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_DdeLink__172_871042374" localSheetId="0">'Лист1'!$A$45</definedName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<sst xmlns="http://schemas.openxmlformats.org/spreadsheetml/2006/main" count="108" uniqueCount="95">
  <si>
    <t>Показатель, единица измерения</t>
  </si>
  <si>
    <t>Производство основных видов сельскохозяйственной продукции</t>
  </si>
  <si>
    <t>Кукуруза, тыс. тонн</t>
  </si>
  <si>
    <t>Сахарная свекла, тыс. тонн</t>
  </si>
  <si>
    <t>Социальная сфера</t>
  </si>
  <si>
    <t>Численность учащихся в учреждениях:</t>
  </si>
  <si>
    <t>начального профессионального образования, тыс. чел.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</si>
  <si>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</si>
  <si>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</si>
  <si>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</si>
  <si>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</si>
  <si>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</si>
  <si>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</si>
  <si>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</si>
  <si>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</si>
  <si>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</si>
  <si>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</si>
  <si>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</si>
  <si>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</si>
  <si>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</si>
  <si>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</si>
  <si>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</si>
  <si>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</si>
  <si>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</si>
  <si>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</si>
  <si>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</si>
  <si>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</si>
  <si>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</si>
  <si>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</si>
  <si>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</si>
  <si>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</si>
  <si>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</si>
  <si>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</si>
  <si>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</si>
  <si>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</si>
  <si>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</si>
  <si>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Объем платных услуг населению, тыс. руб.</t>
  </si>
  <si>
    <t>Численность занятых в личных подсобных хозяйствах,       тыс. чел.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</si>
  <si>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</si>
  <si>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</si>
  <si>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</si>
  <si>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</si>
  <si>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</si>
  <si>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</si>
  <si>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</si>
  <si>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</si>
  <si>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</si>
  <si>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</si>
  <si>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</si>
  <si>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</si>
  <si>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</si>
  <si>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</si>
  <si>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</si>
  <si>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</si>
  <si>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</si>
  <si>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</si>
  <si>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</si>
  <si>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</si>
  <si>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</si>
  <si>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</si>
  <si>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</si>
  <si>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</si>
  <si>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</si>
  <si>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</si>
  <si>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Макроэкономические показатели</t>
  </si>
  <si>
    <t>Рынок товаров и услуг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</si>
  <si>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</si>
  <si>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</si>
  <si>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Количество высаженных зеленых насаждений, шт</t>
  </si>
  <si>
    <t>Количество установленных светильников наружного освещения, шт.</t>
  </si>
  <si>
    <t>Численность детей в  дошкольных  образовательных учреждениях,  чел.</t>
  </si>
  <si>
    <t>Количество детей дошкольного возраста, находящихся в очереди в учреждения дошкольного образования, человек</t>
  </si>
  <si>
    <t>Охват детей в возрасте 1-6 лет дошкольными учреждениями,%</t>
  </si>
  <si>
    <t>общеобразовательных,  тыч.чел.</t>
  </si>
  <si>
    <t>в том числе озимая пшеница</t>
  </si>
  <si>
    <t>в том числе кур несушек</t>
  </si>
  <si>
    <t>Пчелы (семьи), семей</t>
  </si>
  <si>
    <t>Лошади, голов</t>
  </si>
  <si>
    <t>Кролики, голов</t>
  </si>
  <si>
    <t>Хлеб и хлебобулочные изделия, тонн</t>
  </si>
  <si>
    <t>Масло растительное, тонн</t>
  </si>
  <si>
    <t xml:space="preserve">Кирпич, тыс.штук </t>
  </si>
  <si>
    <t>отчет</t>
  </si>
  <si>
    <t xml:space="preserve">отчет </t>
  </si>
  <si>
    <t xml:space="preserve">   ПРИЛОЖЕНИЕ № 1                                        к решению Совета Новолеушковского сельского поселения Павловского района</t>
  </si>
  <si>
    <t xml:space="preserve">А.В. Кагальницкий </t>
  </si>
  <si>
    <t>ИНДИКАТИВНЫЙ ПЛАН                                                                                          социально- экономического развития Новолеушковского сельского поселения Павловского района на 2017 год</t>
  </si>
  <si>
    <t>отчет 2016 г к отчету 2015 г,%</t>
  </si>
  <si>
    <t>отчет 2017 г к прогнозу 2016 г,%</t>
  </si>
  <si>
    <t>Количество групп дошкольного образования, единиц</t>
  </si>
  <si>
    <t xml:space="preserve">Глава Новолеушковского сельского </t>
  </si>
  <si>
    <t>поселения Павловского района</t>
  </si>
  <si>
    <t>Кондитерские изделия, тонн</t>
  </si>
  <si>
    <t>9,5</t>
  </si>
  <si>
    <t xml:space="preserve">        от 20.12.2016г.   № 43/114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</si>
</sst>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%"/>
    <numFmt numFmtId="178" formatCode="0.0"/>
  </numFmts>
  <fonts count="2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24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49" fontId="4" fillId="0" borderId="0" xfId="0" applyNumberFormat="1" applyFont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49" fontId="4" fillId="24" borderId="13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4" fillId="0" borderId="18" xfId="0" applyFont="1" applyBorder="1" applyAlignment="1">
      <alignment/>
    </xf>
    <xf numFmtId="0" fontId="2" fillId="0" borderId="19" xfId="0" applyFont="1" applyFill="1" applyBorder="1" applyAlignment="1">
      <alignment vertical="center" wrapText="1"/>
    </xf>
    <xf numFmtId="0" fontId="4" fillId="0" borderId="20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2" xfId="0" applyFont="1" applyFill="1" applyBorder="1" applyAlignment="1">
      <alignment vertical="center" wrapText="1"/>
    </xf>
    <xf numFmtId="49" fontId="4" fillId="0" borderId="0" xfId="0" applyNumberFormat="1" applyFont="1" applyAlignment="1">
      <alignment wrapText="1"/>
    </xf>
    <xf numFmtId="0" fontId="4" fillId="0" borderId="21" xfId="0" applyFont="1" applyBorder="1" applyAlignment="1">
      <alignment/>
    </xf>
    <xf numFmtId="177" fontId="4" fillId="0" borderId="21" xfId="0" applyNumberFormat="1" applyFont="1" applyBorder="1" applyAlignment="1">
      <alignment/>
    </xf>
    <xf numFmtId="177" fontId="4" fillId="0" borderId="22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4" fillId="0" borderId="12" xfId="0" applyNumberFormat="1" applyFont="1" applyBorder="1" applyAlignment="1">
      <alignment/>
    </xf>
    <xf numFmtId="177" fontId="4" fillId="0" borderId="2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wrapText="1"/>
    </xf>
    <xf numFmtId="177" fontId="4" fillId="0" borderId="0" xfId="0" applyNumberFormat="1" applyFont="1" applyAlignment="1">
      <alignment horizontal="right"/>
    </xf>
    <xf numFmtId="177" fontId="4" fillId="0" borderId="21" xfId="0" applyNumberFormat="1" applyFont="1" applyBorder="1" applyAlignment="1">
      <alignment horizontal="right"/>
    </xf>
    <xf numFmtId="177" fontId="2" fillId="0" borderId="12" xfId="0" applyNumberFormat="1" applyFont="1" applyFill="1" applyBorder="1" applyAlignment="1">
      <alignment horizontal="right" vertical="center" wrapText="1"/>
    </xf>
    <xf numFmtId="1" fontId="2" fillId="0" borderId="12" xfId="0" applyNumberFormat="1" applyFont="1" applyFill="1" applyBorder="1" applyAlignment="1">
      <alignment horizontal="right" vertical="center" wrapText="1"/>
    </xf>
    <xf numFmtId="0" fontId="2" fillId="0" borderId="24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49" fontId="4" fillId="0" borderId="25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13"/>
  <sheetViews>
    <sheetView tabSelected="1" zoomScale="118" zoomScaleNormal="118" workbookViewId="0" topLeftCell="A1">
      <selection activeCell="B5" sqref="B5:I5"/>
    </sheetView>
  </sheetViews>
  <sheetFormatPr defaultColWidth="9.00390625" defaultRowHeight="12.75"/>
  <cols>
    <col min="1" max="1" width="9.125" style="4" customWidth="1"/>
    <col min="2" max="2" width="49.75390625" style="4" customWidth="1"/>
    <col min="3" max="3" width="7.375" style="4" customWidth="1"/>
    <col min="4" max="4" width="8.375" style="4" customWidth="1"/>
    <col min="5" max="5" width="7.875" style="4" customWidth="1"/>
    <col min="6" max="6" width="11.125" style="4" customWidth="1"/>
    <col min="7" max="7" width="9.125" style="4" hidden="1" customWidth="1"/>
    <col min="8" max="8" width="2.25390625" style="4" hidden="1" customWidth="1"/>
    <col min="9" max="9" width="11.125" style="4" customWidth="1"/>
    <col min="10" max="10" width="7.625" style="4" customWidth="1"/>
    <col min="11" max="16384" width="9.125" style="4" customWidth="1"/>
  </cols>
  <sheetData>
    <row r="1" ht="21.75" customHeight="1"/>
    <row r="2" spans="3:9" ht="80.25" customHeight="1">
      <c r="C2" s="52" t="s">
        <v>84</v>
      </c>
      <c r="D2" s="52"/>
      <c r="E2" s="52"/>
      <c r="F2" s="52"/>
      <c r="G2" s="52"/>
      <c r="H2" s="52"/>
      <c r="I2" s="52"/>
    </row>
    <row r="3" spans="3:6" ht="18.75">
      <c r="C3" s="26" t="s">
        <v>94</v>
      </c>
      <c r="D3" s="14"/>
      <c r="E3" s="14"/>
      <c r="F3" s="14"/>
    </row>
    <row r="4" spans="3:6" ht="18.75">
      <c r="C4" s="27"/>
      <c r="D4" s="14"/>
      <c r="E4" s="14"/>
      <c r="F4" s="14"/>
    </row>
    <row r="5" spans="2:9" ht="57" customHeight="1">
      <c r="B5" s="53" t="s">
        <v>86</v>
      </c>
      <c r="C5" s="53"/>
      <c r="D5" s="53"/>
      <c r="E5" s="53"/>
      <c r="F5" s="53"/>
      <c r="G5" s="53"/>
      <c r="H5" s="53"/>
      <c r="I5" s="53"/>
    </row>
    <row r="6" ht="1.5" customHeight="1" hidden="1" thickBot="1"/>
    <row r="7" ht="12" customHeight="1"/>
    <row r="8" ht="12" customHeight="1" thickBot="1"/>
    <row r="9" spans="2:9" ht="13.5" customHeight="1" thickBot="1">
      <c r="B9" s="54" t="s">
        <v>0</v>
      </c>
      <c r="C9" s="5">
        <v>2015</v>
      </c>
      <c r="D9" s="16">
        <v>2016</v>
      </c>
      <c r="E9" s="18">
        <v>2017</v>
      </c>
      <c r="F9" s="46" t="s">
        <v>87</v>
      </c>
      <c r="G9" s="29"/>
      <c r="H9" s="29"/>
      <c r="I9" s="46" t="s">
        <v>88</v>
      </c>
    </row>
    <row r="10" spans="2:9" ht="24" customHeight="1" thickBot="1">
      <c r="B10" s="55"/>
      <c r="C10" s="5" t="s">
        <v>82</v>
      </c>
      <c r="D10" s="18" t="s">
        <v>83</v>
      </c>
      <c r="E10" s="5" t="s">
        <v>12</v>
      </c>
      <c r="F10" s="47"/>
      <c r="G10" s="29"/>
      <c r="H10" s="29"/>
      <c r="I10" s="47"/>
    </row>
    <row r="11" spans="2:9" ht="24" customHeight="1" thickBot="1">
      <c r="B11" s="48" t="s">
        <v>64</v>
      </c>
      <c r="C11" s="49"/>
      <c r="D11" s="49"/>
      <c r="E11" s="49"/>
      <c r="F11" s="49"/>
      <c r="G11" s="49"/>
      <c r="H11" s="49"/>
      <c r="I11" s="50"/>
    </row>
    <row r="12" spans="2:9" ht="34.5" customHeight="1" thickBot="1">
      <c r="B12" s="19" t="s">
        <v>28</v>
      </c>
      <c r="C12" s="20">
        <v>7.132</v>
      </c>
      <c r="D12" s="20">
        <v>7.088</v>
      </c>
      <c r="E12" s="20">
        <v>7.089</v>
      </c>
      <c r="F12" s="32">
        <f>D12/C12</f>
        <v>0.9938306225462704</v>
      </c>
      <c r="G12" s="33"/>
      <c r="H12" s="33"/>
      <c r="I12" s="31">
        <f>E12/D12</f>
        <v>1.0001410835214448</v>
      </c>
    </row>
    <row r="13" spans="2:9" ht="16.5" customHeight="1" thickBot="1">
      <c r="B13" s="11" t="s">
        <v>32</v>
      </c>
      <c r="C13" s="8">
        <v>9</v>
      </c>
      <c r="D13" s="8">
        <v>9.58</v>
      </c>
      <c r="E13" s="8">
        <v>9.8</v>
      </c>
      <c r="F13" s="32">
        <f aca="true" t="shared" si="0" ref="F13:F19">D13/C13</f>
        <v>1.0644444444444445</v>
      </c>
      <c r="G13" s="33"/>
      <c r="H13" s="33"/>
      <c r="I13" s="31">
        <f aca="true" t="shared" si="1" ref="I13:I20">E13/D13</f>
        <v>1.022964509394572</v>
      </c>
    </row>
    <row r="14" spans="2:9" ht="30.75" thickBot="1">
      <c r="B14" s="11" t="s">
        <v>30</v>
      </c>
      <c r="C14" s="8">
        <v>3.2</v>
      </c>
      <c r="D14" s="8">
        <v>3.2</v>
      </c>
      <c r="E14" s="8">
        <v>3.25</v>
      </c>
      <c r="F14" s="32">
        <f t="shared" si="0"/>
        <v>1</v>
      </c>
      <c r="G14" s="33"/>
      <c r="H14" s="33"/>
      <c r="I14" s="31">
        <f t="shared" si="1"/>
        <v>1.015625</v>
      </c>
    </row>
    <row r="15" spans="2:9" ht="15.75" thickBot="1">
      <c r="B15" s="11" t="s">
        <v>29</v>
      </c>
      <c r="C15" s="8">
        <v>1.25</v>
      </c>
      <c r="D15" s="8">
        <v>1.387</v>
      </c>
      <c r="E15" s="8">
        <v>1.2</v>
      </c>
      <c r="F15" s="32">
        <f t="shared" si="0"/>
        <v>1.1096</v>
      </c>
      <c r="G15" s="33"/>
      <c r="H15" s="33"/>
      <c r="I15" s="31">
        <f t="shared" si="1"/>
        <v>0.8651766402307137</v>
      </c>
    </row>
    <row r="16" spans="2:9" ht="28.5" customHeight="1" thickBot="1">
      <c r="B16" s="1" t="s">
        <v>31</v>
      </c>
      <c r="C16" s="8">
        <v>15200</v>
      </c>
      <c r="D16" s="8">
        <v>15000</v>
      </c>
      <c r="E16" s="8">
        <v>16500</v>
      </c>
      <c r="F16" s="32">
        <f t="shared" si="0"/>
        <v>0.9868421052631579</v>
      </c>
      <c r="G16" s="33"/>
      <c r="H16" s="33"/>
      <c r="I16" s="31">
        <f t="shared" si="1"/>
        <v>1.1</v>
      </c>
    </row>
    <row r="17" spans="2:9" ht="28.5" customHeight="1" thickBot="1">
      <c r="B17" s="1" t="s">
        <v>37</v>
      </c>
      <c r="C17" s="7">
        <v>2.885</v>
      </c>
      <c r="D17" s="7">
        <v>2.885</v>
      </c>
      <c r="E17" s="7">
        <v>2.885</v>
      </c>
      <c r="F17" s="32">
        <f t="shared" si="0"/>
        <v>1</v>
      </c>
      <c r="G17" s="33"/>
      <c r="H17" s="33"/>
      <c r="I17" s="31">
        <f t="shared" si="1"/>
        <v>1</v>
      </c>
    </row>
    <row r="18" spans="2:9" ht="28.5" customHeight="1" thickBot="1">
      <c r="B18" s="12" t="s">
        <v>26</v>
      </c>
      <c r="C18" s="7">
        <v>8.375</v>
      </c>
      <c r="D18" s="7">
        <v>8.3</v>
      </c>
      <c r="E18" s="15" t="s">
        <v>93</v>
      </c>
      <c r="F18" s="32">
        <f t="shared" si="0"/>
        <v>0.9910447761194031</v>
      </c>
      <c r="G18" s="33"/>
      <c r="H18" s="33"/>
      <c r="I18" s="31">
        <f t="shared" si="1"/>
        <v>1.1445783132530118</v>
      </c>
    </row>
    <row r="19" spans="2:9" ht="34.5" customHeight="1" thickBot="1">
      <c r="B19" s="11" t="s">
        <v>27</v>
      </c>
      <c r="C19" s="7">
        <v>0.8</v>
      </c>
      <c r="D19" s="7">
        <v>0.96</v>
      </c>
      <c r="E19" s="7">
        <v>0.92</v>
      </c>
      <c r="F19" s="32">
        <f t="shared" si="0"/>
        <v>1.2</v>
      </c>
      <c r="G19" s="33"/>
      <c r="H19" s="33"/>
      <c r="I19" s="31">
        <f t="shared" si="1"/>
        <v>0.9583333333333334</v>
      </c>
    </row>
    <row r="20" spans="2:9" ht="15.75" thickBot="1">
      <c r="B20" s="1" t="s">
        <v>33</v>
      </c>
      <c r="C20" s="6">
        <v>256124</v>
      </c>
      <c r="D20" s="6">
        <v>261300</v>
      </c>
      <c r="E20" s="6">
        <v>263950</v>
      </c>
      <c r="F20" s="32">
        <f>D20/C20</f>
        <v>1.0202089612843779</v>
      </c>
      <c r="G20" s="33"/>
      <c r="H20" s="33"/>
      <c r="I20" s="31">
        <f t="shared" si="1"/>
        <v>1.0101415996938385</v>
      </c>
    </row>
    <row r="21" spans="2:9" ht="27.75" customHeight="1">
      <c r="B21" s="56" t="s">
        <v>18</v>
      </c>
      <c r="C21" s="57"/>
      <c r="D21" s="57"/>
      <c r="E21" s="57"/>
      <c r="F21" s="58"/>
      <c r="I21" s="30"/>
    </row>
    <row r="22" spans="2:9" ht="16.5" customHeight="1">
      <c r="B22" s="37" t="s">
        <v>92</v>
      </c>
      <c r="C22" s="42">
        <v>12</v>
      </c>
      <c r="D22" s="42">
        <v>24</v>
      </c>
      <c r="E22" s="42">
        <v>25</v>
      </c>
      <c r="F22" s="41">
        <f>D22/C22*100%</f>
        <v>2</v>
      </c>
      <c r="G22" s="39"/>
      <c r="H22" s="39"/>
      <c r="I22" s="40">
        <f>E22/D22</f>
        <v>1.0416666666666667</v>
      </c>
    </row>
    <row r="23" spans="2:9" ht="13.5" customHeight="1">
      <c r="B23" s="23" t="s">
        <v>79</v>
      </c>
      <c r="C23" s="6">
        <v>187</v>
      </c>
      <c r="D23" s="6">
        <v>176.5</v>
      </c>
      <c r="E23" s="6">
        <v>200</v>
      </c>
      <c r="F23" s="41">
        <f>D23/C23*100%</f>
        <v>0.9438502673796791</v>
      </c>
      <c r="G23" s="33"/>
      <c r="H23" s="33"/>
      <c r="I23" s="40">
        <f>E23/D23</f>
        <v>1.13314447592068</v>
      </c>
    </row>
    <row r="24" spans="2:9" ht="13.5" customHeight="1" thickBot="1">
      <c r="B24" s="43" t="s">
        <v>80</v>
      </c>
      <c r="C24" s="8">
        <v>150</v>
      </c>
      <c r="D24" s="8">
        <v>185</v>
      </c>
      <c r="E24" s="8">
        <v>185</v>
      </c>
      <c r="F24" s="41">
        <f>D24/C24*100%</f>
        <v>1.2333333333333334</v>
      </c>
      <c r="G24" s="33"/>
      <c r="H24" s="33"/>
      <c r="I24" s="40">
        <f>E24/D24</f>
        <v>1</v>
      </c>
    </row>
    <row r="25" spans="2:9" ht="13.5" customHeight="1">
      <c r="B25" s="1" t="s">
        <v>81</v>
      </c>
      <c r="C25" s="6">
        <v>2702</v>
      </c>
      <c r="D25" s="6">
        <v>1850</v>
      </c>
      <c r="E25" s="6">
        <v>2100</v>
      </c>
      <c r="F25" s="41">
        <f>D25/C25*100%</f>
        <v>0.6846780162842339</v>
      </c>
      <c r="G25" s="33"/>
      <c r="H25" s="33"/>
      <c r="I25" s="40">
        <f>E25/D25</f>
        <v>1.135135135135135</v>
      </c>
    </row>
    <row r="26" spans="2:9" ht="36.75" customHeight="1">
      <c r="B26" s="3" t="s">
        <v>34</v>
      </c>
      <c r="C26" s="6">
        <v>1780842</v>
      </c>
      <c r="D26" s="6">
        <v>1789142</v>
      </c>
      <c r="E26" s="6">
        <v>1735142</v>
      </c>
      <c r="F26" s="34">
        <f>D26/C26</f>
        <v>1.004660716672226</v>
      </c>
      <c r="G26" s="33"/>
      <c r="H26" s="33"/>
      <c r="I26" s="31">
        <f>D26/E26</f>
        <v>1.0311213721989325</v>
      </c>
    </row>
    <row r="27" spans="2:9" ht="21.75" customHeight="1">
      <c r="B27" s="9" t="s">
        <v>52</v>
      </c>
      <c r="C27" s="6">
        <v>1596872</v>
      </c>
      <c r="D27" s="6">
        <v>1590122</v>
      </c>
      <c r="E27" s="6">
        <v>1620155</v>
      </c>
      <c r="F27" s="34">
        <f>D27/C27</f>
        <v>0.9957729861879976</v>
      </c>
      <c r="G27" s="33"/>
      <c r="H27" s="33"/>
      <c r="I27" s="31">
        <f>D27/E27</f>
        <v>0.9814628847239925</v>
      </c>
    </row>
    <row r="28" spans="2:9" ht="38.25" customHeight="1">
      <c r="B28" s="9" t="s">
        <v>53</v>
      </c>
      <c r="C28" s="6">
        <v>128500</v>
      </c>
      <c r="D28" s="6">
        <v>120500</v>
      </c>
      <c r="E28" s="6">
        <v>135800</v>
      </c>
      <c r="F28" s="34">
        <f>D28/C28</f>
        <v>0.9377431906614786</v>
      </c>
      <c r="G28" s="33"/>
      <c r="H28" s="33"/>
      <c r="I28" s="31">
        <f>D28/E28</f>
        <v>0.8873343151693667</v>
      </c>
    </row>
    <row r="29" spans="2:9" ht="17.25" customHeight="1">
      <c r="B29" s="9" t="s">
        <v>54</v>
      </c>
      <c r="C29" s="6">
        <v>25589</v>
      </c>
      <c r="D29" s="6">
        <v>24520</v>
      </c>
      <c r="E29" s="6">
        <v>24890</v>
      </c>
      <c r="F29" s="34">
        <f>D29/C29</f>
        <v>0.958224236976826</v>
      </c>
      <c r="G29" s="33"/>
      <c r="H29" s="33"/>
      <c r="I29" s="31">
        <f>D29/E29</f>
        <v>0.9851345922057051</v>
      </c>
    </row>
    <row r="30" spans="2:9" ht="22.5" customHeight="1">
      <c r="B30" s="59" t="s">
        <v>1</v>
      </c>
      <c r="C30" s="60"/>
      <c r="D30" s="60"/>
      <c r="E30" s="60"/>
      <c r="F30" s="61"/>
      <c r="I30" s="30"/>
    </row>
    <row r="31" spans="2:9" ht="15" customHeight="1">
      <c r="B31" s="1" t="s">
        <v>55</v>
      </c>
      <c r="C31" s="6">
        <v>35.9</v>
      </c>
      <c r="D31" s="6">
        <v>36</v>
      </c>
      <c r="E31" s="6">
        <v>38</v>
      </c>
      <c r="F31" s="34">
        <f>D31/C31</f>
        <v>1.0027855153203342</v>
      </c>
      <c r="G31" s="33"/>
      <c r="H31" s="33"/>
      <c r="I31" s="31">
        <f>E31/D31</f>
        <v>1.0555555555555556</v>
      </c>
    </row>
    <row r="32" spans="2:9" ht="15" customHeight="1">
      <c r="B32" s="1" t="s">
        <v>74</v>
      </c>
      <c r="C32" s="6">
        <v>27.5</v>
      </c>
      <c r="D32" s="6">
        <v>27.5</v>
      </c>
      <c r="E32" s="6">
        <v>26.9</v>
      </c>
      <c r="F32" s="34">
        <f aca="true" t="shared" si="2" ref="F32:F49">D32/C32</f>
        <v>1</v>
      </c>
      <c r="G32" s="33"/>
      <c r="H32" s="33"/>
      <c r="I32" s="31">
        <f aca="true" t="shared" si="3" ref="I32:I49">E32/D32</f>
        <v>0.9781818181818182</v>
      </c>
    </row>
    <row r="33" spans="2:9" ht="15">
      <c r="B33" s="1" t="s">
        <v>2</v>
      </c>
      <c r="C33" s="6">
        <v>7</v>
      </c>
      <c r="D33" s="6">
        <v>7</v>
      </c>
      <c r="E33" s="6">
        <v>7</v>
      </c>
      <c r="F33" s="34">
        <f t="shared" si="2"/>
        <v>1</v>
      </c>
      <c r="G33" s="33"/>
      <c r="H33" s="33"/>
      <c r="I33" s="31">
        <f t="shared" si="3"/>
        <v>1</v>
      </c>
    </row>
    <row r="34" spans="2:9" ht="15">
      <c r="B34" s="1" t="s">
        <v>3</v>
      </c>
      <c r="C34" s="6">
        <v>30.5</v>
      </c>
      <c r="D34" s="6">
        <v>30.5</v>
      </c>
      <c r="E34" s="6">
        <v>32.5</v>
      </c>
      <c r="F34" s="34">
        <f t="shared" si="2"/>
        <v>1</v>
      </c>
      <c r="G34" s="33"/>
      <c r="H34" s="33"/>
      <c r="I34" s="31">
        <f t="shared" si="3"/>
        <v>1.0655737704918034</v>
      </c>
    </row>
    <row r="35" spans="2:9" ht="15">
      <c r="B35" s="1" t="s">
        <v>13</v>
      </c>
      <c r="C35" s="6">
        <v>3.2</v>
      </c>
      <c r="D35" s="6">
        <v>3.2</v>
      </c>
      <c r="E35" s="6">
        <v>3.8</v>
      </c>
      <c r="F35" s="34">
        <f t="shared" si="2"/>
        <v>1</v>
      </c>
      <c r="G35" s="33"/>
      <c r="H35" s="33"/>
      <c r="I35" s="31">
        <f t="shared" si="3"/>
        <v>1.1874999999999998</v>
      </c>
    </row>
    <row r="36" spans="2:9" ht="15">
      <c r="B36" s="1" t="s">
        <v>19</v>
      </c>
      <c r="C36" s="6">
        <v>0.95</v>
      </c>
      <c r="D36" s="6">
        <v>1.05</v>
      </c>
      <c r="E36" s="6">
        <v>1.01</v>
      </c>
      <c r="F36" s="34">
        <f t="shared" si="2"/>
        <v>1.105263157894737</v>
      </c>
      <c r="G36" s="33"/>
      <c r="H36" s="33"/>
      <c r="I36" s="31">
        <f t="shared" si="3"/>
        <v>0.9619047619047618</v>
      </c>
    </row>
    <row r="37" spans="2:9" ht="28.5" customHeight="1">
      <c r="B37" s="9" t="s">
        <v>53</v>
      </c>
      <c r="C37" s="6">
        <v>0.05</v>
      </c>
      <c r="D37" s="6">
        <v>0.05</v>
      </c>
      <c r="E37" s="6">
        <v>0</v>
      </c>
      <c r="F37" s="34">
        <f t="shared" si="2"/>
        <v>1</v>
      </c>
      <c r="G37" s="33"/>
      <c r="H37" s="33"/>
      <c r="I37" s="31">
        <v>0</v>
      </c>
    </row>
    <row r="38" spans="2:9" ht="15" customHeight="1">
      <c r="B38" s="9" t="s">
        <v>56</v>
      </c>
      <c r="C38" s="6">
        <v>0.9</v>
      </c>
      <c r="D38" s="6">
        <v>1</v>
      </c>
      <c r="E38" s="6">
        <v>1.01</v>
      </c>
      <c r="F38" s="34">
        <f t="shared" si="2"/>
        <v>1.1111111111111112</v>
      </c>
      <c r="G38" s="33"/>
      <c r="H38" s="33"/>
      <c r="I38" s="31">
        <f t="shared" si="3"/>
        <v>1.01</v>
      </c>
    </row>
    <row r="39" spans="2:9" ht="15">
      <c r="B39" s="1" t="s">
        <v>20</v>
      </c>
      <c r="C39" s="6">
        <v>1.653</v>
      </c>
      <c r="D39" s="6">
        <f>D40+D41</f>
        <v>1.501</v>
      </c>
      <c r="E39" s="6">
        <f>E40+E41</f>
        <v>1.501</v>
      </c>
      <c r="F39" s="34">
        <f t="shared" si="2"/>
        <v>0.9080459770114941</v>
      </c>
      <c r="G39" s="33"/>
      <c r="H39" s="33"/>
      <c r="I39" s="31">
        <f t="shared" si="3"/>
        <v>1</v>
      </c>
    </row>
    <row r="40" spans="2:9" ht="29.25" customHeight="1">
      <c r="B40" s="9" t="s">
        <v>53</v>
      </c>
      <c r="C40" s="6">
        <v>0.003</v>
      </c>
      <c r="D40" s="6">
        <v>0.001</v>
      </c>
      <c r="E40" s="6">
        <v>0.001</v>
      </c>
      <c r="F40" s="34">
        <f>D40/C40</f>
        <v>0.3333333333333333</v>
      </c>
      <c r="G40" s="33"/>
      <c r="H40" s="33"/>
      <c r="I40" s="31">
        <f>E40/D40</f>
        <v>1</v>
      </c>
    </row>
    <row r="41" spans="2:9" ht="15.75" customHeight="1">
      <c r="B41" s="9" t="s">
        <v>56</v>
      </c>
      <c r="C41" s="6">
        <v>1.65</v>
      </c>
      <c r="D41" s="6">
        <v>1.5</v>
      </c>
      <c r="E41" s="6">
        <v>1.5</v>
      </c>
      <c r="F41" s="34">
        <f t="shared" si="2"/>
        <v>0.9090909090909092</v>
      </c>
      <c r="G41" s="33"/>
      <c r="H41" s="33"/>
      <c r="I41" s="31">
        <f t="shared" si="3"/>
        <v>1</v>
      </c>
    </row>
    <row r="42" spans="2:9" ht="16.5" customHeight="1">
      <c r="B42" s="1" t="s">
        <v>21</v>
      </c>
      <c r="C42" s="6">
        <v>8.25</v>
      </c>
      <c r="D42" s="6">
        <v>8.16</v>
      </c>
      <c r="E42" s="6">
        <v>8.25</v>
      </c>
      <c r="F42" s="34">
        <f t="shared" si="2"/>
        <v>0.9890909090909091</v>
      </c>
      <c r="G42" s="33"/>
      <c r="H42" s="33"/>
      <c r="I42" s="31">
        <f t="shared" si="3"/>
        <v>1.0110294117647058</v>
      </c>
    </row>
    <row r="43" spans="2:9" ht="14.25" customHeight="1">
      <c r="B43" s="9" t="s">
        <v>52</v>
      </c>
      <c r="C43" s="6">
        <v>0.25</v>
      </c>
      <c r="D43" s="6">
        <v>0.25</v>
      </c>
      <c r="E43" s="6">
        <v>0.28</v>
      </c>
      <c r="F43" s="34">
        <f t="shared" si="2"/>
        <v>1</v>
      </c>
      <c r="G43" s="33"/>
      <c r="H43" s="33"/>
      <c r="I43" s="31">
        <f t="shared" si="3"/>
        <v>1.12</v>
      </c>
    </row>
    <row r="44" spans="2:9" ht="14.25" customHeight="1">
      <c r="B44" s="9" t="s">
        <v>56</v>
      </c>
      <c r="C44" s="6">
        <v>0</v>
      </c>
      <c r="D44" s="6">
        <v>0.8</v>
      </c>
      <c r="E44" s="6">
        <v>0.8</v>
      </c>
      <c r="F44" s="34">
        <v>0</v>
      </c>
      <c r="G44" s="33"/>
      <c r="H44" s="33"/>
      <c r="I44" s="31">
        <v>0</v>
      </c>
    </row>
    <row r="45" spans="2:9" ht="15">
      <c r="B45" s="1" t="s">
        <v>22</v>
      </c>
      <c r="C45" s="6">
        <v>5.7</v>
      </c>
      <c r="D45" s="6">
        <v>5.3</v>
      </c>
      <c r="E45" s="6">
        <v>5.2</v>
      </c>
      <c r="F45" s="34">
        <f t="shared" si="2"/>
        <v>0.9298245614035087</v>
      </c>
      <c r="G45" s="33"/>
      <c r="H45" s="33"/>
      <c r="I45" s="31">
        <f t="shared" si="3"/>
        <v>0.9811320754716982</v>
      </c>
    </row>
    <row r="46" spans="2:9" ht="15" customHeight="1">
      <c r="B46" s="9" t="s">
        <v>52</v>
      </c>
      <c r="C46" s="6">
        <v>4.5</v>
      </c>
      <c r="D46" s="6">
        <v>3.8</v>
      </c>
      <c r="E46" s="6">
        <v>3.8</v>
      </c>
      <c r="F46" s="34">
        <f t="shared" si="2"/>
        <v>0.8444444444444444</v>
      </c>
      <c r="G46" s="33"/>
      <c r="H46" s="33"/>
      <c r="I46" s="31">
        <f t="shared" si="3"/>
        <v>1</v>
      </c>
    </row>
    <row r="47" spans="2:9" ht="15">
      <c r="B47" s="9" t="s">
        <v>56</v>
      </c>
      <c r="C47" s="6">
        <v>1.2</v>
      </c>
      <c r="D47" s="6">
        <v>1.5</v>
      </c>
      <c r="E47" s="6">
        <v>1.4</v>
      </c>
      <c r="F47" s="34">
        <f t="shared" si="2"/>
        <v>1.25</v>
      </c>
      <c r="G47" s="33"/>
      <c r="H47" s="33"/>
      <c r="I47" s="31">
        <f t="shared" si="3"/>
        <v>0.9333333333333332</v>
      </c>
    </row>
    <row r="48" spans="2:9" ht="15">
      <c r="B48" s="1" t="s">
        <v>23</v>
      </c>
      <c r="C48" s="6">
        <v>1.1</v>
      </c>
      <c r="D48" s="6">
        <v>2.8</v>
      </c>
      <c r="E48" s="6">
        <v>2.8</v>
      </c>
      <c r="F48" s="34">
        <f t="shared" si="2"/>
        <v>2.545454545454545</v>
      </c>
      <c r="G48" s="33"/>
      <c r="H48" s="33"/>
      <c r="I48" s="31">
        <f t="shared" si="3"/>
        <v>1</v>
      </c>
    </row>
    <row r="49" spans="2:9" ht="16.5" customHeight="1">
      <c r="B49" s="9" t="s">
        <v>56</v>
      </c>
      <c r="C49" s="6">
        <v>1.1</v>
      </c>
      <c r="D49" s="6">
        <v>2.8</v>
      </c>
      <c r="E49" s="6">
        <v>2.8</v>
      </c>
      <c r="F49" s="34">
        <f t="shared" si="2"/>
        <v>2.545454545454545</v>
      </c>
      <c r="G49" s="33"/>
      <c r="H49" s="33"/>
      <c r="I49" s="31">
        <f t="shared" si="3"/>
        <v>1</v>
      </c>
    </row>
    <row r="50" spans="2:9" ht="28.5" customHeight="1">
      <c r="B50" s="59" t="s">
        <v>50</v>
      </c>
      <c r="C50" s="60"/>
      <c r="D50" s="60"/>
      <c r="E50" s="60"/>
      <c r="F50" s="61"/>
      <c r="I50" s="30"/>
    </row>
    <row r="51" spans="2:9" ht="14.25" customHeight="1">
      <c r="B51" s="1" t="s">
        <v>51</v>
      </c>
      <c r="C51" s="6">
        <v>5863</v>
      </c>
      <c r="D51" s="6">
        <v>685</v>
      </c>
      <c r="E51" s="6">
        <v>690</v>
      </c>
      <c r="F51" s="34">
        <f>D51/C51</f>
        <v>0.11683438512706805</v>
      </c>
      <c r="G51" s="33"/>
      <c r="H51" s="33"/>
      <c r="I51" s="31">
        <f>D51/E51</f>
        <v>0.9927536231884058</v>
      </c>
    </row>
    <row r="52" spans="2:9" ht="14.25" customHeight="1">
      <c r="B52" s="9" t="s">
        <v>52</v>
      </c>
      <c r="C52" s="6">
        <v>5177</v>
      </c>
      <c r="D52" s="6">
        <v>0</v>
      </c>
      <c r="E52" s="6">
        <v>0</v>
      </c>
      <c r="F52" s="34">
        <f aca="true" t="shared" si="4" ref="F52:F57">D52/C52</f>
        <v>0</v>
      </c>
      <c r="G52" s="33"/>
      <c r="H52" s="33"/>
      <c r="I52" s="31">
        <v>0</v>
      </c>
    </row>
    <row r="53" spans="2:9" ht="14.25" customHeight="1">
      <c r="B53" s="9" t="s">
        <v>56</v>
      </c>
      <c r="C53" s="6">
        <v>686</v>
      </c>
      <c r="D53" s="6">
        <v>685</v>
      </c>
      <c r="E53" s="6">
        <v>690</v>
      </c>
      <c r="F53" s="34">
        <f t="shared" si="4"/>
        <v>0.9985422740524781</v>
      </c>
      <c r="G53" s="33"/>
      <c r="H53" s="33"/>
      <c r="I53" s="31">
        <f>D53/E53</f>
        <v>0.9927536231884058</v>
      </c>
    </row>
    <row r="54" spans="2:9" ht="30">
      <c r="B54" s="44" t="s">
        <v>57</v>
      </c>
      <c r="C54" s="6">
        <v>2588</v>
      </c>
      <c r="D54" s="6">
        <v>194</v>
      </c>
      <c r="E54" s="6">
        <v>195</v>
      </c>
      <c r="F54" s="34">
        <f t="shared" si="4"/>
        <v>0.07496136012364761</v>
      </c>
      <c r="G54" s="33"/>
      <c r="H54" s="33"/>
      <c r="I54" s="31">
        <f>D54/E54</f>
        <v>0.9948717948717949</v>
      </c>
    </row>
    <row r="55" spans="2:9" ht="14.25" customHeight="1">
      <c r="B55" s="45" t="s">
        <v>56</v>
      </c>
      <c r="C55" s="6">
        <v>198</v>
      </c>
      <c r="D55" s="6">
        <v>194</v>
      </c>
      <c r="E55" s="6">
        <v>195</v>
      </c>
      <c r="F55" s="34">
        <f t="shared" si="4"/>
        <v>0.9797979797979798</v>
      </c>
      <c r="G55" s="33"/>
      <c r="H55" s="33"/>
      <c r="I55" s="31">
        <f>D55/E55</f>
        <v>0.9948717948717949</v>
      </c>
    </row>
    <row r="56" spans="2:9" ht="14.25" customHeight="1">
      <c r="B56" s="1" t="s">
        <v>58</v>
      </c>
      <c r="C56" s="6">
        <v>72463</v>
      </c>
      <c r="D56" s="6">
        <v>65476</v>
      </c>
      <c r="E56" s="6">
        <v>65500</v>
      </c>
      <c r="F56" s="34">
        <f t="shared" si="4"/>
        <v>0.9035783779308061</v>
      </c>
      <c r="G56" s="33"/>
      <c r="H56" s="33"/>
      <c r="I56" s="31">
        <f>D56/E56</f>
        <v>0.9996335877862595</v>
      </c>
    </row>
    <row r="57" spans="2:9" ht="14.25" customHeight="1">
      <c r="B57" s="9" t="s">
        <v>52</v>
      </c>
      <c r="C57" s="6">
        <f>C56</f>
        <v>72463</v>
      </c>
      <c r="D57" s="6">
        <f>D56</f>
        <v>65476</v>
      </c>
      <c r="E57" s="6">
        <f>E56</f>
        <v>65500</v>
      </c>
      <c r="F57" s="34">
        <f t="shared" si="4"/>
        <v>0.9035783779308061</v>
      </c>
      <c r="G57" s="33"/>
      <c r="H57" s="33"/>
      <c r="I57" s="31">
        <f>D57/E57</f>
        <v>0.9996335877862595</v>
      </c>
    </row>
    <row r="58" spans="2:9" ht="14.25" customHeight="1">
      <c r="B58" s="1" t="s">
        <v>59</v>
      </c>
      <c r="C58" s="6">
        <v>568</v>
      </c>
      <c r="D58" s="6">
        <v>579</v>
      </c>
      <c r="E58" s="6">
        <v>600</v>
      </c>
      <c r="F58" s="34">
        <f aca="true" t="shared" si="5" ref="F58:F63">D58/C58</f>
        <v>1.0193661971830985</v>
      </c>
      <c r="G58" s="33"/>
      <c r="H58" s="33"/>
      <c r="I58" s="31">
        <f aca="true" t="shared" si="6" ref="I58:I63">E58/D58</f>
        <v>1.0362694300518134</v>
      </c>
    </row>
    <row r="59" spans="2:9" ht="17.25" customHeight="1">
      <c r="B59" s="38" t="s">
        <v>77</v>
      </c>
      <c r="C59" s="6">
        <v>12</v>
      </c>
      <c r="D59" s="6">
        <v>11</v>
      </c>
      <c r="E59" s="6">
        <v>11</v>
      </c>
      <c r="F59" s="34">
        <f t="shared" si="5"/>
        <v>0.9166666666666666</v>
      </c>
      <c r="G59" s="33"/>
      <c r="H59" s="33"/>
      <c r="I59" s="31">
        <f t="shared" si="6"/>
        <v>1</v>
      </c>
    </row>
    <row r="60" spans="2:9" ht="14.25" customHeight="1">
      <c r="B60" s="23" t="s">
        <v>76</v>
      </c>
      <c r="C60" s="6">
        <v>682</v>
      </c>
      <c r="D60" s="6">
        <v>666</v>
      </c>
      <c r="E60" s="6">
        <v>670</v>
      </c>
      <c r="F60" s="34">
        <f t="shared" si="5"/>
        <v>0.9765395894428153</v>
      </c>
      <c r="G60" s="33"/>
      <c r="H60" s="33"/>
      <c r="I60" s="31">
        <f t="shared" si="6"/>
        <v>1.006006006006006</v>
      </c>
    </row>
    <row r="61" spans="2:9" ht="14.25" customHeight="1">
      <c r="B61" s="23" t="s">
        <v>78</v>
      </c>
      <c r="C61" s="6">
        <v>1453</v>
      </c>
      <c r="D61" s="6">
        <v>1874</v>
      </c>
      <c r="E61" s="6">
        <v>1890</v>
      </c>
      <c r="F61" s="34">
        <f t="shared" si="5"/>
        <v>1.2897453544390916</v>
      </c>
      <c r="G61" s="33"/>
      <c r="H61" s="33"/>
      <c r="I61" s="31">
        <f t="shared" si="6"/>
        <v>1.0085378868729988</v>
      </c>
    </row>
    <row r="62" spans="2:9" ht="14.25" customHeight="1">
      <c r="B62" s="1" t="s">
        <v>60</v>
      </c>
      <c r="C62" s="6">
        <v>46866</v>
      </c>
      <c r="D62" s="6">
        <v>47690</v>
      </c>
      <c r="E62" s="6">
        <v>47700</v>
      </c>
      <c r="F62" s="34">
        <f t="shared" si="5"/>
        <v>1.0175820424188111</v>
      </c>
      <c r="G62" s="33"/>
      <c r="H62" s="33"/>
      <c r="I62" s="31">
        <f t="shared" si="6"/>
        <v>1.0002096875655273</v>
      </c>
    </row>
    <row r="63" spans="2:9" ht="14.25" customHeight="1">
      <c r="B63" s="24" t="s">
        <v>75</v>
      </c>
      <c r="C63" s="28">
        <v>26027</v>
      </c>
      <c r="D63" s="28">
        <v>25265</v>
      </c>
      <c r="E63" s="28">
        <v>25801</v>
      </c>
      <c r="F63" s="34">
        <f t="shared" si="5"/>
        <v>0.9707227110308526</v>
      </c>
      <c r="G63" s="33"/>
      <c r="H63" s="33"/>
      <c r="I63" s="31">
        <f t="shared" si="6"/>
        <v>1.021215119730853</v>
      </c>
    </row>
    <row r="64" spans="2:9" ht="14.25" customHeight="1">
      <c r="B64" s="62" t="s">
        <v>65</v>
      </c>
      <c r="C64" s="63"/>
      <c r="D64" s="63"/>
      <c r="E64" s="63"/>
      <c r="F64" s="64"/>
      <c r="I64" s="30"/>
    </row>
    <row r="65" spans="2:9" ht="14.25">
      <c r="B65" s="36" t="s">
        <v>35</v>
      </c>
      <c r="C65" s="6">
        <v>385230</v>
      </c>
      <c r="D65" s="6">
        <v>389340</v>
      </c>
      <c r="E65" s="6">
        <v>395859</v>
      </c>
      <c r="F65" s="34">
        <f>D65/C65</f>
        <v>1.010668951016276</v>
      </c>
      <c r="G65" s="33"/>
      <c r="H65" s="33"/>
      <c r="I65" s="31">
        <f>D65/E65</f>
        <v>0.9835320151872258</v>
      </c>
    </row>
    <row r="66" spans="2:9" ht="15">
      <c r="B66" s="12" t="s">
        <v>36</v>
      </c>
      <c r="C66" s="6">
        <v>598745</v>
      </c>
      <c r="D66" s="6">
        <v>598985</v>
      </c>
      <c r="E66" s="6">
        <v>601348</v>
      </c>
      <c r="F66" s="34">
        <f>D66/C66</f>
        <v>1.0004008384203626</v>
      </c>
      <c r="G66" s="33"/>
      <c r="H66" s="33"/>
      <c r="I66" s="31">
        <f>D66/E66</f>
        <v>0.9960704949546685</v>
      </c>
    </row>
    <row r="67" spans="2:9" ht="16.5" customHeight="1">
      <c r="B67" s="56" t="s">
        <v>4</v>
      </c>
      <c r="C67" s="57"/>
      <c r="D67" s="57"/>
      <c r="E67" s="57"/>
      <c r="F67" s="58"/>
      <c r="I67" s="30"/>
    </row>
    <row r="68" spans="2:9" ht="30">
      <c r="B68" s="21" t="s">
        <v>70</v>
      </c>
      <c r="C68" s="22">
        <v>163</v>
      </c>
      <c r="D68" s="22">
        <v>188</v>
      </c>
      <c r="E68" s="22">
        <v>185</v>
      </c>
      <c r="F68" s="35">
        <f>D68/C68</f>
        <v>1.1533742331288344</v>
      </c>
      <c r="G68" s="33"/>
      <c r="H68" s="33"/>
      <c r="I68" s="31">
        <f>E68/D68</f>
        <v>0.9840425531914894</v>
      </c>
    </row>
    <row r="69" spans="2:9" ht="30">
      <c r="B69" s="23" t="s">
        <v>72</v>
      </c>
      <c r="C69" s="6">
        <v>73.6</v>
      </c>
      <c r="D69" s="6">
        <v>77</v>
      </c>
      <c r="E69" s="6">
        <v>77</v>
      </c>
      <c r="F69" s="35">
        <f>D69/C69</f>
        <v>1.046195652173913</v>
      </c>
      <c r="G69" s="33"/>
      <c r="H69" s="33"/>
      <c r="I69" s="31">
        <f>E69/D69</f>
        <v>1</v>
      </c>
    </row>
    <row r="70" spans="2:9" ht="15">
      <c r="B70" s="23" t="s">
        <v>89</v>
      </c>
      <c r="C70" s="6">
        <v>10</v>
      </c>
      <c r="D70" s="6">
        <v>7</v>
      </c>
      <c r="E70" s="6">
        <v>7</v>
      </c>
      <c r="F70" s="35">
        <f>D70/C70</f>
        <v>0.7</v>
      </c>
      <c r="G70" s="33"/>
      <c r="H70" s="33"/>
      <c r="I70" s="31">
        <f>E70/D70</f>
        <v>1</v>
      </c>
    </row>
    <row r="71" spans="2:9" ht="45">
      <c r="B71" s="23" t="s">
        <v>71</v>
      </c>
      <c r="C71" s="6">
        <v>110</v>
      </c>
      <c r="D71" s="6">
        <v>136</v>
      </c>
      <c r="E71" s="6">
        <v>140</v>
      </c>
      <c r="F71" s="34">
        <f>D71/C71</f>
        <v>1.2363636363636363</v>
      </c>
      <c r="G71" s="33"/>
      <c r="H71" s="33"/>
      <c r="I71" s="31">
        <f>E71/D71</f>
        <v>1.0294117647058822</v>
      </c>
    </row>
    <row r="72" spans="2:9" ht="19.5" customHeight="1">
      <c r="B72" s="66" t="s">
        <v>5</v>
      </c>
      <c r="C72" s="67"/>
      <c r="D72" s="67"/>
      <c r="E72" s="67"/>
      <c r="F72" s="68"/>
      <c r="I72" s="30"/>
    </row>
    <row r="73" spans="2:9" ht="15">
      <c r="B73" s="1" t="s">
        <v>73</v>
      </c>
      <c r="C73" s="6">
        <v>0.881</v>
      </c>
      <c r="D73" s="6">
        <v>0.941</v>
      </c>
      <c r="E73" s="6">
        <v>0.941</v>
      </c>
      <c r="F73" s="34">
        <f>D73/C73</f>
        <v>1.068104426787741</v>
      </c>
      <c r="G73" s="33"/>
      <c r="H73" s="33"/>
      <c r="I73" s="31">
        <f>E73/D73</f>
        <v>1</v>
      </c>
    </row>
    <row r="74" spans="2:9" ht="30">
      <c r="B74" s="1" t="s">
        <v>6</v>
      </c>
      <c r="C74" s="6">
        <v>0</v>
      </c>
      <c r="D74" s="6">
        <v>0</v>
      </c>
      <c r="E74" s="6">
        <v>0</v>
      </c>
      <c r="F74" s="34">
        <v>0</v>
      </c>
      <c r="G74" s="33"/>
      <c r="H74" s="33"/>
      <c r="I74" s="31">
        <v>0</v>
      </c>
    </row>
    <row r="75" spans="2:9" ht="15">
      <c r="B75" s="1" t="s">
        <v>7</v>
      </c>
      <c r="C75" s="6">
        <v>0</v>
      </c>
      <c r="D75" s="6">
        <v>0.296</v>
      </c>
      <c r="E75" s="6">
        <v>0.417</v>
      </c>
      <c r="F75" s="34">
        <v>0</v>
      </c>
      <c r="G75" s="33"/>
      <c r="H75" s="33"/>
      <c r="I75" s="31">
        <f>E75/D75</f>
        <v>1.4087837837837838</v>
      </c>
    </row>
    <row r="76" spans="2:9" ht="14.25">
      <c r="B76" s="56" t="s">
        <v>8</v>
      </c>
      <c r="C76" s="57"/>
      <c r="D76" s="57"/>
      <c r="E76" s="57"/>
      <c r="F76" s="58"/>
      <c r="I76" s="30"/>
    </row>
    <row r="77" spans="2:9" ht="16.5" customHeight="1">
      <c r="B77" s="1" t="s">
        <v>7</v>
      </c>
      <c r="C77" s="6">
        <v>0.05</v>
      </c>
      <c r="D77" s="6">
        <v>0.107</v>
      </c>
      <c r="E77" s="6">
        <v>0.134</v>
      </c>
      <c r="F77" s="34">
        <f>D77/C77</f>
        <v>2.1399999999999997</v>
      </c>
      <c r="G77" s="33"/>
      <c r="H77" s="33"/>
      <c r="I77" s="31">
        <f>E77/D77</f>
        <v>1.252336448598131</v>
      </c>
    </row>
    <row r="78" spans="2:9" ht="45">
      <c r="B78" s="1" t="s">
        <v>9</v>
      </c>
      <c r="C78" s="6">
        <v>79.7</v>
      </c>
      <c r="D78" s="6">
        <v>100</v>
      </c>
      <c r="E78" s="6">
        <v>100</v>
      </c>
      <c r="F78" s="34">
        <f>D78/C78</f>
        <v>1.2547051442910915</v>
      </c>
      <c r="G78" s="33"/>
      <c r="H78" s="33"/>
      <c r="I78" s="31">
        <f>E78/D78</f>
        <v>1</v>
      </c>
    </row>
    <row r="79" spans="2:9" ht="30">
      <c r="B79" s="1" t="s">
        <v>10</v>
      </c>
      <c r="C79" s="6">
        <v>22.3</v>
      </c>
      <c r="D79" s="6">
        <v>22.3</v>
      </c>
      <c r="E79" s="6">
        <v>22.3</v>
      </c>
      <c r="F79" s="34">
        <f>D79/C79</f>
        <v>1</v>
      </c>
      <c r="I79" s="31">
        <f>E79/D79</f>
        <v>1</v>
      </c>
    </row>
    <row r="80" spans="2:9" ht="28.5" customHeight="1">
      <c r="B80" s="56" t="s">
        <v>11</v>
      </c>
      <c r="C80" s="57"/>
      <c r="D80" s="57"/>
      <c r="E80" s="57"/>
      <c r="F80" s="58"/>
      <c r="I80" s="30"/>
    </row>
    <row r="81" spans="2:9" ht="16.5" customHeight="1">
      <c r="B81" s="1" t="s">
        <v>14</v>
      </c>
      <c r="C81" s="6">
        <v>10.4</v>
      </c>
      <c r="D81" s="6">
        <v>5.2</v>
      </c>
      <c r="E81" s="6">
        <v>5.2</v>
      </c>
      <c r="F81" s="34">
        <f>D81/C81</f>
        <v>0.5</v>
      </c>
      <c r="G81" s="33"/>
      <c r="H81" s="33"/>
      <c r="I81" s="31">
        <f>E81/D81</f>
        <v>1</v>
      </c>
    </row>
    <row r="82" spans="2:9" ht="16.5" customHeight="1">
      <c r="B82" s="1" t="s">
        <v>62</v>
      </c>
      <c r="C82" s="6">
        <v>80</v>
      </c>
      <c r="D82" s="6">
        <v>37</v>
      </c>
      <c r="E82" s="6">
        <v>37</v>
      </c>
      <c r="F82" s="34">
        <f aca="true" t="shared" si="7" ref="F82:F94">D82/C82</f>
        <v>0.4625</v>
      </c>
      <c r="G82" s="33"/>
      <c r="H82" s="33"/>
      <c r="I82" s="31">
        <f aca="true" t="shared" si="8" ref="I82:I94">E82/D82</f>
        <v>1</v>
      </c>
    </row>
    <row r="83" spans="2:9" ht="28.5" customHeight="1">
      <c r="B83" s="1" t="s">
        <v>24</v>
      </c>
      <c r="C83" s="6">
        <v>150</v>
      </c>
      <c r="D83" s="6">
        <v>150</v>
      </c>
      <c r="E83" s="6">
        <v>150</v>
      </c>
      <c r="F83" s="34">
        <f t="shared" si="7"/>
        <v>1</v>
      </c>
      <c r="G83" s="33"/>
      <c r="H83" s="33"/>
      <c r="I83" s="31">
        <f t="shared" si="8"/>
        <v>1</v>
      </c>
    </row>
    <row r="84" spans="2:9" ht="15">
      <c r="B84" s="1" t="s">
        <v>15</v>
      </c>
      <c r="C84" s="6">
        <v>7</v>
      </c>
      <c r="D84" s="6">
        <v>7</v>
      </c>
      <c r="E84" s="6">
        <v>7</v>
      </c>
      <c r="F84" s="34">
        <f t="shared" si="7"/>
        <v>1</v>
      </c>
      <c r="G84" s="33"/>
      <c r="H84" s="33"/>
      <c r="I84" s="31">
        <f t="shared" si="8"/>
        <v>1</v>
      </c>
    </row>
    <row r="85" spans="2:9" ht="16.5" customHeight="1">
      <c r="B85" s="1" t="s">
        <v>16</v>
      </c>
      <c r="C85" s="6">
        <v>3</v>
      </c>
      <c r="D85" s="6">
        <v>3</v>
      </c>
      <c r="E85" s="6">
        <v>3</v>
      </c>
      <c r="F85" s="34">
        <f t="shared" si="7"/>
        <v>1</v>
      </c>
      <c r="G85" s="33"/>
      <c r="H85" s="33"/>
      <c r="I85" s="31">
        <f t="shared" si="8"/>
        <v>1</v>
      </c>
    </row>
    <row r="86" spans="2:9" ht="30" customHeight="1">
      <c r="B86" s="1" t="s">
        <v>25</v>
      </c>
      <c r="C86" s="6">
        <v>25</v>
      </c>
      <c r="D86" s="6">
        <v>25</v>
      </c>
      <c r="E86" s="6">
        <v>25</v>
      </c>
      <c r="F86" s="34">
        <f t="shared" si="7"/>
        <v>1</v>
      </c>
      <c r="G86" s="33"/>
      <c r="H86" s="33"/>
      <c r="I86" s="31">
        <f t="shared" si="8"/>
        <v>1</v>
      </c>
    </row>
    <row r="87" spans="2:9" ht="28.5" customHeight="1">
      <c r="B87" s="1" t="s">
        <v>61</v>
      </c>
      <c r="C87" s="6">
        <v>270</v>
      </c>
      <c r="D87" s="6">
        <v>135</v>
      </c>
      <c r="E87" s="6">
        <v>135</v>
      </c>
      <c r="F87" s="34">
        <f t="shared" si="7"/>
        <v>0.5</v>
      </c>
      <c r="G87" s="33"/>
      <c r="H87" s="33"/>
      <c r="I87" s="31">
        <f t="shared" si="8"/>
        <v>1</v>
      </c>
    </row>
    <row r="88" spans="2:9" ht="30" customHeight="1">
      <c r="B88" s="1" t="s">
        <v>48</v>
      </c>
      <c r="C88" s="6">
        <v>625</v>
      </c>
      <c r="D88" s="6">
        <v>625</v>
      </c>
      <c r="E88" s="6">
        <v>645</v>
      </c>
      <c r="F88" s="34">
        <f t="shared" si="7"/>
        <v>1</v>
      </c>
      <c r="G88" s="33"/>
      <c r="H88" s="33"/>
      <c r="I88" s="31">
        <f>E88/D88</f>
        <v>1.032</v>
      </c>
    </row>
    <row r="89" spans="2:9" ht="21" customHeight="1">
      <c r="B89" s="1" t="s">
        <v>63</v>
      </c>
      <c r="C89" s="6">
        <v>30</v>
      </c>
      <c r="D89" s="6">
        <v>35</v>
      </c>
      <c r="E89" s="6">
        <v>40</v>
      </c>
      <c r="F89" s="34">
        <f t="shared" si="7"/>
        <v>1.1666666666666667</v>
      </c>
      <c r="G89" s="33"/>
      <c r="H89" s="33"/>
      <c r="I89" s="31">
        <f t="shared" si="8"/>
        <v>1.1428571428571428</v>
      </c>
    </row>
    <row r="90" spans="2:9" ht="28.5" customHeight="1">
      <c r="B90" s="2" t="s">
        <v>17</v>
      </c>
      <c r="C90" s="6">
        <f>C91+C92+C93</f>
        <v>47</v>
      </c>
      <c r="D90" s="6">
        <f>D91+D92+D93</f>
        <v>47</v>
      </c>
      <c r="E90" s="6">
        <f>E91+E92+E93</f>
        <v>47</v>
      </c>
      <c r="F90" s="34">
        <f t="shared" si="7"/>
        <v>1</v>
      </c>
      <c r="I90" s="31">
        <f t="shared" si="8"/>
        <v>1</v>
      </c>
    </row>
    <row r="91" spans="2:9" ht="28.5" customHeight="1">
      <c r="B91" s="9" t="s">
        <v>39</v>
      </c>
      <c r="C91" s="6">
        <v>10</v>
      </c>
      <c r="D91" s="6">
        <v>10</v>
      </c>
      <c r="E91" s="6">
        <v>10</v>
      </c>
      <c r="F91" s="34">
        <f t="shared" si="7"/>
        <v>1</v>
      </c>
      <c r="I91" s="31">
        <f t="shared" si="8"/>
        <v>1</v>
      </c>
    </row>
    <row r="92" spans="2:9" ht="28.5" customHeight="1">
      <c r="B92" s="9" t="s">
        <v>40</v>
      </c>
      <c r="C92" s="6">
        <v>7</v>
      </c>
      <c r="D92" s="6">
        <v>7</v>
      </c>
      <c r="E92" s="6">
        <v>7</v>
      </c>
      <c r="F92" s="34">
        <f t="shared" si="7"/>
        <v>1</v>
      </c>
      <c r="I92" s="31">
        <f t="shared" si="8"/>
        <v>1</v>
      </c>
    </row>
    <row r="93" spans="2:9" ht="27.75" customHeight="1">
      <c r="B93" s="9" t="s">
        <v>41</v>
      </c>
      <c r="C93" s="6">
        <v>30</v>
      </c>
      <c r="D93" s="6">
        <v>30</v>
      </c>
      <c r="E93" s="6">
        <v>30</v>
      </c>
      <c r="F93" s="34">
        <f t="shared" si="7"/>
        <v>1</v>
      </c>
      <c r="I93" s="31">
        <f t="shared" si="8"/>
        <v>1</v>
      </c>
    </row>
    <row r="94" spans="2:9" ht="15">
      <c r="B94" s="9" t="s">
        <v>38</v>
      </c>
      <c r="C94" s="6">
        <v>30</v>
      </c>
      <c r="D94" s="6">
        <v>30</v>
      </c>
      <c r="E94" s="6">
        <v>30</v>
      </c>
      <c r="F94" s="34">
        <f t="shared" si="7"/>
        <v>1</v>
      </c>
      <c r="I94" s="31">
        <f t="shared" si="8"/>
        <v>1</v>
      </c>
    </row>
    <row r="95" spans="2:9" ht="14.25">
      <c r="B95" s="56" t="s">
        <v>42</v>
      </c>
      <c r="C95" s="57"/>
      <c r="D95" s="57"/>
      <c r="E95" s="57"/>
      <c r="F95" s="58"/>
      <c r="I95" s="30"/>
    </row>
    <row r="96" spans="2:9" ht="15">
      <c r="B96" s="1" t="s">
        <v>43</v>
      </c>
      <c r="C96" s="6">
        <v>15</v>
      </c>
      <c r="D96" s="6">
        <v>15</v>
      </c>
      <c r="E96" s="6">
        <v>15</v>
      </c>
      <c r="F96" s="34">
        <f aca="true" t="shared" si="9" ref="F96:F101">D96/C96</f>
        <v>1</v>
      </c>
      <c r="G96" s="33"/>
      <c r="H96" s="33"/>
      <c r="I96" s="31">
        <f>D96/E96</f>
        <v>1</v>
      </c>
    </row>
    <row r="97" spans="2:9" ht="15">
      <c r="B97" s="1" t="s">
        <v>44</v>
      </c>
      <c r="C97" s="6">
        <v>53.8</v>
      </c>
      <c r="D97" s="6">
        <v>53.8</v>
      </c>
      <c r="E97" s="6">
        <v>53.8</v>
      </c>
      <c r="F97" s="34">
        <f t="shared" si="9"/>
        <v>1</v>
      </c>
      <c r="G97" s="33"/>
      <c r="H97" s="33"/>
      <c r="I97" s="31">
        <f>D97/E97</f>
        <v>1</v>
      </c>
    </row>
    <row r="98" spans="2:9" ht="15.75" customHeight="1">
      <c r="B98" s="1" t="s">
        <v>47</v>
      </c>
      <c r="C98" s="6">
        <v>73.7</v>
      </c>
      <c r="D98" s="6">
        <v>73.7</v>
      </c>
      <c r="E98" s="6">
        <v>73.7</v>
      </c>
      <c r="F98" s="34">
        <f t="shared" si="9"/>
        <v>1</v>
      </c>
      <c r="G98" s="33"/>
      <c r="H98" s="33"/>
      <c r="I98" s="31">
        <f>D98/E98</f>
        <v>1</v>
      </c>
    </row>
    <row r="99" spans="2:9" ht="15">
      <c r="B99" s="9" t="s">
        <v>45</v>
      </c>
      <c r="C99" s="6">
        <v>24.6</v>
      </c>
      <c r="D99" s="6">
        <v>24.6</v>
      </c>
      <c r="E99" s="6">
        <v>24.6</v>
      </c>
      <c r="F99" s="34">
        <f t="shared" si="9"/>
        <v>1</v>
      </c>
      <c r="G99" s="33"/>
      <c r="H99" s="33"/>
      <c r="I99" s="31">
        <f>D99/E99</f>
        <v>1</v>
      </c>
    </row>
    <row r="100" spans="2:9" ht="45">
      <c r="B100" s="3" t="s">
        <v>46</v>
      </c>
      <c r="C100" s="6">
        <v>89.5</v>
      </c>
      <c r="D100" s="6">
        <v>89.5</v>
      </c>
      <c r="E100" s="6">
        <v>90.5</v>
      </c>
      <c r="F100" s="34">
        <f>D100/C100</f>
        <v>1</v>
      </c>
      <c r="G100" s="33"/>
      <c r="H100" s="33"/>
      <c r="I100" s="31">
        <f>E100/D100</f>
        <v>1.011173184357542</v>
      </c>
    </row>
    <row r="101" spans="2:9" ht="30">
      <c r="B101" s="37" t="s">
        <v>49</v>
      </c>
      <c r="C101" s="6">
        <v>170</v>
      </c>
      <c r="D101" s="6">
        <v>170</v>
      </c>
      <c r="E101" s="6">
        <v>167</v>
      </c>
      <c r="F101" s="34">
        <f t="shared" si="9"/>
        <v>1</v>
      </c>
      <c r="G101" s="33"/>
      <c r="H101" s="33"/>
      <c r="I101" s="31">
        <f>E101/D101</f>
        <v>0.9823529411764705</v>
      </c>
    </row>
    <row r="102" spans="2:9" ht="14.25">
      <c r="B102" s="65" t="s">
        <v>66</v>
      </c>
      <c r="C102" s="65"/>
      <c r="D102" s="65"/>
      <c r="E102" s="65"/>
      <c r="F102" s="65"/>
      <c r="I102" s="30"/>
    </row>
    <row r="103" spans="2:9" ht="31.5" customHeight="1">
      <c r="B103" s="1" t="s">
        <v>67</v>
      </c>
      <c r="C103" s="6">
        <v>0.723</v>
      </c>
      <c r="D103" s="6">
        <v>0.31</v>
      </c>
      <c r="E103" s="6">
        <v>0.35</v>
      </c>
      <c r="F103" s="34">
        <f>D103/C103</f>
        <v>0.42876901798063627</v>
      </c>
      <c r="G103" s="33"/>
      <c r="H103" s="33"/>
      <c r="I103" s="31">
        <f>E103/D103</f>
        <v>1.129032258064516</v>
      </c>
    </row>
    <row r="104" spans="2:9" ht="20.25" customHeight="1">
      <c r="B104" s="24" t="s">
        <v>68</v>
      </c>
      <c r="C104" s="6">
        <v>130</v>
      </c>
      <c r="D104" s="6">
        <v>0</v>
      </c>
      <c r="E104" s="6">
        <v>0</v>
      </c>
      <c r="F104" s="34">
        <f>D104/C104</f>
        <v>0</v>
      </c>
      <c r="G104" s="33"/>
      <c r="H104" s="33"/>
      <c r="I104" s="31">
        <v>0</v>
      </c>
    </row>
    <row r="105" spans="2:9" ht="31.5" customHeight="1">
      <c r="B105" s="23" t="s">
        <v>69</v>
      </c>
      <c r="C105" s="6">
        <v>35</v>
      </c>
      <c r="D105" s="6">
        <v>30</v>
      </c>
      <c r="E105" s="6">
        <v>30</v>
      </c>
      <c r="F105" s="34">
        <f>D105/C105</f>
        <v>0.8571428571428571</v>
      </c>
      <c r="G105" s="33"/>
      <c r="H105" s="33"/>
      <c r="I105" s="31">
        <f>E105/D105</f>
        <v>1</v>
      </c>
    </row>
    <row r="106" spans="2:6" ht="26.25" customHeight="1">
      <c r="B106" s="25"/>
      <c r="C106" s="17"/>
      <c r="D106" s="17"/>
      <c r="E106" s="17"/>
      <c r="F106" s="17"/>
    </row>
    <row r="107" ht="21" customHeight="1">
      <c r="B107" s="13"/>
    </row>
    <row r="108" ht="18.75">
      <c r="B108" s="14" t="s">
        <v>90</v>
      </c>
    </row>
    <row r="109" spans="2:9" ht="16.5" customHeight="1">
      <c r="B109" s="14" t="s">
        <v>91</v>
      </c>
      <c r="C109" s="14"/>
      <c r="D109" s="51" t="s">
        <v>85</v>
      </c>
      <c r="E109" s="51"/>
      <c r="F109" s="51"/>
      <c r="G109" s="51"/>
      <c r="H109" s="51"/>
      <c r="I109" s="51"/>
    </row>
    <row r="113" ht="12.75">
      <c r="B113" s="10"/>
    </row>
  </sheetData>
  <sheetProtection/>
  <mergeCells count="17">
    <mergeCell ref="B64:F64"/>
    <mergeCell ref="B67:F67"/>
    <mergeCell ref="B95:F95"/>
    <mergeCell ref="B102:F102"/>
    <mergeCell ref="B72:F72"/>
    <mergeCell ref="B76:F76"/>
    <mergeCell ref="B80:F80"/>
    <mergeCell ref="I9:I10"/>
    <mergeCell ref="B11:I11"/>
    <mergeCell ref="D109:I109"/>
    <mergeCell ref="C2:I2"/>
    <mergeCell ref="B5:I5"/>
    <mergeCell ref="B9:B10"/>
    <mergeCell ref="B21:F21"/>
    <mergeCell ref="F9:F10"/>
    <mergeCell ref="B30:F30"/>
    <mergeCell ref="B50:F50"/>
  </mergeCells>
  <printOptions horizontalCentered="1"/>
  <pageMargins left="0.27" right="0" top="0.7874015748031497" bottom="0.7874015748031497" header="0.5118110236220472" footer="0.5118110236220472"/>
  <pageSetup horizontalDpi="600" verticalDpi="600" orientation="portrait" paperSize="9" scale="9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1</cp:lastModifiedBy>
  <cp:lastPrinted>2017-01-09T12:06:40Z</cp:lastPrinted>
  <dcterms:created xsi:type="dcterms:W3CDTF">2006-05-06T07:58:30Z</dcterms:created>
  <dcterms:modified xsi:type="dcterms:W3CDTF">2017-01-09T12:07:43Z</dcterms:modified>
  <cp:category/>
  <cp:version/>
  <cp:contentType/>
  <cp:contentStatus/>
</cp:coreProperties>
</file>