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Допобразование" sheetId="1" r:id="rId1"/>
    <sheet name="Прочие_только для ФУ" sheetId="2" r:id="rId2"/>
  </sheets>
  <definedNames>
    <definedName name="_xlnm.Print_Titles" localSheetId="0">'Допобразование'!$C:$C</definedName>
    <definedName name="_xlnm.Print_Area" localSheetId="0">'Допобразование'!$A$1:$CM$27</definedName>
  </definedNames>
  <calcPr fullCalcOnLoad="1"/>
</workbook>
</file>

<file path=xl/sharedStrings.xml><?xml version="1.0" encoding="utf-8"?>
<sst xmlns="http://schemas.openxmlformats.org/spreadsheetml/2006/main" count="323" uniqueCount="58">
  <si>
    <t>Средняя численность работников, человек</t>
  </si>
  <si>
    <t xml:space="preserve">Фонд начисленной заработной платы работников по источникам финансирования, тыс руб с одним десятичным знаком                                            </t>
  </si>
  <si>
    <t>списочного состава (без внешних совместителей)</t>
  </si>
  <si>
    <t>внешних</t>
  </si>
  <si>
    <t>из гр.3 списочного состава (без внешних совместителей)</t>
  </si>
  <si>
    <t>из гр.5 внешних совместителей</t>
  </si>
  <si>
    <t>всего</t>
  </si>
  <si>
    <t>ОМС</t>
  </si>
  <si>
    <t>за счет средств бюджетов всех уровней (субсидий)</t>
  </si>
  <si>
    <t>заместители руководителя, руководители структурных подразделений и их заместители</t>
  </si>
  <si>
    <t>педагогические работники образовательных учреждений дополнительного образования детей</t>
  </si>
  <si>
    <t>врачи</t>
  </si>
  <si>
    <t>средний медицинский персонал</t>
  </si>
  <si>
    <t>прочий персонал</t>
  </si>
  <si>
    <t>Фонд начисленной заработной платы работников за отчетный период, тыс руб  с одним десятичным знаком</t>
  </si>
  <si>
    <t>средства от при-носящей доход деятельности</t>
  </si>
  <si>
    <t>средства от приносящей доход деятельности</t>
  </si>
  <si>
    <t>внешних совместителей</t>
  </si>
  <si>
    <t>в том числе по внутреннему совместительству</t>
  </si>
  <si>
    <t>совместителей</t>
  </si>
  <si>
    <t>списочного состава 
(без внешних совместителей)</t>
  </si>
  <si>
    <t>Всего работников</t>
  </si>
  <si>
    <t xml:space="preserve">   руководитель организации </t>
  </si>
  <si>
    <t>Муниципальное образование</t>
  </si>
  <si>
    <t>№ п/п</t>
  </si>
  <si>
    <t>Муниципальная образовательная организация</t>
  </si>
  <si>
    <t>работники культуры</t>
  </si>
  <si>
    <t>ПРИЛОЖЕНИЕ № 20</t>
  </si>
  <si>
    <t>и молодежной политики Краснодарского края</t>
  </si>
  <si>
    <t>от ___________ 2017 г. № ______________</t>
  </si>
  <si>
    <t>к письму министерства образования, науки</t>
  </si>
  <si>
    <t>Павловский район</t>
  </si>
  <si>
    <t>ИТОГО</t>
  </si>
  <si>
    <t>Е.В. Кравченко</t>
  </si>
  <si>
    <t>тел. 8(86191)3-10-30</t>
  </si>
  <si>
    <t>итого</t>
  </si>
  <si>
    <t xml:space="preserve">                   Директор МКУ ЦБ УО</t>
  </si>
  <si>
    <t xml:space="preserve">   исполнитель </t>
  </si>
  <si>
    <t>О. А. Куксенко</t>
  </si>
  <si>
    <t xml:space="preserve">               тел. 8(86191)5-35-49</t>
  </si>
  <si>
    <t xml:space="preserve">                                Павловский район</t>
  </si>
  <si>
    <t>№</t>
  </si>
  <si>
    <t>административный персонал(заместители)</t>
  </si>
  <si>
    <t xml:space="preserve">педагогические работники </t>
  </si>
  <si>
    <t>из них учителя</t>
  </si>
  <si>
    <t xml:space="preserve"> медицинский персонал</t>
  </si>
  <si>
    <t>Директор МКУ ЦБ УО                                  Е.В. Кравченко</t>
  </si>
  <si>
    <t>исполнитель                                                     Ю.В. Стрекалова</t>
  </si>
  <si>
    <t>Разнести данные из МОНИТОРИНГА</t>
  </si>
  <si>
    <t>Информация о средней заработной плате отдельных категорий работников организаций дополнительного образования детей 
на основе формы ФСН № ЗП-образование за ___2 квартал ___ 2017____ года</t>
  </si>
  <si>
    <t>Информация о средней заработной плате отдельных категорий работников дошкольных образовательных организаций                       за ЯНВАРЬ - ИЮНЬ 2017 года</t>
  </si>
  <si>
    <t>МКУ ЦБ УО</t>
  </si>
  <si>
    <t>МКУО ХЭК</t>
  </si>
  <si>
    <t>МКУО РИМЦ</t>
  </si>
  <si>
    <t>МКОУ ДО ЦДТ МО Павловский район</t>
  </si>
  <si>
    <t>МКОУ ДО "ДДТ" ст. Атаманской</t>
  </si>
  <si>
    <t>МКОУ ДО ДДТ ст.Старолеушковской</t>
  </si>
  <si>
    <t>МКОУ ДО "ДЮСШ"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</si>
</sst>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3">
    <font>
      <sz val="11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2"/>
    </font>
    <font>
      <sz val="11"/>
      <color indexed="10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i/>
      <sz val="9"/>
      <color indexed="8"/>
      <name val="Times New Roman"/>
      <family val="1"/>
    </font>
    <font>
      <sz val="12"/>
      <color indexed="10"/>
      <name val="Times New Roman"/>
      <family val="2"/>
    </font>
    <font>
      <sz val="12"/>
      <color indexed="55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2"/>
      <color indexed="13"/>
      <name val="Times New Roman"/>
      <family val="1"/>
    </font>
    <font>
      <b/>
      <sz val="14"/>
      <color indexed="11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184" fontId="0" fillId="24" borderId="10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184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 vertical="center"/>
    </xf>
    <xf numFmtId="184" fontId="0" fillId="24" borderId="11" xfId="0" applyNumberForma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184" fontId="7" fillId="24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184" fontId="11" fillId="24" borderId="10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184" fontId="12" fillId="2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184" fontId="0" fillId="23" borderId="10" xfId="0" applyNumberForma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4" fontId="7" fillId="24" borderId="15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184" fontId="11" fillId="25" borderId="10" xfId="0" applyNumberFormat="1" applyFont="1" applyFill="1" applyBorder="1" applyAlignment="1">
      <alignment horizontal="center" vertical="center" wrapText="1"/>
    </xf>
    <xf numFmtId="184" fontId="7" fillId="25" borderId="10" xfId="0" applyNumberFormat="1" applyFont="1" applyFill="1" applyBorder="1" applyAlignment="1">
      <alignment horizontal="center" vertical="center"/>
    </xf>
    <xf numFmtId="184" fontId="2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3" borderId="10" xfId="0" applyFont="1" applyFill="1" applyBorder="1" applyAlignment="1">
      <alignment horizontal="center" vertical="center"/>
    </xf>
    <xf numFmtId="184" fontId="2" fillId="23" borderId="16" xfId="0" applyNumberFormat="1" applyFont="1" applyFill="1" applyBorder="1" applyAlignment="1" applyProtection="1">
      <alignment horizontal="center" vertical="center" wrapText="1"/>
      <protection locked="0"/>
    </xf>
    <xf numFmtId="184" fontId="7" fillId="2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/>
    </xf>
    <xf numFmtId="184" fontId="1" fillId="23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wrapText="1"/>
    </xf>
    <xf numFmtId="0" fontId="30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center" vertical="center"/>
    </xf>
    <xf numFmtId="184" fontId="30" fillId="24" borderId="0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left" vertical="center"/>
    </xf>
    <xf numFmtId="184" fontId="32" fillId="3" borderId="0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/>
    </xf>
    <xf numFmtId="184" fontId="31" fillId="3" borderId="0" xfId="0" applyNumberFormat="1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184" fontId="0" fillId="25" borderId="10" xfId="0" applyNumberForma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84" fontId="1" fillId="25" borderId="11" xfId="0" applyNumberFormat="1" applyFont="1" applyFill="1" applyBorder="1" applyAlignment="1">
      <alignment horizontal="center" vertical="center" wrapText="1"/>
    </xf>
    <xf numFmtId="184" fontId="11" fillId="25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4" fontId="3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14" fontId="9" fillId="0" borderId="0" xfId="0" applyNumberFormat="1" applyFont="1" applyFill="1" applyAlignment="1">
      <alignment horizontal="center" wrapText="1"/>
    </xf>
    <xf numFmtId="14" fontId="9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9"/>
  <sheetViews>
    <sheetView view="pageBreakPreview" zoomScale="91" zoomScaleNormal="130" zoomScaleSheetLayoutView="91" zoomScalePageLayoutView="0" workbookViewId="0" topLeftCell="A7">
      <selection activeCell="C17" sqref="C17"/>
    </sheetView>
  </sheetViews>
  <sheetFormatPr defaultColWidth="9.140625" defaultRowHeight="15"/>
  <cols>
    <col min="1" max="1" width="4.421875" style="3" customWidth="1"/>
    <col min="2" max="2" width="15.00390625" style="3" customWidth="1"/>
    <col min="3" max="3" width="21.00390625" style="3" customWidth="1"/>
    <col min="4" max="4" width="13.28125" style="3" customWidth="1"/>
    <col min="5" max="5" width="12.8515625" style="3" customWidth="1"/>
    <col min="6" max="6" width="13.421875" style="3" customWidth="1"/>
    <col min="7" max="7" width="10.7109375" style="3" customWidth="1"/>
    <col min="8" max="8" width="12.7109375" style="3" customWidth="1"/>
    <col min="9" max="9" width="12.57421875" style="3" customWidth="1"/>
    <col min="10" max="10" width="6.00390625" style="3" customWidth="1"/>
    <col min="11" max="11" width="12.57421875" style="3" customWidth="1"/>
    <col min="12" max="12" width="13.57421875" style="3" customWidth="1"/>
    <col min="13" max="13" width="9.140625" style="3" customWidth="1"/>
    <col min="14" max="14" width="16.28125" style="3" customWidth="1"/>
    <col min="15" max="15" width="13.28125" style="3" customWidth="1"/>
    <col min="16" max="16" width="12.8515625" style="3" customWidth="1"/>
    <col min="17" max="17" width="9.140625" style="3" customWidth="1"/>
    <col min="18" max="18" width="15.00390625" style="3" customWidth="1"/>
    <col min="19" max="19" width="12.7109375" style="3" customWidth="1"/>
    <col min="20" max="20" width="12.57421875" style="3" customWidth="1"/>
    <col min="21" max="21" width="9.140625" style="3" customWidth="1"/>
    <col min="22" max="22" width="12.57421875" style="3" customWidth="1"/>
    <col min="23" max="23" width="13.57421875" style="3" customWidth="1"/>
    <col min="24" max="24" width="9.140625" style="3" customWidth="1"/>
    <col min="25" max="25" width="16.28125" style="3" customWidth="1"/>
    <col min="26" max="26" width="13.28125" style="3" customWidth="1"/>
    <col min="27" max="27" width="12.8515625" style="3" customWidth="1"/>
    <col min="28" max="28" width="9.140625" style="3" customWidth="1"/>
    <col min="29" max="29" width="15.00390625" style="3" customWidth="1"/>
    <col min="30" max="30" width="12.7109375" style="3" customWidth="1"/>
    <col min="31" max="31" width="12.57421875" style="3" customWidth="1"/>
    <col min="32" max="32" width="9.140625" style="3" customWidth="1"/>
    <col min="33" max="33" width="12.57421875" style="3" customWidth="1"/>
    <col min="34" max="34" width="13.57421875" style="3" customWidth="1"/>
    <col min="35" max="35" width="9.140625" style="3" customWidth="1"/>
    <col min="36" max="36" width="16.28125" style="3" customWidth="1"/>
    <col min="37" max="37" width="13.28125" style="3" customWidth="1"/>
    <col min="38" max="38" width="12.8515625" style="3" customWidth="1"/>
    <col min="39" max="39" width="9.140625" style="3" customWidth="1"/>
    <col min="40" max="40" width="15.00390625" style="3" customWidth="1"/>
    <col min="41" max="41" width="12.7109375" style="3" customWidth="1"/>
    <col min="42" max="42" width="12.57421875" style="3" customWidth="1"/>
    <col min="43" max="43" width="9.140625" style="3" customWidth="1"/>
    <col min="44" max="44" width="12.57421875" style="3" customWidth="1"/>
    <col min="45" max="45" width="13.57421875" style="3" customWidth="1"/>
    <col min="46" max="46" width="9.140625" style="3" customWidth="1"/>
    <col min="47" max="47" width="16.28125" style="3" customWidth="1"/>
    <col min="48" max="48" width="13.28125" style="3" customWidth="1"/>
    <col min="49" max="49" width="12.8515625" style="3" customWidth="1"/>
    <col min="50" max="50" width="9.140625" style="3" customWidth="1"/>
    <col min="51" max="51" width="15.00390625" style="3" customWidth="1"/>
    <col min="52" max="52" width="12.7109375" style="3" customWidth="1"/>
    <col min="53" max="53" width="12.57421875" style="3" customWidth="1"/>
    <col min="54" max="54" width="9.140625" style="3" customWidth="1"/>
    <col min="55" max="55" width="12.57421875" style="3" customWidth="1"/>
    <col min="56" max="56" width="13.57421875" style="3" customWidth="1"/>
    <col min="57" max="57" width="9.140625" style="3" customWidth="1"/>
    <col min="58" max="58" width="16.28125" style="3" customWidth="1"/>
    <col min="59" max="59" width="13.28125" style="3" customWidth="1"/>
    <col min="60" max="60" width="12.8515625" style="3" customWidth="1"/>
    <col min="61" max="61" width="9.140625" style="3" customWidth="1"/>
    <col min="62" max="62" width="15.00390625" style="3" customWidth="1"/>
    <col min="63" max="63" width="12.7109375" style="3" customWidth="1"/>
    <col min="64" max="64" width="12.57421875" style="3" customWidth="1"/>
    <col min="65" max="65" width="9.140625" style="3" customWidth="1"/>
    <col min="66" max="66" width="12.57421875" style="3" customWidth="1"/>
    <col min="67" max="67" width="13.57421875" style="3" customWidth="1"/>
    <col min="68" max="68" width="9.140625" style="3" customWidth="1"/>
    <col min="69" max="69" width="16.28125" style="3" customWidth="1"/>
    <col min="70" max="70" width="0.13671875" style="3" customWidth="1"/>
    <col min="71" max="71" width="12.8515625" style="3" hidden="1" customWidth="1"/>
    <col min="72" max="72" width="9.140625" style="3" hidden="1" customWidth="1"/>
    <col min="73" max="73" width="15.00390625" style="3" hidden="1" customWidth="1"/>
    <col min="74" max="74" width="12.7109375" style="3" hidden="1" customWidth="1"/>
    <col min="75" max="75" width="12.57421875" style="3" hidden="1" customWidth="1"/>
    <col min="76" max="76" width="9.140625" style="3" hidden="1" customWidth="1"/>
    <col min="77" max="77" width="12.57421875" style="3" hidden="1" customWidth="1"/>
    <col min="78" max="78" width="13.57421875" style="3" hidden="1" customWidth="1"/>
    <col min="79" max="79" width="9.140625" style="3" hidden="1" customWidth="1"/>
    <col min="80" max="80" width="16.28125" style="3" hidden="1" customWidth="1"/>
    <col min="81" max="81" width="13.28125" style="3" customWidth="1"/>
    <col min="82" max="82" width="12.8515625" style="3" customWidth="1"/>
    <col min="83" max="83" width="9.140625" style="3" customWidth="1"/>
    <col min="84" max="84" width="15.00390625" style="3" customWidth="1"/>
    <col min="85" max="85" width="12.7109375" style="3" customWidth="1"/>
    <col min="86" max="86" width="12.57421875" style="3" customWidth="1"/>
    <col min="87" max="87" width="9.140625" style="3" customWidth="1"/>
    <col min="88" max="88" width="12.57421875" style="3" customWidth="1"/>
    <col min="89" max="89" width="13.57421875" style="3" customWidth="1"/>
    <col min="90" max="90" width="9.140625" style="3" customWidth="1"/>
    <col min="91" max="91" width="16.28125" style="3" customWidth="1"/>
    <col min="92" max="16384" width="9.140625" style="3" customWidth="1"/>
  </cols>
  <sheetData>
    <row r="1" spans="2:14" ht="15">
      <c r="B1" s="77"/>
      <c r="C1" s="77"/>
      <c r="K1" s="71" t="s">
        <v>27</v>
      </c>
      <c r="L1" s="71"/>
      <c r="M1" s="71"/>
      <c r="N1" s="71"/>
    </row>
    <row r="2" spans="2:14" ht="15">
      <c r="B2" s="76"/>
      <c r="C2" s="76"/>
      <c r="K2" s="71" t="s">
        <v>30</v>
      </c>
      <c r="L2" s="71"/>
      <c r="M2" s="71"/>
      <c r="N2" s="71"/>
    </row>
    <row r="3" spans="2:14" ht="15">
      <c r="B3" s="76"/>
      <c r="C3" s="78"/>
      <c r="K3" s="71" t="s">
        <v>28</v>
      </c>
      <c r="L3" s="71"/>
      <c r="M3" s="71"/>
      <c r="N3" s="71"/>
    </row>
    <row r="4" spans="2:14" ht="15">
      <c r="B4" s="76"/>
      <c r="C4" s="78"/>
      <c r="K4" s="71" t="s">
        <v>29</v>
      </c>
      <c r="L4" s="71"/>
      <c r="M4" s="71"/>
      <c r="N4" s="71"/>
    </row>
    <row r="5" spans="2:3" ht="15">
      <c r="B5" s="76"/>
      <c r="C5" s="78"/>
    </row>
    <row r="6" spans="4:14" ht="45.75" customHeight="1">
      <c r="D6" s="49" t="s">
        <v>49</v>
      </c>
      <c r="E6" s="49"/>
      <c r="F6" s="49"/>
      <c r="G6" s="49"/>
      <c r="H6" s="49"/>
      <c r="I6" s="49"/>
      <c r="J6" s="49"/>
      <c r="K6" s="49"/>
      <c r="L6" s="49"/>
      <c r="M6" s="49"/>
      <c r="N6" s="49"/>
    </row>
    <row r="7" ht="18" customHeight="1"/>
    <row r="8" spans="1:91" s="1" customFormat="1" ht="12">
      <c r="A8" s="79" t="s">
        <v>24</v>
      </c>
      <c r="B8" s="79" t="s">
        <v>23</v>
      </c>
      <c r="C8" s="79" t="s">
        <v>25</v>
      </c>
      <c r="D8" s="65" t="s">
        <v>21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</row>
    <row r="9" spans="1:91" s="2" customFormat="1" ht="17.25" customHeight="1">
      <c r="A9" s="79"/>
      <c r="B9" s="79"/>
      <c r="C9" s="79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 t="s">
        <v>22</v>
      </c>
      <c r="P9" s="65"/>
      <c r="Q9" s="65"/>
      <c r="R9" s="65"/>
      <c r="S9" s="65"/>
      <c r="T9" s="65"/>
      <c r="U9" s="65"/>
      <c r="V9" s="65"/>
      <c r="W9" s="65"/>
      <c r="X9" s="65"/>
      <c r="Y9" s="65"/>
      <c r="Z9" s="65" t="s">
        <v>9</v>
      </c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 t="s">
        <v>10</v>
      </c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 t="s">
        <v>11</v>
      </c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 t="s">
        <v>12</v>
      </c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 t="s">
        <v>26</v>
      </c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 t="s">
        <v>13</v>
      </c>
      <c r="CD9" s="65"/>
      <c r="CE9" s="65"/>
      <c r="CF9" s="65"/>
      <c r="CG9" s="65"/>
      <c r="CH9" s="65"/>
      <c r="CI9" s="65"/>
      <c r="CJ9" s="65"/>
      <c r="CK9" s="65"/>
      <c r="CL9" s="65"/>
      <c r="CM9" s="65"/>
    </row>
    <row r="10" spans="1:91" ht="36" customHeight="1">
      <c r="A10" s="79"/>
      <c r="B10" s="79"/>
      <c r="C10" s="79"/>
      <c r="D10" s="72" t="s">
        <v>0</v>
      </c>
      <c r="E10" s="72"/>
      <c r="F10" s="72" t="s">
        <v>14</v>
      </c>
      <c r="G10" s="72"/>
      <c r="H10" s="72"/>
      <c r="I10" s="72" t="s">
        <v>1</v>
      </c>
      <c r="J10" s="72"/>
      <c r="K10" s="72"/>
      <c r="L10" s="72"/>
      <c r="M10" s="72"/>
      <c r="N10" s="72"/>
      <c r="O10" s="72" t="s">
        <v>0</v>
      </c>
      <c r="P10" s="72"/>
      <c r="Q10" s="72" t="s">
        <v>14</v>
      </c>
      <c r="R10" s="72"/>
      <c r="S10" s="72"/>
      <c r="T10" s="72" t="s">
        <v>1</v>
      </c>
      <c r="U10" s="72"/>
      <c r="V10" s="72"/>
      <c r="W10" s="72"/>
      <c r="X10" s="72"/>
      <c r="Y10" s="72"/>
      <c r="Z10" s="72" t="s">
        <v>0</v>
      </c>
      <c r="AA10" s="72"/>
      <c r="AB10" s="72" t="s">
        <v>14</v>
      </c>
      <c r="AC10" s="72"/>
      <c r="AD10" s="72"/>
      <c r="AE10" s="72" t="s">
        <v>1</v>
      </c>
      <c r="AF10" s="72"/>
      <c r="AG10" s="72"/>
      <c r="AH10" s="72"/>
      <c r="AI10" s="72"/>
      <c r="AJ10" s="72"/>
      <c r="AK10" s="72" t="s">
        <v>0</v>
      </c>
      <c r="AL10" s="72"/>
      <c r="AM10" s="72" t="s">
        <v>14</v>
      </c>
      <c r="AN10" s="72"/>
      <c r="AO10" s="72"/>
      <c r="AP10" s="72" t="s">
        <v>1</v>
      </c>
      <c r="AQ10" s="72"/>
      <c r="AR10" s="72"/>
      <c r="AS10" s="72"/>
      <c r="AT10" s="72"/>
      <c r="AU10" s="72"/>
      <c r="AV10" s="72" t="s">
        <v>0</v>
      </c>
      <c r="AW10" s="72"/>
      <c r="AX10" s="72" t="s">
        <v>14</v>
      </c>
      <c r="AY10" s="72"/>
      <c r="AZ10" s="72"/>
      <c r="BA10" s="72" t="s">
        <v>1</v>
      </c>
      <c r="BB10" s="72"/>
      <c r="BC10" s="72"/>
      <c r="BD10" s="72"/>
      <c r="BE10" s="72"/>
      <c r="BF10" s="72"/>
      <c r="BG10" s="72" t="s">
        <v>0</v>
      </c>
      <c r="BH10" s="72"/>
      <c r="BI10" s="72" t="s">
        <v>14</v>
      </c>
      <c r="BJ10" s="72"/>
      <c r="BK10" s="72"/>
      <c r="BL10" s="72" t="s">
        <v>1</v>
      </c>
      <c r="BM10" s="72"/>
      <c r="BN10" s="72"/>
      <c r="BO10" s="72"/>
      <c r="BP10" s="72"/>
      <c r="BQ10" s="72"/>
      <c r="BR10" s="72" t="s">
        <v>0</v>
      </c>
      <c r="BS10" s="72"/>
      <c r="BT10" s="72" t="s">
        <v>14</v>
      </c>
      <c r="BU10" s="72"/>
      <c r="BV10" s="72"/>
      <c r="BW10" s="72" t="s">
        <v>1</v>
      </c>
      <c r="BX10" s="72"/>
      <c r="BY10" s="72"/>
      <c r="BZ10" s="72"/>
      <c r="CA10" s="72"/>
      <c r="CB10" s="72"/>
      <c r="CC10" s="72" t="s">
        <v>0</v>
      </c>
      <c r="CD10" s="72"/>
      <c r="CE10" s="72" t="s">
        <v>14</v>
      </c>
      <c r="CF10" s="72"/>
      <c r="CG10" s="72"/>
      <c r="CH10" s="72" t="s">
        <v>1</v>
      </c>
      <c r="CI10" s="72"/>
      <c r="CJ10" s="72"/>
      <c r="CK10" s="72"/>
      <c r="CL10" s="72"/>
      <c r="CM10" s="72"/>
    </row>
    <row r="11" spans="1:91" ht="33" customHeight="1">
      <c r="A11" s="79"/>
      <c r="B11" s="79"/>
      <c r="C11" s="79"/>
      <c r="D11" s="73" t="s">
        <v>2</v>
      </c>
      <c r="E11" s="72" t="s">
        <v>17</v>
      </c>
      <c r="F11" s="72" t="s">
        <v>20</v>
      </c>
      <c r="G11" s="72"/>
      <c r="H11" s="4" t="s">
        <v>3</v>
      </c>
      <c r="I11" s="72" t="s">
        <v>4</v>
      </c>
      <c r="J11" s="72"/>
      <c r="K11" s="72"/>
      <c r="L11" s="72" t="s">
        <v>5</v>
      </c>
      <c r="M11" s="72"/>
      <c r="N11" s="72"/>
      <c r="O11" s="73" t="s">
        <v>2</v>
      </c>
      <c r="P11" s="72" t="s">
        <v>17</v>
      </c>
      <c r="Q11" s="72" t="s">
        <v>20</v>
      </c>
      <c r="R11" s="72"/>
      <c r="S11" s="4" t="s">
        <v>3</v>
      </c>
      <c r="T11" s="72" t="s">
        <v>4</v>
      </c>
      <c r="U11" s="72"/>
      <c r="V11" s="72"/>
      <c r="W11" s="72" t="s">
        <v>5</v>
      </c>
      <c r="X11" s="72"/>
      <c r="Y11" s="72"/>
      <c r="Z11" s="73" t="s">
        <v>2</v>
      </c>
      <c r="AA11" s="72" t="s">
        <v>17</v>
      </c>
      <c r="AB11" s="72" t="s">
        <v>20</v>
      </c>
      <c r="AC11" s="72"/>
      <c r="AD11" s="4" t="s">
        <v>3</v>
      </c>
      <c r="AE11" s="72" t="s">
        <v>4</v>
      </c>
      <c r="AF11" s="72"/>
      <c r="AG11" s="72"/>
      <c r="AH11" s="72" t="s">
        <v>5</v>
      </c>
      <c r="AI11" s="72"/>
      <c r="AJ11" s="72"/>
      <c r="AK11" s="73" t="s">
        <v>2</v>
      </c>
      <c r="AL11" s="72" t="s">
        <v>17</v>
      </c>
      <c r="AM11" s="72" t="s">
        <v>20</v>
      </c>
      <c r="AN11" s="72"/>
      <c r="AO11" s="4" t="s">
        <v>3</v>
      </c>
      <c r="AP11" s="72" t="s">
        <v>4</v>
      </c>
      <c r="AQ11" s="72"/>
      <c r="AR11" s="72"/>
      <c r="AS11" s="72" t="s">
        <v>5</v>
      </c>
      <c r="AT11" s="72"/>
      <c r="AU11" s="72"/>
      <c r="AV11" s="73" t="s">
        <v>2</v>
      </c>
      <c r="AW11" s="72" t="s">
        <v>17</v>
      </c>
      <c r="AX11" s="72" t="s">
        <v>20</v>
      </c>
      <c r="AY11" s="72"/>
      <c r="AZ11" s="4" t="s">
        <v>3</v>
      </c>
      <c r="BA11" s="72" t="s">
        <v>4</v>
      </c>
      <c r="BB11" s="72"/>
      <c r="BC11" s="72"/>
      <c r="BD11" s="72" t="s">
        <v>5</v>
      </c>
      <c r="BE11" s="72"/>
      <c r="BF11" s="72"/>
      <c r="BG11" s="73" t="s">
        <v>2</v>
      </c>
      <c r="BH11" s="72" t="s">
        <v>17</v>
      </c>
      <c r="BI11" s="72" t="s">
        <v>20</v>
      </c>
      <c r="BJ11" s="72"/>
      <c r="BK11" s="4" t="s">
        <v>3</v>
      </c>
      <c r="BL11" s="72" t="s">
        <v>4</v>
      </c>
      <c r="BM11" s="72"/>
      <c r="BN11" s="72"/>
      <c r="BO11" s="72" t="s">
        <v>5</v>
      </c>
      <c r="BP11" s="72"/>
      <c r="BQ11" s="72"/>
      <c r="BR11" s="73" t="s">
        <v>2</v>
      </c>
      <c r="BS11" s="72" t="s">
        <v>17</v>
      </c>
      <c r="BT11" s="72" t="s">
        <v>20</v>
      </c>
      <c r="BU11" s="72"/>
      <c r="BV11" s="4" t="s">
        <v>3</v>
      </c>
      <c r="BW11" s="72" t="s">
        <v>4</v>
      </c>
      <c r="BX11" s="72"/>
      <c r="BY11" s="72"/>
      <c r="BZ11" s="72" t="s">
        <v>5</v>
      </c>
      <c r="CA11" s="72"/>
      <c r="CB11" s="72"/>
      <c r="CC11" s="73" t="s">
        <v>2</v>
      </c>
      <c r="CD11" s="72" t="s">
        <v>17</v>
      </c>
      <c r="CE11" s="72" t="s">
        <v>20</v>
      </c>
      <c r="CF11" s="72"/>
      <c r="CG11" s="4" t="s">
        <v>3</v>
      </c>
      <c r="CH11" s="72" t="s">
        <v>4</v>
      </c>
      <c r="CI11" s="72"/>
      <c r="CJ11" s="72"/>
      <c r="CK11" s="72" t="s">
        <v>5</v>
      </c>
      <c r="CL11" s="72"/>
      <c r="CM11" s="72"/>
    </row>
    <row r="12" spans="1:91" ht="60">
      <c r="A12" s="79"/>
      <c r="B12" s="79"/>
      <c r="C12" s="79"/>
      <c r="D12" s="73"/>
      <c r="E12" s="72"/>
      <c r="F12" s="4" t="s">
        <v>6</v>
      </c>
      <c r="G12" s="4" t="s">
        <v>18</v>
      </c>
      <c r="H12" s="4" t="s">
        <v>19</v>
      </c>
      <c r="I12" s="4" t="s">
        <v>8</v>
      </c>
      <c r="J12" s="4" t="s">
        <v>7</v>
      </c>
      <c r="K12" s="4" t="s">
        <v>15</v>
      </c>
      <c r="L12" s="4" t="s">
        <v>8</v>
      </c>
      <c r="M12" s="4" t="s">
        <v>7</v>
      </c>
      <c r="N12" s="4" t="s">
        <v>16</v>
      </c>
      <c r="O12" s="73"/>
      <c r="P12" s="72"/>
      <c r="Q12" s="4" t="s">
        <v>6</v>
      </c>
      <c r="R12" s="4" t="s">
        <v>18</v>
      </c>
      <c r="S12" s="4" t="s">
        <v>19</v>
      </c>
      <c r="T12" s="4" t="s">
        <v>8</v>
      </c>
      <c r="U12" s="4" t="s">
        <v>7</v>
      </c>
      <c r="V12" s="4" t="s">
        <v>15</v>
      </c>
      <c r="W12" s="4" t="s">
        <v>8</v>
      </c>
      <c r="X12" s="4" t="s">
        <v>7</v>
      </c>
      <c r="Y12" s="4" t="s">
        <v>16</v>
      </c>
      <c r="Z12" s="73"/>
      <c r="AA12" s="72"/>
      <c r="AB12" s="4" t="s">
        <v>6</v>
      </c>
      <c r="AC12" s="4" t="s">
        <v>18</v>
      </c>
      <c r="AD12" s="4" t="s">
        <v>19</v>
      </c>
      <c r="AE12" s="4" t="s">
        <v>8</v>
      </c>
      <c r="AF12" s="4" t="s">
        <v>7</v>
      </c>
      <c r="AG12" s="4" t="s">
        <v>15</v>
      </c>
      <c r="AH12" s="4" t="s">
        <v>8</v>
      </c>
      <c r="AI12" s="4" t="s">
        <v>7</v>
      </c>
      <c r="AJ12" s="4" t="s">
        <v>16</v>
      </c>
      <c r="AK12" s="73"/>
      <c r="AL12" s="72"/>
      <c r="AM12" s="4" t="s">
        <v>6</v>
      </c>
      <c r="AN12" s="4" t="s">
        <v>18</v>
      </c>
      <c r="AO12" s="4" t="s">
        <v>19</v>
      </c>
      <c r="AP12" s="4" t="s">
        <v>8</v>
      </c>
      <c r="AQ12" s="4" t="s">
        <v>7</v>
      </c>
      <c r="AR12" s="4" t="s">
        <v>15</v>
      </c>
      <c r="AS12" s="4" t="s">
        <v>8</v>
      </c>
      <c r="AT12" s="4" t="s">
        <v>7</v>
      </c>
      <c r="AU12" s="4" t="s">
        <v>16</v>
      </c>
      <c r="AV12" s="73"/>
      <c r="AW12" s="72"/>
      <c r="AX12" s="4" t="s">
        <v>6</v>
      </c>
      <c r="AY12" s="4" t="s">
        <v>18</v>
      </c>
      <c r="AZ12" s="4" t="s">
        <v>19</v>
      </c>
      <c r="BA12" s="4" t="s">
        <v>8</v>
      </c>
      <c r="BB12" s="4" t="s">
        <v>7</v>
      </c>
      <c r="BC12" s="4" t="s">
        <v>15</v>
      </c>
      <c r="BD12" s="4" t="s">
        <v>8</v>
      </c>
      <c r="BE12" s="4" t="s">
        <v>7</v>
      </c>
      <c r="BF12" s="4" t="s">
        <v>16</v>
      </c>
      <c r="BG12" s="73"/>
      <c r="BH12" s="72"/>
      <c r="BI12" s="4" t="s">
        <v>6</v>
      </c>
      <c r="BJ12" s="4" t="s">
        <v>18</v>
      </c>
      <c r="BK12" s="4" t="s">
        <v>19</v>
      </c>
      <c r="BL12" s="4" t="s">
        <v>8</v>
      </c>
      <c r="BM12" s="4" t="s">
        <v>7</v>
      </c>
      <c r="BN12" s="4" t="s">
        <v>15</v>
      </c>
      <c r="BO12" s="4" t="s">
        <v>8</v>
      </c>
      <c r="BP12" s="4" t="s">
        <v>7</v>
      </c>
      <c r="BQ12" s="4" t="s">
        <v>16</v>
      </c>
      <c r="BR12" s="73"/>
      <c r="BS12" s="72"/>
      <c r="BT12" s="4" t="s">
        <v>6</v>
      </c>
      <c r="BU12" s="4" t="s">
        <v>18</v>
      </c>
      <c r="BV12" s="4" t="s">
        <v>19</v>
      </c>
      <c r="BW12" s="4" t="s">
        <v>8</v>
      </c>
      <c r="BX12" s="4" t="s">
        <v>7</v>
      </c>
      <c r="BY12" s="4" t="s">
        <v>15</v>
      </c>
      <c r="BZ12" s="4" t="s">
        <v>8</v>
      </c>
      <c r="CA12" s="4" t="s">
        <v>7</v>
      </c>
      <c r="CB12" s="4" t="s">
        <v>16</v>
      </c>
      <c r="CC12" s="73"/>
      <c r="CD12" s="72"/>
      <c r="CE12" s="4" t="s">
        <v>6</v>
      </c>
      <c r="CF12" s="4" t="s">
        <v>18</v>
      </c>
      <c r="CG12" s="4" t="s">
        <v>19</v>
      </c>
      <c r="CH12" s="4" t="s">
        <v>8</v>
      </c>
      <c r="CI12" s="4" t="s">
        <v>7</v>
      </c>
      <c r="CJ12" s="4" t="s">
        <v>15</v>
      </c>
      <c r="CK12" s="4" t="s">
        <v>8</v>
      </c>
      <c r="CL12" s="4" t="s">
        <v>7</v>
      </c>
      <c r="CM12" s="4" t="s">
        <v>16</v>
      </c>
    </row>
    <row r="13" spans="1:91" ht="15">
      <c r="A13" s="79"/>
      <c r="B13" s="79"/>
      <c r="C13" s="79"/>
      <c r="D13" s="5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</v>
      </c>
      <c r="P13" s="5">
        <v>2</v>
      </c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  <c r="X13" s="5">
        <v>10</v>
      </c>
      <c r="Y13" s="5">
        <v>11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>
        <v>6</v>
      </c>
      <c r="AF13" s="5">
        <v>7</v>
      </c>
      <c r="AG13" s="5">
        <v>8</v>
      </c>
      <c r="AH13" s="5">
        <v>9</v>
      </c>
      <c r="AI13" s="5">
        <v>10</v>
      </c>
      <c r="AJ13" s="5">
        <v>11</v>
      </c>
      <c r="AK13" s="5">
        <v>1</v>
      </c>
      <c r="AL13" s="5">
        <v>2</v>
      </c>
      <c r="AM13" s="5">
        <v>3</v>
      </c>
      <c r="AN13" s="5">
        <v>4</v>
      </c>
      <c r="AO13" s="5">
        <v>5</v>
      </c>
      <c r="AP13" s="5">
        <v>6</v>
      </c>
      <c r="AQ13" s="5">
        <v>7</v>
      </c>
      <c r="AR13" s="5">
        <v>8</v>
      </c>
      <c r="AS13" s="5">
        <v>9</v>
      </c>
      <c r="AT13" s="5">
        <v>10</v>
      </c>
      <c r="AU13" s="5">
        <v>11</v>
      </c>
      <c r="AV13" s="5">
        <v>1</v>
      </c>
      <c r="AW13" s="5">
        <v>2</v>
      </c>
      <c r="AX13" s="5">
        <v>3</v>
      </c>
      <c r="AY13" s="5">
        <v>4</v>
      </c>
      <c r="AZ13" s="5">
        <v>5</v>
      </c>
      <c r="BA13" s="5">
        <v>6</v>
      </c>
      <c r="BB13" s="5">
        <v>7</v>
      </c>
      <c r="BC13" s="5">
        <v>8</v>
      </c>
      <c r="BD13" s="5">
        <v>9</v>
      </c>
      <c r="BE13" s="5">
        <v>10</v>
      </c>
      <c r="BF13" s="5">
        <v>11</v>
      </c>
      <c r="BG13" s="5">
        <v>1</v>
      </c>
      <c r="BH13" s="5">
        <v>2</v>
      </c>
      <c r="BI13" s="5">
        <v>3</v>
      </c>
      <c r="BJ13" s="5">
        <v>4</v>
      </c>
      <c r="BK13" s="5">
        <v>5</v>
      </c>
      <c r="BL13" s="5">
        <v>6</v>
      </c>
      <c r="BM13" s="5">
        <v>7</v>
      </c>
      <c r="BN13" s="5">
        <v>8</v>
      </c>
      <c r="BO13" s="5">
        <v>9</v>
      </c>
      <c r="BP13" s="5">
        <v>10</v>
      </c>
      <c r="BQ13" s="5">
        <v>11</v>
      </c>
      <c r="BR13" s="5">
        <v>1</v>
      </c>
      <c r="BS13" s="5">
        <v>2</v>
      </c>
      <c r="BT13" s="5">
        <v>3</v>
      </c>
      <c r="BU13" s="5">
        <v>4</v>
      </c>
      <c r="BV13" s="5">
        <v>5</v>
      </c>
      <c r="BW13" s="5">
        <v>6</v>
      </c>
      <c r="BX13" s="5">
        <v>7</v>
      </c>
      <c r="BY13" s="5">
        <v>8</v>
      </c>
      <c r="BZ13" s="5">
        <v>9</v>
      </c>
      <c r="CA13" s="5">
        <v>10</v>
      </c>
      <c r="CB13" s="5">
        <v>11</v>
      </c>
      <c r="CC13" s="5">
        <v>1</v>
      </c>
      <c r="CD13" s="5">
        <v>2</v>
      </c>
      <c r="CE13" s="5">
        <v>3</v>
      </c>
      <c r="CF13" s="5">
        <v>4</v>
      </c>
      <c r="CG13" s="5">
        <v>5</v>
      </c>
      <c r="CH13" s="5">
        <v>6</v>
      </c>
      <c r="CI13" s="5">
        <v>7</v>
      </c>
      <c r="CJ13" s="5">
        <v>8</v>
      </c>
      <c r="CK13" s="5">
        <v>9</v>
      </c>
      <c r="CL13" s="5">
        <v>10</v>
      </c>
      <c r="CM13" s="5">
        <v>11</v>
      </c>
    </row>
    <row r="14" spans="1:91" ht="30">
      <c r="A14" s="6">
        <v>1</v>
      </c>
      <c r="B14" s="7" t="s">
        <v>31</v>
      </c>
      <c r="C14" s="7" t="s">
        <v>54</v>
      </c>
      <c r="D14" s="44">
        <f aca="true" t="shared" si="0" ref="D14:I17">O14+Z14+AK14+AV14+BG14+CC14</f>
        <v>24.8</v>
      </c>
      <c r="E14" s="44">
        <f t="shared" si="0"/>
        <v>8.9</v>
      </c>
      <c r="F14" s="44">
        <f t="shared" si="0"/>
        <v>2862.3999999999996</v>
      </c>
      <c r="G14" s="44">
        <f t="shared" si="0"/>
        <v>0</v>
      </c>
      <c r="H14" s="44">
        <f t="shared" si="0"/>
        <v>609.9000000000001</v>
      </c>
      <c r="I14" s="44">
        <f t="shared" si="0"/>
        <v>2862.3999999999996</v>
      </c>
      <c r="J14" s="8"/>
      <c r="K14" s="8"/>
      <c r="L14" s="44">
        <f>W14+AH14+AS14+BD14+BO14+CK14</f>
        <v>609.9000000000001</v>
      </c>
      <c r="M14" s="6"/>
      <c r="N14" s="6"/>
      <c r="O14" s="29">
        <v>1</v>
      </c>
      <c r="P14" s="29"/>
      <c r="Q14" s="45">
        <v>190.8</v>
      </c>
      <c r="R14" s="8"/>
      <c r="S14" s="28"/>
      <c r="T14" s="22">
        <f>Q14-V14</f>
        <v>190.8</v>
      </c>
      <c r="U14" s="19"/>
      <c r="V14" s="19"/>
      <c r="W14" s="22">
        <f>S14-Y14</f>
        <v>0</v>
      </c>
      <c r="X14" s="19"/>
      <c r="Y14" s="19"/>
      <c r="Z14" s="29">
        <v>4</v>
      </c>
      <c r="AA14" s="29"/>
      <c r="AB14" s="28">
        <v>684.5</v>
      </c>
      <c r="AC14" s="46"/>
      <c r="AD14" s="28"/>
      <c r="AE14" s="22">
        <f>AB14-AG14</f>
        <v>684.5</v>
      </c>
      <c r="AF14" s="19"/>
      <c r="AG14" s="19"/>
      <c r="AH14" s="22">
        <f>AD14-AJ14</f>
        <v>0</v>
      </c>
      <c r="AI14" s="19"/>
      <c r="AJ14" s="19"/>
      <c r="AK14" s="29">
        <v>10.8</v>
      </c>
      <c r="AL14" s="29">
        <v>8.4</v>
      </c>
      <c r="AM14" s="28">
        <v>1379.9</v>
      </c>
      <c r="AN14" s="8"/>
      <c r="AO14" s="28">
        <v>579.7</v>
      </c>
      <c r="AP14" s="22">
        <f>AM14-AR14</f>
        <v>1379.9</v>
      </c>
      <c r="AQ14" s="19"/>
      <c r="AR14" s="19"/>
      <c r="AS14" s="22">
        <f>AO14-AU14</f>
        <v>579.7</v>
      </c>
      <c r="AT14" s="19"/>
      <c r="AU14" s="19"/>
      <c r="AV14" s="29"/>
      <c r="AW14" s="29"/>
      <c r="AX14" s="29"/>
      <c r="AY14" s="6"/>
      <c r="AZ14" s="29"/>
      <c r="BA14" s="22">
        <f>AX14-BC14</f>
        <v>0</v>
      </c>
      <c r="BB14" s="19"/>
      <c r="BC14" s="19"/>
      <c r="BD14" s="22">
        <f>AZ14-BF14</f>
        <v>0</v>
      </c>
      <c r="BE14" s="19"/>
      <c r="BF14" s="19"/>
      <c r="BG14" s="29"/>
      <c r="BH14" s="29"/>
      <c r="BI14" s="29"/>
      <c r="BJ14" s="6"/>
      <c r="BK14" s="29"/>
      <c r="BL14" s="22">
        <f>BI14-BN14</f>
        <v>0</v>
      </c>
      <c r="BM14" s="19"/>
      <c r="BN14" s="19"/>
      <c r="BO14" s="22">
        <f>BK14-BQ14</f>
        <v>0</v>
      </c>
      <c r="BP14" s="19"/>
      <c r="BQ14" s="19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29">
        <v>9</v>
      </c>
      <c r="CD14" s="29">
        <v>0.5</v>
      </c>
      <c r="CE14" s="28">
        <v>607.2</v>
      </c>
      <c r="CF14" s="8"/>
      <c r="CG14" s="28">
        <v>30.2</v>
      </c>
      <c r="CH14" s="22">
        <f>CE14-CJ14</f>
        <v>607.2</v>
      </c>
      <c r="CI14" s="19"/>
      <c r="CJ14" s="19"/>
      <c r="CK14" s="22">
        <f>CG14-CM14</f>
        <v>30.2</v>
      </c>
      <c r="CL14" s="19"/>
      <c r="CM14" s="19"/>
    </row>
    <row r="15" spans="1:91" ht="30">
      <c r="A15" s="6">
        <v>2</v>
      </c>
      <c r="B15" s="7" t="s">
        <v>31</v>
      </c>
      <c r="C15" s="7" t="s">
        <v>55</v>
      </c>
      <c r="D15" s="44">
        <v>21.7</v>
      </c>
      <c r="E15" s="44">
        <v>2.1</v>
      </c>
      <c r="F15" s="44">
        <v>2235.2</v>
      </c>
      <c r="G15" s="44">
        <f t="shared" si="0"/>
        <v>0</v>
      </c>
      <c r="H15" s="44">
        <v>157.8</v>
      </c>
      <c r="I15" s="44">
        <v>2235.2</v>
      </c>
      <c r="J15" s="8"/>
      <c r="K15" s="8"/>
      <c r="L15" s="44">
        <v>157.8</v>
      </c>
      <c r="M15" s="6"/>
      <c r="N15" s="6"/>
      <c r="O15" s="29">
        <v>1</v>
      </c>
      <c r="P15" s="29"/>
      <c r="Q15" s="45">
        <v>176.6</v>
      </c>
      <c r="R15" s="8"/>
      <c r="S15" s="28"/>
      <c r="T15" s="22">
        <f>Q15-V15</f>
        <v>176.6</v>
      </c>
      <c r="U15" s="19"/>
      <c r="V15" s="19"/>
      <c r="W15" s="22">
        <f>S15-Y15</f>
        <v>0</v>
      </c>
      <c r="X15" s="19"/>
      <c r="Y15" s="19"/>
      <c r="Z15" s="29">
        <v>2</v>
      </c>
      <c r="AA15" s="29"/>
      <c r="AB15" s="28">
        <v>300.3</v>
      </c>
      <c r="AC15" s="46"/>
      <c r="AD15" s="28"/>
      <c r="AE15" s="22">
        <f>AB15-AG15</f>
        <v>300.3</v>
      </c>
      <c r="AF15" s="19"/>
      <c r="AG15" s="19"/>
      <c r="AH15" s="22">
        <f>AD15-AJ15</f>
        <v>0</v>
      </c>
      <c r="AI15" s="19"/>
      <c r="AJ15" s="19"/>
      <c r="AK15" s="29">
        <v>8.9</v>
      </c>
      <c r="AL15" s="29">
        <v>2</v>
      </c>
      <c r="AM15" s="28">
        <v>1232</v>
      </c>
      <c r="AN15" s="8"/>
      <c r="AO15" s="28">
        <v>148.8</v>
      </c>
      <c r="AP15" s="22">
        <f>AM15-AR15</f>
        <v>1232</v>
      </c>
      <c r="AQ15" s="19"/>
      <c r="AR15" s="19"/>
      <c r="AS15" s="22">
        <f>AO15-AU15</f>
        <v>148.8</v>
      </c>
      <c r="AT15" s="19"/>
      <c r="AU15" s="19"/>
      <c r="AV15" s="29"/>
      <c r="AW15" s="29"/>
      <c r="AX15" s="29"/>
      <c r="AY15" s="6"/>
      <c r="AZ15" s="29"/>
      <c r="BA15" s="22">
        <f>AX15-BC15</f>
        <v>0</v>
      </c>
      <c r="BB15" s="19"/>
      <c r="BC15" s="19"/>
      <c r="BD15" s="22">
        <f>AZ15-BF15</f>
        <v>0</v>
      </c>
      <c r="BE15" s="19"/>
      <c r="BF15" s="19"/>
      <c r="BG15" s="29"/>
      <c r="BH15" s="29"/>
      <c r="BI15" s="29"/>
      <c r="BJ15" s="6"/>
      <c r="BK15" s="29"/>
      <c r="BL15" s="22">
        <f>BI15-BN15</f>
        <v>0</v>
      </c>
      <c r="BM15" s="19"/>
      <c r="BN15" s="19"/>
      <c r="BO15" s="22">
        <f>BK15-BQ15</f>
        <v>0</v>
      </c>
      <c r="BP15" s="19"/>
      <c r="BQ15" s="19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29">
        <v>9.8</v>
      </c>
      <c r="CD15" s="29">
        <v>0.1</v>
      </c>
      <c r="CE15" s="28">
        <v>526.3</v>
      </c>
      <c r="CF15" s="8"/>
      <c r="CG15" s="28">
        <v>9</v>
      </c>
      <c r="CH15" s="22">
        <f>CE15-CJ15</f>
        <v>526.3</v>
      </c>
      <c r="CI15" s="19"/>
      <c r="CJ15" s="19"/>
      <c r="CK15" s="22">
        <f>CG15-CM15</f>
        <v>9</v>
      </c>
      <c r="CL15" s="19"/>
      <c r="CM15" s="19"/>
    </row>
    <row r="16" spans="1:91" ht="30">
      <c r="A16" s="6">
        <v>3</v>
      </c>
      <c r="B16" s="7" t="s">
        <v>31</v>
      </c>
      <c r="C16" s="7" t="s">
        <v>56</v>
      </c>
      <c r="D16" s="44">
        <f t="shared" si="0"/>
        <v>22.8</v>
      </c>
      <c r="E16" s="44">
        <f t="shared" si="0"/>
        <v>3.4</v>
      </c>
      <c r="F16" s="44">
        <f t="shared" si="0"/>
        <v>3298.4</v>
      </c>
      <c r="G16" s="44">
        <f t="shared" si="0"/>
        <v>0</v>
      </c>
      <c r="H16" s="44">
        <f t="shared" si="0"/>
        <v>224.4</v>
      </c>
      <c r="I16" s="44">
        <f t="shared" si="0"/>
        <v>3298.4</v>
      </c>
      <c r="J16" s="8"/>
      <c r="K16" s="8"/>
      <c r="L16" s="44">
        <f>W16+AH16+AS16+BD16+BO16+CK16</f>
        <v>224.4</v>
      </c>
      <c r="M16" s="6"/>
      <c r="N16" s="6"/>
      <c r="O16" s="29">
        <v>1</v>
      </c>
      <c r="P16" s="29"/>
      <c r="Q16" s="45">
        <v>257.7</v>
      </c>
      <c r="R16" s="8"/>
      <c r="S16" s="28"/>
      <c r="T16" s="22">
        <f>Q16-V16</f>
        <v>257.7</v>
      </c>
      <c r="U16" s="19"/>
      <c r="V16" s="19"/>
      <c r="W16" s="22">
        <f>S16-Y16</f>
        <v>0</v>
      </c>
      <c r="X16" s="19"/>
      <c r="Y16" s="19"/>
      <c r="Z16" s="29">
        <v>1.5</v>
      </c>
      <c r="AA16" s="29"/>
      <c r="AB16" s="28">
        <v>475</v>
      </c>
      <c r="AC16" s="46"/>
      <c r="AD16" s="28"/>
      <c r="AE16" s="22">
        <f>AB16-AG16</f>
        <v>475</v>
      </c>
      <c r="AF16" s="19"/>
      <c r="AG16" s="19"/>
      <c r="AH16" s="22">
        <f>AD16-AJ16</f>
        <v>0</v>
      </c>
      <c r="AI16" s="19"/>
      <c r="AJ16" s="19"/>
      <c r="AK16" s="29">
        <v>13.3</v>
      </c>
      <c r="AL16" s="29">
        <v>2.8</v>
      </c>
      <c r="AM16" s="28">
        <v>1951.8</v>
      </c>
      <c r="AN16" s="8"/>
      <c r="AO16" s="28">
        <v>187.9</v>
      </c>
      <c r="AP16" s="22">
        <f>AM16-AR16</f>
        <v>1951.8</v>
      </c>
      <c r="AQ16" s="19"/>
      <c r="AR16" s="19"/>
      <c r="AS16" s="22">
        <f>AO16-AU16</f>
        <v>187.9</v>
      </c>
      <c r="AT16" s="19"/>
      <c r="AU16" s="19"/>
      <c r="AV16" s="29"/>
      <c r="AW16" s="29"/>
      <c r="AX16" s="29"/>
      <c r="AY16" s="6"/>
      <c r="AZ16" s="29"/>
      <c r="BA16" s="22">
        <f>AX16-BC16</f>
        <v>0</v>
      </c>
      <c r="BB16" s="19"/>
      <c r="BC16" s="19"/>
      <c r="BD16" s="22">
        <f>AZ16-BF16</f>
        <v>0</v>
      </c>
      <c r="BE16" s="19"/>
      <c r="BF16" s="19"/>
      <c r="BG16" s="29"/>
      <c r="BH16" s="29"/>
      <c r="BI16" s="29"/>
      <c r="BJ16" s="6"/>
      <c r="BK16" s="29"/>
      <c r="BL16" s="22">
        <f>BI16-BN16</f>
        <v>0</v>
      </c>
      <c r="BM16" s="19"/>
      <c r="BN16" s="19"/>
      <c r="BO16" s="22">
        <f>BK16-BQ16</f>
        <v>0</v>
      </c>
      <c r="BP16" s="19"/>
      <c r="BQ16" s="19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29">
        <v>7</v>
      </c>
      <c r="CD16" s="29">
        <v>0.6</v>
      </c>
      <c r="CE16" s="28">
        <v>613.9</v>
      </c>
      <c r="CF16" s="8"/>
      <c r="CG16" s="28">
        <v>36.5</v>
      </c>
      <c r="CH16" s="22">
        <f>CE16-CJ16</f>
        <v>613.9</v>
      </c>
      <c r="CI16" s="19"/>
      <c r="CJ16" s="19"/>
      <c r="CK16" s="22">
        <f>CG16-CM16</f>
        <v>36.5</v>
      </c>
      <c r="CL16" s="19"/>
      <c r="CM16" s="19"/>
    </row>
    <row r="17" spans="1:91" s="64" customFormat="1" ht="30">
      <c r="A17" s="62">
        <v>4</v>
      </c>
      <c r="B17" s="67" t="s">
        <v>31</v>
      </c>
      <c r="C17" s="67" t="s">
        <v>57</v>
      </c>
      <c r="D17" s="68">
        <f t="shared" si="0"/>
        <v>30.8</v>
      </c>
      <c r="E17" s="68">
        <f t="shared" si="0"/>
        <v>8.9</v>
      </c>
      <c r="F17" s="68">
        <f t="shared" si="0"/>
        <v>6371.3</v>
      </c>
      <c r="G17" s="68">
        <f t="shared" si="0"/>
        <v>0</v>
      </c>
      <c r="H17" s="68">
        <f t="shared" si="0"/>
        <v>1421.6</v>
      </c>
      <c r="I17" s="68">
        <f t="shared" si="0"/>
        <v>6371.3</v>
      </c>
      <c r="J17" s="63"/>
      <c r="K17" s="63"/>
      <c r="L17" s="68">
        <f>W17+AH17+AS17+BD17+BO17+CK17</f>
        <v>1421.6</v>
      </c>
      <c r="M17" s="62"/>
      <c r="N17" s="62"/>
      <c r="O17" s="62">
        <v>1</v>
      </c>
      <c r="P17" s="62"/>
      <c r="Q17" s="69">
        <v>263.3</v>
      </c>
      <c r="R17" s="63"/>
      <c r="S17" s="63"/>
      <c r="T17" s="70">
        <f>Q17-V17</f>
        <v>263.3</v>
      </c>
      <c r="U17" s="34"/>
      <c r="V17" s="34"/>
      <c r="W17" s="70">
        <f>S17-Y17</f>
        <v>0</v>
      </c>
      <c r="X17" s="34"/>
      <c r="Y17" s="34"/>
      <c r="Z17" s="62">
        <v>3</v>
      </c>
      <c r="AA17" s="62"/>
      <c r="AB17" s="63">
        <v>819.5</v>
      </c>
      <c r="AC17" s="63"/>
      <c r="AD17" s="63"/>
      <c r="AE17" s="70">
        <f>AB17-AG17</f>
        <v>819.5</v>
      </c>
      <c r="AF17" s="34"/>
      <c r="AG17" s="34"/>
      <c r="AH17" s="70">
        <f>AD17-AJ17</f>
        <v>0</v>
      </c>
      <c r="AI17" s="34"/>
      <c r="AJ17" s="34"/>
      <c r="AK17" s="62">
        <v>20.6</v>
      </c>
      <c r="AL17" s="62">
        <v>7.1</v>
      </c>
      <c r="AM17" s="63">
        <v>4754.8</v>
      </c>
      <c r="AN17" s="63"/>
      <c r="AO17" s="63">
        <v>1322.3</v>
      </c>
      <c r="AP17" s="70">
        <f>AM17-AR17</f>
        <v>4754.8</v>
      </c>
      <c r="AQ17" s="34"/>
      <c r="AR17" s="34"/>
      <c r="AS17" s="70">
        <f>AO17-AU17</f>
        <v>1322.3</v>
      </c>
      <c r="AT17" s="34"/>
      <c r="AU17" s="34"/>
      <c r="AV17" s="62"/>
      <c r="AW17" s="62">
        <v>0.5</v>
      </c>
      <c r="AX17" s="62"/>
      <c r="AY17" s="62"/>
      <c r="AZ17" s="62">
        <v>32.6</v>
      </c>
      <c r="BA17" s="70">
        <f>AX17-BC17</f>
        <v>0</v>
      </c>
      <c r="BB17" s="34"/>
      <c r="BC17" s="34"/>
      <c r="BD17" s="70">
        <f>AZ17-BF17</f>
        <v>32.6</v>
      </c>
      <c r="BE17" s="34"/>
      <c r="BF17" s="34"/>
      <c r="BG17" s="62">
        <v>1</v>
      </c>
      <c r="BH17" s="62"/>
      <c r="BI17" s="63">
        <v>89</v>
      </c>
      <c r="BJ17" s="63"/>
      <c r="BK17" s="63"/>
      <c r="BL17" s="70">
        <f>BI17-BN17</f>
        <v>89</v>
      </c>
      <c r="BM17" s="34"/>
      <c r="BN17" s="34"/>
      <c r="BO17" s="70">
        <f>BK17-BQ17</f>
        <v>0</v>
      </c>
      <c r="BP17" s="34"/>
      <c r="BQ17" s="34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>
        <v>5.2</v>
      </c>
      <c r="CD17" s="62">
        <v>1.3</v>
      </c>
      <c r="CE17" s="63">
        <v>444.7</v>
      </c>
      <c r="CF17" s="63"/>
      <c r="CG17" s="63">
        <v>66.7</v>
      </c>
      <c r="CH17" s="70">
        <f>CE17-CJ17</f>
        <v>444.7</v>
      </c>
      <c r="CI17" s="34"/>
      <c r="CJ17" s="34"/>
      <c r="CK17" s="70">
        <f>CG17-CM17</f>
        <v>66.7</v>
      </c>
      <c r="CL17" s="34"/>
      <c r="CM17" s="34"/>
    </row>
    <row r="18" spans="1:91" ht="18.75" customHeight="1">
      <c r="A18" s="6"/>
      <c r="B18" s="6"/>
      <c r="C18" s="6" t="s">
        <v>35</v>
      </c>
      <c r="D18" s="6">
        <f>SUM(D14:D17)</f>
        <v>100.1</v>
      </c>
      <c r="E18" s="6">
        <f aca="true" t="shared" si="1" ref="E18:BP18">SUM(E14:E17)</f>
        <v>23.3</v>
      </c>
      <c r="F18" s="8">
        <f t="shared" si="1"/>
        <v>14767.3</v>
      </c>
      <c r="G18" s="8">
        <f t="shared" si="1"/>
        <v>0</v>
      </c>
      <c r="H18" s="8">
        <f t="shared" si="1"/>
        <v>2413.7</v>
      </c>
      <c r="I18" s="8">
        <f t="shared" si="1"/>
        <v>14767.3</v>
      </c>
      <c r="J18" s="8">
        <f t="shared" si="1"/>
        <v>0</v>
      </c>
      <c r="K18" s="8">
        <f t="shared" si="1"/>
        <v>0</v>
      </c>
      <c r="L18" s="8">
        <f t="shared" si="1"/>
        <v>2413.7</v>
      </c>
      <c r="M18" s="6">
        <f t="shared" si="1"/>
        <v>0</v>
      </c>
      <c r="N18" s="6">
        <f t="shared" si="1"/>
        <v>0</v>
      </c>
      <c r="O18" s="6">
        <f t="shared" si="1"/>
        <v>4</v>
      </c>
      <c r="P18" s="6">
        <f t="shared" si="1"/>
        <v>0</v>
      </c>
      <c r="Q18" s="8">
        <f t="shared" si="1"/>
        <v>888.3999999999999</v>
      </c>
      <c r="R18" s="8">
        <f t="shared" si="1"/>
        <v>0</v>
      </c>
      <c r="S18" s="8">
        <f t="shared" si="1"/>
        <v>0</v>
      </c>
      <c r="T18" s="8">
        <f t="shared" si="1"/>
        <v>888.3999999999999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10.5</v>
      </c>
      <c r="AA18" s="9">
        <f t="shared" si="1"/>
        <v>0</v>
      </c>
      <c r="AB18" s="8">
        <f t="shared" si="1"/>
        <v>2279.3</v>
      </c>
      <c r="AC18" s="8">
        <f t="shared" si="1"/>
        <v>0</v>
      </c>
      <c r="AD18" s="8">
        <f t="shared" si="1"/>
        <v>0</v>
      </c>
      <c r="AE18" s="8">
        <f t="shared" si="1"/>
        <v>2279.3</v>
      </c>
      <c r="AF18" s="6">
        <f t="shared" si="1"/>
        <v>0</v>
      </c>
      <c r="AG18" s="6">
        <f t="shared" si="1"/>
        <v>0</v>
      </c>
      <c r="AH18" s="6">
        <f t="shared" si="1"/>
        <v>0</v>
      </c>
      <c r="AI18" s="6">
        <f t="shared" si="1"/>
        <v>0</v>
      </c>
      <c r="AJ18" s="6">
        <f t="shared" si="1"/>
        <v>0</v>
      </c>
      <c r="AK18" s="6">
        <f t="shared" si="1"/>
        <v>53.6</v>
      </c>
      <c r="AL18" s="6">
        <f t="shared" si="1"/>
        <v>20.299999999999997</v>
      </c>
      <c r="AM18" s="8">
        <f t="shared" si="1"/>
        <v>9318.5</v>
      </c>
      <c r="AN18" s="8">
        <f t="shared" si="1"/>
        <v>0</v>
      </c>
      <c r="AO18" s="8">
        <f t="shared" si="1"/>
        <v>2238.7</v>
      </c>
      <c r="AP18" s="8">
        <f t="shared" si="1"/>
        <v>9318.5</v>
      </c>
      <c r="AQ18" s="8">
        <f t="shared" si="1"/>
        <v>0</v>
      </c>
      <c r="AR18" s="8">
        <f t="shared" si="1"/>
        <v>0</v>
      </c>
      <c r="AS18" s="8">
        <f t="shared" si="1"/>
        <v>2238.7</v>
      </c>
      <c r="AT18" s="6">
        <f t="shared" si="1"/>
        <v>0</v>
      </c>
      <c r="AU18" s="6">
        <f t="shared" si="1"/>
        <v>0</v>
      </c>
      <c r="AV18" s="6">
        <f t="shared" si="1"/>
        <v>0</v>
      </c>
      <c r="AW18" s="6">
        <f t="shared" si="1"/>
        <v>0.5</v>
      </c>
      <c r="AX18" s="6">
        <f t="shared" si="1"/>
        <v>0</v>
      </c>
      <c r="AY18" s="6">
        <f t="shared" si="1"/>
        <v>0</v>
      </c>
      <c r="AZ18" s="6">
        <f t="shared" si="1"/>
        <v>32.6</v>
      </c>
      <c r="BA18" s="6">
        <f t="shared" si="1"/>
        <v>0</v>
      </c>
      <c r="BB18" s="6">
        <f t="shared" si="1"/>
        <v>0</v>
      </c>
      <c r="BC18" s="6">
        <f t="shared" si="1"/>
        <v>0</v>
      </c>
      <c r="BD18" s="6">
        <f t="shared" si="1"/>
        <v>32.6</v>
      </c>
      <c r="BE18" s="6">
        <f t="shared" si="1"/>
        <v>0</v>
      </c>
      <c r="BF18" s="6">
        <f t="shared" si="1"/>
        <v>0</v>
      </c>
      <c r="BG18" s="6">
        <f t="shared" si="1"/>
        <v>1</v>
      </c>
      <c r="BH18" s="6">
        <f t="shared" si="1"/>
        <v>0</v>
      </c>
      <c r="BI18" s="8">
        <f t="shared" si="1"/>
        <v>89</v>
      </c>
      <c r="BJ18" s="8">
        <f t="shared" si="1"/>
        <v>0</v>
      </c>
      <c r="BK18" s="8">
        <f t="shared" si="1"/>
        <v>0</v>
      </c>
      <c r="BL18" s="8">
        <f t="shared" si="1"/>
        <v>89</v>
      </c>
      <c r="BM18" s="8">
        <f t="shared" si="1"/>
        <v>0</v>
      </c>
      <c r="BN18" s="8">
        <f t="shared" si="1"/>
        <v>0</v>
      </c>
      <c r="BO18" s="8">
        <f t="shared" si="1"/>
        <v>0</v>
      </c>
      <c r="BP18" s="6">
        <f t="shared" si="1"/>
        <v>0</v>
      </c>
      <c r="BQ18" s="6">
        <f aca="true" t="shared" si="2" ref="BQ18:CM18">SUM(BQ14:BQ17)</f>
        <v>0</v>
      </c>
      <c r="BR18" s="6">
        <f t="shared" si="2"/>
        <v>0</v>
      </c>
      <c r="BS18" s="6">
        <f t="shared" si="2"/>
        <v>0</v>
      </c>
      <c r="BT18" s="6">
        <f t="shared" si="2"/>
        <v>0</v>
      </c>
      <c r="BU18" s="6">
        <f t="shared" si="2"/>
        <v>0</v>
      </c>
      <c r="BV18" s="6">
        <f t="shared" si="2"/>
        <v>0</v>
      </c>
      <c r="BW18" s="6">
        <f t="shared" si="2"/>
        <v>0</v>
      </c>
      <c r="BX18" s="6">
        <f t="shared" si="2"/>
        <v>0</v>
      </c>
      <c r="BY18" s="6">
        <f t="shared" si="2"/>
        <v>0</v>
      </c>
      <c r="BZ18" s="6">
        <f t="shared" si="2"/>
        <v>0</v>
      </c>
      <c r="CA18" s="6">
        <f t="shared" si="2"/>
        <v>0</v>
      </c>
      <c r="CB18" s="6">
        <f t="shared" si="2"/>
        <v>0</v>
      </c>
      <c r="CC18" s="6">
        <f t="shared" si="2"/>
        <v>31</v>
      </c>
      <c r="CD18" s="6">
        <f t="shared" si="2"/>
        <v>2.5</v>
      </c>
      <c r="CE18" s="8">
        <f t="shared" si="2"/>
        <v>2192.1</v>
      </c>
      <c r="CF18" s="8">
        <f t="shared" si="2"/>
        <v>0</v>
      </c>
      <c r="CG18" s="8">
        <f t="shared" si="2"/>
        <v>142.4</v>
      </c>
      <c r="CH18" s="8">
        <f t="shared" si="2"/>
        <v>2192.1</v>
      </c>
      <c r="CI18" s="8">
        <f t="shared" si="2"/>
        <v>0</v>
      </c>
      <c r="CJ18" s="8">
        <f t="shared" si="2"/>
        <v>0</v>
      </c>
      <c r="CK18" s="8">
        <f t="shared" si="2"/>
        <v>142.4</v>
      </c>
      <c r="CL18" s="6">
        <f t="shared" si="2"/>
        <v>0</v>
      </c>
      <c r="CM18" s="6">
        <f t="shared" si="2"/>
        <v>0</v>
      </c>
    </row>
    <row r="19" spans="1:91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7"/>
      <c r="BJ19" s="17"/>
      <c r="BK19" s="17"/>
      <c r="BL19" s="17"/>
      <c r="BM19" s="17"/>
      <c r="BN19" s="17"/>
      <c r="BO19" s="17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</row>
    <row r="20" spans="1:91" s="12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</row>
    <row r="21" spans="1:91" s="15" customFormat="1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</row>
    <row r="22" spans="1:91" s="15" customFormat="1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</row>
    <row r="23" spans="1:91" s="15" customFormat="1" ht="15">
      <c r="A23" s="13"/>
      <c r="B23" s="13"/>
      <c r="C23" s="13"/>
      <c r="D23" s="13" t="s">
        <v>36</v>
      </c>
      <c r="E23" s="13"/>
      <c r="F23" s="13"/>
      <c r="G23" s="13"/>
      <c r="H23" s="13"/>
      <c r="I23" s="13" t="s">
        <v>33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</row>
    <row r="24" spans="1:91" s="15" customFormat="1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</row>
    <row r="25" spans="1:91" s="15" customFormat="1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</row>
    <row r="26" spans="1:91" s="15" customFormat="1" ht="15.75" customHeight="1">
      <c r="A26" s="13"/>
      <c r="B26" s="13"/>
      <c r="C26" s="13"/>
      <c r="D26" s="13" t="s">
        <v>37</v>
      </c>
      <c r="E26" s="13"/>
      <c r="F26" s="13"/>
      <c r="G26" s="13"/>
      <c r="H26" s="13"/>
      <c r="I26" s="13" t="s">
        <v>38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6"/>
      <c r="CE26" s="13"/>
      <c r="CF26" s="13"/>
      <c r="CG26" s="13"/>
      <c r="CH26" s="13"/>
      <c r="CI26" s="13"/>
      <c r="CJ26" s="13"/>
      <c r="CK26" s="13"/>
      <c r="CL26" s="13"/>
      <c r="CM26" s="13"/>
    </row>
    <row r="27" spans="1:91" s="15" customFormat="1" ht="15.75" customHeight="1">
      <c r="A27" s="13"/>
      <c r="B27" s="13"/>
      <c r="C27" s="16"/>
      <c r="D27" s="13" t="s">
        <v>39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</row>
    <row r="28" spans="1:91" s="54" customFormat="1" ht="19.5" customHeight="1">
      <c r="A28" s="61" t="s">
        <v>48</v>
      </c>
      <c r="B28" s="50"/>
      <c r="C28" s="51"/>
      <c r="D28" s="52">
        <f>O28+Z28+AK28+AV28+BG28+CC28</f>
        <v>100.1</v>
      </c>
      <c r="E28" s="52">
        <f>P28+AA28+AL28+AW28+BH28+CD28</f>
        <v>23.3</v>
      </c>
      <c r="F28" s="52">
        <f>Q28+AB28+AM28+AX28+BI28+CE28</f>
        <v>14770.600000000002</v>
      </c>
      <c r="G28" s="52">
        <f>R28+AC28+AN28+AY28+BJ28+CF28</f>
        <v>0</v>
      </c>
      <c r="H28" s="52">
        <f>S28+AD28+AO28+AZ28+BK28+CG28</f>
        <v>2410.7</v>
      </c>
      <c r="I28" s="52"/>
      <c r="J28" s="52"/>
      <c r="K28" s="52"/>
      <c r="L28" s="52"/>
      <c r="M28" s="52"/>
      <c r="N28" s="52"/>
      <c r="O28" s="50">
        <v>4</v>
      </c>
      <c r="P28" s="50"/>
      <c r="Q28" s="50">
        <v>888.5</v>
      </c>
      <c r="R28" s="50"/>
      <c r="S28" s="50"/>
      <c r="T28" s="50"/>
      <c r="U28" s="50"/>
      <c r="V28" s="50"/>
      <c r="W28" s="50"/>
      <c r="X28" s="50"/>
      <c r="Y28" s="50"/>
      <c r="Z28" s="50">
        <v>10.5</v>
      </c>
      <c r="AA28" s="50"/>
      <c r="AB28" s="53">
        <v>2279.3</v>
      </c>
      <c r="AC28" s="53"/>
      <c r="AD28" s="53"/>
      <c r="AE28" s="53"/>
      <c r="AF28" s="50"/>
      <c r="AG28" s="50"/>
      <c r="AH28" s="50"/>
      <c r="AI28" s="50"/>
      <c r="AJ28" s="50"/>
      <c r="AK28" s="50">
        <v>53.6</v>
      </c>
      <c r="AL28" s="50">
        <v>20.3</v>
      </c>
      <c r="AM28" s="50">
        <v>9321.6</v>
      </c>
      <c r="AN28" s="50"/>
      <c r="AO28" s="50">
        <v>2235.7</v>
      </c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>
        <v>1</v>
      </c>
      <c r="BH28" s="50">
        <v>0.5</v>
      </c>
      <c r="BI28" s="53">
        <v>89</v>
      </c>
      <c r="BJ28" s="53"/>
      <c r="BK28" s="53">
        <v>32.6</v>
      </c>
      <c r="BL28" s="53"/>
      <c r="BM28" s="53"/>
      <c r="BN28" s="53"/>
      <c r="BO28" s="53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>
        <v>31</v>
      </c>
      <c r="CD28" s="51">
        <v>2.5</v>
      </c>
      <c r="CE28" s="50">
        <v>2192.2</v>
      </c>
      <c r="CF28" s="50"/>
      <c r="CG28" s="50">
        <v>142.4</v>
      </c>
      <c r="CH28" s="50"/>
      <c r="CI28" s="50"/>
      <c r="CJ28" s="50"/>
      <c r="CK28" s="50"/>
      <c r="CL28" s="50"/>
      <c r="CM28" s="50"/>
    </row>
    <row r="29" spans="1:91" s="59" customFormat="1" ht="18.75" customHeight="1">
      <c r="A29" s="55"/>
      <c r="B29" s="55"/>
      <c r="C29" s="56"/>
      <c r="D29" s="57">
        <f>D18-D28</f>
        <v>0</v>
      </c>
      <c r="E29" s="57">
        <f>E18-E28</f>
        <v>0</v>
      </c>
      <c r="F29" s="57">
        <f>F18-F28</f>
        <v>-3.3000000000029104</v>
      </c>
      <c r="G29" s="57">
        <f>G18-G28</f>
        <v>0</v>
      </c>
      <c r="H29" s="57">
        <f>H18-H28</f>
        <v>3</v>
      </c>
      <c r="I29" s="58"/>
      <c r="J29" s="58"/>
      <c r="K29" s="58"/>
      <c r="L29" s="58"/>
      <c r="M29" s="58"/>
      <c r="N29" s="58"/>
      <c r="O29" s="57">
        <f>O18-O28</f>
        <v>0</v>
      </c>
      <c r="P29" s="57">
        <f>P18-P28</f>
        <v>0</v>
      </c>
      <c r="Q29" s="57">
        <f>Q18-Q28</f>
        <v>-0.10000000000013642</v>
      </c>
      <c r="R29" s="57">
        <f>R18-R28</f>
        <v>0</v>
      </c>
      <c r="S29" s="57">
        <f>S18-S28</f>
        <v>0</v>
      </c>
      <c r="T29" s="55"/>
      <c r="U29" s="55"/>
      <c r="V29" s="55"/>
      <c r="W29" s="55"/>
      <c r="X29" s="55"/>
      <c r="Y29" s="55"/>
      <c r="Z29" s="57">
        <f>Z18-Z28</f>
        <v>0</v>
      </c>
      <c r="AA29" s="57">
        <f>AA18-AA28</f>
        <v>0</v>
      </c>
      <c r="AB29" s="57">
        <f>AB18-AB28</f>
        <v>0</v>
      </c>
      <c r="AC29" s="57">
        <f>AC18-AC28</f>
        <v>0</v>
      </c>
      <c r="AD29" s="57">
        <f>AD18-AD28</f>
        <v>0</v>
      </c>
      <c r="AE29" s="55"/>
      <c r="AF29" s="55"/>
      <c r="AG29" s="55"/>
      <c r="AH29" s="55"/>
      <c r="AI29" s="55"/>
      <c r="AJ29" s="55"/>
      <c r="AK29" s="57">
        <f>AK18-AK28</f>
        <v>0</v>
      </c>
      <c r="AL29" s="57">
        <f>AL18-AL28</f>
        <v>0</v>
      </c>
      <c r="AM29" s="57">
        <f>AM18-AM28</f>
        <v>-3.100000000000364</v>
      </c>
      <c r="AN29" s="57">
        <f>AN18-AN28</f>
        <v>0</v>
      </c>
      <c r="AO29" s="57">
        <f>AO18-AO28</f>
        <v>3</v>
      </c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60">
        <f>(BG18+AV18)-BG28</f>
        <v>0</v>
      </c>
      <c r="BH29" s="60">
        <f>(BH18+AW18)-BH28</f>
        <v>0</v>
      </c>
      <c r="BI29" s="60">
        <f>(BI18+AX18)-BI28</f>
        <v>0</v>
      </c>
      <c r="BJ29" s="60">
        <f>(BJ18+AY18)-BJ28</f>
        <v>0</v>
      </c>
      <c r="BK29" s="60">
        <f>(BK18+AZ18)-BK28</f>
        <v>0</v>
      </c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7">
        <f>CC18-CC28</f>
        <v>0</v>
      </c>
      <c r="CD29" s="57">
        <f>CD18-CD28</f>
        <v>0</v>
      </c>
      <c r="CE29" s="57">
        <f>CE18-CE28</f>
        <v>-0.09999999999990905</v>
      </c>
      <c r="CF29" s="57">
        <f>CF18-CF28</f>
        <v>0</v>
      </c>
      <c r="CG29" s="57">
        <f>CG18-CG28</f>
        <v>0</v>
      </c>
      <c r="CH29" s="55"/>
      <c r="CI29" s="55"/>
      <c r="CJ29" s="55"/>
      <c r="CK29" s="55"/>
      <c r="CL29" s="55"/>
      <c r="CM29" s="55"/>
    </row>
  </sheetData>
  <sheetProtection/>
  <mergeCells count="86">
    <mergeCell ref="AP10:AU10"/>
    <mergeCell ref="AK10:AL10"/>
    <mergeCell ref="A8:A13"/>
    <mergeCell ref="B8:B13"/>
    <mergeCell ref="C8:C13"/>
    <mergeCell ref="D8:N9"/>
    <mergeCell ref="D10:E10"/>
    <mergeCell ref="AM10:AO10"/>
    <mergeCell ref="AE11:AG11"/>
    <mergeCell ref="Q11:R11"/>
    <mergeCell ref="BG9:BQ9"/>
    <mergeCell ref="AV10:AW10"/>
    <mergeCell ref="O8:CM8"/>
    <mergeCell ref="O9:Y9"/>
    <mergeCell ref="Z9:AJ9"/>
    <mergeCell ref="AK9:AU9"/>
    <mergeCell ref="AV9:BF9"/>
    <mergeCell ref="CE10:CG10"/>
    <mergeCell ref="CC9:CM9"/>
    <mergeCell ref="BR9:CB9"/>
    <mergeCell ref="AX10:AZ10"/>
    <mergeCell ref="CH10:CM10"/>
    <mergeCell ref="CC10:CD10"/>
    <mergeCell ref="BR10:BS10"/>
    <mergeCell ref="BT10:BV10"/>
    <mergeCell ref="BW10:CB10"/>
    <mergeCell ref="BG10:BH10"/>
    <mergeCell ref="BI10:BK10"/>
    <mergeCell ref="CK11:CM11"/>
    <mergeCell ref="BO11:BQ11"/>
    <mergeCell ref="CC11:CC12"/>
    <mergeCell ref="CE11:CF11"/>
    <mergeCell ref="BT11:BU11"/>
    <mergeCell ref="CH11:CJ11"/>
    <mergeCell ref="BZ11:CB11"/>
    <mergeCell ref="CD11:CD12"/>
    <mergeCell ref="BR11:BR12"/>
    <mergeCell ref="AW11:AW12"/>
    <mergeCell ref="AB11:AC11"/>
    <mergeCell ref="AH11:AJ11"/>
    <mergeCell ref="AM11:AN11"/>
    <mergeCell ref="AP11:AR11"/>
    <mergeCell ref="AS11:AU11"/>
    <mergeCell ref="I10:N10"/>
    <mergeCell ref="D11:D12"/>
    <mergeCell ref="E11:E12"/>
    <mergeCell ref="BW11:BY11"/>
    <mergeCell ref="F11:G11"/>
    <mergeCell ref="I11:K11"/>
    <mergeCell ref="L11:N11"/>
    <mergeCell ref="O11:O12"/>
    <mergeCell ref="BA10:BF10"/>
    <mergeCell ref="BL10:BQ10"/>
    <mergeCell ref="AA11:AA12"/>
    <mergeCell ref="AL11:AL12"/>
    <mergeCell ref="AE10:AJ10"/>
    <mergeCell ref="AK11:AK12"/>
    <mergeCell ref="Z10:AA10"/>
    <mergeCell ref="AB10:AD10"/>
    <mergeCell ref="K1:N1"/>
    <mergeCell ref="T11:V11"/>
    <mergeCell ref="W11:Y11"/>
    <mergeCell ref="Z11:Z12"/>
    <mergeCell ref="T10:Y10"/>
    <mergeCell ref="O10:P10"/>
    <mergeCell ref="Q10:S10"/>
    <mergeCell ref="D6:N6"/>
    <mergeCell ref="P11:P12"/>
    <mergeCell ref="F10:H10"/>
    <mergeCell ref="B5:C5"/>
    <mergeCell ref="K2:N2"/>
    <mergeCell ref="K3:N3"/>
    <mergeCell ref="K4:N4"/>
    <mergeCell ref="B1:C1"/>
    <mergeCell ref="B2:C2"/>
    <mergeCell ref="B3:C3"/>
    <mergeCell ref="B4:C4"/>
    <mergeCell ref="BG11:BG12"/>
    <mergeCell ref="BS11:BS12"/>
    <mergeCell ref="AX11:AY11"/>
    <mergeCell ref="AV11:AV12"/>
    <mergeCell ref="BA11:BC11"/>
    <mergeCell ref="BH11:BH12"/>
    <mergeCell ref="BI11:BJ11"/>
    <mergeCell ref="BL11:BN11"/>
    <mergeCell ref="BD11:BF11"/>
  </mergeCells>
  <printOptions horizontalCentered="1"/>
  <pageMargins left="0.35433070866141736" right="0.2755905511811024" top="0.31496062992125984" bottom="0.31496062992125984" header="0.31496062992125984" footer="0.31496062992125984"/>
  <pageSetup fitToHeight="4" fitToWidth="4" horizontalDpi="600" verticalDpi="600" orientation="landscape" paperSize="9" scale="80" r:id="rId1"/>
  <colBreaks count="7" manualBreakCount="7">
    <brk id="14" max="77" man="1"/>
    <brk id="25" max="77" man="1"/>
    <brk id="36" max="77" man="1"/>
    <brk id="47" max="77" man="1"/>
    <brk id="58" max="77" man="1"/>
    <brk id="69" max="41" man="1"/>
    <brk id="80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B22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B20" sqref="CB20"/>
    </sheetView>
  </sheetViews>
  <sheetFormatPr defaultColWidth="9.140625" defaultRowHeight="15"/>
  <cols>
    <col min="1" max="1" width="4.421875" style="3" customWidth="1"/>
    <col min="2" max="2" width="19.7109375" style="3" customWidth="1"/>
    <col min="3" max="3" width="21.00390625" style="3" customWidth="1"/>
    <col min="4" max="4" width="13.28125" style="3" customWidth="1"/>
    <col min="5" max="5" width="12.8515625" style="3" customWidth="1"/>
    <col min="6" max="6" width="10.28125" style="3" customWidth="1"/>
    <col min="7" max="7" width="15.00390625" style="3" customWidth="1"/>
    <col min="8" max="8" width="12.7109375" style="3" customWidth="1"/>
    <col min="9" max="9" width="12.57421875" style="3" customWidth="1"/>
    <col min="10" max="10" width="9.140625" style="3" customWidth="1"/>
    <col min="11" max="11" width="12.57421875" style="3" customWidth="1"/>
    <col min="12" max="12" width="13.57421875" style="3" customWidth="1"/>
    <col min="13" max="13" width="9.140625" style="3" customWidth="1"/>
    <col min="14" max="14" width="16.421875" style="3" customWidth="1"/>
    <col min="15" max="15" width="13.28125" style="3" customWidth="1"/>
    <col min="16" max="16" width="12.8515625" style="3" customWidth="1"/>
    <col min="17" max="17" width="9.140625" style="3" customWidth="1"/>
    <col min="18" max="18" width="15.00390625" style="3" customWidth="1"/>
    <col min="19" max="19" width="12.7109375" style="3" customWidth="1"/>
    <col min="20" max="20" width="12.57421875" style="3" customWidth="1"/>
    <col min="21" max="21" width="9.140625" style="3" customWidth="1"/>
    <col min="22" max="22" width="12.57421875" style="3" customWidth="1"/>
    <col min="23" max="23" width="13.57421875" style="3" customWidth="1"/>
    <col min="24" max="24" width="9.140625" style="3" customWidth="1"/>
    <col min="25" max="25" width="16.28125" style="3" customWidth="1"/>
    <col min="26" max="26" width="13.28125" style="3" customWidth="1"/>
    <col min="27" max="27" width="12.8515625" style="3" customWidth="1"/>
    <col min="28" max="28" width="9.140625" style="3" customWidth="1"/>
    <col min="29" max="29" width="15.00390625" style="3" customWidth="1"/>
    <col min="30" max="30" width="12.7109375" style="3" customWidth="1"/>
    <col min="31" max="31" width="12.57421875" style="3" customWidth="1"/>
    <col min="32" max="32" width="9.140625" style="3" customWidth="1"/>
    <col min="33" max="33" width="12.57421875" style="3" customWidth="1"/>
    <col min="34" max="34" width="13.57421875" style="3" customWidth="1"/>
    <col min="35" max="35" width="9.140625" style="3" customWidth="1"/>
    <col min="36" max="36" width="16.28125" style="3" customWidth="1"/>
    <col min="37" max="37" width="13.28125" style="3" customWidth="1"/>
    <col min="38" max="38" width="12.8515625" style="3" customWidth="1"/>
    <col min="39" max="39" width="9.140625" style="3" customWidth="1"/>
    <col min="40" max="40" width="15.00390625" style="3" customWidth="1"/>
    <col min="41" max="41" width="12.7109375" style="3" customWidth="1"/>
    <col min="42" max="42" width="12.57421875" style="3" customWidth="1"/>
    <col min="43" max="43" width="9.140625" style="3" customWidth="1"/>
    <col min="44" max="44" width="12.57421875" style="3" customWidth="1"/>
    <col min="45" max="45" width="13.57421875" style="3" customWidth="1"/>
    <col min="46" max="46" width="9.140625" style="3" customWidth="1"/>
    <col min="47" max="47" width="16.28125" style="3" customWidth="1"/>
    <col min="48" max="48" width="13.28125" style="3" customWidth="1"/>
    <col min="49" max="49" width="12.8515625" style="3" customWidth="1"/>
    <col min="50" max="50" width="9.140625" style="3" customWidth="1"/>
    <col min="51" max="51" width="15.00390625" style="3" customWidth="1"/>
    <col min="52" max="52" width="12.7109375" style="3" customWidth="1"/>
    <col min="53" max="53" width="12.57421875" style="3" customWidth="1"/>
    <col min="54" max="54" width="9.140625" style="3" customWidth="1"/>
    <col min="55" max="55" width="12.57421875" style="3" customWidth="1"/>
    <col min="56" max="56" width="13.57421875" style="3" customWidth="1"/>
    <col min="57" max="57" width="9.140625" style="3" customWidth="1"/>
    <col min="58" max="58" width="16.28125" style="3" customWidth="1"/>
    <col min="59" max="59" width="13.28125" style="3" customWidth="1"/>
    <col min="60" max="60" width="12.8515625" style="3" customWidth="1"/>
    <col min="61" max="61" width="9.140625" style="3" customWidth="1"/>
    <col min="62" max="62" width="15.00390625" style="3" customWidth="1"/>
    <col min="63" max="63" width="12.7109375" style="3" customWidth="1"/>
    <col min="64" max="64" width="12.57421875" style="3" customWidth="1"/>
    <col min="65" max="65" width="9.140625" style="3" customWidth="1"/>
    <col min="66" max="66" width="12.57421875" style="3" customWidth="1"/>
    <col min="67" max="67" width="13.57421875" style="3" customWidth="1"/>
    <col min="68" max="68" width="9.140625" style="3" customWidth="1"/>
    <col min="69" max="69" width="16.28125" style="3" customWidth="1"/>
    <col min="70" max="70" width="13.28125" style="3" customWidth="1"/>
    <col min="71" max="71" width="12.8515625" style="3" customWidth="1"/>
    <col min="72" max="72" width="9.140625" style="3" customWidth="1"/>
    <col min="73" max="73" width="15.00390625" style="3" customWidth="1"/>
    <col min="74" max="74" width="12.7109375" style="3" customWidth="1"/>
    <col min="75" max="75" width="12.57421875" style="3" customWidth="1"/>
    <col min="76" max="76" width="9.140625" style="3" customWidth="1"/>
    <col min="77" max="77" width="12.57421875" style="3" customWidth="1"/>
    <col min="78" max="78" width="13.57421875" style="3" customWidth="1"/>
    <col min="79" max="79" width="9.140625" style="3" customWidth="1"/>
    <col min="80" max="80" width="16.28125" style="3" customWidth="1"/>
    <col min="81" max="16384" width="9.140625" style="3" customWidth="1"/>
  </cols>
  <sheetData>
    <row r="1" spans="2:14" ht="15">
      <c r="B1" s="77"/>
      <c r="C1" s="77"/>
      <c r="L1" s="71"/>
      <c r="M1" s="71"/>
      <c r="N1" s="71"/>
    </row>
    <row r="2" spans="2:14" ht="13.5" customHeight="1">
      <c r="B2" s="81"/>
      <c r="C2" s="82"/>
      <c r="K2" s="71"/>
      <c r="L2" s="71"/>
      <c r="M2" s="71"/>
      <c r="N2" s="71"/>
    </row>
    <row r="3" spans="2:14" ht="15" customHeight="1" hidden="1">
      <c r="B3" s="82"/>
      <c r="C3" s="82"/>
      <c r="K3" s="71"/>
      <c r="L3" s="71"/>
      <c r="M3" s="71"/>
      <c r="N3" s="71"/>
    </row>
    <row r="4" spans="2:14" ht="15" customHeight="1" hidden="1">
      <c r="B4" s="82"/>
      <c r="C4" s="82"/>
      <c r="K4" s="71"/>
      <c r="L4" s="71"/>
      <c r="M4" s="71"/>
      <c r="N4" s="71"/>
    </row>
    <row r="5" spans="2:3" ht="15" customHeight="1" hidden="1">
      <c r="B5" s="82"/>
      <c r="C5" s="82"/>
    </row>
    <row r="6" spans="2:14" ht="30" customHeight="1">
      <c r="B6" s="82"/>
      <c r="C6" s="82"/>
      <c r="D6" s="49" t="s">
        <v>50</v>
      </c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2:7" ht="15.75">
      <c r="B7" s="25"/>
      <c r="C7" s="25"/>
      <c r="G7" s="18" t="s">
        <v>40</v>
      </c>
    </row>
    <row r="8" spans="1:80" s="1" customFormat="1" ht="12">
      <c r="A8" s="79" t="s">
        <v>41</v>
      </c>
      <c r="B8" s="83" t="s">
        <v>23</v>
      </c>
      <c r="C8" s="83" t="s">
        <v>25</v>
      </c>
      <c r="D8" s="65" t="s">
        <v>21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</row>
    <row r="9" spans="1:80" s="2" customFormat="1" ht="17.25" customHeight="1">
      <c r="A9" s="79"/>
      <c r="B9" s="83"/>
      <c r="C9" s="83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 t="s">
        <v>22</v>
      </c>
      <c r="P9" s="65"/>
      <c r="Q9" s="65"/>
      <c r="R9" s="65"/>
      <c r="S9" s="65"/>
      <c r="T9" s="65"/>
      <c r="U9" s="65"/>
      <c r="V9" s="65"/>
      <c r="W9" s="65"/>
      <c r="X9" s="65"/>
      <c r="Y9" s="65"/>
      <c r="Z9" s="65" t="s">
        <v>42</v>
      </c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 t="s">
        <v>43</v>
      </c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6" t="s">
        <v>44</v>
      </c>
      <c r="AW9" s="47"/>
      <c r="AX9" s="47"/>
      <c r="AY9" s="47"/>
      <c r="AZ9" s="47"/>
      <c r="BA9" s="47"/>
      <c r="BB9" s="47"/>
      <c r="BC9" s="47"/>
      <c r="BD9" s="47"/>
      <c r="BE9" s="47"/>
      <c r="BF9" s="48"/>
      <c r="BG9" s="65" t="s">
        <v>45</v>
      </c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 t="s">
        <v>13</v>
      </c>
      <c r="BS9" s="65"/>
      <c r="BT9" s="65"/>
      <c r="BU9" s="65"/>
      <c r="BV9" s="65"/>
      <c r="BW9" s="65"/>
      <c r="BX9" s="65"/>
      <c r="BY9" s="65"/>
      <c r="BZ9" s="65"/>
      <c r="CA9" s="65"/>
      <c r="CB9" s="65"/>
    </row>
    <row r="10" spans="1:80" ht="36" customHeight="1">
      <c r="A10" s="79"/>
      <c r="B10" s="83"/>
      <c r="C10" s="83"/>
      <c r="D10" s="72" t="s">
        <v>0</v>
      </c>
      <c r="E10" s="72"/>
      <c r="F10" s="72" t="s">
        <v>14</v>
      </c>
      <c r="G10" s="72"/>
      <c r="H10" s="72"/>
      <c r="I10" s="72" t="s">
        <v>1</v>
      </c>
      <c r="J10" s="72"/>
      <c r="K10" s="72"/>
      <c r="L10" s="72"/>
      <c r="M10" s="72"/>
      <c r="N10" s="72"/>
      <c r="O10" s="72" t="s">
        <v>0</v>
      </c>
      <c r="P10" s="72"/>
      <c r="Q10" s="72" t="s">
        <v>14</v>
      </c>
      <c r="R10" s="72"/>
      <c r="S10" s="72"/>
      <c r="T10" s="72" t="s">
        <v>1</v>
      </c>
      <c r="U10" s="72"/>
      <c r="V10" s="72"/>
      <c r="W10" s="72"/>
      <c r="X10" s="72"/>
      <c r="Y10" s="72"/>
      <c r="Z10" s="72" t="s">
        <v>0</v>
      </c>
      <c r="AA10" s="72"/>
      <c r="AB10" s="72" t="s">
        <v>14</v>
      </c>
      <c r="AC10" s="72"/>
      <c r="AD10" s="72"/>
      <c r="AE10" s="72" t="s">
        <v>1</v>
      </c>
      <c r="AF10" s="72"/>
      <c r="AG10" s="72"/>
      <c r="AH10" s="72"/>
      <c r="AI10" s="72"/>
      <c r="AJ10" s="72"/>
      <c r="AK10" s="72" t="s">
        <v>0</v>
      </c>
      <c r="AL10" s="72"/>
      <c r="AM10" s="72" t="s">
        <v>14</v>
      </c>
      <c r="AN10" s="72"/>
      <c r="AO10" s="72"/>
      <c r="AP10" s="72" t="s">
        <v>1</v>
      </c>
      <c r="AQ10" s="72"/>
      <c r="AR10" s="72"/>
      <c r="AS10" s="72"/>
      <c r="AT10" s="72"/>
      <c r="AU10" s="72"/>
      <c r="AV10" s="84" t="s">
        <v>0</v>
      </c>
      <c r="AW10" s="85"/>
      <c r="AX10" s="84" t="s">
        <v>14</v>
      </c>
      <c r="AY10" s="86"/>
      <c r="AZ10" s="85"/>
      <c r="BA10" s="84" t="s">
        <v>1</v>
      </c>
      <c r="BB10" s="86"/>
      <c r="BC10" s="86"/>
      <c r="BD10" s="86"/>
      <c r="BE10" s="86"/>
      <c r="BF10" s="85"/>
      <c r="BG10" s="72" t="s">
        <v>0</v>
      </c>
      <c r="BH10" s="72"/>
      <c r="BI10" s="72" t="s">
        <v>14</v>
      </c>
      <c r="BJ10" s="72"/>
      <c r="BK10" s="72"/>
      <c r="BL10" s="87" t="s">
        <v>1</v>
      </c>
      <c r="BM10" s="87"/>
      <c r="BN10" s="87"/>
      <c r="BO10" s="87"/>
      <c r="BP10" s="87"/>
      <c r="BQ10" s="87"/>
      <c r="BR10" s="72" t="s">
        <v>0</v>
      </c>
      <c r="BS10" s="72"/>
      <c r="BT10" s="72" t="s">
        <v>14</v>
      </c>
      <c r="BU10" s="72"/>
      <c r="BV10" s="72"/>
      <c r="BW10" s="72" t="s">
        <v>1</v>
      </c>
      <c r="BX10" s="72"/>
      <c r="BY10" s="72"/>
      <c r="BZ10" s="72"/>
      <c r="CA10" s="72"/>
      <c r="CB10" s="72"/>
    </row>
    <row r="11" spans="1:80" ht="33" customHeight="1">
      <c r="A11" s="79"/>
      <c r="B11" s="83"/>
      <c r="C11" s="83"/>
      <c r="D11" s="73" t="s">
        <v>2</v>
      </c>
      <c r="E11" s="72" t="s">
        <v>17</v>
      </c>
      <c r="F11" s="72" t="s">
        <v>20</v>
      </c>
      <c r="G11" s="72"/>
      <c r="H11" s="4" t="s">
        <v>3</v>
      </c>
      <c r="I11" s="72" t="s">
        <v>4</v>
      </c>
      <c r="J11" s="72"/>
      <c r="K11" s="72"/>
      <c r="L11" s="72" t="s">
        <v>5</v>
      </c>
      <c r="M11" s="72"/>
      <c r="N11" s="72"/>
      <c r="O11" s="73" t="s">
        <v>2</v>
      </c>
      <c r="P11" s="72" t="s">
        <v>17</v>
      </c>
      <c r="Q11" s="72" t="s">
        <v>20</v>
      </c>
      <c r="R11" s="72"/>
      <c r="S11" s="4" t="s">
        <v>3</v>
      </c>
      <c r="T11" s="72" t="s">
        <v>4</v>
      </c>
      <c r="U11" s="72"/>
      <c r="V11" s="72"/>
      <c r="W11" s="72" t="s">
        <v>5</v>
      </c>
      <c r="X11" s="72"/>
      <c r="Y11" s="72"/>
      <c r="Z11" s="73" t="s">
        <v>2</v>
      </c>
      <c r="AA11" s="72" t="s">
        <v>17</v>
      </c>
      <c r="AB11" s="72" t="s">
        <v>20</v>
      </c>
      <c r="AC11" s="72"/>
      <c r="AD11" s="4" t="s">
        <v>3</v>
      </c>
      <c r="AE11" s="72" t="s">
        <v>4</v>
      </c>
      <c r="AF11" s="72"/>
      <c r="AG11" s="72"/>
      <c r="AH11" s="72" t="s">
        <v>5</v>
      </c>
      <c r="AI11" s="72"/>
      <c r="AJ11" s="72"/>
      <c r="AK11" s="73" t="s">
        <v>2</v>
      </c>
      <c r="AL11" s="72" t="s">
        <v>17</v>
      </c>
      <c r="AM11" s="72" t="s">
        <v>20</v>
      </c>
      <c r="AN11" s="72"/>
      <c r="AO11" s="4" t="s">
        <v>3</v>
      </c>
      <c r="AP11" s="72" t="s">
        <v>4</v>
      </c>
      <c r="AQ11" s="72"/>
      <c r="AR11" s="72"/>
      <c r="AS11" s="72" t="s">
        <v>5</v>
      </c>
      <c r="AT11" s="72"/>
      <c r="AU11" s="72"/>
      <c r="AV11" s="88" t="s">
        <v>2</v>
      </c>
      <c r="AW11" s="90" t="s">
        <v>17</v>
      </c>
      <c r="AX11" s="84" t="s">
        <v>20</v>
      </c>
      <c r="AY11" s="85"/>
      <c r="AZ11" s="4" t="s">
        <v>3</v>
      </c>
      <c r="BA11" s="84" t="s">
        <v>4</v>
      </c>
      <c r="BB11" s="86"/>
      <c r="BC11" s="85"/>
      <c r="BD11" s="84" t="s">
        <v>5</v>
      </c>
      <c r="BE11" s="86"/>
      <c r="BF11" s="85"/>
      <c r="BG11" s="73" t="s">
        <v>2</v>
      </c>
      <c r="BH11" s="72" t="s">
        <v>17</v>
      </c>
      <c r="BI11" s="72" t="s">
        <v>20</v>
      </c>
      <c r="BJ11" s="72"/>
      <c r="BK11" s="4" t="s">
        <v>3</v>
      </c>
      <c r="BL11" s="72" t="s">
        <v>4</v>
      </c>
      <c r="BM11" s="72"/>
      <c r="BN11" s="72"/>
      <c r="BO11" s="72" t="s">
        <v>5</v>
      </c>
      <c r="BP11" s="72"/>
      <c r="BQ11" s="72"/>
      <c r="BR11" s="73" t="s">
        <v>2</v>
      </c>
      <c r="BS11" s="72" t="s">
        <v>17</v>
      </c>
      <c r="BT11" s="72" t="s">
        <v>20</v>
      </c>
      <c r="BU11" s="72"/>
      <c r="BV11" s="4" t="s">
        <v>3</v>
      </c>
      <c r="BW11" s="72" t="s">
        <v>4</v>
      </c>
      <c r="BX11" s="72"/>
      <c r="BY11" s="72"/>
      <c r="BZ11" s="72" t="s">
        <v>5</v>
      </c>
      <c r="CA11" s="72"/>
      <c r="CB11" s="72"/>
    </row>
    <row r="12" spans="1:80" ht="48">
      <c r="A12" s="79"/>
      <c r="B12" s="83"/>
      <c r="C12" s="83"/>
      <c r="D12" s="73"/>
      <c r="E12" s="72"/>
      <c r="F12" s="4" t="s">
        <v>6</v>
      </c>
      <c r="G12" s="4" t="s">
        <v>18</v>
      </c>
      <c r="H12" s="4" t="s">
        <v>19</v>
      </c>
      <c r="I12" s="4" t="s">
        <v>8</v>
      </c>
      <c r="J12" s="4" t="s">
        <v>7</v>
      </c>
      <c r="K12" s="4" t="s">
        <v>15</v>
      </c>
      <c r="L12" s="4" t="s">
        <v>8</v>
      </c>
      <c r="M12" s="4" t="s">
        <v>7</v>
      </c>
      <c r="N12" s="4" t="s">
        <v>16</v>
      </c>
      <c r="O12" s="73"/>
      <c r="P12" s="72"/>
      <c r="Q12" s="4" t="s">
        <v>6</v>
      </c>
      <c r="R12" s="4" t="s">
        <v>18</v>
      </c>
      <c r="S12" s="4" t="s">
        <v>19</v>
      </c>
      <c r="T12" s="4" t="s">
        <v>8</v>
      </c>
      <c r="U12" s="4" t="s">
        <v>7</v>
      </c>
      <c r="V12" s="4" t="s">
        <v>15</v>
      </c>
      <c r="W12" s="4" t="s">
        <v>8</v>
      </c>
      <c r="X12" s="4" t="s">
        <v>7</v>
      </c>
      <c r="Y12" s="4" t="s">
        <v>16</v>
      </c>
      <c r="Z12" s="73"/>
      <c r="AA12" s="72"/>
      <c r="AB12" s="4" t="s">
        <v>6</v>
      </c>
      <c r="AC12" s="4" t="s">
        <v>18</v>
      </c>
      <c r="AD12" s="4" t="s">
        <v>19</v>
      </c>
      <c r="AE12" s="4" t="s">
        <v>8</v>
      </c>
      <c r="AF12" s="4" t="s">
        <v>7</v>
      </c>
      <c r="AG12" s="4" t="s">
        <v>15</v>
      </c>
      <c r="AH12" s="4" t="s">
        <v>8</v>
      </c>
      <c r="AI12" s="4" t="s">
        <v>7</v>
      </c>
      <c r="AJ12" s="4" t="s">
        <v>16</v>
      </c>
      <c r="AK12" s="73"/>
      <c r="AL12" s="72"/>
      <c r="AM12" s="4" t="s">
        <v>6</v>
      </c>
      <c r="AN12" s="4" t="s">
        <v>18</v>
      </c>
      <c r="AO12" s="4" t="s">
        <v>19</v>
      </c>
      <c r="AP12" s="4" t="s">
        <v>8</v>
      </c>
      <c r="AQ12" s="4" t="s">
        <v>7</v>
      </c>
      <c r="AR12" s="4" t="s">
        <v>15</v>
      </c>
      <c r="AS12" s="4" t="s">
        <v>8</v>
      </c>
      <c r="AT12" s="4" t="s">
        <v>7</v>
      </c>
      <c r="AU12" s="4" t="s">
        <v>16</v>
      </c>
      <c r="AV12" s="89"/>
      <c r="AW12" s="91"/>
      <c r="AX12" s="4" t="s">
        <v>6</v>
      </c>
      <c r="AY12" s="4" t="s">
        <v>18</v>
      </c>
      <c r="AZ12" s="4" t="s">
        <v>19</v>
      </c>
      <c r="BA12" s="4" t="s">
        <v>8</v>
      </c>
      <c r="BB12" s="4" t="s">
        <v>7</v>
      </c>
      <c r="BC12" s="4" t="s">
        <v>15</v>
      </c>
      <c r="BD12" s="4" t="s">
        <v>8</v>
      </c>
      <c r="BE12" s="4" t="s">
        <v>7</v>
      </c>
      <c r="BF12" s="4" t="s">
        <v>16</v>
      </c>
      <c r="BG12" s="73"/>
      <c r="BH12" s="72"/>
      <c r="BI12" s="4" t="s">
        <v>6</v>
      </c>
      <c r="BJ12" s="4" t="s">
        <v>18</v>
      </c>
      <c r="BK12" s="4" t="s">
        <v>19</v>
      </c>
      <c r="BL12" s="4" t="s">
        <v>8</v>
      </c>
      <c r="BM12" s="4" t="s">
        <v>7</v>
      </c>
      <c r="BN12" s="4" t="s">
        <v>15</v>
      </c>
      <c r="BO12" s="4" t="s">
        <v>8</v>
      </c>
      <c r="BP12" s="4" t="s">
        <v>7</v>
      </c>
      <c r="BQ12" s="4" t="s">
        <v>16</v>
      </c>
      <c r="BR12" s="73"/>
      <c r="BS12" s="72"/>
      <c r="BT12" s="4" t="s">
        <v>6</v>
      </c>
      <c r="BU12" s="4" t="s">
        <v>18</v>
      </c>
      <c r="BV12" s="4" t="s">
        <v>19</v>
      </c>
      <c r="BW12" s="4" t="s">
        <v>8</v>
      </c>
      <c r="BX12" s="4" t="s">
        <v>7</v>
      </c>
      <c r="BY12" s="4" t="s">
        <v>15</v>
      </c>
      <c r="BZ12" s="4" t="s">
        <v>8</v>
      </c>
      <c r="CA12" s="4" t="s">
        <v>7</v>
      </c>
      <c r="CB12" s="4" t="s">
        <v>16</v>
      </c>
    </row>
    <row r="13" spans="1:80" ht="15">
      <c r="A13" s="79"/>
      <c r="B13" s="83"/>
      <c r="C13" s="83"/>
      <c r="D13" s="5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7">
        <v>1</v>
      </c>
      <c r="P13" s="27">
        <v>2</v>
      </c>
      <c r="Q13" s="27">
        <v>3</v>
      </c>
      <c r="R13" s="5">
        <v>4</v>
      </c>
      <c r="S13" s="26">
        <v>5</v>
      </c>
      <c r="T13" s="5">
        <v>6</v>
      </c>
      <c r="U13" s="5">
        <v>7</v>
      </c>
      <c r="V13" s="5">
        <v>8</v>
      </c>
      <c r="W13" s="5">
        <v>9</v>
      </c>
      <c r="X13" s="5">
        <v>10</v>
      </c>
      <c r="Y13" s="5">
        <v>11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>
        <v>6</v>
      </c>
      <c r="AF13" s="5">
        <v>7</v>
      </c>
      <c r="AG13" s="5">
        <v>8</v>
      </c>
      <c r="AH13" s="5">
        <v>9</v>
      </c>
      <c r="AI13" s="5">
        <v>10</v>
      </c>
      <c r="AJ13" s="5">
        <v>11</v>
      </c>
      <c r="AK13" s="5">
        <v>1</v>
      </c>
      <c r="AL13" s="5">
        <v>2</v>
      </c>
      <c r="AM13" s="5">
        <v>3</v>
      </c>
      <c r="AN13" s="5">
        <v>4</v>
      </c>
      <c r="AO13" s="5">
        <v>5</v>
      </c>
      <c r="AP13" s="5">
        <v>6</v>
      </c>
      <c r="AQ13" s="5">
        <v>7</v>
      </c>
      <c r="AR13" s="5">
        <v>8</v>
      </c>
      <c r="AS13" s="5">
        <v>9</v>
      </c>
      <c r="AT13" s="5">
        <v>10</v>
      </c>
      <c r="AU13" s="5">
        <v>11</v>
      </c>
      <c r="AV13" s="5">
        <v>1</v>
      </c>
      <c r="AW13" s="5">
        <v>2</v>
      </c>
      <c r="AX13" s="5">
        <v>3</v>
      </c>
      <c r="AY13" s="5">
        <v>4</v>
      </c>
      <c r="AZ13" s="5">
        <v>5</v>
      </c>
      <c r="BA13" s="5">
        <v>6</v>
      </c>
      <c r="BB13" s="5">
        <v>7</v>
      </c>
      <c r="BC13" s="5">
        <v>8</v>
      </c>
      <c r="BD13" s="5">
        <v>9</v>
      </c>
      <c r="BE13" s="5">
        <v>10</v>
      </c>
      <c r="BF13" s="5">
        <v>11</v>
      </c>
      <c r="BG13" s="5">
        <v>1</v>
      </c>
      <c r="BH13" s="5">
        <v>2</v>
      </c>
      <c r="BI13" s="5">
        <v>3</v>
      </c>
      <c r="BJ13" s="5">
        <v>4</v>
      </c>
      <c r="BK13" s="5">
        <v>5</v>
      </c>
      <c r="BL13" s="5">
        <v>6</v>
      </c>
      <c r="BM13" s="5">
        <v>7</v>
      </c>
      <c r="BN13" s="5">
        <v>8</v>
      </c>
      <c r="BO13" s="5">
        <v>9</v>
      </c>
      <c r="BP13" s="5">
        <v>10</v>
      </c>
      <c r="BQ13" s="5">
        <v>11</v>
      </c>
      <c r="BR13" s="5">
        <v>1</v>
      </c>
      <c r="BS13" s="5">
        <v>2</v>
      </c>
      <c r="BT13" s="5">
        <v>3</v>
      </c>
      <c r="BU13" s="5">
        <v>4</v>
      </c>
      <c r="BV13" s="5">
        <v>5</v>
      </c>
      <c r="BW13" s="5">
        <v>6</v>
      </c>
      <c r="BX13" s="5">
        <v>7</v>
      </c>
      <c r="BY13" s="5">
        <v>8</v>
      </c>
      <c r="BZ13" s="5">
        <v>9</v>
      </c>
      <c r="CA13" s="5">
        <v>10</v>
      </c>
      <c r="CB13" s="5">
        <v>11</v>
      </c>
    </row>
    <row r="14" spans="1:80" s="21" customFormat="1" ht="15.75" hidden="1">
      <c r="A14" s="19"/>
      <c r="B14" s="41"/>
      <c r="C14" s="41"/>
      <c r="D14" s="35"/>
      <c r="E14" s="35"/>
      <c r="F14" s="35"/>
      <c r="G14" s="36"/>
      <c r="H14" s="35"/>
      <c r="I14" s="35"/>
      <c r="J14" s="36"/>
      <c r="K14" s="36"/>
      <c r="L14" s="35"/>
      <c r="M14" s="34"/>
      <c r="N14" s="19"/>
      <c r="O14" s="37"/>
      <c r="P14" s="38"/>
      <c r="Q14" s="39"/>
      <c r="R14" s="20"/>
      <c r="S14" s="42"/>
      <c r="T14" s="22"/>
      <c r="U14" s="19"/>
      <c r="V14" s="38"/>
      <c r="W14" s="22"/>
      <c r="X14" s="19"/>
      <c r="Y14" s="38"/>
      <c r="Z14" s="38"/>
      <c r="AA14" s="38"/>
      <c r="AB14" s="39"/>
      <c r="AC14" s="20"/>
      <c r="AD14" s="40"/>
      <c r="AE14" s="22"/>
      <c r="AF14" s="19"/>
      <c r="AG14" s="38"/>
      <c r="AH14" s="22"/>
      <c r="AI14" s="19"/>
      <c r="AJ14" s="38"/>
      <c r="AK14" s="38"/>
      <c r="AL14" s="38"/>
      <c r="AM14" s="40"/>
      <c r="AN14" s="20"/>
      <c r="AO14" s="40"/>
      <c r="AP14" s="22"/>
      <c r="AQ14" s="19"/>
      <c r="AR14" s="38"/>
      <c r="AS14" s="22"/>
      <c r="AT14" s="19"/>
      <c r="AU14" s="38"/>
      <c r="AV14" s="38"/>
      <c r="AW14" s="38"/>
      <c r="AX14" s="40"/>
      <c r="AY14" s="19"/>
      <c r="AZ14" s="40"/>
      <c r="BA14" s="22"/>
      <c r="BB14" s="19"/>
      <c r="BC14" s="19"/>
      <c r="BD14" s="22"/>
      <c r="BE14" s="19"/>
      <c r="BF14" s="19"/>
      <c r="BG14" s="19"/>
      <c r="BH14" s="19"/>
      <c r="BI14" s="20"/>
      <c r="BJ14" s="20"/>
      <c r="BK14" s="20"/>
      <c r="BL14" s="22"/>
      <c r="BM14" s="19"/>
      <c r="BN14" s="19"/>
      <c r="BO14" s="22"/>
      <c r="BP14" s="19"/>
      <c r="BQ14" s="19"/>
      <c r="BR14" s="38"/>
      <c r="BS14" s="38"/>
      <c r="BT14" s="40"/>
      <c r="BU14" s="20"/>
      <c r="BV14" s="40"/>
      <c r="BW14" s="22"/>
      <c r="BX14" s="19"/>
      <c r="BY14" s="19"/>
      <c r="BZ14" s="22"/>
      <c r="CA14" s="19"/>
      <c r="CB14" s="19"/>
    </row>
    <row r="15" spans="1:80" s="21" customFormat="1" ht="15.75">
      <c r="A15" s="75">
        <v>2</v>
      </c>
      <c r="B15" s="41" t="s">
        <v>31</v>
      </c>
      <c r="C15" s="74" t="s">
        <v>53</v>
      </c>
      <c r="D15" s="22">
        <f aca="true" t="shared" si="0" ref="D15:H17">O15+Z15+BR15</f>
        <v>16.5</v>
      </c>
      <c r="E15" s="22">
        <f t="shared" si="0"/>
        <v>1.6</v>
      </c>
      <c r="F15" s="22">
        <f t="shared" si="0"/>
        <v>2147.2999999999997</v>
      </c>
      <c r="G15" s="20"/>
      <c r="H15" s="22">
        <f t="shared" si="0"/>
        <v>153.1</v>
      </c>
      <c r="I15" s="22">
        <f>F15</f>
        <v>2147.2999999999997</v>
      </c>
      <c r="J15" s="20"/>
      <c r="K15" s="20"/>
      <c r="L15" s="22">
        <f>H15</f>
        <v>153.1</v>
      </c>
      <c r="M15" s="19"/>
      <c r="N15" s="23"/>
      <c r="O15" s="37">
        <v>1</v>
      </c>
      <c r="P15" s="38"/>
      <c r="Q15" s="37">
        <f>235.6</f>
        <v>235.6</v>
      </c>
      <c r="R15" s="20"/>
      <c r="S15" s="42"/>
      <c r="T15" s="22">
        <f>Q15</f>
        <v>235.6</v>
      </c>
      <c r="U15" s="19"/>
      <c r="V15" s="19"/>
      <c r="W15" s="22">
        <f>S15</f>
        <v>0</v>
      </c>
      <c r="X15" s="19"/>
      <c r="Y15" s="19"/>
      <c r="Z15" s="41">
        <v>1</v>
      </c>
      <c r="AA15" s="41"/>
      <c r="AB15" s="43">
        <v>124.1</v>
      </c>
      <c r="AC15" s="42"/>
      <c r="AD15" s="42"/>
      <c r="AE15" s="22">
        <f>AB15</f>
        <v>124.1</v>
      </c>
      <c r="AF15" s="19"/>
      <c r="AG15" s="19"/>
      <c r="AH15" s="22">
        <f>AD15</f>
        <v>0</v>
      </c>
      <c r="AI15" s="19"/>
      <c r="AJ15" s="19"/>
      <c r="AK15" s="41"/>
      <c r="AL15" s="41"/>
      <c r="AM15" s="42"/>
      <c r="AN15" s="41"/>
      <c r="AO15" s="42"/>
      <c r="AP15" s="22"/>
      <c r="AQ15" s="19"/>
      <c r="AR15" s="19"/>
      <c r="AS15" s="22"/>
      <c r="AT15" s="19"/>
      <c r="AU15" s="19"/>
      <c r="AV15" s="41"/>
      <c r="AW15" s="41"/>
      <c r="AX15" s="42"/>
      <c r="AY15" s="41"/>
      <c r="AZ15" s="42"/>
      <c r="BA15" s="22"/>
      <c r="BB15" s="19"/>
      <c r="BC15" s="19"/>
      <c r="BD15" s="22"/>
      <c r="BE15" s="19"/>
      <c r="BF15" s="19"/>
      <c r="BG15" s="19"/>
      <c r="BH15" s="19"/>
      <c r="BI15" s="20"/>
      <c r="BJ15" s="20"/>
      <c r="BK15" s="20"/>
      <c r="BL15" s="22"/>
      <c r="BM15" s="19"/>
      <c r="BN15" s="19"/>
      <c r="BO15" s="22"/>
      <c r="BP15" s="19"/>
      <c r="BQ15" s="19"/>
      <c r="BR15" s="38">
        <v>14.5</v>
      </c>
      <c r="BS15" s="38">
        <v>1.6</v>
      </c>
      <c r="BT15" s="40">
        <v>1787.6</v>
      </c>
      <c r="BU15" s="24"/>
      <c r="BV15" s="40">
        <v>153.1</v>
      </c>
      <c r="BW15" s="22">
        <f>BT15</f>
        <v>1787.6</v>
      </c>
      <c r="BX15" s="19"/>
      <c r="BY15" s="19"/>
      <c r="BZ15" s="22">
        <f>BV15</f>
        <v>153.1</v>
      </c>
      <c r="CA15" s="19"/>
      <c r="CB15" s="19"/>
    </row>
    <row r="16" spans="1:80" s="21" customFormat="1" ht="15.75">
      <c r="A16" s="75">
        <v>3</v>
      </c>
      <c r="B16" s="41" t="s">
        <v>31</v>
      </c>
      <c r="C16" s="74" t="s">
        <v>52</v>
      </c>
      <c r="D16" s="22">
        <f t="shared" si="0"/>
        <v>7.9</v>
      </c>
      <c r="E16" s="22">
        <f t="shared" si="0"/>
        <v>0.3</v>
      </c>
      <c r="F16" s="22">
        <f t="shared" si="0"/>
        <v>1112.3</v>
      </c>
      <c r="G16" s="20"/>
      <c r="H16" s="22">
        <f t="shared" si="0"/>
        <v>14.3</v>
      </c>
      <c r="I16" s="22">
        <f>F16</f>
        <v>1112.3</v>
      </c>
      <c r="J16" s="20"/>
      <c r="K16" s="20"/>
      <c r="L16" s="22">
        <f>H16</f>
        <v>14.3</v>
      </c>
      <c r="M16" s="19"/>
      <c r="N16" s="23"/>
      <c r="O16" s="37">
        <v>1</v>
      </c>
      <c r="P16" s="38"/>
      <c r="Q16" s="37">
        <v>229.4</v>
      </c>
      <c r="R16" s="20"/>
      <c r="S16" s="42"/>
      <c r="T16" s="22">
        <f>Q16</f>
        <v>229.4</v>
      </c>
      <c r="U16" s="19"/>
      <c r="V16" s="19"/>
      <c r="W16" s="22">
        <f>S16</f>
        <v>0</v>
      </c>
      <c r="X16" s="19"/>
      <c r="Y16" s="19"/>
      <c r="Z16" s="41">
        <v>1</v>
      </c>
      <c r="AA16" s="41"/>
      <c r="AB16" s="43">
        <v>186</v>
      </c>
      <c r="AC16" s="42"/>
      <c r="AD16" s="42"/>
      <c r="AE16" s="22">
        <f>AB16</f>
        <v>186</v>
      </c>
      <c r="AF16" s="19"/>
      <c r="AG16" s="19"/>
      <c r="AH16" s="22">
        <f>AD16</f>
        <v>0</v>
      </c>
      <c r="AI16" s="19"/>
      <c r="AJ16" s="19"/>
      <c r="AK16" s="41"/>
      <c r="AL16" s="41"/>
      <c r="AM16" s="42"/>
      <c r="AN16" s="41"/>
      <c r="AO16" s="42"/>
      <c r="AP16" s="22"/>
      <c r="AQ16" s="19"/>
      <c r="AR16" s="19"/>
      <c r="AS16" s="22"/>
      <c r="AT16" s="19"/>
      <c r="AU16" s="19"/>
      <c r="AV16" s="41"/>
      <c r="AW16" s="41"/>
      <c r="AX16" s="42"/>
      <c r="AY16" s="41"/>
      <c r="AZ16" s="42"/>
      <c r="BA16" s="22"/>
      <c r="BB16" s="19"/>
      <c r="BC16" s="19"/>
      <c r="BD16" s="22"/>
      <c r="BE16" s="19"/>
      <c r="BF16" s="19"/>
      <c r="BG16" s="19"/>
      <c r="BH16" s="19"/>
      <c r="BI16" s="20"/>
      <c r="BJ16" s="20"/>
      <c r="BK16" s="20"/>
      <c r="BL16" s="22"/>
      <c r="BM16" s="19"/>
      <c r="BN16" s="19"/>
      <c r="BO16" s="22"/>
      <c r="BP16" s="19"/>
      <c r="BQ16" s="19"/>
      <c r="BR16" s="38">
        <v>5.9</v>
      </c>
      <c r="BS16" s="38">
        <v>0.3</v>
      </c>
      <c r="BT16" s="40">
        <v>696.9</v>
      </c>
      <c r="BU16" s="24"/>
      <c r="BV16" s="40">
        <v>14.3</v>
      </c>
      <c r="BW16" s="22">
        <f>BT16</f>
        <v>696.9</v>
      </c>
      <c r="BX16" s="19"/>
      <c r="BY16" s="19"/>
      <c r="BZ16" s="22">
        <f>BV16</f>
        <v>14.3</v>
      </c>
      <c r="CA16" s="19"/>
      <c r="CB16" s="19"/>
    </row>
    <row r="17" spans="1:80" s="21" customFormat="1" ht="16.5" thickBot="1">
      <c r="A17" s="75">
        <v>4</v>
      </c>
      <c r="B17" s="41" t="s">
        <v>31</v>
      </c>
      <c r="C17" s="74" t="s">
        <v>51</v>
      </c>
      <c r="D17" s="22">
        <f t="shared" si="0"/>
        <v>49.4</v>
      </c>
      <c r="E17" s="22">
        <f t="shared" si="0"/>
        <v>0.5</v>
      </c>
      <c r="F17" s="22">
        <f t="shared" si="0"/>
        <v>6042.5</v>
      </c>
      <c r="G17" s="20"/>
      <c r="H17" s="22">
        <f t="shared" si="0"/>
        <v>30.6</v>
      </c>
      <c r="I17" s="22">
        <f>F17</f>
        <v>6042.5</v>
      </c>
      <c r="J17" s="20"/>
      <c r="K17" s="20"/>
      <c r="L17" s="22">
        <f>H17</f>
        <v>30.6</v>
      </c>
      <c r="M17" s="19"/>
      <c r="N17" s="23"/>
      <c r="O17" s="37">
        <v>1</v>
      </c>
      <c r="P17" s="38"/>
      <c r="Q17" s="37">
        <f>258.6-24.7-3.1</f>
        <v>230.80000000000004</v>
      </c>
      <c r="R17" s="20"/>
      <c r="S17" s="42"/>
      <c r="T17" s="22">
        <f>Q17</f>
        <v>230.80000000000004</v>
      </c>
      <c r="U17" s="19"/>
      <c r="V17" s="19"/>
      <c r="W17" s="22">
        <f>S17</f>
        <v>0</v>
      </c>
      <c r="X17" s="19"/>
      <c r="Y17" s="19"/>
      <c r="Z17" s="41">
        <v>6</v>
      </c>
      <c r="AA17" s="41"/>
      <c r="AB17" s="43">
        <f>235+870.2</f>
        <v>1105.2</v>
      </c>
      <c r="AC17" s="42"/>
      <c r="AD17" s="42"/>
      <c r="AE17" s="22">
        <f>AB17</f>
        <v>1105.2</v>
      </c>
      <c r="AF17" s="19"/>
      <c r="AG17" s="19"/>
      <c r="AH17" s="22">
        <f>AD17</f>
        <v>0</v>
      </c>
      <c r="AI17" s="19"/>
      <c r="AJ17" s="19"/>
      <c r="AK17" s="41"/>
      <c r="AL17" s="41"/>
      <c r="AM17" s="42"/>
      <c r="AN17" s="41"/>
      <c r="AO17" s="42"/>
      <c r="AP17" s="22"/>
      <c r="AQ17" s="19"/>
      <c r="AR17" s="19"/>
      <c r="AS17" s="22"/>
      <c r="AT17" s="19"/>
      <c r="AU17" s="19"/>
      <c r="AV17" s="41"/>
      <c r="AW17" s="41"/>
      <c r="AX17" s="42"/>
      <c r="AY17" s="41"/>
      <c r="AZ17" s="42"/>
      <c r="BA17" s="22"/>
      <c r="BB17" s="19"/>
      <c r="BC17" s="19"/>
      <c r="BD17" s="22"/>
      <c r="BE17" s="19"/>
      <c r="BF17" s="19"/>
      <c r="BG17" s="19"/>
      <c r="BH17" s="19"/>
      <c r="BI17" s="20"/>
      <c r="BJ17" s="20"/>
      <c r="BK17" s="20"/>
      <c r="BL17" s="22"/>
      <c r="BM17" s="19"/>
      <c r="BN17" s="19"/>
      <c r="BO17" s="22"/>
      <c r="BP17" s="19"/>
      <c r="BQ17" s="19"/>
      <c r="BR17" s="38">
        <v>42.4</v>
      </c>
      <c r="BS17" s="38">
        <v>0.5</v>
      </c>
      <c r="BT17" s="40">
        <v>4706.5</v>
      </c>
      <c r="BU17" s="24"/>
      <c r="BV17" s="40">
        <v>30.6</v>
      </c>
      <c r="BW17" s="22">
        <f>BT17</f>
        <v>4706.5</v>
      </c>
      <c r="BX17" s="19"/>
      <c r="BY17" s="19"/>
      <c r="BZ17" s="22">
        <f>BV17</f>
        <v>30.6</v>
      </c>
      <c r="CA17" s="19"/>
      <c r="CB17" s="19"/>
    </row>
    <row r="18" spans="1:80" s="21" customFormat="1" ht="17.25" customHeight="1" thickBot="1">
      <c r="A18" s="30"/>
      <c r="B18" s="31"/>
      <c r="C18" s="32" t="s">
        <v>32</v>
      </c>
      <c r="D18" s="33">
        <f>D15+D16+D17</f>
        <v>73.8</v>
      </c>
      <c r="E18" s="33">
        <f>E15+E16+E17</f>
        <v>2.4000000000000004</v>
      </c>
      <c r="F18" s="33">
        <f>F15+F16+F17</f>
        <v>9302.099999999999</v>
      </c>
      <c r="G18" s="33">
        <f>G15+G16+G17</f>
        <v>0</v>
      </c>
      <c r="H18" s="33">
        <f>H15+H16+H17</f>
        <v>198</v>
      </c>
      <c r="I18" s="33">
        <f>I15+I16+I17</f>
        <v>9302.099999999999</v>
      </c>
      <c r="J18" s="33">
        <f>J15+J16+J17</f>
        <v>0</v>
      </c>
      <c r="K18" s="33">
        <f>K15+K16+K17</f>
        <v>0</v>
      </c>
      <c r="L18" s="33">
        <f>L15+L16+L17</f>
        <v>198</v>
      </c>
      <c r="M18" s="33">
        <f>M15+M16+M17</f>
        <v>0</v>
      </c>
      <c r="N18" s="33">
        <f>N15+N16+N17</f>
        <v>0</v>
      </c>
      <c r="O18" s="33">
        <f>O15+O16+O17</f>
        <v>3</v>
      </c>
      <c r="P18" s="33">
        <f>P15+P16+P17</f>
        <v>0</v>
      </c>
      <c r="Q18" s="33">
        <f>Q15+Q16+Q17</f>
        <v>695.8000000000001</v>
      </c>
      <c r="R18" s="33">
        <f>R15+R16+R17</f>
        <v>0</v>
      </c>
      <c r="S18" s="33">
        <f>S15+S16+S17</f>
        <v>0</v>
      </c>
      <c r="T18" s="33">
        <f>T15+T16+T17</f>
        <v>695.8000000000001</v>
      </c>
      <c r="U18" s="33">
        <f>U15+U16+U17</f>
        <v>0</v>
      </c>
      <c r="V18" s="33">
        <f>V15+V16+V17</f>
        <v>0</v>
      </c>
      <c r="W18" s="33">
        <f>W15+W16+W17</f>
        <v>0</v>
      </c>
      <c r="X18" s="33">
        <f>X15+X16+X17</f>
        <v>0</v>
      </c>
      <c r="Y18" s="33">
        <f>Y15+Y16+Y17</f>
        <v>0</v>
      </c>
      <c r="Z18" s="33">
        <f>Z15+Z16+Z17</f>
        <v>8</v>
      </c>
      <c r="AA18" s="33">
        <f>AA15+AA16+AA17</f>
        <v>0</v>
      </c>
      <c r="AB18" s="33">
        <f>AB15+AB16+AB17</f>
        <v>1415.3000000000002</v>
      </c>
      <c r="AC18" s="33">
        <f>AC15+AC16+AC17</f>
        <v>0</v>
      </c>
      <c r="AD18" s="33">
        <f>AD15+AD16+AD17</f>
        <v>0</v>
      </c>
      <c r="AE18" s="33">
        <f>AE15+AE16+AE17</f>
        <v>1415.3000000000002</v>
      </c>
      <c r="AF18" s="33">
        <f>AF15+AF16+AF17</f>
        <v>0</v>
      </c>
      <c r="AG18" s="33">
        <f>AG15+AG16+AG17</f>
        <v>0</v>
      </c>
      <c r="AH18" s="33">
        <f>AH15+AH16+AH17</f>
        <v>0</v>
      </c>
      <c r="AI18" s="33">
        <f>AI15+AI16+AI17</f>
        <v>0</v>
      </c>
      <c r="AJ18" s="33">
        <f>AJ15+AJ16+AJ17</f>
        <v>0</v>
      </c>
      <c r="AK18" s="33">
        <f>AK15+AK16+AK17</f>
        <v>0</v>
      </c>
      <c r="AL18" s="33">
        <f>AL15+AL16+AL17</f>
        <v>0</v>
      </c>
      <c r="AM18" s="33">
        <f>AM15+AM16+AM17</f>
        <v>0</v>
      </c>
      <c r="AN18" s="33">
        <f>AN15+AN16+AN17</f>
        <v>0</v>
      </c>
      <c r="AO18" s="33">
        <f>AO15+AO16+AO17</f>
        <v>0</v>
      </c>
      <c r="AP18" s="33">
        <f>AP15+AP16+AP17</f>
        <v>0</v>
      </c>
      <c r="AQ18" s="33">
        <f>AQ15+AQ16+AQ17</f>
        <v>0</v>
      </c>
      <c r="AR18" s="33">
        <f>AR15+AR16+AR17</f>
        <v>0</v>
      </c>
      <c r="AS18" s="33">
        <f>AS15+AS16+AS17</f>
        <v>0</v>
      </c>
      <c r="AT18" s="33">
        <f>AT15+AT16+AT17</f>
        <v>0</v>
      </c>
      <c r="AU18" s="33">
        <f>AU15+AU16+AU17</f>
        <v>0</v>
      </c>
      <c r="AV18" s="33">
        <f>AV15+AV16+AV17</f>
        <v>0</v>
      </c>
      <c r="AW18" s="33">
        <f>AW15+AW16+AW17</f>
        <v>0</v>
      </c>
      <c r="AX18" s="33">
        <f>AX15+AX16+AX17</f>
        <v>0</v>
      </c>
      <c r="AY18" s="33">
        <f>AY15+AY16+AY17</f>
        <v>0</v>
      </c>
      <c r="AZ18" s="33">
        <f>AZ15+AZ16+AZ17</f>
        <v>0</v>
      </c>
      <c r="BA18" s="33">
        <f>BA15+BA16+BA17</f>
        <v>0</v>
      </c>
      <c r="BB18" s="33">
        <f>BB15+BB16+BB17</f>
        <v>0</v>
      </c>
      <c r="BC18" s="33">
        <f>BC15+BC16+BC17</f>
        <v>0</v>
      </c>
      <c r="BD18" s="33">
        <f>BD15+BD16+BD17</f>
        <v>0</v>
      </c>
      <c r="BE18" s="33">
        <f>BE15+BE16+BE17</f>
        <v>0</v>
      </c>
      <c r="BF18" s="33">
        <f>BF15+BF16+BF17</f>
        <v>0</v>
      </c>
      <c r="BG18" s="33">
        <f>BG15+BG16+BG17</f>
        <v>0</v>
      </c>
      <c r="BH18" s="33">
        <f>BH15+BH16+BH17</f>
        <v>0</v>
      </c>
      <c r="BI18" s="33">
        <f>BI15+BI16+BI17</f>
        <v>0</v>
      </c>
      <c r="BJ18" s="33">
        <f>BJ15+BJ16+BJ17</f>
        <v>0</v>
      </c>
      <c r="BK18" s="33">
        <f>BK15+BK16+BK17</f>
        <v>0</v>
      </c>
      <c r="BL18" s="33">
        <f>BL15+BL16+BL17</f>
        <v>0</v>
      </c>
      <c r="BM18" s="33">
        <f>BM15+BM16+BM17</f>
        <v>0</v>
      </c>
      <c r="BN18" s="33">
        <f>BN15+BN16+BN17</f>
        <v>0</v>
      </c>
      <c r="BO18" s="33">
        <f>BO15+BO16+BO17</f>
        <v>0</v>
      </c>
      <c r="BP18" s="33">
        <f>BP15+BP16+BP17</f>
        <v>0</v>
      </c>
      <c r="BQ18" s="33">
        <f>BQ15+BQ16+BQ17</f>
        <v>0</v>
      </c>
      <c r="BR18" s="33">
        <f>BR15+BR16+BR17</f>
        <v>62.8</v>
      </c>
      <c r="BS18" s="33">
        <f>BS15+BS16+BS17</f>
        <v>2.4000000000000004</v>
      </c>
      <c r="BT18" s="33">
        <f>BT15+BT16+BT17</f>
        <v>7191</v>
      </c>
      <c r="BU18" s="33">
        <f>BU15+BU16+BU17</f>
        <v>0</v>
      </c>
      <c r="BV18" s="33">
        <f>BV15+BV16+BV17</f>
        <v>198</v>
      </c>
      <c r="BW18" s="33">
        <f>BW15+BW16+BW17</f>
        <v>7191</v>
      </c>
      <c r="BX18" s="33">
        <f>BX15+BX16+BX17</f>
        <v>0</v>
      </c>
      <c r="BY18" s="33">
        <f>BY15+BY16+BY17</f>
        <v>0</v>
      </c>
      <c r="BZ18" s="33">
        <f>BZ15+BZ16+BZ17</f>
        <v>198</v>
      </c>
      <c r="CA18" s="33">
        <f>CA15+CA16+CA17</f>
        <v>0</v>
      </c>
      <c r="CB18" s="33">
        <f>CB15+CB16+CB17</f>
        <v>0</v>
      </c>
    </row>
    <row r="19" spans="1:80" s="12" customFormat="1" ht="33.75" customHeight="1">
      <c r="A19" s="13"/>
      <c r="B19" s="13"/>
      <c r="C19" s="1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  <c r="AC19" s="14"/>
      <c r="AD19" s="14"/>
      <c r="AE19" s="14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4"/>
      <c r="BJ19" s="14"/>
      <c r="BK19" s="14"/>
      <c r="BL19" s="14"/>
      <c r="BM19" s="14"/>
      <c r="BN19" s="14"/>
      <c r="BO19" s="14"/>
      <c r="BP19" s="13"/>
      <c r="BQ19" s="13"/>
      <c r="BR19" s="13"/>
      <c r="BS19" s="16" t="s">
        <v>46</v>
      </c>
      <c r="BT19" s="13"/>
      <c r="BU19" s="13"/>
      <c r="BV19" s="13"/>
      <c r="BW19" s="13"/>
      <c r="BX19" s="13"/>
      <c r="BY19" s="13"/>
      <c r="BZ19" s="13"/>
      <c r="CA19" s="13"/>
      <c r="CB19" s="13"/>
    </row>
    <row r="20" spans="1:80" s="15" customFormat="1" ht="21" customHeight="1">
      <c r="A20" s="13"/>
      <c r="B20" s="13"/>
      <c r="C20" s="1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4"/>
      <c r="AD20" s="14"/>
      <c r="AE20" s="14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4"/>
      <c r="BJ20" s="14"/>
      <c r="BK20" s="14"/>
      <c r="BL20" s="14"/>
      <c r="BM20" s="14"/>
      <c r="BN20" s="14"/>
      <c r="BO20" s="14"/>
      <c r="BP20" s="13"/>
      <c r="BQ20" s="13"/>
      <c r="BR20" s="13"/>
      <c r="BS20" s="16" t="s">
        <v>47</v>
      </c>
      <c r="BT20" s="13"/>
      <c r="BU20" s="13"/>
      <c r="BV20" s="13"/>
      <c r="BW20" s="13"/>
      <c r="BX20" s="13"/>
      <c r="BY20" s="13"/>
      <c r="BZ20" s="13"/>
      <c r="CA20" s="13"/>
      <c r="CB20" s="13"/>
    </row>
    <row r="21" spans="1:80" s="15" customFormat="1" ht="15" customHeight="1">
      <c r="A21" s="13"/>
      <c r="B21" s="13"/>
      <c r="C21" s="1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6" t="s">
        <v>34</v>
      </c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80" s="15" customFormat="1" ht="21" customHeight="1">
      <c r="A22" s="13"/>
      <c r="B22" s="13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</sheetData>
  <sheetProtection/>
  <mergeCells count="74">
    <mergeCell ref="BW11:BY11"/>
    <mergeCell ref="BZ11:CB11"/>
    <mergeCell ref="BI11:BJ11"/>
    <mergeCell ref="BL11:BN11"/>
    <mergeCell ref="BO11:BQ11"/>
    <mergeCell ref="BR11:BR12"/>
    <mergeCell ref="BS11:BS12"/>
    <mergeCell ref="BT11:BU11"/>
    <mergeCell ref="AW11:AW12"/>
    <mergeCell ref="AX11:AY11"/>
    <mergeCell ref="BG11:BG12"/>
    <mergeCell ref="BH11:BH12"/>
    <mergeCell ref="BA11:BC11"/>
    <mergeCell ref="BD11:BF11"/>
    <mergeCell ref="AK11:AK12"/>
    <mergeCell ref="AL11:AL12"/>
    <mergeCell ref="AS11:AU11"/>
    <mergeCell ref="AV11:AV12"/>
    <mergeCell ref="AA11:AA12"/>
    <mergeCell ref="AB11:AC11"/>
    <mergeCell ref="AE11:AG11"/>
    <mergeCell ref="AH11:AJ11"/>
    <mergeCell ref="Q11:R11"/>
    <mergeCell ref="T11:V11"/>
    <mergeCell ref="W11:Y11"/>
    <mergeCell ref="Z11:Z12"/>
    <mergeCell ref="O11:O12"/>
    <mergeCell ref="P11:P12"/>
    <mergeCell ref="BG10:BH10"/>
    <mergeCell ref="BI10:BK10"/>
    <mergeCell ref="O10:P10"/>
    <mergeCell ref="Q10:S10"/>
    <mergeCell ref="T10:Y10"/>
    <mergeCell ref="Z10:AA10"/>
    <mergeCell ref="AM11:AN11"/>
    <mergeCell ref="AP11:AR11"/>
    <mergeCell ref="BT10:BV10"/>
    <mergeCell ref="BW10:CB10"/>
    <mergeCell ref="AP10:AU10"/>
    <mergeCell ref="AV10:AW10"/>
    <mergeCell ref="AX10:AZ10"/>
    <mergeCell ref="BA10:BF10"/>
    <mergeCell ref="BL10:BQ10"/>
    <mergeCell ref="BR10:BS10"/>
    <mergeCell ref="O8:CB8"/>
    <mergeCell ref="O9:Y9"/>
    <mergeCell ref="Z9:AJ9"/>
    <mergeCell ref="AK9:AU9"/>
    <mergeCell ref="AV9:BF9"/>
    <mergeCell ref="BG9:BQ9"/>
    <mergeCell ref="AB10:AD10"/>
    <mergeCell ref="AE10:AJ10"/>
    <mergeCell ref="AK10:AL10"/>
    <mergeCell ref="AM10:AO10"/>
    <mergeCell ref="BR9:CB9"/>
    <mergeCell ref="A8:A13"/>
    <mergeCell ref="B8:B13"/>
    <mergeCell ref="C8:C13"/>
    <mergeCell ref="D8:N9"/>
    <mergeCell ref="D10:E10"/>
    <mergeCell ref="F10:H10"/>
    <mergeCell ref="I10:N10"/>
    <mergeCell ref="D11:D12"/>
    <mergeCell ref="E11:E12"/>
    <mergeCell ref="F11:G11"/>
    <mergeCell ref="B1:C1"/>
    <mergeCell ref="L1:N1"/>
    <mergeCell ref="K2:N2"/>
    <mergeCell ref="K3:N3"/>
    <mergeCell ref="B2:C6"/>
    <mergeCell ref="K4:N4"/>
    <mergeCell ref="D6:N6"/>
    <mergeCell ref="I11:K11"/>
    <mergeCell ref="L11:N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В. Волобуев</dc:creator>
  <cp:keywords/>
  <dc:description/>
  <cp:lastModifiedBy>USER</cp:lastModifiedBy>
  <cp:lastPrinted>2017-07-12T07:07:07Z</cp:lastPrinted>
  <dcterms:created xsi:type="dcterms:W3CDTF">2014-08-25T11:38:26Z</dcterms:created>
  <dcterms:modified xsi:type="dcterms:W3CDTF">2017-07-26T08:58:56Z</dcterms:modified>
  <cp:category/>
  <cp:version/>
  <cp:contentType/>
  <cp:contentStatus/>
</cp:coreProperties>
</file>