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1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1450\"/>
    </mc:Choice>
  </mc:AlternateContent>
  <bookViews>
    <workbookView xWindow="120" yWindow="120" windowWidth="9720" windowHeight="7320" firstSheet="2" activeTab="2" xr2:uid="{00000000-000D-0000-FFFF-FFFF00000000}"/>
  </bookViews>
  <sheets>
    <sheet name="зп прочего персонала" sheetId="4" r:id="rId1"/>
    <sheet name="коммуналка" sheetId="2" r:id="rId2"/>
    <sheet name="район. бюджет" sheetId="3" r:id="rId3"/>
  </sheets>
  <definedNames>
    <definedName name="_xlnm.Print_Area" localSheetId="2">'район. бюджет'!$A$1:$G$48</definedName>
  </definedNames>
  <calcPr calcId="171026"/>
</workbook>
</file>

<file path=xl/calcChain.xml><?xml version="1.0" encoding="utf-8"?>
<calcChain xmlns="http://schemas.openxmlformats.org/spreadsheetml/2006/main">
  <c r="G35" i="3" l="1"/>
  <c r="H16" i="3"/>
  <c r="J13" i="3"/>
  <c r="G19" i="3"/>
  <c r="G17" i="3"/>
  <c r="G22" i="3"/>
  <c r="G26" i="3"/>
  <c r="G29" i="3"/>
  <c r="G20" i="3"/>
  <c r="G38" i="3"/>
  <c r="G36" i="3"/>
  <c r="G16" i="3"/>
  <c r="G21" i="4"/>
  <c r="G18" i="4"/>
  <c r="G17" i="4"/>
  <c r="G16" i="4"/>
  <c r="G18" i="2"/>
  <c r="G17" i="2"/>
  <c r="G16" i="2"/>
</calcChain>
</file>

<file path=xl/sharedStrings.xml><?xml version="1.0" encoding="utf-8"?>
<sst xmlns="http://schemas.openxmlformats.org/spreadsheetml/2006/main" count="213" uniqueCount="82">
  <si>
    <r>
      <t>Приложение №2</t>
    </r>
    <r>
      <rPr>
        <sz val="8"/>
        <rFont val="Times New Roman"/>
        <family val="1"/>
        <charset val="204"/>
      </rPr>
      <t xml:space="preserve">                                к Порядку составления, утверждения и ведения бюджетных смет казенных учреждений Олюторского муниципального района, утвержденному постьановлением администрации Олюторского муниципального района 28 мая 2014г. №155</t>
    </r>
  </si>
  <si>
    <t xml:space="preserve">     Бюджетная смета на 2016 год</t>
  </si>
  <si>
    <t>(Расходы на выплату персоналу)</t>
  </si>
  <si>
    <t>КОДЫ</t>
  </si>
  <si>
    <t>от "01" января 2016 г.</t>
  </si>
  <si>
    <t xml:space="preserve">Форма по ОКУД </t>
  </si>
  <si>
    <t>Дата</t>
  </si>
  <si>
    <r>
      <t xml:space="preserve">Получатель бюджетных средств       </t>
    </r>
    <r>
      <rPr>
        <b/>
        <sz val="11"/>
        <rFont val="Arial"/>
        <family val="2"/>
        <charset val="204"/>
      </rPr>
      <t xml:space="preserve"> МКУК "ЦКиД" с. Ачайваям</t>
    </r>
  </si>
  <si>
    <t>по ОКПО</t>
  </si>
  <si>
    <r>
      <t xml:space="preserve">Распорядитель бюджетных средств  </t>
    </r>
    <r>
      <rPr>
        <b/>
        <sz val="10"/>
        <rFont val="Arial"/>
        <family val="2"/>
        <charset val="204"/>
      </rPr>
      <t xml:space="preserve"> Управление по социальным вопросам администрации ОМР</t>
    </r>
  </si>
  <si>
    <r>
      <t xml:space="preserve">Главный распорядитель бюджетных средств  </t>
    </r>
    <r>
      <rPr>
        <b/>
        <sz val="10"/>
        <rFont val="Arial"/>
        <family val="2"/>
        <charset val="204"/>
      </rPr>
      <t>Администрация Олюторского МР</t>
    </r>
  </si>
  <si>
    <r>
      <t xml:space="preserve">Наименование бюджета    </t>
    </r>
    <r>
      <rPr>
        <b/>
        <sz val="10"/>
        <rFont val="Arial"/>
        <family val="2"/>
        <charset val="204"/>
      </rPr>
      <t>Олюторский муниципальный район</t>
    </r>
  </si>
  <si>
    <t>Глава по БК</t>
  </si>
  <si>
    <t>Единица измерения руб.</t>
  </si>
  <si>
    <t>по ОКТМО</t>
  </si>
  <si>
    <t>по ОКЕИ</t>
  </si>
  <si>
    <t>Наименование показателя</t>
  </si>
  <si>
    <t>Код по бюджетной классификации Российской Федерации</t>
  </si>
  <si>
    <t>Сумма</t>
  </si>
  <si>
    <t>раздела</t>
  </si>
  <si>
    <t>подраздела</t>
  </si>
  <si>
    <t>целевой статьи</t>
  </si>
  <si>
    <t>вида расходов</t>
  </si>
  <si>
    <t>КОСГУ</t>
  </si>
  <si>
    <t>на 2016 год</t>
  </si>
  <si>
    <t>Выполнение   функций   учреждения</t>
  </si>
  <si>
    <t>О801</t>
  </si>
  <si>
    <t>О810 40 0000</t>
  </si>
  <si>
    <t>Оплата труда и начисления на выплаты по оплате труда</t>
  </si>
  <si>
    <t>Заработная плата, в том числе:</t>
  </si>
  <si>
    <t xml:space="preserve">основной и вспомогательный персонал </t>
  </si>
  <si>
    <t>О810 42 0210</t>
  </si>
  <si>
    <t>вспомогательный персонал</t>
  </si>
  <si>
    <t>О810 41 0200</t>
  </si>
  <si>
    <t xml:space="preserve">Начисления на выплаты по оплате труда, в том числе:  </t>
  </si>
  <si>
    <t xml:space="preserve">Директор МКУК "ЦКиД" </t>
  </si>
  <si>
    <t>Карпалова О.И.</t>
  </si>
  <si>
    <t>Главный бухгалтер ЦБ   _____________  Левчук Н.А.</t>
  </si>
  <si>
    <t xml:space="preserve">                         (подпись)        (расшифровка подписи)</t>
  </si>
  <si>
    <t>"28"  декабря 2015 года</t>
  </si>
  <si>
    <t>(Коммунальные услуги)</t>
  </si>
  <si>
    <t>О40 000 0000</t>
  </si>
  <si>
    <t xml:space="preserve">Коммунальные услуги, в том числе:      </t>
  </si>
  <si>
    <t xml:space="preserve">Коммунальные услуги      </t>
  </si>
  <si>
    <t>О41 042 0220</t>
  </si>
  <si>
    <t>О41 041 0020</t>
  </si>
  <si>
    <t>Бюджетная смета на 2016 год</t>
  </si>
  <si>
    <t>(Из средств районного бюджета)</t>
  </si>
  <si>
    <t>Прочие выплаты, в том числе:</t>
  </si>
  <si>
    <t>суточные при служебных командировках  и командировках   на   курсы    повышения квалификации</t>
  </si>
  <si>
    <t xml:space="preserve">проезд к месту  отпуска  и   обратно </t>
  </si>
  <si>
    <t>Оплата работ, услуг</t>
  </si>
  <si>
    <t xml:space="preserve">                    </t>
  </si>
  <si>
    <t>Услуги связи</t>
  </si>
  <si>
    <t>Транспортные услуги, в том числе:</t>
  </si>
  <si>
    <t>оплата    проезда     при     служебных командировках и командировках на  курсы повышения квалификации</t>
  </si>
  <si>
    <t>-30000,00</t>
  </si>
  <si>
    <t>оплата услуг по грузовым перевозкам</t>
  </si>
  <si>
    <t>Арендная    плата    за     пользование имуществом</t>
  </si>
  <si>
    <t>Работы, услуги по содержанию имущества в том числе:</t>
  </si>
  <si>
    <t>текущий ремонт и содержание зданий</t>
  </si>
  <si>
    <t xml:space="preserve">оплата услуг пожарной сигнализации   </t>
  </si>
  <si>
    <t>-19204,00</t>
  </si>
  <si>
    <t xml:space="preserve">Прочие работы, услуги, в том числе:    </t>
  </si>
  <si>
    <t xml:space="preserve">наем  жилых  помещении  при   служебных командировках и  при  командировках  на повышение квалификации </t>
  </si>
  <si>
    <t xml:space="preserve">прочие    административно-хозяйственные расходы </t>
  </si>
  <si>
    <t>подписка</t>
  </si>
  <si>
    <t>-25000,00</t>
  </si>
  <si>
    <t>оплата услуг ВДПО Камчатского края</t>
  </si>
  <si>
    <t>+20000,00</t>
  </si>
  <si>
    <t>Социальное обеспечение, в том числе</t>
  </si>
  <si>
    <t xml:space="preserve">Прочие расходы, в том числе:           </t>
  </si>
  <si>
    <t>+134204,90</t>
  </si>
  <si>
    <t>Поступление нефинансовых активов</t>
  </si>
  <si>
    <t>приобретение основных средств  в части    административно-хозяйственного обеспечения</t>
  </si>
  <si>
    <t>Увеличение   стоимости   нематериальных активов</t>
  </si>
  <si>
    <t>канцтовары</t>
  </si>
  <si>
    <t>-15000,90</t>
  </si>
  <si>
    <t>хоз.расходы</t>
  </si>
  <si>
    <t>-15000,00</t>
  </si>
  <si>
    <t>малоценный инвентарь</t>
  </si>
  <si>
    <t>-50000,00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</si>
</sst>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</font>
    <font>
      <sz val="11"/>
      <name val="Courier New"/>
      <family val="3"/>
      <charset val="204"/>
    </font>
    <font>
      <sz val="10"/>
      <name val="Courier New"/>
      <family val="3"/>
      <charset val="204"/>
    </font>
    <font>
      <b/>
      <sz val="11"/>
      <color indexed="63"/>
      <name val="Courier New"/>
      <family val="3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7"/>
      <name val="Times New Roman"/>
      <family val="1"/>
    </font>
    <font>
      <b/>
      <sz val="7"/>
      <name val="Times New Roman"/>
      <family val="1"/>
    </font>
    <font>
      <sz val="12"/>
      <name val="Arial"/>
    </font>
    <font>
      <sz val="12"/>
      <name val="Courier New"/>
      <family val="3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indexed="63"/>
      <name val="Courier New"/>
      <family val="3"/>
      <charset val="204"/>
    </font>
    <font>
      <sz val="10"/>
      <name val="Arial"/>
    </font>
    <font>
      <u/>
      <sz val="10"/>
      <name val="Arial"/>
      <family val="2"/>
      <charset val="204"/>
    </font>
    <font>
      <b/>
      <sz val="12"/>
      <color indexed="63"/>
      <name val="Courier New"/>
      <family val="3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</font>
    <font>
      <u/>
      <sz val="11"/>
      <name val="Courier New"/>
      <family val="3"/>
      <charset val="204"/>
    </font>
    <font>
      <sz val="8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2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1" applyBorder="1" applyAlignment="1" applyProtection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3" fillId="0" borderId="0" xfId="0" applyFont="1"/>
    <xf numFmtId="0" fontId="4" fillId="0" borderId="0" xfId="0" applyFont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8" xfId="1" applyBorder="1" applyAlignment="1" applyProtection="1">
      <alignment horizontal="center" vertical="top" wrapText="1"/>
    </xf>
    <xf numFmtId="0" fontId="9" fillId="0" borderId="11" xfId="0" applyFont="1" applyBorder="1" applyAlignment="1">
      <alignment wrapText="1"/>
    </xf>
    <xf numFmtId="0" fontId="6" fillId="0" borderId="6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2" fontId="0" fillId="0" borderId="0" xfId="0" applyNumberFormat="1"/>
    <xf numFmtId="0" fontId="12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9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4" fontId="0" fillId="0" borderId="0" xfId="0" applyNumberFormat="1"/>
    <xf numFmtId="0" fontId="21" fillId="0" borderId="0" xfId="0" applyFont="1"/>
    <xf numFmtId="4" fontId="6" fillId="0" borderId="17" xfId="0" applyNumberFormat="1" applyFont="1" applyFill="1" applyBorder="1" applyAlignment="1">
      <alignment horizontal="right" vertical="top" wrapText="1"/>
    </xf>
    <xf numFmtId="4" fontId="6" fillId="0" borderId="18" xfId="0" applyNumberFormat="1" applyFont="1" applyFill="1" applyBorder="1" applyAlignment="1">
      <alignment horizontal="right" vertical="top" wrapText="1"/>
    </xf>
    <xf numFmtId="4" fontId="1" fillId="0" borderId="18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23" fillId="0" borderId="14" xfId="0" applyFont="1" applyBorder="1" applyAlignment="1">
      <alignment wrapText="1"/>
    </xf>
    <xf numFmtId="0" fontId="19" fillId="0" borderId="19" xfId="3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49" fontId="0" fillId="0" borderId="0" xfId="0" applyNumberFormat="1"/>
    <xf numFmtId="0" fontId="1" fillId="0" borderId="7" xfId="0" applyFont="1" applyBorder="1" applyAlignment="1">
      <alignment horizontal="center" vertical="top" wrapText="1"/>
    </xf>
    <xf numFmtId="0" fontId="18" fillId="0" borderId="0" xfId="2" applyFont="1" applyFill="1" applyAlignment="1">
      <alignment horizontal="right" vertical="top" wrapText="1"/>
    </xf>
    <xf numFmtId="0" fontId="2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6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Обычный 2" xfId="2" xr:uid="{00000000-0005-0000-0000-000002000000}"/>
    <cellStyle name="Обычный_район. бюджет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view="pageBreakPreview" zoomScaleNormal="100" workbookViewId="0" xr3:uid="{AEA406A1-0E4B-5B11-9CD5-51D6E497D94C}">
      <selection activeCell="E24" sqref="E24"/>
    </sheetView>
  </sheetViews>
  <sheetFormatPr defaultRowHeight="12.75"/>
  <cols>
    <col min="1" max="1" width="35.42578125" customWidth="1"/>
    <col min="2" max="2" width="7.7109375" customWidth="1"/>
    <col min="3" max="3" width="8.85546875" customWidth="1"/>
    <col min="4" max="4" width="14.7109375" customWidth="1"/>
    <col min="5" max="5" width="10" customWidth="1"/>
    <col min="6" max="6" width="10.140625" customWidth="1"/>
    <col min="7" max="7" width="13.85546875" customWidth="1"/>
  </cols>
  <sheetData>
    <row r="1" spans="1:7" ht="57.75" customHeight="1">
      <c r="D1" s="45" t="s">
        <v>0</v>
      </c>
      <c r="E1" s="46"/>
      <c r="F1" s="46"/>
      <c r="G1" s="46"/>
    </row>
    <row r="2" spans="1:7" ht="15.75">
      <c r="A2" s="47" t="s">
        <v>1</v>
      </c>
      <c r="B2" s="48"/>
      <c r="C2" s="48"/>
      <c r="D2" s="48"/>
      <c r="E2" s="48"/>
      <c r="F2" s="48"/>
      <c r="G2" s="48"/>
    </row>
    <row r="3" spans="1:7" ht="15.75" thickBot="1">
      <c r="A3" s="49" t="s">
        <v>2</v>
      </c>
      <c r="B3" s="50"/>
      <c r="C3" s="50"/>
      <c r="D3" s="50"/>
      <c r="E3" s="50"/>
      <c r="F3" s="50"/>
      <c r="G3" s="50"/>
    </row>
    <row r="4" spans="1:7" ht="13.5" thickBot="1">
      <c r="F4" s="1"/>
      <c r="G4" s="2" t="s">
        <v>3</v>
      </c>
    </row>
    <row r="5" spans="1:7" ht="26.25" thickBot="1">
      <c r="B5" s="56" t="s">
        <v>4</v>
      </c>
      <c r="C5" s="57"/>
      <c r="D5" s="57"/>
      <c r="E5" s="57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>
      <c r="A8" s="11" t="s">
        <v>9</v>
      </c>
      <c r="B8" s="12"/>
      <c r="C8" s="12"/>
      <c r="D8" s="12"/>
      <c r="E8" s="12"/>
      <c r="F8" s="1"/>
      <c r="G8" s="1"/>
    </row>
    <row r="9" spans="1:7" ht="13.5" thickBot="1">
      <c r="A9" s="11" t="s">
        <v>10</v>
      </c>
      <c r="B9" s="12"/>
      <c r="C9" s="12"/>
      <c r="D9" s="12"/>
      <c r="E9" s="12"/>
      <c r="F9" s="1"/>
      <c r="G9" s="6"/>
    </row>
    <row r="10" spans="1:7" ht="13.5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1" t="s">
        <v>16</v>
      </c>
      <c r="B13" s="53" t="s">
        <v>17</v>
      </c>
      <c r="C13" s="54"/>
      <c r="D13" s="54"/>
      <c r="E13" s="54"/>
      <c r="F13" s="55"/>
      <c r="G13" s="44" t="s">
        <v>18</v>
      </c>
    </row>
    <row r="14" spans="1:7" ht="26.25" thickBot="1">
      <c r="A14" s="52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20.100000000000001" customHeight="1">
      <c r="A16" s="31" t="s">
        <v>25</v>
      </c>
      <c r="B16" s="32">
        <v>904</v>
      </c>
      <c r="C16" s="32" t="s">
        <v>26</v>
      </c>
      <c r="D16" s="22" t="s">
        <v>27</v>
      </c>
      <c r="E16" s="22">
        <v>100</v>
      </c>
      <c r="F16" s="33"/>
      <c r="G16" s="36">
        <f>G17</f>
        <v>1553993.7</v>
      </c>
    </row>
    <row r="17" spans="1:7" ht="20.100000000000001" customHeight="1">
      <c r="A17" s="21" t="s">
        <v>28</v>
      </c>
      <c r="B17" s="22">
        <v>904</v>
      </c>
      <c r="C17" s="22" t="s">
        <v>26</v>
      </c>
      <c r="D17" s="22" t="s">
        <v>27</v>
      </c>
      <c r="E17" s="22">
        <v>111</v>
      </c>
      <c r="F17" s="22">
        <v>37210</v>
      </c>
      <c r="G17" s="37">
        <f>G18+G21</f>
        <v>1553993.7</v>
      </c>
    </row>
    <row r="18" spans="1:7" ht="20.100000000000001" customHeight="1">
      <c r="A18" s="21" t="s">
        <v>29</v>
      </c>
      <c r="B18" s="22">
        <v>904</v>
      </c>
      <c r="C18" s="22" t="s">
        <v>26</v>
      </c>
      <c r="D18" s="22" t="s">
        <v>27</v>
      </c>
      <c r="E18" s="22">
        <v>111</v>
      </c>
      <c r="F18" s="22">
        <v>37211</v>
      </c>
      <c r="G18" s="37">
        <f>G19+G20</f>
        <v>1204646.7</v>
      </c>
    </row>
    <row r="19" spans="1:7" ht="20.100000000000001" customHeight="1">
      <c r="A19" s="17" t="s">
        <v>30</v>
      </c>
      <c r="B19" s="13">
        <v>904</v>
      </c>
      <c r="C19" s="13" t="s">
        <v>26</v>
      </c>
      <c r="D19" s="13" t="s">
        <v>31</v>
      </c>
      <c r="E19" s="13">
        <v>111</v>
      </c>
      <c r="F19" s="13">
        <v>37211</v>
      </c>
      <c r="G19" s="38">
        <v>845825</v>
      </c>
    </row>
    <row r="20" spans="1:7" ht="20.100000000000001" customHeight="1">
      <c r="A20" s="17" t="s">
        <v>32</v>
      </c>
      <c r="B20" s="13">
        <v>904</v>
      </c>
      <c r="C20" s="13" t="s">
        <v>26</v>
      </c>
      <c r="D20" s="13" t="s">
        <v>33</v>
      </c>
      <c r="E20" s="13">
        <v>111</v>
      </c>
      <c r="F20" s="13">
        <v>37211</v>
      </c>
      <c r="G20" s="38">
        <v>358821.7</v>
      </c>
    </row>
    <row r="21" spans="1:7" ht="20.100000000000001" customHeight="1">
      <c r="A21" s="21" t="s">
        <v>34</v>
      </c>
      <c r="B21" s="22">
        <v>904</v>
      </c>
      <c r="C21" s="22" t="s">
        <v>26</v>
      </c>
      <c r="D21" s="22" t="s">
        <v>27</v>
      </c>
      <c r="E21" s="22">
        <v>119</v>
      </c>
      <c r="F21" s="22">
        <v>37213</v>
      </c>
      <c r="G21" s="37">
        <f>G23+G22</f>
        <v>349347</v>
      </c>
    </row>
    <row r="22" spans="1:7" ht="20.100000000000001" customHeight="1">
      <c r="A22" s="17" t="s">
        <v>30</v>
      </c>
      <c r="B22" s="13">
        <v>904</v>
      </c>
      <c r="C22" s="13" t="s">
        <v>26</v>
      </c>
      <c r="D22" s="13" t="s">
        <v>31</v>
      </c>
      <c r="E22" s="13">
        <v>119</v>
      </c>
      <c r="F22" s="13">
        <v>37213</v>
      </c>
      <c r="G22" s="38">
        <v>245289</v>
      </c>
    </row>
    <row r="23" spans="1:7" ht="20.100000000000001" customHeight="1">
      <c r="A23" s="17" t="s">
        <v>32</v>
      </c>
      <c r="B23" s="13">
        <v>904</v>
      </c>
      <c r="C23" s="13" t="s">
        <v>26</v>
      </c>
      <c r="D23" s="13" t="s">
        <v>33</v>
      </c>
      <c r="E23" s="13">
        <v>119</v>
      </c>
      <c r="F23" s="13">
        <v>37213</v>
      </c>
      <c r="G23" s="38">
        <v>104058</v>
      </c>
    </row>
    <row r="24" spans="1:7">
      <c r="A24" s="28"/>
      <c r="B24" s="29"/>
      <c r="C24" s="29"/>
      <c r="D24" s="29"/>
      <c r="E24" s="29"/>
      <c r="F24" s="29"/>
      <c r="G24" s="39"/>
    </row>
    <row r="25" spans="1:7">
      <c r="A25" s="28"/>
      <c r="B25" s="29"/>
      <c r="C25" s="29"/>
      <c r="D25" s="29"/>
      <c r="E25" s="29"/>
      <c r="F25" s="29"/>
      <c r="G25" s="30"/>
    </row>
    <row r="26" spans="1:7">
      <c r="A26" s="28"/>
      <c r="B26" s="29"/>
      <c r="C26" s="29"/>
      <c r="D26" s="29"/>
      <c r="E26" s="29"/>
      <c r="F26" s="29"/>
      <c r="G26" s="30"/>
    </row>
    <row r="27" spans="1:7">
      <c r="A27" s="27"/>
      <c r="B27" s="27"/>
      <c r="C27" s="27"/>
      <c r="D27" s="27"/>
      <c r="E27" s="27"/>
      <c r="F27" s="27"/>
      <c r="G27" s="27"/>
    </row>
    <row r="28" spans="1:7" ht="15">
      <c r="A28" s="7" t="s">
        <v>35</v>
      </c>
      <c r="B28" s="10"/>
      <c r="C28" s="10"/>
      <c r="D28" s="42" t="s">
        <v>36</v>
      </c>
    </row>
    <row r="29" spans="1:7" ht="15">
      <c r="A29" s="7"/>
    </row>
    <row r="30" spans="1:7" ht="15">
      <c r="A30" s="7"/>
    </row>
    <row r="31" spans="1:7" ht="15.75">
      <c r="A31" s="24" t="s">
        <v>37</v>
      </c>
      <c r="B31" s="23"/>
      <c r="C31" s="23"/>
      <c r="D31" s="23"/>
    </row>
    <row r="32" spans="1:7" ht="13.5">
      <c r="A32" s="8" t="s">
        <v>38</v>
      </c>
    </row>
    <row r="33" spans="1:1" ht="15">
      <c r="A33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20" type="noConversion"/>
  <hyperlinks>
    <hyperlink ref="B14" r:id="rId1" display="garantf1://70192486.12000/" xr:uid="{00000000-0004-0000-0000-000000000000}"/>
    <hyperlink ref="F5" r:id="rId2" display="garantf1://79139.0/" xr:uid="{00000000-0004-0000-0000-000001000000}"/>
  </hyperlinks>
  <pageMargins left="0.56000000000000005" right="0.26" top="1" bottom="1" header="0.5" footer="0.5"/>
  <pageSetup paperSize="9" scale="9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view="pageBreakPreview" zoomScaleNormal="100" workbookViewId="0" xr3:uid="{958C4451-9541-5A59-BF78-D2F731DF1C81}">
      <selection activeCell="F20" sqref="F20"/>
    </sheetView>
  </sheetViews>
  <sheetFormatPr defaultRowHeight="12.75"/>
  <cols>
    <col min="1" max="1" width="26.42578125" customWidth="1"/>
    <col min="2" max="2" width="9.5703125" customWidth="1"/>
    <col min="3" max="3" width="10" customWidth="1"/>
    <col min="4" max="4" width="14.28515625" customWidth="1"/>
    <col min="5" max="6" width="9.7109375" customWidth="1"/>
    <col min="7" max="7" width="14.28515625" customWidth="1"/>
  </cols>
  <sheetData>
    <row r="1" spans="1:7" ht="56.25" customHeight="1">
      <c r="D1" s="45" t="s">
        <v>0</v>
      </c>
      <c r="E1" s="46"/>
      <c r="F1" s="46"/>
      <c r="G1" s="46"/>
    </row>
    <row r="2" spans="1:7" ht="24" customHeight="1">
      <c r="A2" s="58" t="s">
        <v>1</v>
      </c>
      <c r="B2" s="59"/>
      <c r="C2" s="59"/>
      <c r="D2" s="59"/>
      <c r="E2" s="59"/>
      <c r="F2" s="59"/>
      <c r="G2" s="59"/>
    </row>
    <row r="3" spans="1:7" ht="15.75" thickBot="1">
      <c r="A3" s="49" t="s">
        <v>40</v>
      </c>
      <c r="B3" s="50"/>
      <c r="C3" s="50"/>
      <c r="D3" s="50"/>
      <c r="E3" s="50"/>
      <c r="F3" s="50"/>
      <c r="G3" s="50"/>
    </row>
    <row r="4" spans="1:7" ht="13.5" thickBot="1">
      <c r="F4" s="1"/>
      <c r="G4" s="2" t="s">
        <v>3</v>
      </c>
    </row>
    <row r="5" spans="1:7" ht="26.25" thickBot="1">
      <c r="B5" s="56" t="s">
        <v>4</v>
      </c>
      <c r="C5" s="57"/>
      <c r="D5" s="57"/>
      <c r="E5" s="57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 ht="24.75" customHeight="1">
      <c r="A8" s="11" t="s">
        <v>9</v>
      </c>
      <c r="B8" s="12"/>
      <c r="C8" s="12"/>
      <c r="D8" s="12"/>
      <c r="E8" s="12"/>
      <c r="F8" s="1"/>
      <c r="G8" s="1"/>
    </row>
    <row r="9" spans="1:7" ht="24.75" customHeight="1" thickBot="1">
      <c r="A9" s="11" t="s">
        <v>10</v>
      </c>
      <c r="B9" s="12"/>
      <c r="C9" s="12"/>
      <c r="D9" s="12"/>
      <c r="E9" s="12"/>
      <c r="F9" s="1"/>
      <c r="G9" s="6"/>
    </row>
    <row r="10" spans="1:7" ht="27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26.2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1" t="s">
        <v>16</v>
      </c>
      <c r="B13" s="53" t="s">
        <v>17</v>
      </c>
      <c r="C13" s="54"/>
      <c r="D13" s="54"/>
      <c r="E13" s="54"/>
      <c r="F13" s="55"/>
      <c r="G13" s="44" t="s">
        <v>18</v>
      </c>
    </row>
    <row r="14" spans="1:7" ht="26.25" thickBot="1">
      <c r="A14" s="52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5" customHeight="1">
      <c r="A16" s="31" t="s">
        <v>25</v>
      </c>
      <c r="B16" s="32">
        <v>904</v>
      </c>
      <c r="C16" s="32" t="s">
        <v>26</v>
      </c>
      <c r="D16" s="22" t="s">
        <v>41</v>
      </c>
      <c r="E16" s="33"/>
      <c r="F16" s="33"/>
      <c r="G16" s="36">
        <f>G17</f>
        <v>1479917</v>
      </c>
    </row>
    <row r="17" spans="1:7" ht="15" customHeight="1">
      <c r="A17" s="21" t="s">
        <v>42</v>
      </c>
      <c r="B17" s="22">
        <v>904</v>
      </c>
      <c r="C17" s="22" t="s">
        <v>26</v>
      </c>
      <c r="D17" s="22" t="s">
        <v>41</v>
      </c>
      <c r="E17" s="22"/>
      <c r="F17" s="22">
        <v>37223</v>
      </c>
      <c r="G17" s="37">
        <f>G18+G19</f>
        <v>1479917</v>
      </c>
    </row>
    <row r="18" spans="1:7" ht="15" customHeight="1">
      <c r="A18" s="17" t="s">
        <v>43</v>
      </c>
      <c r="B18" s="13">
        <v>904</v>
      </c>
      <c r="C18" s="13" t="s">
        <v>26</v>
      </c>
      <c r="D18" s="13" t="s">
        <v>44</v>
      </c>
      <c r="E18" s="13">
        <v>244</v>
      </c>
      <c r="F18" s="13">
        <v>37223</v>
      </c>
      <c r="G18" s="38">
        <f>1479917-G19</f>
        <v>880551</v>
      </c>
    </row>
    <row r="19" spans="1:7" ht="15" customHeight="1">
      <c r="A19" s="17" t="s">
        <v>43</v>
      </c>
      <c r="B19" s="13">
        <v>904</v>
      </c>
      <c r="C19" s="13" t="s">
        <v>26</v>
      </c>
      <c r="D19" s="13" t="s">
        <v>45</v>
      </c>
      <c r="E19" s="13">
        <v>244</v>
      </c>
      <c r="F19" s="13">
        <v>37223</v>
      </c>
      <c r="G19" s="38">
        <v>599366</v>
      </c>
    </row>
    <row r="20" spans="1:7" ht="15" customHeight="1">
      <c r="A20" s="28"/>
      <c r="B20" s="29"/>
      <c r="C20" s="29"/>
      <c r="D20" s="29"/>
      <c r="E20" s="29"/>
      <c r="F20" s="29"/>
      <c r="G20" s="30"/>
    </row>
    <row r="21" spans="1:7" ht="15" customHeight="1">
      <c r="A21" s="28"/>
      <c r="B21" s="29"/>
      <c r="C21" s="29"/>
      <c r="D21" s="29"/>
      <c r="E21" s="29"/>
      <c r="F21" s="29"/>
      <c r="G21" s="30"/>
    </row>
    <row r="22" spans="1:7" ht="15" customHeight="1">
      <c r="A22" s="28"/>
      <c r="B22" s="29"/>
      <c r="C22" s="29"/>
      <c r="D22" s="29"/>
      <c r="E22" s="29"/>
      <c r="F22" s="29"/>
      <c r="G22" s="30"/>
    </row>
    <row r="23" spans="1:7">
      <c r="A23" s="27"/>
      <c r="B23" s="27"/>
      <c r="C23" s="27"/>
      <c r="D23" s="27"/>
      <c r="E23" s="27"/>
      <c r="F23" s="27"/>
      <c r="G23" s="27"/>
    </row>
    <row r="24" spans="1:7" ht="25.5" customHeight="1">
      <c r="A24" s="7" t="s">
        <v>35</v>
      </c>
      <c r="B24" s="10"/>
      <c r="C24" s="10"/>
      <c r="D24" s="42" t="s">
        <v>36</v>
      </c>
    </row>
    <row r="25" spans="1:7" ht="18.75" customHeight="1">
      <c r="A25" s="7"/>
    </row>
    <row r="26" spans="1:7" ht="18" customHeight="1">
      <c r="A26" s="7"/>
    </row>
    <row r="27" spans="1:7" ht="20.25" customHeight="1">
      <c r="A27" s="24" t="s">
        <v>37</v>
      </c>
      <c r="B27" s="23"/>
      <c r="C27" s="23"/>
      <c r="D27" s="23"/>
    </row>
    <row r="28" spans="1:7" ht="13.5">
      <c r="A28" s="8" t="s">
        <v>38</v>
      </c>
    </row>
    <row r="29" spans="1:7" ht="15">
      <c r="A29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0" type="noConversion"/>
  <hyperlinks>
    <hyperlink ref="B14" r:id="rId1" display="garantf1://70192486.12000/" xr:uid="{00000000-0004-0000-0100-000000000000}"/>
    <hyperlink ref="F5" r:id="rId2" display="garantf1://79139.0/" xr:uid="{00000000-0004-0000-0100-000001000000}"/>
  </hyperlinks>
  <pageMargins left="0.42" right="0.2" top="1" bottom="1" header="0.5" footer="0.5"/>
  <pageSetup paperSize="9" scale="9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tabSelected="1" view="pageBreakPreview" topLeftCell="A10" zoomScaleNormal="100" workbookViewId="0" xr3:uid="{842E5F09-E766-5B8D-85AF-A39847EA96FD}">
      <selection activeCell="D18" sqref="D18:D19"/>
    </sheetView>
  </sheetViews>
  <sheetFormatPr defaultRowHeight="12.75"/>
  <cols>
    <col min="1" max="1" width="36.5703125" customWidth="1"/>
    <col min="2" max="2" width="8.85546875" customWidth="1"/>
    <col min="3" max="3" width="8.7109375" customWidth="1"/>
    <col min="4" max="4" width="15.28515625" customWidth="1"/>
    <col min="5" max="5" width="8.7109375" customWidth="1"/>
    <col min="6" max="6" width="10.28515625" customWidth="1"/>
    <col min="7" max="7" width="13.42578125" customWidth="1"/>
    <col min="8" max="8" width="10.42578125" customWidth="1"/>
  </cols>
  <sheetData>
    <row r="1" spans="1:10" ht="55.5" customHeight="1">
      <c r="D1" s="45" t="s">
        <v>0</v>
      </c>
      <c r="E1" s="46"/>
      <c r="F1" s="46"/>
      <c r="G1" s="46"/>
    </row>
    <row r="2" spans="1:10" ht="15.75">
      <c r="A2" s="47" t="s">
        <v>46</v>
      </c>
      <c r="B2" s="48"/>
      <c r="C2" s="48"/>
      <c r="D2" s="48"/>
      <c r="E2" s="48"/>
      <c r="F2" s="48"/>
      <c r="G2" s="48"/>
    </row>
    <row r="3" spans="1:10" ht="12.75" customHeight="1" thickBot="1">
      <c r="A3" s="49" t="s">
        <v>47</v>
      </c>
      <c r="B3" s="50"/>
      <c r="C3" s="50"/>
      <c r="D3" s="50"/>
      <c r="E3" s="50"/>
      <c r="F3" s="50"/>
      <c r="G3" s="50"/>
    </row>
    <row r="4" spans="1:10" ht="13.5" thickBot="1">
      <c r="F4" s="1"/>
      <c r="G4" s="2" t="s">
        <v>3</v>
      </c>
    </row>
    <row r="5" spans="1:10" ht="23.25" customHeight="1" thickBot="1">
      <c r="A5" s="60" t="s">
        <v>4</v>
      </c>
      <c r="B5" s="48"/>
      <c r="C5" s="48"/>
      <c r="D5" s="48"/>
      <c r="E5" s="48"/>
      <c r="F5" s="4" t="s">
        <v>5</v>
      </c>
      <c r="G5" s="5">
        <v>501012</v>
      </c>
    </row>
    <row r="6" spans="1:10" ht="13.5" thickBot="1">
      <c r="F6" s="3" t="s">
        <v>6</v>
      </c>
      <c r="G6" s="6"/>
    </row>
    <row r="7" spans="1:10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10">
      <c r="A8" s="11" t="s">
        <v>9</v>
      </c>
      <c r="B8" s="12"/>
      <c r="C8" s="12"/>
      <c r="D8" s="12"/>
      <c r="E8" s="12"/>
      <c r="F8" s="1"/>
      <c r="G8" s="1"/>
    </row>
    <row r="9" spans="1:10" ht="13.5" thickBot="1">
      <c r="A9" s="11" t="s">
        <v>10</v>
      </c>
      <c r="B9" s="12"/>
      <c r="C9" s="12"/>
      <c r="D9" s="12"/>
      <c r="E9" s="12"/>
      <c r="F9" s="1"/>
      <c r="G9" s="6"/>
    </row>
    <row r="10" spans="1:10" ht="18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10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10" ht="13.5" thickBot="1">
      <c r="F12" s="3" t="s">
        <v>15</v>
      </c>
      <c r="G12" s="5">
        <v>383</v>
      </c>
    </row>
    <row r="13" spans="1:10" ht="18" customHeight="1" thickBot="1">
      <c r="A13" s="51" t="s">
        <v>16</v>
      </c>
      <c r="B13" s="53" t="s">
        <v>17</v>
      </c>
      <c r="C13" s="54"/>
      <c r="D13" s="54"/>
      <c r="E13" s="54"/>
      <c r="F13" s="55"/>
      <c r="G13" s="44" t="s">
        <v>18</v>
      </c>
      <c r="J13" s="34">
        <f>G28-108000</f>
        <v>0</v>
      </c>
    </row>
    <row r="14" spans="1:10" ht="39" thickBot="1">
      <c r="A14" s="52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10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10">
      <c r="A16" s="40" t="s">
        <v>25</v>
      </c>
      <c r="B16" s="32">
        <v>904</v>
      </c>
      <c r="C16" s="22" t="s">
        <v>26</v>
      </c>
      <c r="D16" s="22" t="s">
        <v>27</v>
      </c>
      <c r="E16" s="33"/>
      <c r="F16" s="33"/>
      <c r="G16" s="36">
        <f>G17+G20+G35+G36</f>
        <v>481480.9</v>
      </c>
      <c r="H16" s="25">
        <f>G28+G33+G35</f>
        <v>407480.9</v>
      </c>
    </row>
    <row r="17" spans="1:8">
      <c r="A17" s="21" t="s">
        <v>48</v>
      </c>
      <c r="B17" s="22">
        <v>904</v>
      </c>
      <c r="C17" s="22" t="s">
        <v>26</v>
      </c>
      <c r="D17" s="22" t="s">
        <v>27</v>
      </c>
      <c r="E17" s="22">
        <v>112</v>
      </c>
      <c r="F17" s="22">
        <v>37212</v>
      </c>
      <c r="G17" s="37">
        <f>G18+G19</f>
        <v>74000</v>
      </c>
    </row>
    <row r="18" spans="1:8" ht="18.75">
      <c r="A18" s="17" t="s">
        <v>49</v>
      </c>
      <c r="B18" s="13">
        <v>904</v>
      </c>
      <c r="C18" s="13" t="s">
        <v>26</v>
      </c>
      <c r="D18" s="13" t="s">
        <v>33</v>
      </c>
      <c r="E18" s="13">
        <v>112</v>
      </c>
      <c r="F18" s="13">
        <v>37212</v>
      </c>
      <c r="G18" s="38">
        <v>0</v>
      </c>
      <c r="H18" s="43"/>
    </row>
    <row r="19" spans="1:8">
      <c r="A19" s="17" t="s">
        <v>50</v>
      </c>
      <c r="B19" s="13">
        <v>904</v>
      </c>
      <c r="C19" s="13" t="s">
        <v>26</v>
      </c>
      <c r="D19" s="13" t="s">
        <v>33</v>
      </c>
      <c r="E19" s="13">
        <v>112</v>
      </c>
      <c r="F19" s="13">
        <v>37212</v>
      </c>
      <c r="G19" s="38">
        <f>70000+4000</f>
        <v>74000</v>
      </c>
      <c r="H19" s="43"/>
    </row>
    <row r="20" spans="1:8">
      <c r="A20" s="21" t="s">
        <v>51</v>
      </c>
      <c r="B20" s="22">
        <v>904</v>
      </c>
      <c r="C20" s="22" t="s">
        <v>26</v>
      </c>
      <c r="D20" s="22" t="s">
        <v>27</v>
      </c>
      <c r="E20" s="22" t="s">
        <v>52</v>
      </c>
      <c r="F20" s="22">
        <v>37220</v>
      </c>
      <c r="G20" s="37">
        <f>G21+G22+G26+G29</f>
        <v>138000</v>
      </c>
      <c r="H20" s="43"/>
    </row>
    <row r="21" spans="1:8">
      <c r="A21" s="17" t="s">
        <v>53</v>
      </c>
      <c r="B21" s="13">
        <v>904</v>
      </c>
      <c r="C21" s="13" t="s">
        <v>26</v>
      </c>
      <c r="D21" s="13" t="s">
        <v>33</v>
      </c>
      <c r="E21" s="13">
        <v>244</v>
      </c>
      <c r="F21" s="13">
        <v>37221</v>
      </c>
      <c r="G21" s="38">
        <v>0</v>
      </c>
      <c r="H21" s="43"/>
    </row>
    <row r="22" spans="1:8">
      <c r="A22" s="21" t="s">
        <v>54</v>
      </c>
      <c r="B22" s="22">
        <v>904</v>
      </c>
      <c r="C22" s="22" t="s">
        <v>26</v>
      </c>
      <c r="D22" s="22" t="s">
        <v>33</v>
      </c>
      <c r="E22" s="22">
        <v>244</v>
      </c>
      <c r="F22" s="22">
        <v>37222</v>
      </c>
      <c r="G22" s="37">
        <f>G23+G24</f>
        <v>0</v>
      </c>
      <c r="H22" s="43"/>
    </row>
    <row r="23" spans="1:8" ht="18.75">
      <c r="A23" s="17" t="s">
        <v>55</v>
      </c>
      <c r="B23" s="13">
        <v>904</v>
      </c>
      <c r="C23" s="13" t="s">
        <v>26</v>
      </c>
      <c r="D23" s="13" t="s">
        <v>33</v>
      </c>
      <c r="E23" s="13">
        <v>112</v>
      </c>
      <c r="F23" s="13">
        <v>37222</v>
      </c>
      <c r="G23" s="38">
        <v>0</v>
      </c>
      <c r="H23" s="43" t="s">
        <v>56</v>
      </c>
    </row>
    <row r="24" spans="1:8">
      <c r="A24" s="17" t="s">
        <v>57</v>
      </c>
      <c r="B24" s="13">
        <v>904</v>
      </c>
      <c r="C24" s="13" t="s">
        <v>26</v>
      </c>
      <c r="D24" s="13" t="s">
        <v>33</v>
      </c>
      <c r="E24" s="13">
        <v>244</v>
      </c>
      <c r="F24" s="13">
        <v>37222</v>
      </c>
      <c r="G24" s="38">
        <v>0</v>
      </c>
      <c r="H24" s="43"/>
    </row>
    <row r="25" spans="1:8">
      <c r="A25" s="17" t="s">
        <v>58</v>
      </c>
      <c r="B25" s="13">
        <v>904</v>
      </c>
      <c r="C25" s="13" t="s">
        <v>26</v>
      </c>
      <c r="D25" s="13" t="s">
        <v>33</v>
      </c>
      <c r="E25" s="13">
        <v>244</v>
      </c>
      <c r="F25" s="13">
        <v>37224</v>
      </c>
      <c r="G25" s="38">
        <v>0</v>
      </c>
      <c r="H25" s="43"/>
    </row>
    <row r="26" spans="1:8">
      <c r="A26" s="21" t="s">
        <v>59</v>
      </c>
      <c r="B26" s="22">
        <v>904</v>
      </c>
      <c r="C26" s="22" t="s">
        <v>26</v>
      </c>
      <c r="D26" s="22" t="s">
        <v>33</v>
      </c>
      <c r="E26" s="22">
        <v>244</v>
      </c>
      <c r="F26" s="22">
        <v>37225</v>
      </c>
      <c r="G26" s="37">
        <f>G27+G28</f>
        <v>108000</v>
      </c>
      <c r="H26" s="43"/>
    </row>
    <row r="27" spans="1:8">
      <c r="A27" s="17" t="s">
        <v>60</v>
      </c>
      <c r="B27" s="13">
        <v>904</v>
      </c>
      <c r="C27" s="13" t="s">
        <v>26</v>
      </c>
      <c r="D27" s="13" t="s">
        <v>33</v>
      </c>
      <c r="E27" s="13">
        <v>244</v>
      </c>
      <c r="F27" s="13">
        <v>37225</v>
      </c>
      <c r="G27" s="38">
        <v>0</v>
      </c>
      <c r="H27" s="43"/>
    </row>
    <row r="28" spans="1:8">
      <c r="A28" s="17" t="s">
        <v>61</v>
      </c>
      <c r="B28" s="13">
        <v>904</v>
      </c>
      <c r="C28" s="13" t="s">
        <v>26</v>
      </c>
      <c r="D28" s="13" t="s">
        <v>33</v>
      </c>
      <c r="E28" s="13">
        <v>244</v>
      </c>
      <c r="F28" s="13">
        <v>37225</v>
      </c>
      <c r="G28" s="38">
        <v>108000</v>
      </c>
      <c r="H28" s="43" t="s">
        <v>62</v>
      </c>
    </row>
    <row r="29" spans="1:8">
      <c r="A29" s="21" t="s">
        <v>63</v>
      </c>
      <c r="B29" s="22">
        <v>904</v>
      </c>
      <c r="C29" s="22" t="s">
        <v>26</v>
      </c>
      <c r="D29" s="13" t="s">
        <v>33</v>
      </c>
      <c r="E29" s="22"/>
      <c r="F29" s="22">
        <v>37226</v>
      </c>
      <c r="G29" s="37">
        <f>G30+G31+G33+G32</f>
        <v>30000</v>
      </c>
      <c r="H29" s="43"/>
    </row>
    <row r="30" spans="1:8" ht="18.75">
      <c r="A30" s="17" t="s">
        <v>64</v>
      </c>
      <c r="B30" s="13">
        <v>904</v>
      </c>
      <c r="C30" s="13" t="s">
        <v>26</v>
      </c>
      <c r="D30" s="13" t="s">
        <v>33</v>
      </c>
      <c r="E30" s="13">
        <v>112</v>
      </c>
      <c r="F30" s="13">
        <v>37226</v>
      </c>
      <c r="G30" s="38">
        <v>0</v>
      </c>
      <c r="H30" s="43"/>
    </row>
    <row r="31" spans="1:8">
      <c r="A31" s="17" t="s">
        <v>65</v>
      </c>
      <c r="B31" s="13">
        <v>904</v>
      </c>
      <c r="C31" s="13" t="s">
        <v>26</v>
      </c>
      <c r="D31" s="13" t="s">
        <v>33</v>
      </c>
      <c r="E31" s="13">
        <v>244</v>
      </c>
      <c r="F31" s="13">
        <v>37226</v>
      </c>
      <c r="G31" s="38">
        <v>0</v>
      </c>
      <c r="H31" s="43"/>
    </row>
    <row r="32" spans="1:8">
      <c r="A32" s="17" t="s">
        <v>66</v>
      </c>
      <c r="B32" s="13">
        <v>904</v>
      </c>
      <c r="C32" s="13" t="s">
        <v>26</v>
      </c>
      <c r="D32" s="13" t="s">
        <v>33</v>
      </c>
      <c r="E32" s="13">
        <v>244</v>
      </c>
      <c r="F32" s="13">
        <v>37226</v>
      </c>
      <c r="G32" s="38">
        <v>0</v>
      </c>
      <c r="H32" s="43" t="s">
        <v>67</v>
      </c>
    </row>
    <row r="33" spans="1:8">
      <c r="A33" s="41" t="s">
        <v>68</v>
      </c>
      <c r="B33" s="13">
        <v>904</v>
      </c>
      <c r="C33" s="13" t="s">
        <v>26</v>
      </c>
      <c r="D33" s="13" t="s">
        <v>33</v>
      </c>
      <c r="E33" s="13">
        <v>244</v>
      </c>
      <c r="F33" s="13">
        <v>37226</v>
      </c>
      <c r="G33" s="38">
        <v>30000</v>
      </c>
      <c r="H33" s="43" t="s">
        <v>69</v>
      </c>
    </row>
    <row r="34" spans="1:8">
      <c r="A34" s="17" t="s">
        <v>70</v>
      </c>
      <c r="B34" s="13">
        <v>904</v>
      </c>
      <c r="C34" s="13" t="s">
        <v>26</v>
      </c>
      <c r="D34" s="13" t="s">
        <v>33</v>
      </c>
      <c r="E34" s="13">
        <v>244</v>
      </c>
      <c r="F34" s="13">
        <v>37262</v>
      </c>
      <c r="G34" s="38">
        <v>0</v>
      </c>
      <c r="H34" s="43"/>
    </row>
    <row r="35" spans="1:8">
      <c r="A35" s="21" t="s">
        <v>71</v>
      </c>
      <c r="B35" s="22">
        <v>904</v>
      </c>
      <c r="C35" s="22" t="s">
        <v>26</v>
      </c>
      <c r="D35" s="22" t="s">
        <v>33</v>
      </c>
      <c r="E35" s="22">
        <v>244</v>
      </c>
      <c r="F35" s="22">
        <v>37290</v>
      </c>
      <c r="G35" s="37">
        <f>135276+134204.9</f>
        <v>269480.90000000002</v>
      </c>
      <c r="H35" s="43" t="s">
        <v>72</v>
      </c>
    </row>
    <row r="36" spans="1:8">
      <c r="A36" s="21" t="s">
        <v>73</v>
      </c>
      <c r="B36" s="22">
        <v>904</v>
      </c>
      <c r="C36" s="22" t="s">
        <v>26</v>
      </c>
      <c r="D36" s="22" t="s">
        <v>33</v>
      </c>
      <c r="E36" s="22">
        <v>244</v>
      </c>
      <c r="F36" s="22">
        <v>37300</v>
      </c>
      <c r="G36" s="37">
        <f>G37+G38</f>
        <v>0</v>
      </c>
      <c r="H36" s="43"/>
    </row>
    <row r="37" spans="1:8" ht="18.75">
      <c r="A37" s="21" t="s">
        <v>74</v>
      </c>
      <c r="B37" s="22">
        <v>904</v>
      </c>
      <c r="C37" s="22" t="s">
        <v>26</v>
      </c>
      <c r="D37" s="22" t="s">
        <v>33</v>
      </c>
      <c r="E37" s="22">
        <v>244</v>
      </c>
      <c r="F37" s="22">
        <v>37310</v>
      </c>
      <c r="G37" s="38">
        <v>0</v>
      </c>
      <c r="H37" s="43"/>
    </row>
    <row r="38" spans="1:8">
      <c r="A38" s="21" t="s">
        <v>75</v>
      </c>
      <c r="B38" s="22">
        <v>904</v>
      </c>
      <c r="C38" s="22" t="s">
        <v>26</v>
      </c>
      <c r="D38" s="22" t="s">
        <v>33</v>
      </c>
      <c r="E38" s="22">
        <v>244</v>
      </c>
      <c r="F38" s="22">
        <v>37340</v>
      </c>
      <c r="G38" s="37">
        <f>G39+G40+G41</f>
        <v>0</v>
      </c>
      <c r="H38" s="43"/>
    </row>
    <row r="39" spans="1:8">
      <c r="A39" s="17" t="s">
        <v>76</v>
      </c>
      <c r="B39" s="13">
        <v>904</v>
      </c>
      <c r="C39" s="13" t="s">
        <v>26</v>
      </c>
      <c r="D39" s="13" t="s">
        <v>33</v>
      </c>
      <c r="E39" s="13">
        <v>244</v>
      </c>
      <c r="F39" s="13">
        <v>37348</v>
      </c>
      <c r="G39" s="38">
        <v>0</v>
      </c>
      <c r="H39" s="43" t="s">
        <v>77</v>
      </c>
    </row>
    <row r="40" spans="1:8">
      <c r="A40" s="17" t="s">
        <v>78</v>
      </c>
      <c r="B40" s="13">
        <v>904</v>
      </c>
      <c r="C40" s="13" t="s">
        <v>26</v>
      </c>
      <c r="D40" s="13" t="s">
        <v>33</v>
      </c>
      <c r="E40" s="13">
        <v>244</v>
      </c>
      <c r="F40" s="13">
        <v>37341</v>
      </c>
      <c r="G40" s="38">
        <v>0</v>
      </c>
      <c r="H40" s="43" t="s">
        <v>79</v>
      </c>
    </row>
    <row r="41" spans="1:8">
      <c r="A41" s="17" t="s">
        <v>80</v>
      </c>
      <c r="B41" s="13">
        <v>904</v>
      </c>
      <c r="C41" s="13" t="s">
        <v>26</v>
      </c>
      <c r="D41" s="13" t="s">
        <v>33</v>
      </c>
      <c r="E41" s="13">
        <v>244</v>
      </c>
      <c r="F41" s="13">
        <v>37346</v>
      </c>
      <c r="G41" s="38">
        <v>0</v>
      </c>
      <c r="H41" s="43" t="s">
        <v>81</v>
      </c>
    </row>
    <row r="42" spans="1:8">
      <c r="A42" s="27"/>
      <c r="B42" s="27"/>
      <c r="C42" s="27"/>
      <c r="D42" s="27"/>
      <c r="E42" s="27"/>
      <c r="F42" s="27"/>
      <c r="G42" s="27"/>
      <c r="H42" s="34"/>
    </row>
    <row r="43" spans="1:8" ht="15">
      <c r="A43" s="7" t="s">
        <v>35</v>
      </c>
      <c r="B43" s="10"/>
      <c r="C43" s="10"/>
      <c r="D43" s="42" t="s">
        <v>36</v>
      </c>
    </row>
    <row r="44" spans="1:8" ht="15">
      <c r="A44" s="7"/>
    </row>
    <row r="45" spans="1:8" ht="15.75">
      <c r="A45" s="24" t="s">
        <v>37</v>
      </c>
      <c r="B45" s="23"/>
      <c r="C45" s="23"/>
      <c r="D45" s="23"/>
    </row>
    <row r="46" spans="1:8" ht="13.5">
      <c r="A46" s="8" t="s">
        <v>38</v>
      </c>
    </row>
    <row r="47" spans="1:8" ht="15">
      <c r="A47" s="35" t="s">
        <v>39</v>
      </c>
    </row>
  </sheetData>
  <mergeCells count="6">
    <mergeCell ref="A13:A14"/>
    <mergeCell ref="B13:F13"/>
    <mergeCell ref="D1:G1"/>
    <mergeCell ref="A2:G2"/>
    <mergeCell ref="A3:G3"/>
    <mergeCell ref="A5:E5"/>
  </mergeCells>
  <phoneticPr fontId="0" type="noConversion"/>
  <hyperlinks>
    <hyperlink ref="B14" r:id="rId1" display="garantf1://70192486.12000/" xr:uid="{00000000-0004-0000-0200-000000000000}"/>
    <hyperlink ref="F5" r:id="rId2" display="garantf1://79139.0/" xr:uid="{00000000-0004-0000-0200-000001000000}"/>
  </hyperlinks>
  <pageMargins left="0.43" right="0.2" top="0.33" bottom="0.32" header="0.25" footer="0.2"/>
  <pageSetup paperSize="9" scale="85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X</cp:lastModifiedBy>
  <cp:revision/>
  <dcterms:created xsi:type="dcterms:W3CDTF">1996-10-08T23:32:33Z</dcterms:created>
  <dcterms:modified xsi:type="dcterms:W3CDTF">2017-05-17T10:19:21Z</dcterms:modified>
  <cp:category/>
  <cp:contentStatus/>
</cp:coreProperties>
</file>