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, приложение №7" sheetId="1" r:id="rId1"/>
    <sheet name="Расходы , приложение 5" sheetId="2" r:id="rId2"/>
    <sheet name="Расходы , приложение 3" sheetId="3" r:id="rId3"/>
    <sheet name="Доходы, приложение 2" sheetId="4" r:id="rId4"/>
    <sheet name="Доходы, приложение 1" sheetId="5" r:id="rId5"/>
    <sheet name="Расходы, приложение №4" sheetId="6" r:id="rId6"/>
    <sheet name="Источники, приложение № 6" sheetId="7" r:id="rId7"/>
    <sheet name="Лист1" sheetId="8" r:id="rId8"/>
  </sheets>
  <definedNames>
    <definedName name="__bookmark_1" localSheetId="3">'Доходы, приложение 2'!$A$1:$D$9</definedName>
    <definedName name="__bookmark_1">'Доходы, приложение 1'!$A$1:$D$9</definedName>
    <definedName name="__bookmark_2" localSheetId="3">'Доходы, приложение 2'!$A$10:$D$71</definedName>
    <definedName name="__bookmark_2">'Доходы, приложение 1'!$A$10:$D$73</definedName>
    <definedName name="__bookmark_4" localSheetId="2">'Расходы , приложение 3'!$A$10:$J$177</definedName>
    <definedName name="__bookmark_4" localSheetId="1">'Расходы , приложение 5'!$A$10:$I$25</definedName>
    <definedName name="__bookmark_4">'Расходы, приложение №4'!$C$1:$I$38</definedName>
    <definedName name="__bookmark_5" localSheetId="0">'Источники, приложение №7'!$A$9:$D$34</definedName>
    <definedName name="__bookmark_5">'Источники, приложение № 6'!$A$9:$E$34</definedName>
    <definedName name="__bookmark_6" localSheetId="0">'Источники, приложение №7'!#REF!</definedName>
    <definedName name="__bookmark_6" localSheetId="1">'Источники, приложение № 6'!#REF!</definedName>
    <definedName name="__bookmark_6">'Источники, приложение № 6'!#REF!</definedName>
    <definedName name="_xlnm.Print_Titles" localSheetId="4">'Доходы, приложение 1'!$10:$14</definedName>
    <definedName name="_xlnm.Print_Titles" localSheetId="3">'Доходы, приложение 2'!$10:$14</definedName>
    <definedName name="_xlnm.Print_Titles" localSheetId="6">'Источники, приложение № 6'!$9:$13</definedName>
    <definedName name="_xlnm.Print_Titles" localSheetId="0">'Источники, приложение №7'!$9:$13</definedName>
    <definedName name="_xlnm.Print_Titles" localSheetId="2">'Расходы , приложение 3'!$10:$12</definedName>
    <definedName name="_xlnm.Print_Titles" localSheetId="1">'Расходы , приложение 5'!$10:$12</definedName>
    <definedName name="_xlnm.Print_Titles" localSheetId="5">'Расходы, приложение №4'!$1:$13</definedName>
  </definedNames>
  <calcPr fullCalcOnLoad="1"/>
</workbook>
</file>

<file path=xl/sharedStrings.xml><?xml version="1.0" encoding="utf-8"?>
<sst xmlns="http://schemas.openxmlformats.org/spreadsheetml/2006/main" count="1336" uniqueCount="516">
  <si>
    <t>Наименование показателя</t>
  </si>
  <si>
    <t>Код дохода по бюджетной классификации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</si>
  <si>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</si>
  <si>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</si>
  <si>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</si>
  <si>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</si>
  <si>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</si>
  <si>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</si>
  <si>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</si>
  <si>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</si>
  <si>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</si>
  <si>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</si>
  <si>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</si>
  <si>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</si>
  <si>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</si>
  <si>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</si>
  <si>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</si>
  <si>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</si>
  <si>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</si>
  <si>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</si>
  <si>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</si>
  <si>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</si>
  <si>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</si>
  <si>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</si>
  <si>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</si>
  <si>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</si>
  <si>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</si>
  <si>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</si>
  <si>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</si>
  <si>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</si>
  <si>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</si>
  <si>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</si>
  <si>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</si>
  <si>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</si>
  <si>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</si>
  <si>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</si>
  <si>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</si>
  <si>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</si>
  <si>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</si>
  <si>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</si>
  <si>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</si>
  <si>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</si>
  <si>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</si>
  <si>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</si>
  <si>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</si>
  <si>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</si>
  <si>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</si>
  <si>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</si>
  <si>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</si>
  <si>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</si>
  <si>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</si>
  <si>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</si>
  <si>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</si>
  <si>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</si>
  <si>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</si>
  <si>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</si>
  <si>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</si>
  <si>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</si>
  <si>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</si>
  <si>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</si>
  <si>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</si>
  <si>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</si>
  <si>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</si>
  <si>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</si>
  <si>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</si>
  <si>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</t>
  </si>
  <si>
    <t>Контрольно-счетная палата</t>
  </si>
  <si>
    <t>Иные межбюджетные трансферты</t>
  </si>
  <si>
    <t>Другие общегосударственные вопросы</t>
  </si>
  <si>
    <t>Обеспечение реализации мероприятий муниципального образования, связанных с муниципальным управлением</t>
  </si>
  <si>
    <t>Мероприятия по уточнению книг похозяйственного учета</t>
  </si>
  <si>
    <t>Расходы связанные с содержанием и управлением имуществом</t>
  </si>
  <si>
    <t>Оценка недвижимости, признание прав и регулирование по государственной и муниципальной собственности</t>
  </si>
  <si>
    <t>Реализация мероприятий ведомственной целевой программы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</si>
  <si>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</si>
  <si>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</si>
  <si>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</si>
  <si>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</si>
  <si>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Содержание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</si>
  <si>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</si>
  <si>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</si>
  <si>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</si>
  <si>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</si>
  <si>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</si>
  <si>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Участие в предупреждении и ликвидации последствий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</si>
  <si>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</si>
  <si>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</si>
  <si>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</si>
  <si>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</si>
  <si>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</si>
  <si>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ЖИЛИЩНО-КОММУНАЛЬНОЕ ХОЗЯЙСТВО</t>
  </si>
  <si>
    <t>Благоустройство</t>
  </si>
  <si>
    <t>Уличное освещение</t>
  </si>
  <si>
    <t>Благоустройство и озеленение</t>
  </si>
  <si>
    <t>Озеленение и благоустройство территории сельского поселения</t>
  </si>
  <si>
    <t>Организация благоустройства и озеленения территории поселения</t>
  </si>
  <si>
    <t>Организация и содержание мест захоронения</t>
  </si>
  <si>
    <t>Благоустройство и содержание мест захоронения</t>
  </si>
  <si>
    <t>Содержание мест захоронения</t>
  </si>
  <si>
    <t>Прочие мероприятия по благоустройству территории Новолеушковского сельского поселения Павловского района</t>
  </si>
  <si>
    <t>Организация сбора и вывоза бытовых отходов и мусора</t>
  </si>
  <si>
    <t>ОБРАЗОВАНИЕ</t>
  </si>
  <si>
    <t>Молодежная политика и оздоровление детей</t>
  </si>
  <si>
    <t>Мероприятия по развитию и оздоровению молодежи в Новолеушковском сельском поселении Павловского района</t>
  </si>
  <si>
    <t>Развитие молодежной политики в сельском поселении</t>
  </si>
  <si>
    <t>Организационно-воспитательная работа с молодежью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</si>
  <si>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</si>
  <si>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</si>
  <si>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</si>
  <si>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</si>
  <si>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Расходы на обеспечение деятельности (оказание услуг) муниципальных учреждений</t>
  </si>
  <si>
    <t>Субсидии бюджетным учреждениям</t>
  </si>
  <si>
    <t>Библиотеки</t>
  </si>
  <si>
    <t>Содержание, организация и поддержка</t>
  </si>
  <si>
    <t>Субсидия из краевого бюджета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</si>
  <si>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</t>
  </si>
  <si>
    <t>Сохранение, использование и популяризация объектов культурного наследия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</si>
  <si>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</si>
  <si>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</si>
  <si>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</si>
  <si>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</si>
  <si>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</si>
  <si>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Социальное обеспечение населения</t>
  </si>
  <si>
    <t>Субсидии некоммерческим организациям (за исключением государственных (муниципальных) учреждений)</t>
  </si>
  <si>
    <t>Код источника финансирования дефицита бюджета по бюджетной классификации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</si>
  <si>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</si>
  <si>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</si>
  <si>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</si>
  <si>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</si>
  <si>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</si>
  <si>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</si>
  <si>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</si>
  <si>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</si>
  <si>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</si>
  <si>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</si>
  <si>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финансовых активов, являющихся иными источниками внутреннего финансирования дефицитов бюджетов</t>
  </si>
  <si>
    <t>Уменьшение финансовых активов, являющихся иными источниками внутреннего финансирования дефицитов бюджетов</t>
  </si>
  <si>
    <t>Кассовое исполнение за 2016 год</t>
  </si>
  <si>
    <t>10102010010000100</t>
  </si>
  <si>
    <t>10102030010000100</t>
  </si>
  <si>
    <t>10102040010000100</t>
  </si>
  <si>
    <t>10000000000000000</t>
  </si>
  <si>
    <t>10100000000000000</t>
  </si>
  <si>
    <t>10102000010000100</t>
  </si>
  <si>
    <t>10500000000000000</t>
  </si>
  <si>
    <t>10503000010000100</t>
  </si>
  <si>
    <t>10503010010000100</t>
  </si>
  <si>
    <t>10606043100000100</t>
  </si>
  <si>
    <t>10606040000000100</t>
  </si>
  <si>
    <t>10606033100000100</t>
  </si>
  <si>
    <t>10606030000000100</t>
  </si>
  <si>
    <t>10606000000000100</t>
  </si>
  <si>
    <t>10601030100000100</t>
  </si>
  <si>
    <t>10601000000000100</t>
  </si>
  <si>
    <t>10600000000000000</t>
  </si>
  <si>
    <t>Федеральная налоговая служба</t>
  </si>
  <si>
    <t>10300000000000000</t>
  </si>
  <si>
    <t>10302000010000100</t>
  </si>
  <si>
    <t>10302230010000100</t>
  </si>
  <si>
    <t>10302240010000100</t>
  </si>
  <si>
    <t>10302250010000100</t>
  </si>
  <si>
    <t>10302260010000100</t>
  </si>
  <si>
    <t>Федеральное казначейство Российской Федерации</t>
  </si>
  <si>
    <t>10800000000000000</t>
  </si>
  <si>
    <t>10804000010000100</t>
  </si>
  <si>
    <t>10804020010000100</t>
  </si>
  <si>
    <t>11300000000000000</t>
  </si>
  <si>
    <t>11302000000000100</t>
  </si>
  <si>
    <t>11302990000000100</t>
  </si>
  <si>
    <t>11302995100000100</t>
  </si>
  <si>
    <t>21905000100000100</t>
  </si>
  <si>
    <t>20000000000000000</t>
  </si>
  <si>
    <t>20200000000000000</t>
  </si>
  <si>
    <t>20201000000000100</t>
  </si>
  <si>
    <t>21900000000000000</t>
  </si>
  <si>
    <t>21805010100000100</t>
  </si>
  <si>
    <t>21805000100000100</t>
  </si>
  <si>
    <t>21800000000000100</t>
  </si>
  <si>
    <t>21800000000000000</t>
  </si>
  <si>
    <t>20705030100000100</t>
  </si>
  <si>
    <t>20705000100000100</t>
  </si>
  <si>
    <t>20700000000000000</t>
  </si>
  <si>
    <t>20203024100000100</t>
  </si>
  <si>
    <t>20203024000000100</t>
  </si>
  <si>
    <t>20203015100000100</t>
  </si>
  <si>
    <t>20203015000000100</t>
  </si>
  <si>
    <t>20203000000000100</t>
  </si>
  <si>
    <t>20202999100000100</t>
  </si>
  <si>
    <t>20202999000000100</t>
  </si>
  <si>
    <t>20202000000000100</t>
  </si>
  <si>
    <t>20201001100000100</t>
  </si>
  <si>
    <t>20201001000000100</t>
  </si>
  <si>
    <t>ДОХОДЫ, ВСЕГО</t>
  </si>
  <si>
    <t xml:space="preserve">сельского поселения Павловского района </t>
  </si>
  <si>
    <t>№ п/п</t>
  </si>
  <si>
    <t>Уточненная бюджетная роспись на 2016 год</t>
  </si>
  <si>
    <t>Расходы бюджета - ВСЕГО 
В том числе:</t>
  </si>
  <si>
    <t>Администратора источника финансирования</t>
  </si>
  <si>
    <t>Источника финансирования</t>
  </si>
  <si>
    <t>Процент исполнения к утвержденныму бюджету на 2016 год</t>
  </si>
  <si>
    <t>-</t>
  </si>
  <si>
    <t>Администратор поступлений</t>
  </si>
  <si>
    <t>Рз</t>
  </si>
  <si>
    <t>ПР</t>
  </si>
  <si>
    <t>Процент исполнения                  к уточненной бюджетной росписи на 2016 год</t>
  </si>
  <si>
    <t>01</t>
  </si>
  <si>
    <t>00</t>
  </si>
  <si>
    <t>02</t>
  </si>
  <si>
    <t>04</t>
  </si>
  <si>
    <t xml:space="preserve">                   01</t>
  </si>
  <si>
    <t>13</t>
  </si>
  <si>
    <t xml:space="preserve"> 01</t>
  </si>
  <si>
    <t>03</t>
  </si>
  <si>
    <t>09</t>
  </si>
  <si>
    <t>05</t>
  </si>
  <si>
    <t>07</t>
  </si>
  <si>
    <t>08</t>
  </si>
  <si>
    <t>10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</si>
  <si>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</si>
  <si>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</si>
  <si>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</si>
  <si>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</si>
  <si>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</si>
  <si>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</si>
  <si>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</si>
  <si>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</si>
  <si>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</si>
  <si>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01</t>
  </si>
  <si>
    <t xml:space="preserve">                     04</t>
  </si>
  <si>
    <t xml:space="preserve">                 02</t>
  </si>
  <si>
    <t xml:space="preserve">                      06</t>
  </si>
  <si>
    <t xml:space="preserve">                    01</t>
  </si>
  <si>
    <t xml:space="preserve">                 03</t>
  </si>
  <si>
    <t xml:space="preserve">                     09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</si>
  <si>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</si>
  <si>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</si>
  <si>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</si>
  <si>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0,00</t>
  </si>
  <si>
    <t>( тыс.руб)</t>
  </si>
  <si>
    <t>(тыс.руб)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</si>
  <si>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</si>
  <si>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</si>
  <si>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</si>
  <si>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</si>
  <si>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</si>
  <si>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</si>
  <si>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</si>
  <si>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</si>
  <si>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</si>
  <si>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</si>
  <si>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000 01 06 00 00 00 0000 500</t>
  </si>
  <si>
    <t>000 01 06 00 00 00 0000 600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</si>
  <si>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</si>
  <si>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</si>
  <si>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</si>
  <si>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</si>
  <si>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</si>
  <si>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</si>
  <si>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</si>
  <si>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</si>
  <si>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</si>
  <si>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</si>
  <si>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01 06 00 00 00 0000 500</t>
  </si>
  <si>
    <t>01 06 00 00 00 0000 600</t>
  </si>
  <si>
    <t>Х</t>
  </si>
  <si>
    <t>ПРИЛОЖЕНИЕ № 2</t>
  </si>
  <si>
    <t>ПРИЛОЖЕНИЕ № 1</t>
  </si>
  <si>
    <t>ПРИЛОЖЕНИЕ № 4</t>
  </si>
  <si>
    <t xml:space="preserve">           ПРИЛОЖЕНИЕ № 6</t>
  </si>
  <si>
    <t xml:space="preserve">         ПРИЛОЖЕНИЕ № 7</t>
  </si>
  <si>
    <t>ПРИЛОЖЕНИЕ № 3</t>
  </si>
  <si>
    <t>ведомство</t>
  </si>
  <si>
    <t>ЦСР</t>
  </si>
  <si>
    <t>ВР</t>
  </si>
  <si>
    <t>992</t>
  </si>
  <si>
    <t>5000000000</t>
  </si>
  <si>
    <t>5010000000</t>
  </si>
  <si>
    <t xml:space="preserve">5010000190 </t>
  </si>
  <si>
    <t>5100000000</t>
  </si>
  <si>
    <t xml:space="preserve">5110000000 </t>
  </si>
  <si>
    <t>5110000190</t>
  </si>
  <si>
    <t>5120000000</t>
  </si>
  <si>
    <t xml:space="preserve">5120060190 </t>
  </si>
  <si>
    <t>5120060190</t>
  </si>
  <si>
    <t>06</t>
  </si>
  <si>
    <t>6800000000</t>
  </si>
  <si>
    <t>6810000000</t>
  </si>
  <si>
    <t>6810000190</t>
  </si>
  <si>
    <t>5110000000</t>
  </si>
  <si>
    <t xml:space="preserve"> 5110000190</t>
  </si>
  <si>
    <t>5140000000</t>
  </si>
  <si>
    <t xml:space="preserve">5140010030 </t>
  </si>
  <si>
    <t>5200000000</t>
  </si>
  <si>
    <t>5210000000</t>
  </si>
  <si>
    <t xml:space="preserve">5210100000 </t>
  </si>
  <si>
    <t>5210110020</t>
  </si>
  <si>
    <t xml:space="preserve">5600100000 </t>
  </si>
  <si>
    <t xml:space="preserve">5700000000 </t>
  </si>
  <si>
    <t xml:space="preserve">5900000000 </t>
  </si>
  <si>
    <t xml:space="preserve">5910000000 </t>
  </si>
  <si>
    <t xml:space="preserve"> 5910051180 </t>
  </si>
  <si>
    <t xml:space="preserve">5910051180 </t>
  </si>
  <si>
    <t xml:space="preserve">6200000000 </t>
  </si>
  <si>
    <t xml:space="preserve">6210000000 </t>
  </si>
  <si>
    <t xml:space="preserve">6210100000 </t>
  </si>
  <si>
    <t xml:space="preserve">6210110100 </t>
  </si>
  <si>
    <t xml:space="preserve">5300000000 </t>
  </si>
  <si>
    <t xml:space="preserve">5310000000 </t>
  </si>
  <si>
    <t>5310100000</t>
  </si>
  <si>
    <t xml:space="preserve"> 5310110080 </t>
  </si>
  <si>
    <t xml:space="preserve">5310110080 </t>
  </si>
  <si>
    <t>Процент исполнения к уточненной бюджетной росписи за 2016 год</t>
  </si>
  <si>
    <t xml:space="preserve">6700000000 </t>
  </si>
  <si>
    <t xml:space="preserve">6710000000 </t>
  </si>
  <si>
    <t xml:space="preserve">6710100000 </t>
  </si>
  <si>
    <t xml:space="preserve">6710110170 </t>
  </si>
  <si>
    <t>6710110170</t>
  </si>
  <si>
    <t xml:space="preserve">6720000000 </t>
  </si>
  <si>
    <t xml:space="preserve">6720100000 </t>
  </si>
  <si>
    <t xml:space="preserve">6720110180 </t>
  </si>
  <si>
    <t>6730000000</t>
  </si>
  <si>
    <t xml:space="preserve">6730110190 </t>
  </si>
  <si>
    <t>6730100000</t>
  </si>
  <si>
    <t>6740000000</t>
  </si>
  <si>
    <t xml:space="preserve">6740100000 </t>
  </si>
  <si>
    <t xml:space="preserve">6740110200 </t>
  </si>
  <si>
    <t>7000000000</t>
  </si>
  <si>
    <t xml:space="preserve">6000000000 </t>
  </si>
  <si>
    <t>6010000000</t>
  </si>
  <si>
    <t>6010100590</t>
  </si>
  <si>
    <t>6030000000</t>
  </si>
  <si>
    <t xml:space="preserve">6030100000 </t>
  </si>
  <si>
    <t xml:space="preserve">6030100590 </t>
  </si>
  <si>
    <t>6030200000</t>
  </si>
  <si>
    <t xml:space="preserve">6030260120 </t>
  </si>
  <si>
    <t xml:space="preserve">6040000000 </t>
  </si>
  <si>
    <t>6040100000</t>
  </si>
  <si>
    <t xml:space="preserve">6040110220 </t>
  </si>
  <si>
    <t xml:space="preserve">8700110070 </t>
  </si>
  <si>
    <t xml:space="preserve">8800000000 </t>
  </si>
  <si>
    <t>6010260120</t>
  </si>
  <si>
    <t xml:space="preserve">6010100000 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</si>
  <si>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за счет местного бюджета (софинансирование 5%)</t>
  </si>
  <si>
    <t>ПРИЛОЖЕНИЕ № 5</t>
  </si>
  <si>
    <t xml:space="preserve">Наименование программы </t>
  </si>
  <si>
    <t>всего</t>
  </si>
  <si>
    <t xml:space="preserve">в т.ч. средства краевого бюджета </t>
  </si>
  <si>
    <t>Код ЦСР</t>
  </si>
  <si>
    <t>0,0</t>
  </si>
  <si>
    <t>6010200000</t>
  </si>
  <si>
    <t xml:space="preserve">ИТОГО </t>
  </si>
  <si>
    <t>Источники финансирования дефицита бюджета - ВСЕГО, в том числе:</t>
  </si>
  <si>
    <t>Бюджет, уточненный решением Совета Старолеушковского сельского поселения Павловского района от 23.12.2016 г                                № 34/114</t>
  </si>
  <si>
    <t>Бюджетные кредиты от других бюджетов бюджетной системы РФ</t>
  </si>
  <si>
    <t>000 01 03 00 00 00 0000 000</t>
  </si>
  <si>
    <t>000 01 03 01 00 00 0000 000</t>
  </si>
  <si>
    <t>000 01 03 01 00 00 0000 800</t>
  </si>
  <si>
    <t>000 01 03 01 00 10 0000 8100</t>
  </si>
  <si>
    <t>Бюджетные кредиты от других бюджетов бюджетной системы РФ в валюте РФ</t>
  </si>
  <si>
    <t>Получение бюджетных кредитов, полученных от других бюджетов бюджетной системы РФ в валюте РФ</t>
  </si>
  <si>
    <t xml:space="preserve">Ведущий специалист администрации  Старолеушковского сельского поселения Павловского района </t>
  </si>
  <si>
    <t>А.В.Курьянова</t>
  </si>
  <si>
    <t>Бюджет, уточненный решением Совета Старолеушковского сельского поселения Павловского района от от 23.12.2016 года    № 34/114</t>
  </si>
  <si>
    <t>Ведомственная целевая программа Старолеушковского сельского поселения «Подготовка и проведение на территории Старолеушковского сельского поселения мероприятий, посвященным юбилейным и праздничным датам» на 2016 год</t>
  </si>
  <si>
    <t>55 0 00 00000</t>
  </si>
  <si>
    <t>Ведомственная целевая программа  Старолеушковского сельского поселения Павловского района «Поддержки и развития территориального общественного самоуправления в Старолеушковском  сельском поселении на 2016 год»</t>
  </si>
  <si>
    <t xml:space="preserve">5600000000 </t>
  </si>
  <si>
    <t>«Комплексные меры противодействия злоупотреблению наркотиками и их незаконному обороту в Старолеушковском сельском поселении на 2016 год</t>
  </si>
  <si>
    <t xml:space="preserve">5800000000 </t>
  </si>
  <si>
    <t>Об утверждении ведомственной целевой программы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2016 год»</t>
  </si>
  <si>
    <t>Ведомственная целевая программа «Информатизация администрации Старолеушковского сельского поселения Павловского района на 2016 год»</t>
  </si>
  <si>
    <t>Ведомственная целевая программа Старолеушковского сельского поселения Павловского района «Поддержка социально ориентированных некоммерческих организаций»</t>
  </si>
  <si>
    <t>Ведомственная целевая программа «Молодежь Старолеушковского сельского поселения Павловского района» на 2016 год Старолеушковского сельском поселении Павловского района</t>
  </si>
  <si>
    <t xml:space="preserve">7000000000 </t>
  </si>
  <si>
    <t>Ведомственная целевая программа Старолеушковского сельского поселения Павловского района «Безопасность дорожного движения» на 2016 год</t>
  </si>
  <si>
    <t>Ведомственная  целевая программа «Кадровое обеспечение сферы культуры и искусства в     Старолеушковском сельском поселении Павловского района» на 2016 год</t>
  </si>
  <si>
    <t>9000000000</t>
  </si>
  <si>
    <t>Расходы бюджета Старолеушковского сельского поселения Павловского района на исполнение государственных и ведомственных целевых программ Старолеушковского сельского поселения Павловского района на 2016 год</t>
  </si>
  <si>
    <t xml:space="preserve">Ведущий специалист администрации Старолеушковского </t>
  </si>
  <si>
    <t xml:space="preserve"> Доходы бюджета Старолеушковского сельского поселения Павловского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                                                              относящихся к доходам бюджета Старолеушковского сельского поселения Павловского района за 2016 год</t>
  </si>
  <si>
    <t>Налог на доходы физических лиц с доходов, полученных физтическими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</si>
  <si>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</si>
  <si>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ШТРАФЫ, САНКЦИИ, ВОЗМЕЩЕНИЕ УЩЕРБА</t>
  </si>
  <si>
    <t>11600000000000000</t>
  </si>
  <si>
    <t>11651000020000140</t>
  </si>
  <si>
    <t>11651040020000140</t>
  </si>
  <si>
    <t>Денежные взыскаяния (штрафы), установленные законами субъектов РФ за несоблюдением муниципальных правовых актов</t>
  </si>
  <si>
    <t>Денежные взыскаяния (штрафы), установленные законами субъектов РФ за несоблюдением муниципальных правовых актов, зачисляемые в бюджеты поселений</t>
  </si>
  <si>
    <t>Ведущий специалист администрации Старолеушковского</t>
  </si>
  <si>
    <t xml:space="preserve">                                                                 А.В.Курьянова</t>
  </si>
  <si>
    <t xml:space="preserve"> Доходы бюджета Старолеушковского сельского поселения Павловского района                                                                                             по кодам классификации доходов бюджетов за 2016 год</t>
  </si>
  <si>
    <t>Доходов бюджета Старолеушковского сельского поселения Павловского района</t>
  </si>
  <si>
    <t>Администрация Старолеушковского сельского поселения Павловского района</t>
  </si>
  <si>
    <t>Расходы бюджета Старолеушковского сельского поселения Павловского района по разделам и подразделам классификации расходов бюджетов за 2016 год</t>
  </si>
  <si>
    <t>Бюджет, уточненный решением Совета Старолеушковского сельского поселения Павловского района от 23.12.2016 года              № 34/114</t>
  </si>
  <si>
    <t>12</t>
  </si>
  <si>
    <t>ОБСЛУЖИВАНИЕ ГОСУДАРСТВЕННОГО И МУНИЦИПАЛЬНОГО ДОЛГА</t>
  </si>
  <si>
    <t>Обсуживание государственного внутреннего и муниципального долга</t>
  </si>
  <si>
    <t>Источники финансирования дефицита бюджета Старолеушковского                                                                        сельского поселения Павловского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2016 год</t>
  </si>
  <si>
    <t>Расходы бюджета Старолеушковского сельского поселения Павловского районапо ведомственной структуре расходов бюджета Старолеушковского сельского поселения Павловского района за 2016 год</t>
  </si>
  <si>
    <t>Бюджет, уточненный решением Совета Старолеушковского сельского поселения Павловского района от 23.12.2016 г                 № 34/114</t>
  </si>
  <si>
    <t xml:space="preserve">Ведущий специалист администрации Старолеушковского  </t>
  </si>
  <si>
    <t>Источники финансирования дефицита бюджета Старолеушковского                                                                                                   сельского поселения Павловского района по кодам классификации источников                                                                                                 финансирования дефицитов бюджетов за 2016 год</t>
  </si>
  <si>
    <t xml:space="preserve">Ведущий специалист администрации  Старолеушковского  сельского поселения Павловского района </t>
  </si>
  <si>
    <t>Бюджетные кредиты от других бюджетов бюджетной системы РФ в валюте</t>
  </si>
  <si>
    <t>Получение бюджетами сельских поселений кредитов от других бюджетов бюджетной системы РФ в валюте РФ</t>
  </si>
  <si>
    <t>106,8</t>
  </si>
  <si>
    <t>7,1</t>
  </si>
  <si>
    <t>160,1</t>
  </si>
  <si>
    <t>228,9</t>
  </si>
  <si>
    <t>24</t>
  </si>
  <si>
    <t>90,4</t>
  </si>
  <si>
    <t>300,0</t>
  </si>
  <si>
    <t>411,8</t>
  </si>
  <si>
    <t>2929,2</t>
  </si>
  <si>
    <t>163,3</t>
  </si>
  <si>
    <t>4466,6</t>
  </si>
  <si>
    <t>3341,0</t>
  </si>
  <si>
    <t>4297,5</t>
  </si>
  <si>
    <t>3209,7</t>
  </si>
  <si>
    <t>Бюджет, уточненный решением Совета Новолеушковского сельского поселения Павловского района от 23.12.2016 года    № 34/144</t>
  </si>
  <si>
    <t>Обеспечение деятельности высшего органа исполнительной власти Старолеушковского сельского поселения Павловского района</t>
  </si>
  <si>
    <t>Обеспечение деятельности администрации Старолеушковского сельского поселения Павловского района</t>
  </si>
  <si>
    <t>Обеспечение функционирования администрации Старолеушковского сельского поселения Павловского района</t>
  </si>
  <si>
    <t>Управление имуществом Старолеушковского сельского поселения Павловского района</t>
  </si>
  <si>
    <t>Мероприятия в рамках управления имуществом Старолеушковского сельского поселения Павловского района</t>
  </si>
  <si>
    <t>Ведомственная целевая программа «Поддержка социально-ориентированных некоммерческих общественных организаций в Старолеушковском сельском поселении Павловского района» на 2016 год</t>
  </si>
  <si>
    <t xml:space="preserve">6800000000 </t>
  </si>
  <si>
    <t xml:space="preserve">6800100000 </t>
  </si>
  <si>
    <t xml:space="preserve">6800110070 </t>
  </si>
  <si>
    <t>7500000000</t>
  </si>
  <si>
    <t>Оказание поддержки социально-ориентированным некоммерческим общественным организациям в Старолеушковском сельском поселении Павловского района</t>
  </si>
  <si>
    <t>Обслуживание государственного внутреннего и муниципального долга</t>
  </si>
  <si>
    <t>Управление муниципальными финансами</t>
  </si>
  <si>
    <t>Процентные платежи по муниципальному долгу Старолеушковского сельского поселения Павловского района</t>
  </si>
  <si>
    <t>Управление муниципальным долгом и муниципальными финансовыми активами Старолеушковского сельского поселения Павловского районаспитание и развитие граждан</t>
  </si>
  <si>
    <t>7520010150</t>
  </si>
  <si>
    <t>Развитие мер социальной поддержки отдельных категорий граждан</t>
  </si>
  <si>
    <t>Меры по поддержке лиц, замещавших муниципальные должности муниципальной службы Старолеушковского сельского поселения Павловского района</t>
  </si>
  <si>
    <t xml:space="preserve">Выплаты дополнительного материального обеспечения, доплат к пенсиям пособий компенсаций </t>
  </si>
  <si>
    <t xml:space="preserve">Социальная поддержка граждан </t>
  </si>
  <si>
    <t>6400000000</t>
  </si>
  <si>
    <t>6410000000</t>
  </si>
  <si>
    <t>6410100000</t>
  </si>
  <si>
    <t>6410110230</t>
  </si>
  <si>
    <t>Ведомственная целевая программа «Молодежь» Старолеушковского сельского поселения Павловского района</t>
  </si>
  <si>
    <t>7000100000</t>
  </si>
  <si>
    <t>7000110070</t>
  </si>
  <si>
    <t>7001000000</t>
  </si>
  <si>
    <t>7001100300</t>
  </si>
  <si>
    <t>Благоустройство территории Старолеушковского сельского поселения Павловского района</t>
  </si>
  <si>
    <t>Организация освещения улиц на территории Старолеушковского сельского поселения Павловского района</t>
  </si>
  <si>
    <t>Строительство, реконструкция, капитальный, ремонт и содержание уличного освещения Старолеушковского сельского поселения Павловского района</t>
  </si>
  <si>
    <t>Иные бюджетные ассигнования</t>
  </si>
  <si>
    <t>6720110180</t>
  </si>
  <si>
    <t>Повышение уровня благоустройства населенных пунктов Старолеушковского сельского поселения Павловского района</t>
  </si>
  <si>
    <t>Строительство, реконструкция, капитальный ремонт, ремонт и содержание автомобильных дорог общего пользования местного значения Старолеушковского сельского поселения Павловского района</t>
  </si>
  <si>
    <t>Ведомственная целевая программа Старолеушковского сельского поселения «Безопасности дорожного движения"  на 2016 год</t>
  </si>
  <si>
    <t>Повышение безопасности дорожного движения в Старолеушковском  сельском поселении Павловского района</t>
  </si>
  <si>
    <t>8800110000</t>
  </si>
  <si>
    <t>8800110070</t>
  </si>
  <si>
    <t>Другие  вопросы в области национальной экономики</t>
  </si>
  <si>
    <t>0000000000</t>
  </si>
  <si>
    <t>6100000000</t>
  </si>
  <si>
    <t>6110000000</t>
  </si>
  <si>
    <t>6110110140</t>
  </si>
  <si>
    <t>Экономическое развитие и инновационная экономика</t>
  </si>
  <si>
    <t>Реализация муниципальных функций в области национальной экономики</t>
  </si>
  <si>
    <t>Мероприятия в области строительства, архитектуры и градостроительства</t>
  </si>
  <si>
    <t>Иные закупки товаров, работ и услуг для муниципальных нужд</t>
  </si>
  <si>
    <t>Поддержка органов территориального общественного самоуправления</t>
  </si>
  <si>
    <t>5500000000</t>
  </si>
  <si>
    <t xml:space="preserve">5500100000 </t>
  </si>
  <si>
    <t>5500110070</t>
  </si>
  <si>
    <t xml:space="preserve">5600110070 </t>
  </si>
  <si>
    <t>Организация проведения  мероприятий по празднованию государственных  праздников, памятных дат и исторических событий, юбилейных дат предприятий, организаций, граждан, внесших значимый вклад в развитие России, Кубани и Старолеушковского сельского поселения Павловского района</t>
  </si>
  <si>
    <t xml:space="preserve"> 5700000000</t>
  </si>
  <si>
    <t>5700100000</t>
  </si>
  <si>
    <t>5700110070</t>
  </si>
  <si>
    <t>Ведомственная целевая программа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2016 год»</t>
  </si>
  <si>
    <t>Мероприятия в рамках реализации мероприятий ведомственной целевой программы</t>
  </si>
  <si>
    <t xml:space="preserve">5800100000 </t>
  </si>
  <si>
    <t xml:space="preserve">5800110070 </t>
  </si>
  <si>
    <t>Иные закупки товаров, работ и услуг для обеспечения муниципальных нужд</t>
  </si>
  <si>
    <t>6000000000</t>
  </si>
  <si>
    <t xml:space="preserve">6000100000 </t>
  </si>
  <si>
    <t>6000110070</t>
  </si>
  <si>
    <t>Ведомственная целевая программа «Информатизация администрации Старолеушковского сельского поселения Павловского района на 2015 год»</t>
  </si>
  <si>
    <t xml:space="preserve">9000000000 </t>
  </si>
  <si>
    <t xml:space="preserve">9000100000 </t>
  </si>
  <si>
    <t xml:space="preserve">9000110070 </t>
  </si>
  <si>
    <t>Культура Старолеушковского сельского поселения Павловского района</t>
  </si>
  <si>
    <t>Содержание, организация и поддержка муниципальных учреждений культуры Старолеушковского сельского поселения Павловского района</t>
  </si>
  <si>
    <t xml:space="preserve">Субсидия на дополнительную помощь местным бюджетам для решения социально значимых вопросов </t>
  </si>
  <si>
    <t xml:space="preserve"> Субсидии бюджетным учреждениям на иные цели </t>
  </si>
  <si>
    <t>6010160050</t>
  </si>
  <si>
    <t>поселения Павловского района</t>
  </si>
  <si>
    <t xml:space="preserve">  поселения Павловского района</t>
  </si>
  <si>
    <t xml:space="preserve">поселения Павловского района </t>
  </si>
  <si>
    <t xml:space="preserve">поселения Павловского района  </t>
  </si>
  <si>
    <t xml:space="preserve">  поселения Павловского района </t>
  </si>
  <si>
    <t xml:space="preserve">      к решению</t>
  </si>
  <si>
    <t>Совета  Старолеушковского сельского</t>
  </si>
  <si>
    <t xml:space="preserve">  к решенпию</t>
  </si>
  <si>
    <t xml:space="preserve">  Совета  Старолеушковского сельского</t>
  </si>
  <si>
    <t>Совета Старолеушковского сельского</t>
  </si>
  <si>
    <t xml:space="preserve">  к решению</t>
  </si>
  <si>
    <t xml:space="preserve">  Совета Старолеушковского сельского</t>
  </si>
  <si>
    <t>к  решению Совета</t>
  </si>
  <si>
    <t xml:space="preserve"> Старолеушковского сельского</t>
  </si>
  <si>
    <t xml:space="preserve">                                                       от 05.05.2017г.№44/148</t>
  </si>
  <si>
    <t xml:space="preserve">                               от 05.05.2017г.№44/148</t>
  </si>
  <si>
    <t xml:space="preserve">      от 05.05.2017г.№44/148</t>
  </si>
  <si>
    <t>от 05.05.2017г.№ 44/148</t>
  </si>
  <si>
    <t>от 05.05.2017г№44/148</t>
  </si>
  <si>
    <t xml:space="preserve">      от 05.05.2017г. №44/148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</si>
</sst>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19]dd\.mm\.yyyy"/>
    <numFmt numFmtId="189" formatCode="&quot;&quot;#000"/>
    <numFmt numFmtId="190" formatCode="&quot;&quot;###,##0.00"/>
    <numFmt numFmtId="191" formatCode="0.0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8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90" fontId="3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190" fontId="6" fillId="0" borderId="13" xfId="0" applyNumberFormat="1" applyFont="1" applyBorder="1" applyAlignment="1">
      <alignment horizontal="right" wrapText="1"/>
    </xf>
    <xf numFmtId="189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89" fontId="3" fillId="0" borderId="15" xfId="0" applyNumberFormat="1" applyFont="1" applyBorder="1" applyAlignment="1">
      <alignment horizontal="center" wrapText="1"/>
    </xf>
    <xf numFmtId="190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wrapText="1"/>
    </xf>
    <xf numFmtId="190" fontId="3" fillId="0" borderId="13" xfId="0" applyNumberFormat="1" applyFont="1" applyBorder="1" applyAlignment="1">
      <alignment horizontal="center" wrapText="1"/>
    </xf>
    <xf numFmtId="190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192" fontId="6" fillId="0" borderId="21" xfId="0" applyNumberFormat="1" applyFont="1" applyBorder="1" applyAlignment="1">
      <alignment horizontal="center" wrapText="1"/>
    </xf>
    <xf numFmtId="192" fontId="3" fillId="0" borderId="2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190" fontId="3" fillId="0" borderId="24" xfId="0" applyNumberFormat="1" applyFont="1" applyBorder="1" applyAlignment="1">
      <alignment horizontal="center" wrapText="1"/>
    </xf>
    <xf numFmtId="190" fontId="3" fillId="0" borderId="25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192" fontId="4" fillId="0" borderId="16" xfId="0" applyNumberFormat="1" applyFont="1" applyBorder="1" applyAlignment="1">
      <alignment horizontal="center"/>
    </xf>
    <xf numFmtId="192" fontId="9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91" fontId="3" fillId="0" borderId="13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4" fillId="33" borderId="31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192" fontId="5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0" fillId="0" borderId="0" xfId="0" applyFill="1" applyAlignment="1">
      <alignment/>
    </xf>
    <xf numFmtId="4" fontId="6" fillId="0" borderId="13" xfId="0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26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59.8515625" style="0" customWidth="1"/>
    <col min="2" max="2" width="31.7109375" style="0" customWidth="1"/>
    <col min="3" max="3" width="26.00390625" style="0" customWidth="1"/>
    <col min="4" max="4" width="18.8515625" style="0" customWidth="1"/>
    <col min="5" max="5" width="7.7109375" style="0" customWidth="1"/>
  </cols>
  <sheetData>
    <row r="1" ht="32.25" customHeight="1"/>
    <row r="2" spans="2:5" ht="18.75" customHeight="1">
      <c r="B2" s="118" t="s">
        <v>269</v>
      </c>
      <c r="C2" s="118"/>
      <c r="D2" s="118"/>
      <c r="E2" s="53"/>
    </row>
    <row r="3" spans="2:5" ht="18.75">
      <c r="B3" s="118" t="s">
        <v>503</v>
      </c>
      <c r="C3" s="118"/>
      <c r="D3" s="118"/>
      <c r="E3" s="67"/>
    </row>
    <row r="4" spans="2:5" ht="18.75" customHeight="1">
      <c r="B4" s="119" t="s">
        <v>504</v>
      </c>
      <c r="C4" s="119"/>
      <c r="D4" s="119"/>
      <c r="E4" s="51"/>
    </row>
    <row r="5" spans="2:5" ht="18.75" customHeight="1">
      <c r="B5" s="119" t="s">
        <v>497</v>
      </c>
      <c r="C5" s="119"/>
      <c r="D5" s="119"/>
      <c r="E5" s="51"/>
    </row>
    <row r="6" spans="2:5" ht="18.75" customHeight="1">
      <c r="B6" s="118" t="s">
        <v>515</v>
      </c>
      <c r="C6" s="118"/>
      <c r="D6" s="118"/>
      <c r="E6" s="51"/>
    </row>
    <row r="7" spans="4:5" ht="31.5" customHeight="1">
      <c r="D7" s="52"/>
      <c r="E7" s="51"/>
    </row>
    <row r="8" ht="30" customHeight="1"/>
    <row r="9" spans="1:4" ht="76.5" customHeight="1">
      <c r="A9" s="120" t="s">
        <v>398</v>
      </c>
      <c r="B9" s="121"/>
      <c r="C9" s="121"/>
      <c r="D9" s="121"/>
    </row>
    <row r="10" ht="32.25" customHeight="1">
      <c r="A10" s="7"/>
    </row>
    <row r="11" spans="1:4" ht="15.75" customHeight="1">
      <c r="A11" s="7"/>
      <c r="D11" t="s">
        <v>238</v>
      </c>
    </row>
    <row r="12" spans="1:4" ht="82.5" customHeight="1">
      <c r="A12" s="115" t="s">
        <v>0</v>
      </c>
      <c r="B12" s="115" t="s">
        <v>124</v>
      </c>
      <c r="C12" s="115" t="s">
        <v>352</v>
      </c>
      <c r="D12" s="115" t="s">
        <v>137</v>
      </c>
    </row>
    <row r="13" spans="1:4" ht="53.25" customHeight="1">
      <c r="A13" s="116"/>
      <c r="B13" s="116"/>
      <c r="C13" s="116"/>
      <c r="D13" s="116"/>
    </row>
    <row r="14" spans="1:4" ht="31.5">
      <c r="A14" s="11" t="s">
        <v>351</v>
      </c>
      <c r="B14" s="16" t="s">
        <v>2</v>
      </c>
      <c r="C14" s="79">
        <v>1117.6</v>
      </c>
      <c r="D14" s="79">
        <v>-319.9</v>
      </c>
    </row>
    <row r="15" spans="1:4" ht="15.75">
      <c r="A15" s="11"/>
      <c r="B15" s="16"/>
      <c r="C15" s="79"/>
      <c r="D15" s="79"/>
    </row>
    <row r="16" spans="1:4" ht="30" customHeight="1">
      <c r="A16" s="11" t="s">
        <v>235</v>
      </c>
      <c r="B16" s="16" t="s">
        <v>2</v>
      </c>
      <c r="C16" s="79">
        <v>-1500</v>
      </c>
      <c r="D16" s="79">
        <v>-1500</v>
      </c>
    </row>
    <row r="17" spans="1:4" ht="30" customHeight="1">
      <c r="A17" s="11" t="s">
        <v>353</v>
      </c>
      <c r="B17" s="16" t="s">
        <v>354</v>
      </c>
      <c r="C17" s="79">
        <v>-1500</v>
      </c>
      <c r="D17" s="79">
        <v>-1500</v>
      </c>
    </row>
    <row r="18" spans="1:4" ht="30" customHeight="1">
      <c r="A18" s="11" t="s">
        <v>358</v>
      </c>
      <c r="B18" s="16" t="s">
        <v>355</v>
      </c>
      <c r="C18" s="79">
        <v>-1500</v>
      </c>
      <c r="D18" s="79">
        <v>-1500</v>
      </c>
    </row>
    <row r="19" spans="1:4" ht="30" customHeight="1">
      <c r="A19" s="11" t="s">
        <v>359</v>
      </c>
      <c r="B19" s="16" t="s">
        <v>356</v>
      </c>
      <c r="C19" s="79">
        <v>-1500</v>
      </c>
      <c r="D19" s="79">
        <v>-1500</v>
      </c>
    </row>
    <row r="20" spans="1:4" ht="30" customHeight="1">
      <c r="A20" s="11" t="s">
        <v>405</v>
      </c>
      <c r="B20" s="16" t="s">
        <v>357</v>
      </c>
      <c r="C20" s="79">
        <v>-1500</v>
      </c>
      <c r="D20" s="79">
        <v>-1500</v>
      </c>
    </row>
    <row r="21" spans="1:4" ht="31.5">
      <c r="A21" s="11" t="s">
        <v>236</v>
      </c>
      <c r="B21" s="16" t="s">
        <v>2</v>
      </c>
      <c r="C21" s="79">
        <v>0</v>
      </c>
      <c r="D21" s="79">
        <v>0</v>
      </c>
    </row>
    <row r="22" spans="1:4" ht="15.75">
      <c r="A22" s="11" t="s">
        <v>125</v>
      </c>
      <c r="B22" s="13" t="s">
        <v>240</v>
      </c>
      <c r="C22" s="79">
        <v>2617.6</v>
      </c>
      <c r="D22" s="79">
        <v>1180.1</v>
      </c>
    </row>
    <row r="23" spans="1:4" ht="31.5">
      <c r="A23" s="11" t="s">
        <v>126</v>
      </c>
      <c r="B23" s="13" t="s">
        <v>241</v>
      </c>
      <c r="C23" s="79">
        <v>2617.6</v>
      </c>
      <c r="D23" s="79">
        <v>1180.1</v>
      </c>
    </row>
    <row r="24" spans="1:4" ht="15.75">
      <c r="A24" s="11" t="s">
        <v>127</v>
      </c>
      <c r="B24" s="13" t="s">
        <v>242</v>
      </c>
      <c r="C24" s="79">
        <v>-25491.7</v>
      </c>
      <c r="D24" s="79">
        <v>1180.1</v>
      </c>
    </row>
    <row r="25" spans="1:4" ht="15.75">
      <c r="A25" s="11" t="s">
        <v>128</v>
      </c>
      <c r="B25" s="13" t="s">
        <v>243</v>
      </c>
      <c r="C25" s="79">
        <v>-25491.7</v>
      </c>
      <c r="D25" s="79">
        <v>-26853</v>
      </c>
    </row>
    <row r="26" spans="1:4" ht="15.75" customHeight="1">
      <c r="A26" s="11" t="s">
        <v>129</v>
      </c>
      <c r="B26" s="13" t="s">
        <v>244</v>
      </c>
      <c r="C26" s="79">
        <v>-25491.7</v>
      </c>
      <c r="D26" s="79">
        <v>-26853</v>
      </c>
    </row>
    <row r="27" spans="1:4" ht="31.5">
      <c r="A27" s="11" t="s">
        <v>130</v>
      </c>
      <c r="B27" s="13" t="s">
        <v>245</v>
      </c>
      <c r="C27" s="79">
        <v>-25491.7</v>
      </c>
      <c r="D27" s="79">
        <v>-26853</v>
      </c>
    </row>
    <row r="28" spans="1:4" ht="15.75">
      <c r="A28" s="11" t="s">
        <v>131</v>
      </c>
      <c r="B28" s="13" t="s">
        <v>246</v>
      </c>
      <c r="C28" s="79">
        <v>28109.2</v>
      </c>
      <c r="D28" s="79">
        <v>28033</v>
      </c>
    </row>
    <row r="29" spans="1:4" ht="15.75">
      <c r="A29" s="11" t="s">
        <v>132</v>
      </c>
      <c r="B29" s="13" t="s">
        <v>247</v>
      </c>
      <c r="C29" s="79">
        <v>28109.2</v>
      </c>
      <c r="D29" s="79">
        <v>28033</v>
      </c>
    </row>
    <row r="30" spans="1:4" ht="22.5" customHeight="1">
      <c r="A30" s="11" t="s">
        <v>133</v>
      </c>
      <c r="B30" s="13" t="s">
        <v>248</v>
      </c>
      <c r="C30" s="79">
        <v>28109.2</v>
      </c>
      <c r="D30" s="79">
        <v>28033</v>
      </c>
    </row>
    <row r="31" spans="1:4" ht="31.5">
      <c r="A31" s="11" t="s">
        <v>134</v>
      </c>
      <c r="B31" s="13" t="s">
        <v>249</v>
      </c>
      <c r="C31" s="79">
        <v>28109.2</v>
      </c>
      <c r="D31" s="79">
        <v>28033</v>
      </c>
    </row>
    <row r="32" spans="1:4" ht="47.25">
      <c r="A32" s="11" t="s">
        <v>135</v>
      </c>
      <c r="B32" s="13" t="s">
        <v>250</v>
      </c>
      <c r="C32" s="79" t="s">
        <v>237</v>
      </c>
      <c r="D32" s="79">
        <v>0</v>
      </c>
    </row>
    <row r="33" spans="1:4" ht="48" thickBot="1">
      <c r="A33" s="11" t="s">
        <v>136</v>
      </c>
      <c r="B33" s="13" t="s">
        <v>251</v>
      </c>
      <c r="C33" s="79" t="s">
        <v>237</v>
      </c>
      <c r="D33" s="79">
        <v>0</v>
      </c>
    </row>
    <row r="34" spans="1:4" ht="12.75">
      <c r="A34" s="1"/>
      <c r="B34" s="4"/>
      <c r="C34" s="4"/>
      <c r="D34" s="5"/>
    </row>
    <row r="35" spans="1:4" ht="31.5">
      <c r="A35" s="101" t="s">
        <v>360</v>
      </c>
      <c r="B35" s="102"/>
      <c r="C35" s="102" t="s">
        <v>361</v>
      </c>
      <c r="D35" s="55"/>
    </row>
    <row r="36" spans="1:4" ht="12.75">
      <c r="A36" s="1"/>
      <c r="B36" s="54"/>
      <c r="C36" s="54"/>
      <c r="D36" s="55"/>
    </row>
    <row r="37" spans="1:4" ht="55.5" customHeight="1">
      <c r="A37" s="80"/>
      <c r="B37" s="28"/>
      <c r="C37" s="118"/>
      <c r="D37" s="118"/>
    </row>
    <row r="38" spans="1:4" ht="21.75" customHeight="1">
      <c r="A38" s="80"/>
      <c r="B38" s="117"/>
      <c r="C38" s="117"/>
      <c r="D38" s="117"/>
    </row>
  </sheetData>
  <sheetProtection/>
  <mergeCells count="12">
    <mergeCell ref="B2:D2"/>
    <mergeCell ref="B3:D3"/>
    <mergeCell ref="B4:D4"/>
    <mergeCell ref="B5:D5"/>
    <mergeCell ref="B6:D6"/>
    <mergeCell ref="A9:D9"/>
    <mergeCell ref="B12:B13"/>
    <mergeCell ref="B38:D38"/>
    <mergeCell ref="A12:A13"/>
    <mergeCell ref="C12:C13"/>
    <mergeCell ref="D12:D13"/>
    <mergeCell ref="C37:D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E6" sqref="E6:I6"/>
    </sheetView>
  </sheetViews>
  <sheetFormatPr defaultColWidth="9.140625" defaultRowHeight="12.75"/>
  <cols>
    <col min="1" max="1" width="50.140625" style="0" customWidth="1"/>
    <col min="2" max="2" width="17.00390625" style="0" customWidth="1"/>
    <col min="3" max="3" width="16.28125" style="0" customWidth="1"/>
    <col min="4" max="4" width="16.140625" style="0" customWidth="1"/>
    <col min="5" max="5" width="14.00390625" style="0" customWidth="1"/>
    <col min="6" max="6" width="16.7109375" style="0" customWidth="1"/>
    <col min="7" max="7" width="12.28125" style="0" customWidth="1"/>
    <col min="8" max="8" width="18.00390625" style="0" customWidth="1"/>
    <col min="9" max="9" width="14.8515625" style="0" customWidth="1"/>
  </cols>
  <sheetData>
    <row r="2" spans="5:9" ht="18.75">
      <c r="E2" s="118" t="s">
        <v>343</v>
      </c>
      <c r="F2" s="118"/>
      <c r="G2" s="118"/>
      <c r="H2" s="118"/>
      <c r="I2" s="118"/>
    </row>
    <row r="3" spans="5:10" ht="18.75">
      <c r="E3" s="118" t="s">
        <v>501</v>
      </c>
      <c r="F3" s="118"/>
      <c r="G3" s="118"/>
      <c r="H3" s="118"/>
      <c r="I3" s="118"/>
      <c r="J3" s="67"/>
    </row>
    <row r="4" spans="5:10" ht="18.75" customHeight="1">
      <c r="E4" s="119" t="s">
        <v>502</v>
      </c>
      <c r="F4" s="119"/>
      <c r="G4" s="119"/>
      <c r="H4" s="119"/>
      <c r="I4" s="119"/>
      <c r="J4" s="51"/>
    </row>
    <row r="5" spans="5:10" ht="18.75" customHeight="1">
      <c r="E5" s="119" t="s">
        <v>498</v>
      </c>
      <c r="F5" s="119"/>
      <c r="G5" s="119"/>
      <c r="H5" s="119"/>
      <c r="I5" s="119"/>
      <c r="J5" s="51"/>
    </row>
    <row r="6" spans="5:10" ht="18.75" customHeight="1">
      <c r="E6" s="119" t="s">
        <v>514</v>
      </c>
      <c r="F6" s="119"/>
      <c r="G6" s="119"/>
      <c r="H6" s="119"/>
      <c r="I6" s="119"/>
      <c r="J6" s="51"/>
    </row>
    <row r="9" spans="1:9" ht="44.25" customHeight="1">
      <c r="A9" s="122" t="s">
        <v>377</v>
      </c>
      <c r="B9" s="122"/>
      <c r="C9" s="122"/>
      <c r="D9" s="122"/>
      <c r="E9" s="122"/>
      <c r="F9" s="122"/>
      <c r="G9" s="122"/>
      <c r="H9" s="122"/>
      <c r="I9" s="122"/>
    </row>
    <row r="10" spans="1:9" ht="15" customHeight="1">
      <c r="A10" s="87"/>
      <c r="B10" s="87"/>
      <c r="C10" s="87"/>
      <c r="D10" s="87"/>
      <c r="E10" s="53"/>
      <c r="F10" s="53"/>
      <c r="G10" s="53"/>
      <c r="H10" s="53"/>
      <c r="I10" s="53"/>
    </row>
    <row r="11" spans="1:9" ht="18.75">
      <c r="A11" s="43"/>
      <c r="B11" s="43"/>
      <c r="C11" s="43"/>
      <c r="D11" s="43"/>
      <c r="E11" s="6"/>
      <c r="F11" s="6"/>
      <c r="G11" s="6"/>
      <c r="H11" s="6"/>
      <c r="I11" s="100" t="s">
        <v>239</v>
      </c>
    </row>
    <row r="12" spans="1:9" ht="144" customHeight="1">
      <c r="A12" s="126" t="s">
        <v>344</v>
      </c>
      <c r="B12" s="126" t="s">
        <v>347</v>
      </c>
      <c r="C12" s="125" t="s">
        <v>362</v>
      </c>
      <c r="D12" s="125"/>
      <c r="E12" s="129" t="s">
        <v>195</v>
      </c>
      <c r="F12" s="130"/>
      <c r="G12" s="123" t="s">
        <v>137</v>
      </c>
      <c r="H12" s="124"/>
      <c r="I12" s="125" t="s">
        <v>311</v>
      </c>
    </row>
    <row r="13" spans="1:9" ht="51.75" customHeight="1">
      <c r="A13" s="127"/>
      <c r="B13" s="127"/>
      <c r="C13" s="48" t="s">
        <v>345</v>
      </c>
      <c r="D13" s="48" t="s">
        <v>346</v>
      </c>
      <c r="E13" s="48" t="s">
        <v>345</v>
      </c>
      <c r="F13" s="48" t="s">
        <v>346</v>
      </c>
      <c r="G13" s="48" t="s">
        <v>345</v>
      </c>
      <c r="H13" s="96" t="s">
        <v>346</v>
      </c>
      <c r="I13" s="125"/>
    </row>
    <row r="14" spans="1:9" ht="94.5">
      <c r="A14" s="11" t="s">
        <v>363</v>
      </c>
      <c r="B14" s="97" t="s">
        <v>364</v>
      </c>
      <c r="C14" s="74">
        <v>45</v>
      </c>
      <c r="D14" s="112" t="s">
        <v>348</v>
      </c>
      <c r="E14" s="34">
        <v>45</v>
      </c>
      <c r="F14" s="35">
        <v>0</v>
      </c>
      <c r="G14" s="35">
        <v>45</v>
      </c>
      <c r="H14" s="35">
        <v>0</v>
      </c>
      <c r="I14" s="50">
        <f>G14/E14</f>
        <v>1</v>
      </c>
    </row>
    <row r="15" spans="1:9" ht="94.5">
      <c r="A15" s="11" t="s">
        <v>365</v>
      </c>
      <c r="B15" s="88" t="s">
        <v>366</v>
      </c>
      <c r="C15" s="74" t="s">
        <v>406</v>
      </c>
      <c r="D15" s="112" t="s">
        <v>348</v>
      </c>
      <c r="E15" s="34">
        <v>106.8</v>
      </c>
      <c r="F15" s="35">
        <v>0</v>
      </c>
      <c r="G15" s="35">
        <v>106.8</v>
      </c>
      <c r="H15" s="35">
        <v>0</v>
      </c>
      <c r="I15" s="50">
        <f aca="true" t="shared" si="0" ref="I15:I25">G15/E15</f>
        <v>1</v>
      </c>
    </row>
    <row r="16" spans="1:9" ht="63">
      <c r="A16" s="11" t="s">
        <v>367</v>
      </c>
      <c r="B16" s="88" t="s">
        <v>368</v>
      </c>
      <c r="C16" s="74" t="s">
        <v>407</v>
      </c>
      <c r="D16" s="112" t="s">
        <v>348</v>
      </c>
      <c r="E16" s="34">
        <v>7.1</v>
      </c>
      <c r="F16" s="35">
        <v>0</v>
      </c>
      <c r="G16" s="35">
        <v>7.1</v>
      </c>
      <c r="H16" s="35">
        <v>0</v>
      </c>
      <c r="I16" s="50">
        <f t="shared" si="0"/>
        <v>1</v>
      </c>
    </row>
    <row r="17" spans="1:9" ht="114" customHeight="1">
      <c r="A17" s="11" t="s">
        <v>369</v>
      </c>
      <c r="B17" s="88" t="s">
        <v>297</v>
      </c>
      <c r="C17" s="107" t="s">
        <v>408</v>
      </c>
      <c r="D17" s="108" t="s">
        <v>348</v>
      </c>
      <c r="E17" s="34">
        <v>160.1</v>
      </c>
      <c r="F17" s="35">
        <v>0</v>
      </c>
      <c r="G17" s="35">
        <v>160</v>
      </c>
      <c r="H17" s="35">
        <v>0</v>
      </c>
      <c r="I17" s="50">
        <f t="shared" si="0"/>
        <v>0.9993753903810119</v>
      </c>
    </row>
    <row r="18" spans="1:9" ht="63">
      <c r="A18" s="11" t="s">
        <v>370</v>
      </c>
      <c r="B18" s="88" t="s">
        <v>327</v>
      </c>
      <c r="C18" s="107" t="s">
        <v>409</v>
      </c>
      <c r="D18" s="108" t="s">
        <v>348</v>
      </c>
      <c r="E18" s="34">
        <v>228.9</v>
      </c>
      <c r="F18" s="35">
        <v>0</v>
      </c>
      <c r="G18" s="35">
        <v>228.9</v>
      </c>
      <c r="H18" s="35">
        <v>0</v>
      </c>
      <c r="I18" s="50">
        <f t="shared" si="0"/>
        <v>1</v>
      </c>
    </row>
    <row r="19" spans="1:9" ht="78.75">
      <c r="A19" s="11" t="s">
        <v>371</v>
      </c>
      <c r="B19" s="88" t="s">
        <v>285</v>
      </c>
      <c r="C19" s="107" t="s">
        <v>410</v>
      </c>
      <c r="D19" s="108" t="s">
        <v>348</v>
      </c>
      <c r="E19" s="34">
        <v>24</v>
      </c>
      <c r="F19" s="35">
        <v>0</v>
      </c>
      <c r="G19" s="35">
        <v>24</v>
      </c>
      <c r="H19" s="35">
        <v>0</v>
      </c>
      <c r="I19" s="50">
        <f t="shared" si="0"/>
        <v>1</v>
      </c>
    </row>
    <row r="20" spans="1:9" ht="78.75">
      <c r="A20" s="11" t="s">
        <v>372</v>
      </c>
      <c r="B20" s="88" t="s">
        <v>373</v>
      </c>
      <c r="C20" s="74" t="s">
        <v>411</v>
      </c>
      <c r="D20" s="112" t="s">
        <v>348</v>
      </c>
      <c r="E20" s="34">
        <v>90.4</v>
      </c>
      <c r="F20" s="35">
        <v>0</v>
      </c>
      <c r="G20" s="35">
        <v>90.4</v>
      </c>
      <c r="H20" s="35">
        <v>0</v>
      </c>
      <c r="I20" s="50">
        <f t="shared" si="0"/>
        <v>1</v>
      </c>
    </row>
    <row r="21" spans="1:9" ht="63">
      <c r="A21" s="11" t="s">
        <v>374</v>
      </c>
      <c r="B21" s="88" t="s">
        <v>339</v>
      </c>
      <c r="C21" s="74" t="s">
        <v>412</v>
      </c>
      <c r="D21" s="112" t="s">
        <v>348</v>
      </c>
      <c r="E21" s="34">
        <v>300</v>
      </c>
      <c r="F21" s="34">
        <v>0</v>
      </c>
      <c r="G21" s="34">
        <v>282.5</v>
      </c>
      <c r="H21" s="34">
        <v>0</v>
      </c>
      <c r="I21" s="50">
        <f t="shared" si="0"/>
        <v>0.9416666666666667</v>
      </c>
    </row>
    <row r="22" spans="1:9" ht="63">
      <c r="A22" s="11" t="s">
        <v>375</v>
      </c>
      <c r="B22" s="88" t="s">
        <v>376</v>
      </c>
      <c r="C22" s="74" t="s">
        <v>415</v>
      </c>
      <c r="D22" s="112" t="s">
        <v>348</v>
      </c>
      <c r="E22" s="34">
        <v>163.3</v>
      </c>
      <c r="F22" s="34">
        <v>0</v>
      </c>
      <c r="G22" s="106">
        <v>140.1</v>
      </c>
      <c r="H22" s="34">
        <v>0</v>
      </c>
      <c r="I22" s="50">
        <f t="shared" si="0"/>
        <v>0.8579301898346601</v>
      </c>
    </row>
    <row r="23" spans="1:9" ht="78.75">
      <c r="A23" s="11" t="s">
        <v>115</v>
      </c>
      <c r="B23" s="88" t="s">
        <v>349</v>
      </c>
      <c r="C23" s="74" t="s">
        <v>414</v>
      </c>
      <c r="D23" s="112" t="s">
        <v>414</v>
      </c>
      <c r="E23" s="34">
        <v>2929.2</v>
      </c>
      <c r="F23" s="34">
        <v>2929.2</v>
      </c>
      <c r="G23" s="106">
        <v>2855.2</v>
      </c>
      <c r="H23" s="34">
        <v>2852.2</v>
      </c>
      <c r="I23" s="50">
        <f t="shared" si="0"/>
        <v>0.9747371295916973</v>
      </c>
    </row>
    <row r="24" spans="1:9" ht="78.75">
      <c r="A24" s="11" t="s">
        <v>115</v>
      </c>
      <c r="B24" s="88" t="s">
        <v>333</v>
      </c>
      <c r="C24" s="74" t="s">
        <v>413</v>
      </c>
      <c r="D24" s="112" t="s">
        <v>413</v>
      </c>
      <c r="E24" s="34">
        <v>411.8</v>
      </c>
      <c r="F24" s="34">
        <v>411.8</v>
      </c>
      <c r="G24" s="106">
        <v>357.5</v>
      </c>
      <c r="H24" s="34">
        <v>357.5</v>
      </c>
      <c r="I24" s="50">
        <f t="shared" si="0"/>
        <v>0.8681398737251093</v>
      </c>
    </row>
    <row r="25" spans="1:9" ht="26.25" customHeight="1">
      <c r="A25" s="98" t="s">
        <v>350</v>
      </c>
      <c r="B25" s="98"/>
      <c r="C25" s="109">
        <v>4466.6</v>
      </c>
      <c r="D25" s="110" t="s">
        <v>417</v>
      </c>
      <c r="E25" s="110" t="s">
        <v>416</v>
      </c>
      <c r="F25" s="110" t="s">
        <v>417</v>
      </c>
      <c r="G25" s="111" t="s">
        <v>418</v>
      </c>
      <c r="H25" s="110" t="s">
        <v>419</v>
      </c>
      <c r="I25" s="99">
        <f t="shared" si="0"/>
        <v>0.9621412259884475</v>
      </c>
    </row>
    <row r="26" ht="22.5" customHeight="1"/>
    <row r="27" spans="1:9" ht="18.7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9.5" customHeight="1">
      <c r="A28" s="128" t="s">
        <v>378</v>
      </c>
      <c r="B28" s="128"/>
      <c r="C28" s="128"/>
      <c r="D28" s="128"/>
      <c r="E28" s="57"/>
      <c r="F28" s="57"/>
      <c r="G28" s="57"/>
      <c r="H28" s="57"/>
      <c r="I28" s="57"/>
    </row>
    <row r="29" spans="1:9" ht="18.75">
      <c r="A29" s="57" t="s">
        <v>193</v>
      </c>
      <c r="B29" s="57"/>
      <c r="C29" s="57"/>
      <c r="D29" s="57"/>
      <c r="E29" s="118" t="s">
        <v>361</v>
      </c>
      <c r="F29" s="118"/>
      <c r="G29" s="118"/>
      <c r="H29" s="118"/>
      <c r="I29" s="57"/>
    </row>
  </sheetData>
  <sheetProtection/>
  <mergeCells count="14">
    <mergeCell ref="G12:H12"/>
    <mergeCell ref="I12:I13"/>
    <mergeCell ref="A12:A13"/>
    <mergeCell ref="B12:B13"/>
    <mergeCell ref="A28:D28"/>
    <mergeCell ref="E29:H29"/>
    <mergeCell ref="C12:D12"/>
    <mergeCell ref="E12:F12"/>
    <mergeCell ref="E2:I2"/>
    <mergeCell ref="E3:I3"/>
    <mergeCell ref="E4:I4"/>
    <mergeCell ref="E5:I5"/>
    <mergeCell ref="E6:I6"/>
    <mergeCell ref="A9:I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zoomScalePageLayoutView="0" workbookViewId="0" topLeftCell="A1">
      <selection activeCell="G6" sqref="G6:J6"/>
    </sheetView>
  </sheetViews>
  <sheetFormatPr defaultColWidth="9.140625" defaultRowHeight="12.75"/>
  <cols>
    <col min="1" max="1" width="63.57421875" style="0" customWidth="1"/>
    <col min="2" max="2" width="7.28125" style="0" customWidth="1"/>
    <col min="3" max="4" width="6.7109375" style="0" customWidth="1"/>
    <col min="5" max="5" width="13.8515625" style="0" customWidth="1"/>
    <col min="6" max="6" width="7.8515625" style="0" customWidth="1"/>
    <col min="7" max="7" width="21.57421875" style="0" customWidth="1"/>
    <col min="8" max="8" width="16.7109375" style="0" customWidth="1"/>
    <col min="9" max="9" width="15.00390625" style="0" customWidth="1"/>
    <col min="10" max="10" width="14.8515625" style="0" customWidth="1"/>
  </cols>
  <sheetData>
    <row r="2" spans="7:10" ht="18.75">
      <c r="G2" s="118" t="s">
        <v>270</v>
      </c>
      <c r="H2" s="118"/>
      <c r="I2" s="118"/>
      <c r="J2" s="118"/>
    </row>
    <row r="3" spans="7:11" ht="18.75">
      <c r="G3" s="118" t="s">
        <v>501</v>
      </c>
      <c r="H3" s="118"/>
      <c r="I3" s="118"/>
      <c r="J3" s="118"/>
      <c r="K3" s="67"/>
    </row>
    <row r="4" spans="7:11" ht="18.75" customHeight="1">
      <c r="G4" s="119" t="s">
        <v>505</v>
      </c>
      <c r="H4" s="119"/>
      <c r="I4" s="119"/>
      <c r="J4" s="119"/>
      <c r="K4" s="51"/>
    </row>
    <row r="5" spans="7:11" ht="18.75" customHeight="1">
      <c r="G5" s="119" t="s">
        <v>498</v>
      </c>
      <c r="H5" s="119"/>
      <c r="I5" s="119"/>
      <c r="J5" s="119"/>
      <c r="K5" s="51"/>
    </row>
    <row r="6" spans="7:11" ht="18.75" customHeight="1">
      <c r="G6" s="119" t="s">
        <v>513</v>
      </c>
      <c r="H6" s="119"/>
      <c r="I6" s="119"/>
      <c r="J6" s="119"/>
      <c r="K6" s="51"/>
    </row>
    <row r="9" spans="1:10" ht="44.25" customHeight="1">
      <c r="A9" s="122" t="s">
        <v>399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5" customHeight="1">
      <c r="A10" s="87"/>
      <c r="B10" s="87"/>
      <c r="C10" s="87"/>
      <c r="D10" s="87"/>
      <c r="E10" s="87"/>
      <c r="F10" s="53"/>
      <c r="G10" s="53"/>
      <c r="H10" s="53"/>
      <c r="I10" s="53"/>
      <c r="J10" s="53"/>
    </row>
    <row r="11" spans="1:10" ht="12.75">
      <c r="A11" s="3"/>
      <c r="B11" s="43"/>
      <c r="C11" s="43"/>
      <c r="D11" s="43"/>
      <c r="E11" s="43"/>
      <c r="F11" s="6"/>
      <c r="G11" s="6"/>
      <c r="H11" s="6"/>
      <c r="I11" s="6"/>
      <c r="J11" s="84" t="s">
        <v>239</v>
      </c>
    </row>
    <row r="12" spans="1:10" ht="144" customHeight="1">
      <c r="A12" s="72" t="s">
        <v>0</v>
      </c>
      <c r="B12" s="72" t="s">
        <v>271</v>
      </c>
      <c r="C12" s="72" t="s">
        <v>202</v>
      </c>
      <c r="D12" s="72" t="s">
        <v>203</v>
      </c>
      <c r="E12" s="72" t="s">
        <v>272</v>
      </c>
      <c r="F12" s="72" t="s">
        <v>273</v>
      </c>
      <c r="G12" s="69" t="s">
        <v>420</v>
      </c>
      <c r="H12" s="72" t="s">
        <v>195</v>
      </c>
      <c r="I12" s="72" t="s">
        <v>137</v>
      </c>
      <c r="J12" s="72" t="s">
        <v>311</v>
      </c>
    </row>
    <row r="13" spans="1:10" ht="31.5">
      <c r="A13" s="15" t="s">
        <v>196</v>
      </c>
      <c r="B13" s="91"/>
      <c r="C13" s="91"/>
      <c r="D13" s="91"/>
      <c r="E13" s="91"/>
      <c r="F13" s="18"/>
      <c r="G13" s="20">
        <v>26592.1</v>
      </c>
      <c r="H13" s="36">
        <v>26592.1</v>
      </c>
      <c r="I13" s="36">
        <v>25765.1</v>
      </c>
      <c r="J13" s="49">
        <f>I13/H13</f>
        <v>0.9689005381297453</v>
      </c>
    </row>
    <row r="14" spans="1:10" ht="31.5" customHeight="1">
      <c r="A14" s="15" t="s">
        <v>392</v>
      </c>
      <c r="B14" s="89">
        <v>992</v>
      </c>
      <c r="C14" s="89"/>
      <c r="D14" s="89"/>
      <c r="E14" s="89"/>
      <c r="F14" s="18"/>
      <c r="G14" s="20"/>
      <c r="H14" s="36"/>
      <c r="I14" s="36"/>
      <c r="J14" s="49"/>
    </row>
    <row r="15" spans="1:10" ht="15.75">
      <c r="A15" s="15" t="s">
        <v>53</v>
      </c>
      <c r="B15" s="89">
        <v>992</v>
      </c>
      <c r="C15" s="89" t="s">
        <v>205</v>
      </c>
      <c r="D15" s="89" t="s">
        <v>206</v>
      </c>
      <c r="E15" s="89"/>
      <c r="F15" s="18"/>
      <c r="G15" s="90">
        <v>7692.7</v>
      </c>
      <c r="H15" s="36">
        <v>7692.7</v>
      </c>
      <c r="I15" s="36">
        <v>7609.6</v>
      </c>
      <c r="J15" s="49">
        <f>I15/H15</f>
        <v>0.9891975509249029</v>
      </c>
    </row>
    <row r="16" spans="1:10" ht="31.5">
      <c r="A16" s="15" t="s">
        <v>54</v>
      </c>
      <c r="B16" s="89">
        <v>992</v>
      </c>
      <c r="C16" s="89" t="s">
        <v>205</v>
      </c>
      <c r="D16" s="89" t="s">
        <v>207</v>
      </c>
      <c r="E16" s="89"/>
      <c r="F16" s="18"/>
      <c r="G16" s="90">
        <v>756</v>
      </c>
      <c r="H16" s="36">
        <v>756</v>
      </c>
      <c r="I16" s="36">
        <v>751.9</v>
      </c>
      <c r="J16" s="49">
        <f aca="true" t="shared" si="0" ref="J16:J51">I16/H16</f>
        <v>0.9945767195767196</v>
      </c>
    </row>
    <row r="17" spans="1:10" ht="47.25">
      <c r="A17" s="11" t="s">
        <v>421</v>
      </c>
      <c r="B17" s="88" t="s">
        <v>274</v>
      </c>
      <c r="C17" s="88" t="s">
        <v>205</v>
      </c>
      <c r="D17" s="88" t="s">
        <v>207</v>
      </c>
      <c r="E17" s="88" t="s">
        <v>275</v>
      </c>
      <c r="F17" s="12"/>
      <c r="G17" s="34">
        <v>756</v>
      </c>
      <c r="H17" s="35">
        <v>756</v>
      </c>
      <c r="I17" s="35">
        <v>751.9</v>
      </c>
      <c r="J17" s="50">
        <f t="shared" si="0"/>
        <v>0.9945767195767196</v>
      </c>
    </row>
    <row r="18" spans="1:10" ht="15.75">
      <c r="A18" s="11" t="s">
        <v>55</v>
      </c>
      <c r="B18" s="88" t="s">
        <v>274</v>
      </c>
      <c r="C18" s="88" t="s">
        <v>205</v>
      </c>
      <c r="D18" s="88" t="s">
        <v>207</v>
      </c>
      <c r="E18" s="88" t="s">
        <v>276</v>
      </c>
      <c r="F18" s="12"/>
      <c r="G18" s="34">
        <v>756</v>
      </c>
      <c r="H18" s="35">
        <v>756</v>
      </c>
      <c r="I18" s="35">
        <v>751.9</v>
      </c>
      <c r="J18" s="50">
        <f t="shared" si="0"/>
        <v>0.9945767195767196</v>
      </c>
    </row>
    <row r="19" spans="1:10" ht="31.5">
      <c r="A19" s="11" t="s">
        <v>56</v>
      </c>
      <c r="B19" s="88" t="s">
        <v>274</v>
      </c>
      <c r="C19" s="88" t="s">
        <v>205</v>
      </c>
      <c r="D19" s="88" t="s">
        <v>207</v>
      </c>
      <c r="E19" s="88" t="s">
        <v>277</v>
      </c>
      <c r="F19" s="12"/>
      <c r="G19" s="34">
        <v>756</v>
      </c>
      <c r="H19" s="35">
        <v>756</v>
      </c>
      <c r="I19" s="35">
        <v>751.9</v>
      </c>
      <c r="J19" s="50">
        <f t="shared" si="0"/>
        <v>0.9945767195767196</v>
      </c>
    </row>
    <row r="20" spans="1:10" ht="31.5">
      <c r="A20" s="11" t="s">
        <v>57</v>
      </c>
      <c r="B20" s="88" t="s">
        <v>274</v>
      </c>
      <c r="C20" s="88" t="s">
        <v>205</v>
      </c>
      <c r="D20" s="88" t="s">
        <v>207</v>
      </c>
      <c r="E20" s="88" t="s">
        <v>277</v>
      </c>
      <c r="F20" s="12">
        <v>120</v>
      </c>
      <c r="G20" s="34">
        <v>756</v>
      </c>
      <c r="H20" s="35">
        <v>756</v>
      </c>
      <c r="I20" s="35">
        <v>751.9</v>
      </c>
      <c r="J20" s="50">
        <f t="shared" si="0"/>
        <v>0.9945767195767196</v>
      </c>
    </row>
    <row r="21" spans="1:10" ht="63">
      <c r="A21" s="15" t="s">
        <v>58</v>
      </c>
      <c r="B21" s="89" t="s">
        <v>274</v>
      </c>
      <c r="C21" s="89" t="s">
        <v>205</v>
      </c>
      <c r="D21" s="89" t="s">
        <v>208</v>
      </c>
      <c r="E21" s="89"/>
      <c r="F21" s="18"/>
      <c r="G21" s="90">
        <v>6187.7</v>
      </c>
      <c r="H21" s="36">
        <v>6187.7</v>
      </c>
      <c r="I21" s="36">
        <v>6108.9</v>
      </c>
      <c r="J21" s="49">
        <f t="shared" si="0"/>
        <v>0.9872650580991321</v>
      </c>
    </row>
    <row r="22" spans="1:10" ht="31.5">
      <c r="A22" s="11" t="s">
        <v>422</v>
      </c>
      <c r="B22" s="88" t="s">
        <v>274</v>
      </c>
      <c r="C22" s="88" t="s">
        <v>205</v>
      </c>
      <c r="D22" s="88" t="s">
        <v>208</v>
      </c>
      <c r="E22" s="88" t="s">
        <v>278</v>
      </c>
      <c r="F22" s="12"/>
      <c r="G22" s="34">
        <v>6187.7</v>
      </c>
      <c r="H22" s="35">
        <v>6187.7</v>
      </c>
      <c r="I22" s="35">
        <v>6108.9</v>
      </c>
      <c r="J22" s="50">
        <f t="shared" si="0"/>
        <v>0.9872650580991321</v>
      </c>
    </row>
    <row r="23" spans="1:10" ht="31.5">
      <c r="A23" s="11" t="s">
        <v>423</v>
      </c>
      <c r="B23" s="88" t="s">
        <v>274</v>
      </c>
      <c r="C23" s="88" t="s">
        <v>205</v>
      </c>
      <c r="D23" s="88" t="s">
        <v>208</v>
      </c>
      <c r="E23" s="88" t="s">
        <v>279</v>
      </c>
      <c r="F23" s="12"/>
      <c r="G23" s="34">
        <v>6183.9</v>
      </c>
      <c r="H23" s="35">
        <v>6183.9</v>
      </c>
      <c r="I23" s="35">
        <v>6105.1</v>
      </c>
      <c r="J23" s="50">
        <f t="shared" si="0"/>
        <v>0.9872572324908231</v>
      </c>
    </row>
    <row r="24" spans="1:10" ht="31.5">
      <c r="A24" s="11" t="s">
        <v>57</v>
      </c>
      <c r="B24" s="88" t="s">
        <v>274</v>
      </c>
      <c r="C24" s="88" t="s">
        <v>205</v>
      </c>
      <c r="D24" s="88" t="s">
        <v>208</v>
      </c>
      <c r="E24" s="88" t="s">
        <v>280</v>
      </c>
      <c r="F24" s="12"/>
      <c r="G24" s="34">
        <v>6183.9</v>
      </c>
      <c r="H24" s="35">
        <v>6183.7</v>
      </c>
      <c r="I24" s="35">
        <v>6105.1</v>
      </c>
      <c r="J24" s="50">
        <f t="shared" si="0"/>
        <v>0.9872891634458335</v>
      </c>
    </row>
    <row r="25" spans="1:10" ht="31.5">
      <c r="A25" s="11" t="s">
        <v>57</v>
      </c>
      <c r="B25" s="88" t="s">
        <v>274</v>
      </c>
      <c r="C25" s="88" t="s">
        <v>205</v>
      </c>
      <c r="D25" s="88" t="s">
        <v>208</v>
      </c>
      <c r="E25" s="88" t="s">
        <v>280</v>
      </c>
      <c r="F25" s="12">
        <v>120</v>
      </c>
      <c r="G25" s="34">
        <v>5463.9</v>
      </c>
      <c r="H25" s="35">
        <v>5463.9</v>
      </c>
      <c r="I25" s="35">
        <v>5445.8</v>
      </c>
      <c r="J25" s="50">
        <f t="shared" si="0"/>
        <v>0.9966873478650782</v>
      </c>
    </row>
    <row r="26" spans="1:10" ht="31.5">
      <c r="A26" s="11" t="s">
        <v>60</v>
      </c>
      <c r="B26" s="88" t="s">
        <v>274</v>
      </c>
      <c r="C26" s="88" t="s">
        <v>205</v>
      </c>
      <c r="D26" s="88" t="s">
        <v>208</v>
      </c>
      <c r="E26" s="88" t="s">
        <v>280</v>
      </c>
      <c r="F26" s="12">
        <v>240</v>
      </c>
      <c r="G26" s="34">
        <v>662</v>
      </c>
      <c r="H26" s="35">
        <v>662</v>
      </c>
      <c r="I26" s="35">
        <v>602</v>
      </c>
      <c r="J26" s="50">
        <f t="shared" si="0"/>
        <v>0.9093655589123867</v>
      </c>
    </row>
    <row r="27" spans="1:10" ht="15.75">
      <c r="A27" s="11" t="s">
        <v>61</v>
      </c>
      <c r="B27" s="88" t="s">
        <v>274</v>
      </c>
      <c r="C27" s="88" t="s">
        <v>205</v>
      </c>
      <c r="D27" s="88" t="s">
        <v>208</v>
      </c>
      <c r="E27" s="88" t="s">
        <v>280</v>
      </c>
      <c r="F27" s="12">
        <v>850</v>
      </c>
      <c r="G27" s="34">
        <v>58</v>
      </c>
      <c r="H27" s="35">
        <v>58</v>
      </c>
      <c r="I27" s="35">
        <v>57.3</v>
      </c>
      <c r="J27" s="50">
        <f t="shared" si="0"/>
        <v>0.9879310344827585</v>
      </c>
    </row>
    <row r="28" spans="1:10" ht="15.75">
      <c r="A28" s="11" t="s">
        <v>62</v>
      </c>
      <c r="B28" s="88" t="s">
        <v>274</v>
      </c>
      <c r="C28" s="88" t="s">
        <v>205</v>
      </c>
      <c r="D28" s="88" t="s">
        <v>208</v>
      </c>
      <c r="E28" s="88" t="s">
        <v>281</v>
      </c>
      <c r="F28" s="12"/>
      <c r="G28" s="34">
        <v>3.8</v>
      </c>
      <c r="H28" s="35">
        <v>3.8</v>
      </c>
      <c r="I28" s="35">
        <v>3.8</v>
      </c>
      <c r="J28" s="50">
        <f t="shared" si="0"/>
        <v>1</v>
      </c>
    </row>
    <row r="29" spans="1:10" ht="47.25">
      <c r="A29" s="11" t="s">
        <v>63</v>
      </c>
      <c r="B29" s="88" t="s">
        <v>274</v>
      </c>
      <c r="C29" s="88" t="s">
        <v>205</v>
      </c>
      <c r="D29" s="88" t="s">
        <v>208</v>
      </c>
      <c r="E29" s="88" t="s">
        <v>282</v>
      </c>
      <c r="F29" s="12"/>
      <c r="G29" s="34">
        <v>3.8</v>
      </c>
      <c r="H29" s="35">
        <v>3.8</v>
      </c>
      <c r="I29" s="35">
        <v>3.8</v>
      </c>
      <c r="J29" s="50">
        <f t="shared" si="0"/>
        <v>1</v>
      </c>
    </row>
    <row r="30" spans="1:10" ht="31.5">
      <c r="A30" s="11" t="s">
        <v>60</v>
      </c>
      <c r="B30" s="88" t="s">
        <v>274</v>
      </c>
      <c r="C30" s="88" t="s">
        <v>205</v>
      </c>
      <c r="D30" s="88" t="s">
        <v>208</v>
      </c>
      <c r="E30" s="88" t="s">
        <v>283</v>
      </c>
      <c r="F30" s="12">
        <v>240</v>
      </c>
      <c r="G30" s="34">
        <v>3.8</v>
      </c>
      <c r="H30" s="35">
        <v>3.8</v>
      </c>
      <c r="I30" s="35">
        <v>3.8</v>
      </c>
      <c r="J30" s="50">
        <f t="shared" si="0"/>
        <v>1</v>
      </c>
    </row>
    <row r="31" spans="1:10" ht="47.25">
      <c r="A31" s="15" t="s">
        <v>64</v>
      </c>
      <c r="B31" s="89" t="s">
        <v>274</v>
      </c>
      <c r="C31" s="89" t="s">
        <v>205</v>
      </c>
      <c r="D31" s="89" t="s">
        <v>284</v>
      </c>
      <c r="E31" s="89"/>
      <c r="F31" s="18"/>
      <c r="G31" s="90">
        <v>80</v>
      </c>
      <c r="H31" s="36">
        <v>80</v>
      </c>
      <c r="I31" s="36">
        <v>80</v>
      </c>
      <c r="J31" s="49">
        <f t="shared" si="0"/>
        <v>1</v>
      </c>
    </row>
    <row r="32" spans="1:10" ht="15.75">
      <c r="A32" s="11" t="s">
        <v>65</v>
      </c>
      <c r="B32" s="88" t="s">
        <v>274</v>
      </c>
      <c r="C32" s="88" t="s">
        <v>205</v>
      </c>
      <c r="D32" s="88" t="s">
        <v>284</v>
      </c>
      <c r="E32" s="88" t="s">
        <v>285</v>
      </c>
      <c r="F32" s="12"/>
      <c r="G32" s="34">
        <v>80</v>
      </c>
      <c r="H32" s="35">
        <v>80</v>
      </c>
      <c r="I32" s="35">
        <v>80</v>
      </c>
      <c r="J32" s="50">
        <f t="shared" si="0"/>
        <v>1</v>
      </c>
    </row>
    <row r="33" spans="1:10" ht="15.75">
      <c r="A33" s="11" t="s">
        <v>66</v>
      </c>
      <c r="B33" s="88" t="s">
        <v>274</v>
      </c>
      <c r="C33" s="88" t="s">
        <v>205</v>
      </c>
      <c r="D33" s="88" t="s">
        <v>284</v>
      </c>
      <c r="E33" s="88" t="s">
        <v>286</v>
      </c>
      <c r="F33" s="12"/>
      <c r="G33" s="34">
        <v>80</v>
      </c>
      <c r="H33" s="35">
        <v>80</v>
      </c>
      <c r="I33" s="35">
        <v>80</v>
      </c>
      <c r="J33" s="50">
        <f t="shared" si="0"/>
        <v>1</v>
      </c>
    </row>
    <row r="34" spans="1:10" ht="31.5">
      <c r="A34" s="11" t="s">
        <v>56</v>
      </c>
      <c r="B34" s="88" t="s">
        <v>274</v>
      </c>
      <c r="C34" s="88" t="s">
        <v>205</v>
      </c>
      <c r="D34" s="88" t="s">
        <v>284</v>
      </c>
      <c r="E34" s="88" t="s">
        <v>287</v>
      </c>
      <c r="F34" s="12"/>
      <c r="G34" s="34">
        <v>80</v>
      </c>
      <c r="H34" s="35">
        <v>80</v>
      </c>
      <c r="I34" s="35">
        <v>80</v>
      </c>
      <c r="J34" s="50">
        <f t="shared" si="0"/>
        <v>1</v>
      </c>
    </row>
    <row r="35" spans="1:10" ht="15.75">
      <c r="A35" s="11" t="s">
        <v>67</v>
      </c>
      <c r="B35" s="88" t="s">
        <v>274</v>
      </c>
      <c r="C35" s="88" t="s">
        <v>205</v>
      </c>
      <c r="D35" s="88" t="s">
        <v>284</v>
      </c>
      <c r="E35" s="88" t="s">
        <v>287</v>
      </c>
      <c r="F35" s="12">
        <v>540</v>
      </c>
      <c r="G35" s="34">
        <v>80</v>
      </c>
      <c r="H35" s="35">
        <v>80</v>
      </c>
      <c r="I35" s="35">
        <v>80</v>
      </c>
      <c r="J35" s="50">
        <f t="shared" si="0"/>
        <v>1</v>
      </c>
    </row>
    <row r="36" spans="1:10" ht="15.75">
      <c r="A36" s="15" t="s">
        <v>68</v>
      </c>
      <c r="B36" s="89" t="s">
        <v>274</v>
      </c>
      <c r="C36" s="89" t="s">
        <v>205</v>
      </c>
      <c r="D36" s="89" t="s">
        <v>210</v>
      </c>
      <c r="E36" s="89"/>
      <c r="F36" s="18"/>
      <c r="G36" s="90">
        <v>669</v>
      </c>
      <c r="H36" s="36">
        <v>669</v>
      </c>
      <c r="I36" s="36">
        <v>668.8</v>
      </c>
      <c r="J36" s="49">
        <f t="shared" si="0"/>
        <v>0.9997010463378175</v>
      </c>
    </row>
    <row r="37" spans="1:10" ht="31.5">
      <c r="A37" s="11" t="s">
        <v>422</v>
      </c>
      <c r="B37" s="88" t="s">
        <v>274</v>
      </c>
      <c r="C37" s="88" t="s">
        <v>205</v>
      </c>
      <c r="D37" s="88" t="s">
        <v>210</v>
      </c>
      <c r="E37" s="88" t="s">
        <v>278</v>
      </c>
      <c r="F37" s="12"/>
      <c r="G37" s="34">
        <v>107.1</v>
      </c>
      <c r="H37" s="35">
        <v>107.1</v>
      </c>
      <c r="I37" s="35">
        <v>107</v>
      </c>
      <c r="J37" s="50">
        <f t="shared" si="0"/>
        <v>0.9990662931839402</v>
      </c>
    </row>
    <row r="38" spans="1:10" ht="31.5">
      <c r="A38" s="11" t="s">
        <v>423</v>
      </c>
      <c r="B38" s="88" t="s">
        <v>274</v>
      </c>
      <c r="C38" s="88" t="s">
        <v>205</v>
      </c>
      <c r="D38" s="88" t="s">
        <v>210</v>
      </c>
      <c r="E38" s="88" t="s">
        <v>288</v>
      </c>
      <c r="F38" s="12"/>
      <c r="G38" s="34">
        <v>47.5</v>
      </c>
      <c r="H38" s="35">
        <v>47.5</v>
      </c>
      <c r="I38" s="35">
        <v>47.6</v>
      </c>
      <c r="J38" s="50">
        <f t="shared" si="0"/>
        <v>1.0021052631578948</v>
      </c>
    </row>
    <row r="39" spans="1:10" ht="31.5">
      <c r="A39" s="11" t="s">
        <v>57</v>
      </c>
      <c r="B39" s="88" t="s">
        <v>274</v>
      </c>
      <c r="C39" s="88" t="s">
        <v>205</v>
      </c>
      <c r="D39" s="88" t="s">
        <v>210</v>
      </c>
      <c r="E39" s="88" t="s">
        <v>289</v>
      </c>
      <c r="F39" s="12"/>
      <c r="G39" s="34">
        <v>47.5</v>
      </c>
      <c r="H39" s="35">
        <v>47.5</v>
      </c>
      <c r="I39" s="35">
        <v>47.6</v>
      </c>
      <c r="J39" s="50">
        <f t="shared" si="0"/>
        <v>1.0021052631578948</v>
      </c>
    </row>
    <row r="40" spans="1:10" ht="15.75">
      <c r="A40" s="11" t="s">
        <v>67</v>
      </c>
      <c r="B40" s="88" t="s">
        <v>274</v>
      </c>
      <c r="C40" s="88" t="s">
        <v>205</v>
      </c>
      <c r="D40" s="88" t="s">
        <v>210</v>
      </c>
      <c r="E40" s="88" t="s">
        <v>289</v>
      </c>
      <c r="F40" s="12">
        <v>540</v>
      </c>
      <c r="G40" s="34">
        <v>47.5</v>
      </c>
      <c r="H40" s="35">
        <v>47.5</v>
      </c>
      <c r="I40" s="35">
        <v>47.6</v>
      </c>
      <c r="J40" s="50">
        <f t="shared" si="0"/>
        <v>1.0021052631578948</v>
      </c>
    </row>
    <row r="41" spans="1:10" ht="31.5">
      <c r="A41" s="11" t="s">
        <v>69</v>
      </c>
      <c r="B41" s="88" t="s">
        <v>274</v>
      </c>
      <c r="C41" s="88" t="s">
        <v>205</v>
      </c>
      <c r="D41" s="88" t="s">
        <v>210</v>
      </c>
      <c r="E41" s="88" t="s">
        <v>290</v>
      </c>
      <c r="F41" s="12"/>
      <c r="G41" s="34">
        <v>59.6</v>
      </c>
      <c r="H41" s="35">
        <v>59.6</v>
      </c>
      <c r="I41" s="35">
        <v>59.5</v>
      </c>
      <c r="J41" s="50">
        <f t="shared" si="0"/>
        <v>0.9983221476510067</v>
      </c>
    </row>
    <row r="42" spans="1:10" ht="15.75">
      <c r="A42" s="11" t="s">
        <v>70</v>
      </c>
      <c r="B42" s="88" t="s">
        <v>274</v>
      </c>
      <c r="C42" s="88" t="s">
        <v>205</v>
      </c>
      <c r="D42" s="88" t="s">
        <v>210</v>
      </c>
      <c r="E42" s="88" t="s">
        <v>291</v>
      </c>
      <c r="F42" s="12"/>
      <c r="G42" s="34">
        <v>59.6</v>
      </c>
      <c r="H42" s="35">
        <v>59.6</v>
      </c>
      <c r="I42" s="35">
        <v>59.5</v>
      </c>
      <c r="J42" s="50">
        <f t="shared" si="0"/>
        <v>0.9983221476510067</v>
      </c>
    </row>
    <row r="43" spans="1:10" ht="31.5">
      <c r="A43" s="11" t="s">
        <v>60</v>
      </c>
      <c r="B43" s="88" t="s">
        <v>274</v>
      </c>
      <c r="C43" s="88" t="s">
        <v>205</v>
      </c>
      <c r="D43" s="88" t="s">
        <v>210</v>
      </c>
      <c r="E43" s="88" t="s">
        <v>291</v>
      </c>
      <c r="F43" s="12">
        <v>240</v>
      </c>
      <c r="G43" s="34">
        <v>59.6</v>
      </c>
      <c r="H43" s="35">
        <v>59.6</v>
      </c>
      <c r="I43" s="35">
        <v>59.5</v>
      </c>
      <c r="J43" s="50">
        <f t="shared" si="0"/>
        <v>0.9983221476510067</v>
      </c>
    </row>
    <row r="44" spans="1:10" ht="31.5">
      <c r="A44" s="11" t="s">
        <v>424</v>
      </c>
      <c r="B44" s="88" t="s">
        <v>274</v>
      </c>
      <c r="C44" s="88" t="s">
        <v>205</v>
      </c>
      <c r="D44" s="88" t="s">
        <v>210</v>
      </c>
      <c r="E44" s="88" t="s">
        <v>292</v>
      </c>
      <c r="F44" s="12"/>
      <c r="G44" s="34">
        <v>14</v>
      </c>
      <c r="H44" s="35">
        <v>14</v>
      </c>
      <c r="I44" s="35">
        <v>14</v>
      </c>
      <c r="J44" s="50">
        <f t="shared" si="0"/>
        <v>1</v>
      </c>
    </row>
    <row r="45" spans="1:10" ht="31.5">
      <c r="A45" s="11" t="s">
        <v>425</v>
      </c>
      <c r="B45" s="88" t="s">
        <v>274</v>
      </c>
      <c r="C45" s="88" t="s">
        <v>205</v>
      </c>
      <c r="D45" s="88" t="s">
        <v>210</v>
      </c>
      <c r="E45" s="88" t="s">
        <v>293</v>
      </c>
      <c r="F45" s="12"/>
      <c r="G45" s="34">
        <v>14</v>
      </c>
      <c r="H45" s="35">
        <v>14</v>
      </c>
      <c r="I45" s="35">
        <v>14</v>
      </c>
      <c r="J45" s="50">
        <f t="shared" si="0"/>
        <v>1</v>
      </c>
    </row>
    <row r="46" spans="1:10" ht="31.5">
      <c r="A46" s="11" t="s">
        <v>71</v>
      </c>
      <c r="B46" s="88" t="s">
        <v>274</v>
      </c>
      <c r="C46" s="88" t="s">
        <v>205</v>
      </c>
      <c r="D46" s="88" t="s">
        <v>210</v>
      </c>
      <c r="E46" s="88" t="s">
        <v>294</v>
      </c>
      <c r="F46" s="12"/>
      <c r="G46" s="34">
        <v>14</v>
      </c>
      <c r="H46" s="35">
        <v>14</v>
      </c>
      <c r="I46" s="35">
        <v>14</v>
      </c>
      <c r="J46" s="50">
        <f t="shared" si="0"/>
        <v>1</v>
      </c>
    </row>
    <row r="47" spans="1:10" ht="31.5">
      <c r="A47" s="11" t="s">
        <v>72</v>
      </c>
      <c r="B47" s="88" t="s">
        <v>274</v>
      </c>
      <c r="C47" s="88" t="s">
        <v>205</v>
      </c>
      <c r="D47" s="88" t="s">
        <v>210</v>
      </c>
      <c r="E47" s="88" t="s">
        <v>295</v>
      </c>
      <c r="F47" s="12"/>
      <c r="G47" s="34">
        <v>14</v>
      </c>
      <c r="H47" s="35">
        <v>14</v>
      </c>
      <c r="I47" s="35">
        <v>14</v>
      </c>
      <c r="J47" s="50">
        <f t="shared" si="0"/>
        <v>1</v>
      </c>
    </row>
    <row r="48" spans="1:10" ht="31.5">
      <c r="A48" s="11" t="s">
        <v>60</v>
      </c>
      <c r="B48" s="88" t="s">
        <v>274</v>
      </c>
      <c r="C48" s="88" t="s">
        <v>205</v>
      </c>
      <c r="D48" s="88" t="s">
        <v>210</v>
      </c>
      <c r="E48" s="88" t="s">
        <v>295</v>
      </c>
      <c r="F48" s="12">
        <v>240</v>
      </c>
      <c r="G48" s="34">
        <v>14</v>
      </c>
      <c r="H48" s="35">
        <v>14</v>
      </c>
      <c r="I48" s="35">
        <v>14</v>
      </c>
      <c r="J48" s="50">
        <f t="shared" si="0"/>
        <v>1</v>
      </c>
    </row>
    <row r="49" spans="1:10" ht="78.75">
      <c r="A49" s="11" t="s">
        <v>363</v>
      </c>
      <c r="B49" s="88" t="s">
        <v>274</v>
      </c>
      <c r="C49" s="88" t="s">
        <v>205</v>
      </c>
      <c r="D49" s="88" t="s">
        <v>210</v>
      </c>
      <c r="E49" s="88" t="s">
        <v>471</v>
      </c>
      <c r="F49" s="12"/>
      <c r="G49" s="34">
        <v>45</v>
      </c>
      <c r="H49" s="35">
        <v>45</v>
      </c>
      <c r="I49" s="35">
        <v>45</v>
      </c>
      <c r="J49" s="50">
        <f t="shared" si="0"/>
        <v>1</v>
      </c>
    </row>
    <row r="50" spans="1:10" ht="94.5">
      <c r="A50" s="11" t="s">
        <v>475</v>
      </c>
      <c r="B50" s="88" t="s">
        <v>274</v>
      </c>
      <c r="C50" s="88" t="s">
        <v>205</v>
      </c>
      <c r="D50" s="88" t="s">
        <v>210</v>
      </c>
      <c r="E50" s="88" t="s">
        <v>472</v>
      </c>
      <c r="F50" s="12"/>
      <c r="G50" s="34">
        <v>45</v>
      </c>
      <c r="H50" s="35">
        <v>45</v>
      </c>
      <c r="I50" s="35">
        <v>45</v>
      </c>
      <c r="J50" s="50">
        <f t="shared" si="0"/>
        <v>1</v>
      </c>
    </row>
    <row r="51" spans="1:10" ht="15.75">
      <c r="A51" s="11" t="s">
        <v>73</v>
      </c>
      <c r="B51" s="88" t="s">
        <v>274</v>
      </c>
      <c r="C51" s="88" t="s">
        <v>205</v>
      </c>
      <c r="D51" s="88" t="s">
        <v>210</v>
      </c>
      <c r="E51" s="88" t="s">
        <v>473</v>
      </c>
      <c r="F51" s="12"/>
      <c r="G51" s="34">
        <v>45</v>
      </c>
      <c r="H51" s="35">
        <v>45</v>
      </c>
      <c r="I51" s="35">
        <v>45</v>
      </c>
      <c r="J51" s="50">
        <f t="shared" si="0"/>
        <v>1</v>
      </c>
    </row>
    <row r="52" spans="1:10" ht="31.5">
      <c r="A52" s="11" t="s">
        <v>60</v>
      </c>
      <c r="B52" s="88" t="s">
        <v>274</v>
      </c>
      <c r="C52" s="88" t="s">
        <v>205</v>
      </c>
      <c r="D52" s="88" t="s">
        <v>210</v>
      </c>
      <c r="E52" s="88" t="s">
        <v>473</v>
      </c>
      <c r="F52" s="12">
        <v>240</v>
      </c>
      <c r="G52" s="34">
        <v>45</v>
      </c>
      <c r="H52" s="35">
        <v>45</v>
      </c>
      <c r="I52" s="35">
        <v>45</v>
      </c>
      <c r="J52" s="50">
        <f aca="true" t="shared" si="1" ref="J52:J76">I52/H52</f>
        <v>1</v>
      </c>
    </row>
    <row r="53" spans="1:10" ht="63">
      <c r="A53" s="11" t="s">
        <v>365</v>
      </c>
      <c r="B53" s="88" t="s">
        <v>274</v>
      </c>
      <c r="C53" s="88" t="s">
        <v>205</v>
      </c>
      <c r="D53" s="88" t="s">
        <v>210</v>
      </c>
      <c r="E53" s="88" t="s">
        <v>366</v>
      </c>
      <c r="F53" s="12"/>
      <c r="G53" s="34">
        <v>106.8</v>
      </c>
      <c r="H53" s="35">
        <v>106.8</v>
      </c>
      <c r="I53" s="35">
        <v>106.8</v>
      </c>
      <c r="J53" s="50">
        <f t="shared" si="1"/>
        <v>1</v>
      </c>
    </row>
    <row r="54" spans="1:10" ht="31.5">
      <c r="A54" s="11" t="s">
        <v>470</v>
      </c>
      <c r="B54" s="88" t="s">
        <v>274</v>
      </c>
      <c r="C54" s="88" t="s">
        <v>205</v>
      </c>
      <c r="D54" s="88" t="s">
        <v>210</v>
      </c>
      <c r="E54" s="88" t="s">
        <v>296</v>
      </c>
      <c r="F54" s="12"/>
      <c r="G54" s="34">
        <v>106.8</v>
      </c>
      <c r="H54" s="35">
        <v>106.8</v>
      </c>
      <c r="I54" s="35">
        <v>106.8</v>
      </c>
      <c r="J54" s="50">
        <f t="shared" si="1"/>
        <v>1</v>
      </c>
    </row>
    <row r="55" spans="1:10" ht="15.75">
      <c r="A55" s="11" t="s">
        <v>73</v>
      </c>
      <c r="B55" s="88" t="s">
        <v>274</v>
      </c>
      <c r="C55" s="88" t="s">
        <v>205</v>
      </c>
      <c r="D55" s="88" t="s">
        <v>210</v>
      </c>
      <c r="E55" s="88" t="s">
        <v>474</v>
      </c>
      <c r="F55" s="12"/>
      <c r="G55" s="34">
        <v>106.8</v>
      </c>
      <c r="H55" s="35">
        <v>106.8</v>
      </c>
      <c r="I55" s="35">
        <v>106.8</v>
      </c>
      <c r="J55" s="50">
        <f t="shared" si="1"/>
        <v>1</v>
      </c>
    </row>
    <row r="56" spans="1:10" ht="31.5">
      <c r="A56" s="11" t="s">
        <v>60</v>
      </c>
      <c r="B56" s="88" t="s">
        <v>274</v>
      </c>
      <c r="C56" s="88" t="s">
        <v>205</v>
      </c>
      <c r="D56" s="88" t="s">
        <v>210</v>
      </c>
      <c r="E56" s="88" t="s">
        <v>474</v>
      </c>
      <c r="F56" s="12">
        <v>240</v>
      </c>
      <c r="G56" s="34">
        <v>106.8</v>
      </c>
      <c r="H56" s="35">
        <v>106.8</v>
      </c>
      <c r="I56" s="35">
        <v>106.8</v>
      </c>
      <c r="J56" s="50">
        <f t="shared" si="1"/>
        <v>1</v>
      </c>
    </row>
    <row r="57" spans="1:10" ht="63">
      <c r="A57" s="11" t="s">
        <v>479</v>
      </c>
      <c r="B57" s="88" t="s">
        <v>274</v>
      </c>
      <c r="C57" s="88" t="s">
        <v>205</v>
      </c>
      <c r="D57" s="88" t="s">
        <v>210</v>
      </c>
      <c r="E57" s="88" t="s">
        <v>476</v>
      </c>
      <c r="F57" s="12"/>
      <c r="G57" s="34">
        <v>160.1</v>
      </c>
      <c r="H57" s="35">
        <v>160.1</v>
      </c>
      <c r="I57" s="35">
        <v>160</v>
      </c>
      <c r="J57" s="50">
        <f t="shared" si="1"/>
        <v>0.9993753903810119</v>
      </c>
    </row>
    <row r="58" spans="1:10" ht="63">
      <c r="A58" s="11" t="s">
        <v>74</v>
      </c>
      <c r="B58" s="88" t="s">
        <v>274</v>
      </c>
      <c r="C58" s="88" t="s">
        <v>205</v>
      </c>
      <c r="D58" s="88" t="s">
        <v>210</v>
      </c>
      <c r="E58" s="88" t="s">
        <v>477</v>
      </c>
      <c r="F58" s="12"/>
      <c r="G58" s="34">
        <v>160.1</v>
      </c>
      <c r="H58" s="35">
        <v>160.1</v>
      </c>
      <c r="I58" s="35">
        <v>160</v>
      </c>
      <c r="J58" s="50">
        <f t="shared" si="1"/>
        <v>0.9993753903810119</v>
      </c>
    </row>
    <row r="59" spans="1:10" ht="31.5">
      <c r="A59" s="11" t="s">
        <v>480</v>
      </c>
      <c r="B59" s="88" t="s">
        <v>274</v>
      </c>
      <c r="C59" s="88" t="s">
        <v>205</v>
      </c>
      <c r="D59" s="88" t="s">
        <v>210</v>
      </c>
      <c r="E59" s="88" t="s">
        <v>478</v>
      </c>
      <c r="F59" s="12"/>
      <c r="G59" s="34">
        <v>160.1</v>
      </c>
      <c r="H59" s="35">
        <v>160.1</v>
      </c>
      <c r="I59" s="35">
        <v>160</v>
      </c>
      <c r="J59" s="50">
        <f t="shared" si="1"/>
        <v>0.9993753903810119</v>
      </c>
    </row>
    <row r="60" spans="1:10" ht="31.5">
      <c r="A60" s="11" t="s">
        <v>60</v>
      </c>
      <c r="B60" s="88" t="s">
        <v>274</v>
      </c>
      <c r="C60" s="88" t="s">
        <v>205</v>
      </c>
      <c r="D60" s="88" t="s">
        <v>210</v>
      </c>
      <c r="E60" s="88" t="s">
        <v>478</v>
      </c>
      <c r="F60" s="12">
        <v>240</v>
      </c>
      <c r="G60" s="34">
        <v>160.1</v>
      </c>
      <c r="H60" s="35">
        <v>160.1</v>
      </c>
      <c r="I60" s="35">
        <v>160</v>
      </c>
      <c r="J60" s="50">
        <f t="shared" si="1"/>
        <v>0.9993753903810119</v>
      </c>
    </row>
    <row r="61" spans="1:10" ht="47.25">
      <c r="A61" s="11" t="s">
        <v>367</v>
      </c>
      <c r="B61" s="88" t="s">
        <v>274</v>
      </c>
      <c r="C61" s="88" t="s">
        <v>205</v>
      </c>
      <c r="D61" s="88" t="s">
        <v>210</v>
      </c>
      <c r="E61" s="88" t="s">
        <v>481</v>
      </c>
      <c r="F61" s="12"/>
      <c r="G61" s="34">
        <v>7.1</v>
      </c>
      <c r="H61" s="35">
        <v>7.1</v>
      </c>
      <c r="I61" s="35">
        <v>7.1</v>
      </c>
      <c r="J61" s="50">
        <f t="shared" si="1"/>
        <v>1</v>
      </c>
    </row>
    <row r="62" spans="1:10" ht="31.5">
      <c r="A62" s="11" t="s">
        <v>480</v>
      </c>
      <c r="B62" s="88" t="s">
        <v>274</v>
      </c>
      <c r="C62" s="88" t="s">
        <v>205</v>
      </c>
      <c r="D62" s="88" t="s">
        <v>210</v>
      </c>
      <c r="E62" s="88" t="s">
        <v>482</v>
      </c>
      <c r="F62" s="12"/>
      <c r="G62" s="34">
        <v>7.1</v>
      </c>
      <c r="H62" s="35">
        <v>7.1</v>
      </c>
      <c r="I62" s="35">
        <v>7.1</v>
      </c>
      <c r="J62" s="50">
        <f t="shared" si="1"/>
        <v>1</v>
      </c>
    </row>
    <row r="63" spans="1:10" ht="15.75">
      <c r="A63" s="11" t="s">
        <v>73</v>
      </c>
      <c r="B63" s="88" t="s">
        <v>274</v>
      </c>
      <c r="C63" s="88" t="s">
        <v>205</v>
      </c>
      <c r="D63" s="88" t="s">
        <v>210</v>
      </c>
      <c r="E63" s="88" t="s">
        <v>482</v>
      </c>
      <c r="F63" s="12"/>
      <c r="G63" s="34">
        <v>7.1</v>
      </c>
      <c r="H63" s="35">
        <v>7.1</v>
      </c>
      <c r="I63" s="35">
        <v>7.1</v>
      </c>
      <c r="J63" s="50">
        <f t="shared" si="1"/>
        <v>1</v>
      </c>
    </row>
    <row r="64" spans="1:10" ht="31.5">
      <c r="A64" s="11" t="s">
        <v>483</v>
      </c>
      <c r="B64" s="88" t="s">
        <v>274</v>
      </c>
      <c r="C64" s="88" t="s">
        <v>205</v>
      </c>
      <c r="D64" s="88" t="s">
        <v>210</v>
      </c>
      <c r="E64" s="88" t="s">
        <v>482</v>
      </c>
      <c r="F64" s="12">
        <v>240</v>
      </c>
      <c r="G64" s="34">
        <v>7.1</v>
      </c>
      <c r="H64" s="35">
        <v>7.1</v>
      </c>
      <c r="I64" s="35">
        <v>7.1</v>
      </c>
      <c r="J64" s="50">
        <f t="shared" si="1"/>
        <v>1</v>
      </c>
    </row>
    <row r="65" spans="1:10" ht="47.25">
      <c r="A65" s="11" t="s">
        <v>487</v>
      </c>
      <c r="B65" s="88" t="s">
        <v>274</v>
      </c>
      <c r="C65" s="88" t="s">
        <v>205</v>
      </c>
      <c r="D65" s="88" t="s">
        <v>210</v>
      </c>
      <c r="E65" s="88" t="s">
        <v>484</v>
      </c>
      <c r="F65" s="12"/>
      <c r="G65" s="34">
        <v>228.9</v>
      </c>
      <c r="H65" s="35">
        <v>228.9</v>
      </c>
      <c r="I65" s="35">
        <v>228.8</v>
      </c>
      <c r="J65" s="50">
        <f t="shared" si="1"/>
        <v>0.999563128003495</v>
      </c>
    </row>
    <row r="66" spans="1:10" ht="31.5">
      <c r="A66" s="11" t="s">
        <v>480</v>
      </c>
      <c r="B66" s="88" t="s">
        <v>274</v>
      </c>
      <c r="C66" s="88" t="s">
        <v>205</v>
      </c>
      <c r="D66" s="88" t="s">
        <v>210</v>
      </c>
      <c r="E66" s="88" t="s">
        <v>485</v>
      </c>
      <c r="F66" s="12"/>
      <c r="G66" s="34">
        <v>228.9</v>
      </c>
      <c r="H66" s="35">
        <v>228.9</v>
      </c>
      <c r="I66" s="35">
        <v>228.8</v>
      </c>
      <c r="J66" s="50">
        <f t="shared" si="1"/>
        <v>0.999563128003495</v>
      </c>
    </row>
    <row r="67" spans="1:10" ht="15.75">
      <c r="A67" s="11" t="s">
        <v>73</v>
      </c>
      <c r="B67" s="88" t="s">
        <v>274</v>
      </c>
      <c r="C67" s="88" t="s">
        <v>205</v>
      </c>
      <c r="D67" s="88" t="s">
        <v>210</v>
      </c>
      <c r="E67" s="88" t="s">
        <v>486</v>
      </c>
      <c r="F67" s="12"/>
      <c r="G67" s="34">
        <v>228.9</v>
      </c>
      <c r="H67" s="35">
        <v>228.9</v>
      </c>
      <c r="I67" s="35">
        <v>228.8</v>
      </c>
      <c r="J67" s="50">
        <f t="shared" si="1"/>
        <v>0.999563128003495</v>
      </c>
    </row>
    <row r="68" spans="1:10" ht="31.5">
      <c r="A68" s="11" t="s">
        <v>60</v>
      </c>
      <c r="B68" s="88" t="s">
        <v>274</v>
      </c>
      <c r="C68" s="88" t="s">
        <v>205</v>
      </c>
      <c r="D68" s="88" t="s">
        <v>210</v>
      </c>
      <c r="E68" s="88" t="s">
        <v>486</v>
      </c>
      <c r="F68" s="12">
        <v>240</v>
      </c>
      <c r="G68" s="34">
        <v>228.9</v>
      </c>
      <c r="H68" s="35">
        <v>228.9</v>
      </c>
      <c r="I68" s="35">
        <v>228.8</v>
      </c>
      <c r="J68" s="50">
        <f t="shared" si="1"/>
        <v>0.999563128003495</v>
      </c>
    </row>
    <row r="69" spans="1:11" ht="15.75">
      <c r="A69" s="15" t="s">
        <v>75</v>
      </c>
      <c r="B69" s="89" t="s">
        <v>274</v>
      </c>
      <c r="C69" s="89" t="s">
        <v>207</v>
      </c>
      <c r="D69" s="89" t="s">
        <v>206</v>
      </c>
      <c r="E69" s="89"/>
      <c r="F69" s="18"/>
      <c r="G69" s="90">
        <v>196.3</v>
      </c>
      <c r="H69" s="36">
        <v>190.4</v>
      </c>
      <c r="I69" s="36">
        <v>190.4</v>
      </c>
      <c r="J69" s="49">
        <f t="shared" si="1"/>
        <v>1</v>
      </c>
      <c r="K69" s="104"/>
    </row>
    <row r="70" spans="1:10" ht="15.75">
      <c r="A70" s="15" t="s">
        <v>76</v>
      </c>
      <c r="B70" s="89" t="s">
        <v>274</v>
      </c>
      <c r="C70" s="89" t="s">
        <v>207</v>
      </c>
      <c r="D70" s="89" t="s">
        <v>212</v>
      </c>
      <c r="E70" s="89"/>
      <c r="F70" s="18"/>
      <c r="G70" s="90">
        <v>196.3</v>
      </c>
      <c r="H70" s="36">
        <v>190.4</v>
      </c>
      <c r="I70" s="36">
        <v>190.4</v>
      </c>
      <c r="J70" s="49">
        <f t="shared" si="1"/>
        <v>1</v>
      </c>
    </row>
    <row r="71" spans="1:10" ht="15.75">
      <c r="A71" s="11" t="s">
        <v>77</v>
      </c>
      <c r="B71" s="88" t="s">
        <v>274</v>
      </c>
      <c r="C71" s="88" t="s">
        <v>207</v>
      </c>
      <c r="D71" s="88" t="s">
        <v>212</v>
      </c>
      <c r="E71" s="88" t="s">
        <v>298</v>
      </c>
      <c r="F71" s="12"/>
      <c r="G71" s="34">
        <v>190.4</v>
      </c>
      <c r="H71" s="35">
        <v>190.4</v>
      </c>
      <c r="I71" s="35">
        <v>190.4</v>
      </c>
      <c r="J71" s="50">
        <f t="shared" si="1"/>
        <v>1</v>
      </c>
    </row>
    <row r="72" spans="1:10" ht="31.5">
      <c r="A72" s="11" t="s">
        <v>78</v>
      </c>
      <c r="B72" s="88" t="s">
        <v>274</v>
      </c>
      <c r="C72" s="88" t="s">
        <v>207</v>
      </c>
      <c r="D72" s="88" t="s">
        <v>212</v>
      </c>
      <c r="E72" s="88" t="s">
        <v>299</v>
      </c>
      <c r="F72" s="12"/>
      <c r="G72" s="34">
        <v>190.4</v>
      </c>
      <c r="H72" s="35">
        <v>190.4</v>
      </c>
      <c r="I72" s="35">
        <v>190.4</v>
      </c>
      <c r="J72" s="50">
        <f t="shared" si="1"/>
        <v>1</v>
      </c>
    </row>
    <row r="73" spans="1:10" ht="31.5">
      <c r="A73" s="11" t="s">
        <v>79</v>
      </c>
      <c r="B73" s="88" t="s">
        <v>274</v>
      </c>
      <c r="C73" s="88" t="s">
        <v>207</v>
      </c>
      <c r="D73" s="88" t="s">
        <v>212</v>
      </c>
      <c r="E73" s="88" t="s">
        <v>300</v>
      </c>
      <c r="F73" s="12"/>
      <c r="G73" s="34">
        <v>190.4</v>
      </c>
      <c r="H73" s="35">
        <v>190.4</v>
      </c>
      <c r="I73" s="35">
        <v>190.4</v>
      </c>
      <c r="J73" s="50">
        <f t="shared" si="1"/>
        <v>1</v>
      </c>
    </row>
    <row r="74" spans="1:10" ht="31.5">
      <c r="A74" s="11" t="s">
        <v>57</v>
      </c>
      <c r="B74" s="88" t="s">
        <v>274</v>
      </c>
      <c r="C74" s="88" t="s">
        <v>207</v>
      </c>
      <c r="D74" s="88" t="s">
        <v>212</v>
      </c>
      <c r="E74" s="88" t="s">
        <v>301</v>
      </c>
      <c r="F74" s="12">
        <v>120</v>
      </c>
      <c r="G74" s="34">
        <v>190.4</v>
      </c>
      <c r="H74" s="35">
        <v>190.4</v>
      </c>
      <c r="I74" s="35">
        <v>190.4</v>
      </c>
      <c r="J74" s="50">
        <f t="shared" si="1"/>
        <v>1</v>
      </c>
    </row>
    <row r="75" spans="1:11" ht="31.5">
      <c r="A75" s="15" t="s">
        <v>80</v>
      </c>
      <c r="B75" s="89" t="s">
        <v>274</v>
      </c>
      <c r="C75" s="89" t="s">
        <v>212</v>
      </c>
      <c r="D75" s="89" t="s">
        <v>206</v>
      </c>
      <c r="E75" s="89"/>
      <c r="F75" s="18"/>
      <c r="G75" s="90">
        <v>14.8</v>
      </c>
      <c r="H75" s="90">
        <v>14.8</v>
      </c>
      <c r="I75" s="90">
        <v>10.3</v>
      </c>
      <c r="J75" s="49">
        <f t="shared" si="1"/>
        <v>0.6959459459459459</v>
      </c>
      <c r="K75" s="104"/>
    </row>
    <row r="76" spans="1:10" ht="37.5" customHeight="1">
      <c r="A76" s="15" t="s">
        <v>81</v>
      </c>
      <c r="B76" s="89" t="s">
        <v>274</v>
      </c>
      <c r="C76" s="89" t="s">
        <v>212</v>
      </c>
      <c r="D76" s="89" t="s">
        <v>213</v>
      </c>
      <c r="E76" s="89"/>
      <c r="F76" s="18"/>
      <c r="G76" s="90">
        <v>14.8</v>
      </c>
      <c r="H76" s="90">
        <v>14.8</v>
      </c>
      <c r="I76" s="90">
        <v>10.3</v>
      </c>
      <c r="J76" s="49">
        <f t="shared" si="1"/>
        <v>0.6959459459459459</v>
      </c>
    </row>
    <row r="77" spans="1:10" ht="15.75">
      <c r="A77" s="11" t="s">
        <v>82</v>
      </c>
      <c r="B77" s="88" t="s">
        <v>274</v>
      </c>
      <c r="C77" s="88" t="s">
        <v>212</v>
      </c>
      <c r="D77" s="88" t="s">
        <v>213</v>
      </c>
      <c r="E77" s="88" t="s">
        <v>302</v>
      </c>
      <c r="F77" s="12"/>
      <c r="G77" s="34">
        <v>14.8</v>
      </c>
      <c r="H77" s="34">
        <v>14.8</v>
      </c>
      <c r="I77" s="34">
        <v>10.3</v>
      </c>
      <c r="J77" s="50">
        <f aca="true" t="shared" si="2" ref="J77:J100">I77/H77</f>
        <v>0.6959459459459459</v>
      </c>
    </row>
    <row r="78" spans="1:10" ht="31.5">
      <c r="A78" s="11" t="s">
        <v>83</v>
      </c>
      <c r="B78" s="88" t="s">
        <v>274</v>
      </c>
      <c r="C78" s="88" t="s">
        <v>212</v>
      </c>
      <c r="D78" s="88" t="s">
        <v>213</v>
      </c>
      <c r="E78" s="88" t="s">
        <v>303</v>
      </c>
      <c r="F78" s="12"/>
      <c r="G78" s="34">
        <v>14.8</v>
      </c>
      <c r="H78" s="34">
        <v>14.8</v>
      </c>
      <c r="I78" s="34">
        <v>10.3</v>
      </c>
      <c r="J78" s="50">
        <f t="shared" si="2"/>
        <v>0.6959459459459459</v>
      </c>
    </row>
    <row r="79" spans="1:10" ht="31.5">
      <c r="A79" s="11" t="s">
        <v>84</v>
      </c>
      <c r="B79" s="88" t="s">
        <v>274</v>
      </c>
      <c r="C79" s="88" t="s">
        <v>212</v>
      </c>
      <c r="D79" s="88" t="s">
        <v>213</v>
      </c>
      <c r="E79" s="88" t="s">
        <v>304</v>
      </c>
      <c r="F79" s="12"/>
      <c r="G79" s="34">
        <v>14.8</v>
      </c>
      <c r="H79" s="34">
        <v>14.8</v>
      </c>
      <c r="I79" s="34">
        <v>10.3</v>
      </c>
      <c r="J79" s="50">
        <f t="shared" si="2"/>
        <v>0.6959459459459459</v>
      </c>
    </row>
    <row r="80" spans="1:10" ht="47.25">
      <c r="A80" s="11" t="s">
        <v>85</v>
      </c>
      <c r="B80" s="88" t="s">
        <v>274</v>
      </c>
      <c r="C80" s="88" t="s">
        <v>212</v>
      </c>
      <c r="D80" s="88" t="s">
        <v>213</v>
      </c>
      <c r="E80" s="88" t="s">
        <v>305</v>
      </c>
      <c r="F80" s="12"/>
      <c r="G80" s="34">
        <v>14.8</v>
      </c>
      <c r="H80" s="34">
        <v>14.8</v>
      </c>
      <c r="I80" s="34">
        <v>10.3</v>
      </c>
      <c r="J80" s="50">
        <f t="shared" si="2"/>
        <v>0.6959459459459459</v>
      </c>
    </row>
    <row r="81" spans="1:10" ht="31.5">
      <c r="A81" s="11" t="s">
        <v>60</v>
      </c>
      <c r="B81" s="88" t="s">
        <v>274</v>
      </c>
      <c r="C81" s="88" t="s">
        <v>212</v>
      </c>
      <c r="D81" s="88" t="s">
        <v>213</v>
      </c>
      <c r="E81" s="88" t="s">
        <v>305</v>
      </c>
      <c r="F81" s="12">
        <v>240</v>
      </c>
      <c r="G81" s="34">
        <v>14.8</v>
      </c>
      <c r="H81" s="34">
        <v>14.8</v>
      </c>
      <c r="I81" s="34">
        <v>10.3</v>
      </c>
      <c r="J81" s="50">
        <f t="shared" si="2"/>
        <v>0.6959459459459459</v>
      </c>
    </row>
    <row r="82" spans="1:10" ht="15.75">
      <c r="A82" s="15" t="s">
        <v>86</v>
      </c>
      <c r="B82" s="89" t="s">
        <v>274</v>
      </c>
      <c r="C82" s="89" t="s">
        <v>208</v>
      </c>
      <c r="D82" s="89" t="s">
        <v>206</v>
      </c>
      <c r="E82" s="89"/>
      <c r="F82" s="18"/>
      <c r="G82" s="90">
        <v>5087.3</v>
      </c>
      <c r="H82" s="90">
        <v>5087.3</v>
      </c>
      <c r="I82" s="90">
        <v>4554.5</v>
      </c>
      <c r="J82" s="49">
        <f t="shared" si="2"/>
        <v>0.895268610068209</v>
      </c>
    </row>
    <row r="83" spans="1:10" ht="15.75">
      <c r="A83" s="15" t="s">
        <v>87</v>
      </c>
      <c r="B83" s="89" t="s">
        <v>274</v>
      </c>
      <c r="C83" s="89" t="s">
        <v>208</v>
      </c>
      <c r="D83" s="89" t="s">
        <v>213</v>
      </c>
      <c r="E83" s="89"/>
      <c r="F83" s="18"/>
      <c r="G83" s="90">
        <v>5080.9</v>
      </c>
      <c r="H83" s="90">
        <v>5080.9</v>
      </c>
      <c r="I83" s="90">
        <v>4549.7</v>
      </c>
      <c r="J83" s="49">
        <f t="shared" si="2"/>
        <v>0.8954515932216733</v>
      </c>
    </row>
    <row r="84" spans="1:10" ht="15.75">
      <c r="A84" s="11" t="s">
        <v>88</v>
      </c>
      <c r="B84" s="88" t="s">
        <v>274</v>
      </c>
      <c r="C84" s="88" t="s">
        <v>208</v>
      </c>
      <c r="D84" s="88" t="s">
        <v>213</v>
      </c>
      <c r="E84" s="88" t="s">
        <v>306</v>
      </c>
      <c r="F84" s="12"/>
      <c r="G84" s="34">
        <v>4780.9</v>
      </c>
      <c r="H84" s="34">
        <v>4780.9</v>
      </c>
      <c r="I84" s="34">
        <v>4257.2</v>
      </c>
      <c r="J84" s="50">
        <f t="shared" si="2"/>
        <v>0.8904599552385535</v>
      </c>
    </row>
    <row r="85" spans="1:10" ht="15.75">
      <c r="A85" s="11" t="s">
        <v>87</v>
      </c>
      <c r="B85" s="88" t="s">
        <v>274</v>
      </c>
      <c r="C85" s="88" t="s">
        <v>208</v>
      </c>
      <c r="D85" s="88" t="s">
        <v>213</v>
      </c>
      <c r="E85" s="88" t="s">
        <v>307</v>
      </c>
      <c r="F85" s="12"/>
      <c r="G85" s="34">
        <v>3865.4</v>
      </c>
      <c r="H85" s="34">
        <v>3865.4</v>
      </c>
      <c r="I85" s="34">
        <v>4257.2</v>
      </c>
      <c r="J85" s="50">
        <f t="shared" si="2"/>
        <v>1.1013607906038185</v>
      </c>
    </row>
    <row r="86" spans="1:10" ht="47.25">
      <c r="A86" s="11" t="s">
        <v>89</v>
      </c>
      <c r="B86" s="88" t="s">
        <v>274</v>
      </c>
      <c r="C86" s="88" t="s">
        <v>208</v>
      </c>
      <c r="D86" s="88" t="s">
        <v>213</v>
      </c>
      <c r="E86" s="88" t="s">
        <v>308</v>
      </c>
      <c r="F86" s="12"/>
      <c r="G86" s="34">
        <v>3865.4</v>
      </c>
      <c r="H86" s="34">
        <v>3865.4</v>
      </c>
      <c r="I86" s="34">
        <v>4257.2</v>
      </c>
      <c r="J86" s="50">
        <f t="shared" si="2"/>
        <v>1.1013607906038185</v>
      </c>
    </row>
    <row r="87" spans="1:10" ht="63">
      <c r="A87" s="11" t="s">
        <v>456</v>
      </c>
      <c r="B87" s="88" t="s">
        <v>274</v>
      </c>
      <c r="C87" s="88" t="s">
        <v>208</v>
      </c>
      <c r="D87" s="88" t="s">
        <v>213</v>
      </c>
      <c r="E87" s="88" t="s">
        <v>309</v>
      </c>
      <c r="F87" s="12"/>
      <c r="G87" s="34">
        <v>3865.4</v>
      </c>
      <c r="H87" s="34">
        <v>3865.4</v>
      </c>
      <c r="I87" s="34">
        <v>4257.2</v>
      </c>
      <c r="J87" s="50">
        <f t="shared" si="2"/>
        <v>1.1013607906038185</v>
      </c>
    </row>
    <row r="88" spans="1:10" ht="31.5">
      <c r="A88" s="11" t="s">
        <v>60</v>
      </c>
      <c r="B88" s="88" t="s">
        <v>274</v>
      </c>
      <c r="C88" s="88" t="s">
        <v>208</v>
      </c>
      <c r="D88" s="88" t="s">
        <v>213</v>
      </c>
      <c r="E88" s="88" t="s">
        <v>310</v>
      </c>
      <c r="F88" s="12">
        <v>240</v>
      </c>
      <c r="G88" s="34">
        <v>3865.4</v>
      </c>
      <c r="H88" s="34">
        <v>3865.4</v>
      </c>
      <c r="I88" s="34">
        <v>4257.2</v>
      </c>
      <c r="J88" s="50">
        <f t="shared" si="2"/>
        <v>1.1013607906038185</v>
      </c>
    </row>
    <row r="89" spans="1:10" ht="47.25">
      <c r="A89" s="11" t="s">
        <v>457</v>
      </c>
      <c r="B89" s="88" t="s">
        <v>274</v>
      </c>
      <c r="C89" s="88" t="s">
        <v>208</v>
      </c>
      <c r="D89" s="88" t="s">
        <v>213</v>
      </c>
      <c r="E89" s="88" t="s">
        <v>459</v>
      </c>
      <c r="F89" s="12"/>
      <c r="G89" s="34">
        <v>300</v>
      </c>
      <c r="H89" s="34">
        <v>300</v>
      </c>
      <c r="I89" s="34">
        <v>292.5</v>
      </c>
      <c r="J89" s="50">
        <f t="shared" si="2"/>
        <v>0.975</v>
      </c>
    </row>
    <row r="90" spans="1:10" ht="31.5">
      <c r="A90" s="11" t="s">
        <v>458</v>
      </c>
      <c r="B90" s="88" t="s">
        <v>274</v>
      </c>
      <c r="C90" s="88" t="s">
        <v>208</v>
      </c>
      <c r="D90" s="88" t="s">
        <v>213</v>
      </c>
      <c r="E90" s="88" t="s">
        <v>460</v>
      </c>
      <c r="F90" s="12"/>
      <c r="G90" s="34">
        <v>300</v>
      </c>
      <c r="H90" s="34">
        <v>300</v>
      </c>
      <c r="I90" s="34">
        <v>292.5</v>
      </c>
      <c r="J90" s="50">
        <f t="shared" si="2"/>
        <v>0.975</v>
      </c>
    </row>
    <row r="91" spans="1:10" ht="15.75">
      <c r="A91" s="11" t="s">
        <v>73</v>
      </c>
      <c r="B91" s="88" t="s">
        <v>274</v>
      </c>
      <c r="C91" s="88" t="s">
        <v>208</v>
      </c>
      <c r="D91" s="88" t="s">
        <v>213</v>
      </c>
      <c r="E91" s="88" t="s">
        <v>460</v>
      </c>
      <c r="F91" s="12"/>
      <c r="G91" s="34">
        <v>300</v>
      </c>
      <c r="H91" s="34">
        <v>300</v>
      </c>
      <c r="I91" s="34">
        <v>292.5</v>
      </c>
      <c r="J91" s="50">
        <f t="shared" si="2"/>
        <v>0.975</v>
      </c>
    </row>
    <row r="92" spans="1:10" ht="31.5">
      <c r="A92" s="11" t="s">
        <v>59</v>
      </c>
      <c r="B92" s="88" t="s">
        <v>274</v>
      </c>
      <c r="C92" s="88" t="s">
        <v>208</v>
      </c>
      <c r="D92" s="88" t="s">
        <v>213</v>
      </c>
      <c r="E92" s="88" t="s">
        <v>460</v>
      </c>
      <c r="F92" s="12"/>
      <c r="G92" s="34">
        <v>300</v>
      </c>
      <c r="H92" s="34">
        <v>300</v>
      </c>
      <c r="I92" s="34">
        <v>292.5</v>
      </c>
      <c r="J92" s="50">
        <f t="shared" si="2"/>
        <v>0.975</v>
      </c>
    </row>
    <row r="93" spans="1:10" ht="31.5">
      <c r="A93" s="11" t="s">
        <v>60</v>
      </c>
      <c r="B93" s="88" t="s">
        <v>274</v>
      </c>
      <c r="C93" s="88" t="s">
        <v>208</v>
      </c>
      <c r="D93" s="88" t="s">
        <v>213</v>
      </c>
      <c r="E93" s="88" t="s">
        <v>460</v>
      </c>
      <c r="F93" s="12">
        <v>240</v>
      </c>
      <c r="G93" s="34">
        <v>300</v>
      </c>
      <c r="H93" s="34">
        <v>300</v>
      </c>
      <c r="I93" s="34">
        <v>292.5</v>
      </c>
      <c r="J93" s="50">
        <f t="shared" si="2"/>
        <v>0.975</v>
      </c>
    </row>
    <row r="94" spans="1:10" ht="15.75">
      <c r="A94" s="11" t="s">
        <v>461</v>
      </c>
      <c r="B94" s="88" t="s">
        <v>274</v>
      </c>
      <c r="C94" s="88" t="s">
        <v>208</v>
      </c>
      <c r="D94" s="88" t="s">
        <v>395</v>
      </c>
      <c r="E94" s="88" t="s">
        <v>462</v>
      </c>
      <c r="F94" s="12"/>
      <c r="G94" s="34">
        <v>6.4</v>
      </c>
      <c r="H94" s="34">
        <v>6.4</v>
      </c>
      <c r="I94" s="34">
        <v>4.8</v>
      </c>
      <c r="J94" s="50">
        <f t="shared" si="2"/>
        <v>0.7499999999999999</v>
      </c>
    </row>
    <row r="95" spans="1:10" ht="15.75">
      <c r="A95" s="11" t="s">
        <v>466</v>
      </c>
      <c r="B95" s="88" t="s">
        <v>274</v>
      </c>
      <c r="C95" s="88" t="s">
        <v>208</v>
      </c>
      <c r="D95" s="88" t="s">
        <v>395</v>
      </c>
      <c r="E95" s="88" t="s">
        <v>463</v>
      </c>
      <c r="F95" s="12"/>
      <c r="G95" s="34">
        <v>6.4</v>
      </c>
      <c r="H95" s="34">
        <v>6.4</v>
      </c>
      <c r="I95" s="34">
        <v>4.8</v>
      </c>
      <c r="J95" s="50">
        <f t="shared" si="2"/>
        <v>0.7499999999999999</v>
      </c>
    </row>
    <row r="96" spans="1:10" ht="31.5">
      <c r="A96" s="11" t="s">
        <v>467</v>
      </c>
      <c r="B96" s="88" t="s">
        <v>274</v>
      </c>
      <c r="C96" s="88" t="s">
        <v>208</v>
      </c>
      <c r="D96" s="88" t="s">
        <v>395</v>
      </c>
      <c r="E96" s="88" t="s">
        <v>464</v>
      </c>
      <c r="F96" s="12"/>
      <c r="G96" s="34">
        <v>6.4</v>
      </c>
      <c r="H96" s="34">
        <v>6.4</v>
      </c>
      <c r="I96" s="34">
        <v>4.8</v>
      </c>
      <c r="J96" s="50">
        <f t="shared" si="2"/>
        <v>0.7499999999999999</v>
      </c>
    </row>
    <row r="97" spans="1:10" ht="31.5">
      <c r="A97" s="11" t="s">
        <v>468</v>
      </c>
      <c r="B97" s="88" t="s">
        <v>274</v>
      </c>
      <c r="C97" s="88" t="s">
        <v>208</v>
      </c>
      <c r="D97" s="88" t="s">
        <v>395</v>
      </c>
      <c r="E97" s="88" t="s">
        <v>465</v>
      </c>
      <c r="F97" s="12"/>
      <c r="G97" s="34">
        <v>6.4</v>
      </c>
      <c r="H97" s="34">
        <v>6.4</v>
      </c>
      <c r="I97" s="34">
        <v>4.8</v>
      </c>
      <c r="J97" s="50">
        <f t="shared" si="2"/>
        <v>0.7499999999999999</v>
      </c>
    </row>
    <row r="98" spans="1:10" ht="31.5">
      <c r="A98" s="11" t="s">
        <v>59</v>
      </c>
      <c r="B98" s="88" t="s">
        <v>274</v>
      </c>
      <c r="C98" s="88" t="s">
        <v>208</v>
      </c>
      <c r="D98" s="88" t="s">
        <v>395</v>
      </c>
      <c r="E98" s="88" t="s">
        <v>465</v>
      </c>
      <c r="F98" s="12"/>
      <c r="G98" s="34">
        <v>6.4</v>
      </c>
      <c r="H98" s="34">
        <v>6.4</v>
      </c>
      <c r="I98" s="34">
        <v>4.8</v>
      </c>
      <c r="J98" s="50">
        <f t="shared" si="2"/>
        <v>0.7499999999999999</v>
      </c>
    </row>
    <row r="99" spans="1:10" ht="31.5">
      <c r="A99" s="11" t="s">
        <v>469</v>
      </c>
      <c r="B99" s="88" t="s">
        <v>274</v>
      </c>
      <c r="C99" s="88" t="s">
        <v>208</v>
      </c>
      <c r="D99" s="88" t="s">
        <v>395</v>
      </c>
      <c r="E99" s="88" t="s">
        <v>465</v>
      </c>
      <c r="F99" s="12">
        <v>240</v>
      </c>
      <c r="G99" s="34"/>
      <c r="H99" s="34"/>
      <c r="I99" s="34"/>
      <c r="J99" s="50"/>
    </row>
    <row r="100" spans="1:10" ht="15.75">
      <c r="A100" s="15" t="s">
        <v>90</v>
      </c>
      <c r="B100" s="89" t="s">
        <v>274</v>
      </c>
      <c r="C100" s="89" t="s">
        <v>214</v>
      </c>
      <c r="D100" s="89" t="s">
        <v>206</v>
      </c>
      <c r="E100" s="89"/>
      <c r="F100" s="18"/>
      <c r="G100" s="90">
        <v>1803.2</v>
      </c>
      <c r="H100" s="90">
        <v>1803.2</v>
      </c>
      <c r="I100" s="90">
        <v>1758.7</v>
      </c>
      <c r="J100" s="49">
        <f t="shared" si="2"/>
        <v>0.9753216503992902</v>
      </c>
    </row>
    <row r="101" spans="1:10" ht="15.75">
      <c r="A101" s="15" t="s">
        <v>91</v>
      </c>
      <c r="B101" s="89" t="s">
        <v>274</v>
      </c>
      <c r="C101" s="89" t="s">
        <v>214</v>
      </c>
      <c r="D101" s="89" t="s">
        <v>212</v>
      </c>
      <c r="E101" s="89"/>
      <c r="F101" s="18"/>
      <c r="G101" s="90">
        <v>1803.2</v>
      </c>
      <c r="H101" s="90">
        <v>1803.2</v>
      </c>
      <c r="I101" s="90">
        <v>1758.7</v>
      </c>
      <c r="J101" s="49">
        <f aca="true" t="shared" si="3" ref="J101:J141">I101/H101</f>
        <v>0.9753216503992902</v>
      </c>
    </row>
    <row r="102" spans="1:10" ht="31.5">
      <c r="A102" s="11" t="s">
        <v>450</v>
      </c>
      <c r="B102" s="88" t="s">
        <v>274</v>
      </c>
      <c r="C102" s="88" t="s">
        <v>214</v>
      </c>
      <c r="D102" s="88" t="s">
        <v>212</v>
      </c>
      <c r="E102" s="88" t="s">
        <v>312</v>
      </c>
      <c r="F102" s="12"/>
      <c r="G102" s="34">
        <v>1803.2</v>
      </c>
      <c r="H102" s="34">
        <v>1803.2</v>
      </c>
      <c r="I102" s="34">
        <v>1758.7</v>
      </c>
      <c r="J102" s="50">
        <f t="shared" si="3"/>
        <v>0.9753216503992902</v>
      </c>
    </row>
    <row r="103" spans="1:10" ht="15.75">
      <c r="A103" s="11" t="s">
        <v>92</v>
      </c>
      <c r="B103" s="88" t="s">
        <v>274</v>
      </c>
      <c r="C103" s="88" t="s">
        <v>214</v>
      </c>
      <c r="D103" s="88" t="s">
        <v>212</v>
      </c>
      <c r="E103" s="88" t="s">
        <v>313</v>
      </c>
      <c r="F103" s="12"/>
      <c r="G103" s="34">
        <v>434.8</v>
      </c>
      <c r="H103" s="34">
        <v>434.8</v>
      </c>
      <c r="I103" s="34">
        <v>390.5</v>
      </c>
      <c r="J103" s="50">
        <f t="shared" si="3"/>
        <v>0.8981140754369825</v>
      </c>
    </row>
    <row r="104" spans="1:10" ht="31.5">
      <c r="A104" s="11" t="s">
        <v>451</v>
      </c>
      <c r="B104" s="88" t="s">
        <v>274</v>
      </c>
      <c r="C104" s="88" t="s">
        <v>214</v>
      </c>
      <c r="D104" s="88" t="s">
        <v>212</v>
      </c>
      <c r="E104" s="88" t="s">
        <v>314</v>
      </c>
      <c r="F104" s="12"/>
      <c r="G104" s="34">
        <v>434.8</v>
      </c>
      <c r="H104" s="34">
        <v>434.8</v>
      </c>
      <c r="I104" s="34">
        <v>390.5</v>
      </c>
      <c r="J104" s="50">
        <f t="shared" si="3"/>
        <v>0.8981140754369825</v>
      </c>
    </row>
    <row r="105" spans="1:10" ht="47.25">
      <c r="A105" s="11" t="s">
        <v>452</v>
      </c>
      <c r="B105" s="88" t="s">
        <v>274</v>
      </c>
      <c r="C105" s="88" t="s">
        <v>214</v>
      </c>
      <c r="D105" s="88" t="s">
        <v>212</v>
      </c>
      <c r="E105" s="88" t="s">
        <v>315</v>
      </c>
      <c r="F105" s="12"/>
      <c r="G105" s="34">
        <v>433.1</v>
      </c>
      <c r="H105" s="34">
        <v>433.1</v>
      </c>
      <c r="I105" s="34">
        <v>388.8</v>
      </c>
      <c r="J105" s="50">
        <f t="shared" si="3"/>
        <v>0.8977141537751097</v>
      </c>
    </row>
    <row r="106" spans="1:10" ht="31.5">
      <c r="A106" s="11" t="s">
        <v>60</v>
      </c>
      <c r="B106" s="88" t="s">
        <v>274</v>
      </c>
      <c r="C106" s="88" t="s">
        <v>214</v>
      </c>
      <c r="D106" s="88" t="s">
        <v>212</v>
      </c>
      <c r="E106" s="88" t="s">
        <v>316</v>
      </c>
      <c r="F106" s="12">
        <v>240</v>
      </c>
      <c r="G106" s="34">
        <v>433.1</v>
      </c>
      <c r="H106" s="34">
        <v>433.1</v>
      </c>
      <c r="I106" s="34">
        <v>388.8</v>
      </c>
      <c r="J106" s="50">
        <f t="shared" si="3"/>
        <v>0.8977141537751097</v>
      </c>
    </row>
    <row r="107" spans="1:10" ht="15.75">
      <c r="A107" s="11" t="s">
        <v>453</v>
      </c>
      <c r="B107" s="88"/>
      <c r="C107" s="88"/>
      <c r="D107" s="88"/>
      <c r="E107" s="88" t="s">
        <v>316</v>
      </c>
      <c r="F107" s="12"/>
      <c r="G107" s="34">
        <v>1.7</v>
      </c>
      <c r="H107" s="34">
        <v>1.7</v>
      </c>
      <c r="I107" s="34">
        <v>1.7</v>
      </c>
      <c r="J107" s="50">
        <f t="shared" si="3"/>
        <v>1</v>
      </c>
    </row>
    <row r="108" spans="1:10" ht="15.75">
      <c r="A108" s="11" t="s">
        <v>61</v>
      </c>
      <c r="B108" s="88"/>
      <c r="C108" s="88"/>
      <c r="D108" s="88"/>
      <c r="E108" s="88" t="s">
        <v>316</v>
      </c>
      <c r="F108" s="12">
        <v>850</v>
      </c>
      <c r="G108" s="34">
        <v>1.7</v>
      </c>
      <c r="H108" s="34">
        <v>1.7</v>
      </c>
      <c r="I108" s="34">
        <v>1.7</v>
      </c>
      <c r="J108" s="50">
        <f t="shared" si="3"/>
        <v>1</v>
      </c>
    </row>
    <row r="109" spans="1:10" ht="15.75">
      <c r="A109" s="11" t="s">
        <v>93</v>
      </c>
      <c r="B109" s="88" t="s">
        <v>274</v>
      </c>
      <c r="C109" s="88" t="s">
        <v>214</v>
      </c>
      <c r="D109" s="88" t="s">
        <v>212</v>
      </c>
      <c r="E109" s="88" t="s">
        <v>317</v>
      </c>
      <c r="F109" s="12"/>
      <c r="G109" s="34">
        <v>556</v>
      </c>
      <c r="H109" s="34">
        <v>556</v>
      </c>
      <c r="I109" s="34">
        <v>556</v>
      </c>
      <c r="J109" s="50">
        <f t="shared" si="3"/>
        <v>1</v>
      </c>
    </row>
    <row r="110" spans="1:10" ht="23.25" customHeight="1">
      <c r="A110" s="11" t="s">
        <v>94</v>
      </c>
      <c r="B110" s="88" t="s">
        <v>274</v>
      </c>
      <c r="C110" s="88" t="s">
        <v>214</v>
      </c>
      <c r="D110" s="88" t="s">
        <v>212</v>
      </c>
      <c r="E110" s="88" t="s">
        <v>318</v>
      </c>
      <c r="F110" s="12"/>
      <c r="G110" s="34">
        <v>556</v>
      </c>
      <c r="H110" s="34">
        <v>556</v>
      </c>
      <c r="I110" s="34">
        <v>556</v>
      </c>
      <c r="J110" s="50">
        <f t="shared" si="3"/>
        <v>1</v>
      </c>
    </row>
    <row r="111" spans="1:10" ht="31.5">
      <c r="A111" s="11" t="s">
        <v>95</v>
      </c>
      <c r="B111" s="88" t="s">
        <v>274</v>
      </c>
      <c r="C111" s="88" t="s">
        <v>214</v>
      </c>
      <c r="D111" s="88" t="s">
        <v>212</v>
      </c>
      <c r="E111" s="88" t="s">
        <v>319</v>
      </c>
      <c r="F111" s="12"/>
      <c r="G111" s="34">
        <v>551</v>
      </c>
      <c r="H111" s="34">
        <v>551</v>
      </c>
      <c r="I111" s="34">
        <v>551</v>
      </c>
      <c r="J111" s="50">
        <f t="shared" si="3"/>
        <v>1</v>
      </c>
    </row>
    <row r="112" spans="1:10" ht="31.5">
      <c r="A112" s="11" t="s">
        <v>60</v>
      </c>
      <c r="B112" s="88" t="s">
        <v>274</v>
      </c>
      <c r="C112" s="88" t="s">
        <v>214</v>
      </c>
      <c r="D112" s="88" t="s">
        <v>212</v>
      </c>
      <c r="E112" s="88" t="s">
        <v>319</v>
      </c>
      <c r="F112" s="12">
        <v>240</v>
      </c>
      <c r="G112" s="34">
        <v>551</v>
      </c>
      <c r="H112" s="34">
        <v>551</v>
      </c>
      <c r="I112" s="34">
        <v>551</v>
      </c>
      <c r="J112" s="50">
        <f t="shared" si="3"/>
        <v>1</v>
      </c>
    </row>
    <row r="113" spans="1:10" ht="15.75">
      <c r="A113" s="11" t="s">
        <v>453</v>
      </c>
      <c r="B113" s="88" t="s">
        <v>274</v>
      </c>
      <c r="C113" s="88" t="s">
        <v>214</v>
      </c>
      <c r="D113" s="88" t="s">
        <v>212</v>
      </c>
      <c r="E113" s="88" t="s">
        <v>454</v>
      </c>
      <c r="F113" s="12"/>
      <c r="G113" s="34">
        <v>5</v>
      </c>
      <c r="H113" s="34">
        <v>5</v>
      </c>
      <c r="I113" s="34">
        <v>5</v>
      </c>
      <c r="J113" s="50">
        <f t="shared" si="3"/>
        <v>1</v>
      </c>
    </row>
    <row r="114" spans="1:10" ht="15.75">
      <c r="A114" s="11" t="s">
        <v>61</v>
      </c>
      <c r="B114" s="88" t="s">
        <v>274</v>
      </c>
      <c r="C114" s="88" t="s">
        <v>214</v>
      </c>
      <c r="D114" s="88" t="s">
        <v>212</v>
      </c>
      <c r="E114" s="88" t="s">
        <v>454</v>
      </c>
      <c r="F114" s="12">
        <v>850</v>
      </c>
      <c r="G114" s="34">
        <v>5</v>
      </c>
      <c r="H114" s="34">
        <v>5</v>
      </c>
      <c r="I114" s="34">
        <v>5</v>
      </c>
      <c r="J114" s="50">
        <f t="shared" si="3"/>
        <v>1</v>
      </c>
    </row>
    <row r="115" spans="1:10" ht="15.75">
      <c r="A115" s="11" t="s">
        <v>96</v>
      </c>
      <c r="B115" s="88" t="s">
        <v>274</v>
      </c>
      <c r="C115" s="88" t="s">
        <v>214</v>
      </c>
      <c r="D115" s="88" t="s">
        <v>212</v>
      </c>
      <c r="E115" s="88" t="s">
        <v>320</v>
      </c>
      <c r="F115" s="12"/>
      <c r="G115" s="34">
        <v>355.4</v>
      </c>
      <c r="H115" s="34">
        <v>355.4</v>
      </c>
      <c r="I115" s="34">
        <v>355.2</v>
      </c>
      <c r="J115" s="50">
        <f t="shared" si="3"/>
        <v>0.9994372537985369</v>
      </c>
    </row>
    <row r="116" spans="1:10" ht="15.75">
      <c r="A116" s="11" t="s">
        <v>97</v>
      </c>
      <c r="B116" s="88" t="s">
        <v>274</v>
      </c>
      <c r="C116" s="88" t="s">
        <v>214</v>
      </c>
      <c r="D116" s="88" t="s">
        <v>212</v>
      </c>
      <c r="E116" s="88" t="s">
        <v>322</v>
      </c>
      <c r="F116" s="12"/>
      <c r="G116" s="34">
        <v>355.4</v>
      </c>
      <c r="H116" s="34">
        <v>355.4</v>
      </c>
      <c r="I116" s="34">
        <v>355.2</v>
      </c>
      <c r="J116" s="50">
        <f t="shared" si="3"/>
        <v>0.9994372537985369</v>
      </c>
    </row>
    <row r="117" spans="1:10" ht="15.75">
      <c r="A117" s="11" t="s">
        <v>98</v>
      </c>
      <c r="B117" s="88" t="s">
        <v>274</v>
      </c>
      <c r="C117" s="88" t="s">
        <v>214</v>
      </c>
      <c r="D117" s="88" t="s">
        <v>212</v>
      </c>
      <c r="E117" s="88" t="s">
        <v>321</v>
      </c>
      <c r="F117" s="12"/>
      <c r="G117" s="34">
        <v>355.4</v>
      </c>
      <c r="H117" s="34">
        <v>355.4</v>
      </c>
      <c r="I117" s="34">
        <v>355.2</v>
      </c>
      <c r="J117" s="50">
        <f t="shared" si="3"/>
        <v>0.9994372537985369</v>
      </c>
    </row>
    <row r="118" spans="1:10" ht="31.5">
      <c r="A118" s="11" t="s">
        <v>60</v>
      </c>
      <c r="B118" s="88" t="s">
        <v>274</v>
      </c>
      <c r="C118" s="88" t="s">
        <v>214</v>
      </c>
      <c r="D118" s="88" t="s">
        <v>212</v>
      </c>
      <c r="E118" s="88" t="s">
        <v>321</v>
      </c>
      <c r="F118" s="12">
        <v>240</v>
      </c>
      <c r="G118" s="34">
        <v>355.4</v>
      </c>
      <c r="H118" s="34">
        <v>355.4</v>
      </c>
      <c r="I118" s="34">
        <v>355.2</v>
      </c>
      <c r="J118" s="50">
        <f t="shared" si="3"/>
        <v>0.9994372537985369</v>
      </c>
    </row>
    <row r="119" spans="1:10" ht="31.5">
      <c r="A119" s="11" t="s">
        <v>99</v>
      </c>
      <c r="B119" s="88" t="s">
        <v>274</v>
      </c>
      <c r="C119" s="88" t="s">
        <v>214</v>
      </c>
      <c r="D119" s="88" t="s">
        <v>212</v>
      </c>
      <c r="E119" s="88" t="s">
        <v>323</v>
      </c>
      <c r="F119" s="12"/>
      <c r="G119" s="34">
        <v>457</v>
      </c>
      <c r="H119" s="34">
        <v>457</v>
      </c>
      <c r="I119" s="34">
        <v>457</v>
      </c>
      <c r="J119" s="50">
        <f t="shared" si="3"/>
        <v>1</v>
      </c>
    </row>
    <row r="120" spans="1:10" ht="31.5">
      <c r="A120" s="11" t="s">
        <v>455</v>
      </c>
      <c r="B120" s="88" t="s">
        <v>274</v>
      </c>
      <c r="C120" s="88" t="s">
        <v>214</v>
      </c>
      <c r="D120" s="88" t="s">
        <v>212</v>
      </c>
      <c r="E120" s="88" t="s">
        <v>324</v>
      </c>
      <c r="F120" s="12"/>
      <c r="G120" s="34">
        <v>457</v>
      </c>
      <c r="H120" s="34">
        <v>457</v>
      </c>
      <c r="I120" s="34">
        <v>457</v>
      </c>
      <c r="J120" s="50">
        <f t="shared" si="3"/>
        <v>1</v>
      </c>
    </row>
    <row r="121" spans="1:10" ht="15.75">
      <c r="A121" s="11" t="s">
        <v>100</v>
      </c>
      <c r="B121" s="88" t="s">
        <v>274</v>
      </c>
      <c r="C121" s="88" t="s">
        <v>214</v>
      </c>
      <c r="D121" s="88" t="s">
        <v>212</v>
      </c>
      <c r="E121" s="88" t="s">
        <v>325</v>
      </c>
      <c r="F121" s="12"/>
      <c r="G121" s="34">
        <v>457</v>
      </c>
      <c r="H121" s="34">
        <v>457</v>
      </c>
      <c r="I121" s="34">
        <v>457</v>
      </c>
      <c r="J121" s="50">
        <f t="shared" si="3"/>
        <v>1</v>
      </c>
    </row>
    <row r="122" spans="1:10" ht="31.5">
      <c r="A122" s="11" t="s">
        <v>60</v>
      </c>
      <c r="B122" s="88" t="s">
        <v>274</v>
      </c>
      <c r="C122" s="88" t="s">
        <v>214</v>
      </c>
      <c r="D122" s="88" t="s">
        <v>212</v>
      </c>
      <c r="E122" s="88" t="s">
        <v>325</v>
      </c>
      <c r="F122" s="12">
        <v>240</v>
      </c>
      <c r="G122" s="34">
        <v>457</v>
      </c>
      <c r="H122" s="34">
        <v>457</v>
      </c>
      <c r="I122" s="34">
        <v>457</v>
      </c>
      <c r="J122" s="50">
        <f t="shared" si="3"/>
        <v>1</v>
      </c>
    </row>
    <row r="123" spans="1:11" ht="15.75">
      <c r="A123" s="15" t="s">
        <v>101</v>
      </c>
      <c r="B123" s="89" t="s">
        <v>274</v>
      </c>
      <c r="C123" s="89" t="s">
        <v>215</v>
      </c>
      <c r="D123" s="89" t="s">
        <v>206</v>
      </c>
      <c r="E123" s="89"/>
      <c r="F123" s="18"/>
      <c r="G123" s="90">
        <v>308.5</v>
      </c>
      <c r="H123" s="90">
        <v>308.5</v>
      </c>
      <c r="I123" s="90">
        <v>307.7</v>
      </c>
      <c r="J123" s="49">
        <f t="shared" si="3"/>
        <v>0.9974068071312804</v>
      </c>
      <c r="K123" s="104"/>
    </row>
    <row r="124" spans="1:10" ht="15.75">
      <c r="A124" s="15" t="s">
        <v>102</v>
      </c>
      <c r="B124" s="89" t="s">
        <v>274</v>
      </c>
      <c r="C124" s="89" t="s">
        <v>215</v>
      </c>
      <c r="D124" s="89" t="s">
        <v>215</v>
      </c>
      <c r="E124" s="89"/>
      <c r="F124" s="18"/>
      <c r="G124" s="90">
        <v>308.5</v>
      </c>
      <c r="H124" s="90">
        <v>308.5</v>
      </c>
      <c r="I124" s="90">
        <v>307.7</v>
      </c>
      <c r="J124" s="49">
        <f t="shared" si="3"/>
        <v>0.9974068071312804</v>
      </c>
    </row>
    <row r="125" spans="1:10" ht="31.5">
      <c r="A125" s="11" t="s">
        <v>103</v>
      </c>
      <c r="B125" s="88" t="s">
        <v>274</v>
      </c>
      <c r="C125" s="88" t="s">
        <v>215</v>
      </c>
      <c r="D125" s="88" t="s">
        <v>215</v>
      </c>
      <c r="E125" s="88" t="s">
        <v>326</v>
      </c>
      <c r="F125" s="12"/>
      <c r="G125" s="34">
        <v>218</v>
      </c>
      <c r="H125" s="34">
        <v>218</v>
      </c>
      <c r="I125" s="34">
        <v>217.3</v>
      </c>
      <c r="J125" s="50">
        <f t="shared" si="3"/>
        <v>0.9967889908256882</v>
      </c>
    </row>
    <row r="126" spans="1:10" ht="15.75">
      <c r="A126" s="11" t="s">
        <v>104</v>
      </c>
      <c r="B126" s="88" t="s">
        <v>274</v>
      </c>
      <c r="C126" s="88" t="s">
        <v>215</v>
      </c>
      <c r="D126" s="88" t="s">
        <v>215</v>
      </c>
      <c r="E126" s="88" t="s">
        <v>448</v>
      </c>
      <c r="F126" s="12"/>
      <c r="G126" s="34">
        <v>218</v>
      </c>
      <c r="H126" s="34">
        <v>218</v>
      </c>
      <c r="I126" s="34">
        <v>217.3</v>
      </c>
      <c r="J126" s="50">
        <f t="shared" si="3"/>
        <v>0.9967889908256882</v>
      </c>
    </row>
    <row r="127" spans="1:10" ht="15.75">
      <c r="A127" s="11" t="s">
        <v>105</v>
      </c>
      <c r="B127" s="88" t="s">
        <v>274</v>
      </c>
      <c r="C127" s="88" t="s">
        <v>215</v>
      </c>
      <c r="D127" s="88" t="s">
        <v>215</v>
      </c>
      <c r="E127" s="88" t="s">
        <v>449</v>
      </c>
      <c r="F127" s="12"/>
      <c r="G127" s="34">
        <v>218</v>
      </c>
      <c r="H127" s="34">
        <v>218</v>
      </c>
      <c r="I127" s="34">
        <v>217.3</v>
      </c>
      <c r="J127" s="50">
        <f t="shared" si="3"/>
        <v>0.9967889908256882</v>
      </c>
    </row>
    <row r="128" spans="1:10" ht="31.5">
      <c r="A128" s="11" t="s">
        <v>60</v>
      </c>
      <c r="B128" s="88" t="s">
        <v>274</v>
      </c>
      <c r="C128" s="88" t="s">
        <v>215</v>
      </c>
      <c r="D128" s="88" t="s">
        <v>215</v>
      </c>
      <c r="E128" s="113" t="s">
        <v>449</v>
      </c>
      <c r="F128" s="12">
        <v>240</v>
      </c>
      <c r="G128" s="34">
        <v>218</v>
      </c>
      <c r="H128" s="34">
        <v>218</v>
      </c>
      <c r="I128" s="34">
        <v>217.3</v>
      </c>
      <c r="J128" s="50">
        <f t="shared" si="3"/>
        <v>0.9967889908256882</v>
      </c>
    </row>
    <row r="129" spans="1:10" ht="31.5">
      <c r="A129" s="11" t="s">
        <v>445</v>
      </c>
      <c r="B129" s="88" t="s">
        <v>274</v>
      </c>
      <c r="C129" s="88" t="s">
        <v>215</v>
      </c>
      <c r="D129" s="88" t="s">
        <v>215</v>
      </c>
      <c r="E129" s="113" t="s">
        <v>446</v>
      </c>
      <c r="F129" s="12"/>
      <c r="G129" s="34">
        <v>90.5</v>
      </c>
      <c r="H129" s="34">
        <v>90.5</v>
      </c>
      <c r="I129" s="34">
        <v>90.4</v>
      </c>
      <c r="J129" s="50">
        <f t="shared" si="3"/>
        <v>0.9988950276243095</v>
      </c>
    </row>
    <row r="130" spans="1:10" ht="63">
      <c r="A130" s="11" t="s">
        <v>106</v>
      </c>
      <c r="B130" s="88" t="s">
        <v>274</v>
      </c>
      <c r="C130" s="88" t="s">
        <v>215</v>
      </c>
      <c r="D130" s="88" t="s">
        <v>215</v>
      </c>
      <c r="E130" s="113" t="s">
        <v>447</v>
      </c>
      <c r="F130" s="12"/>
      <c r="G130" s="34">
        <v>90.5</v>
      </c>
      <c r="H130" s="34">
        <v>90.5</v>
      </c>
      <c r="I130" s="34">
        <v>90.4</v>
      </c>
      <c r="J130" s="50">
        <f t="shared" si="3"/>
        <v>0.9988950276243095</v>
      </c>
    </row>
    <row r="131" spans="1:10" ht="15.75">
      <c r="A131" s="11" t="s">
        <v>73</v>
      </c>
      <c r="B131" s="88" t="s">
        <v>274</v>
      </c>
      <c r="C131" s="88" t="s">
        <v>215</v>
      </c>
      <c r="D131" s="88" t="s">
        <v>215</v>
      </c>
      <c r="E131" s="88" t="s">
        <v>447</v>
      </c>
      <c r="F131" s="12"/>
      <c r="G131" s="34">
        <v>90.5</v>
      </c>
      <c r="H131" s="34">
        <v>90.5</v>
      </c>
      <c r="I131" s="34">
        <v>90.4</v>
      </c>
      <c r="J131" s="50">
        <f t="shared" si="3"/>
        <v>0.9988950276243095</v>
      </c>
    </row>
    <row r="132" spans="1:10" ht="31.5">
      <c r="A132" s="11" t="s">
        <v>60</v>
      </c>
      <c r="B132" s="88" t="s">
        <v>274</v>
      </c>
      <c r="C132" s="88" t="s">
        <v>215</v>
      </c>
      <c r="D132" s="88" t="s">
        <v>215</v>
      </c>
      <c r="E132" s="113" t="s">
        <v>447</v>
      </c>
      <c r="F132" s="12">
        <v>240</v>
      </c>
      <c r="G132" s="34">
        <v>90.5</v>
      </c>
      <c r="H132" s="34">
        <v>90.5</v>
      </c>
      <c r="I132" s="34">
        <v>90.4</v>
      </c>
      <c r="J132" s="50">
        <f t="shared" si="3"/>
        <v>0.9988950276243095</v>
      </c>
    </row>
    <row r="133" spans="1:10" ht="15.75">
      <c r="A133" s="15" t="s">
        <v>107</v>
      </c>
      <c r="B133" s="89" t="s">
        <v>274</v>
      </c>
      <c r="C133" s="89" t="s">
        <v>216</v>
      </c>
      <c r="D133" s="89" t="s">
        <v>206</v>
      </c>
      <c r="E133" s="89"/>
      <c r="F133" s="18"/>
      <c r="G133" s="90">
        <v>11162.4</v>
      </c>
      <c r="H133" s="90">
        <v>11162.4</v>
      </c>
      <c r="I133" s="90">
        <v>11001.2</v>
      </c>
      <c r="J133" s="49">
        <f t="shared" si="3"/>
        <v>0.9855586612198095</v>
      </c>
    </row>
    <row r="134" spans="1:10" ht="15.75">
      <c r="A134" s="15" t="s">
        <v>108</v>
      </c>
      <c r="B134" s="89" t="s">
        <v>274</v>
      </c>
      <c r="C134" s="89" t="s">
        <v>216</v>
      </c>
      <c r="D134" s="89" t="s">
        <v>205</v>
      </c>
      <c r="E134" s="89"/>
      <c r="F134" s="18"/>
      <c r="G134" s="90">
        <v>11162.4</v>
      </c>
      <c r="H134" s="90">
        <v>11162.4</v>
      </c>
      <c r="I134" s="90">
        <v>11001.2</v>
      </c>
      <c r="J134" s="49">
        <f t="shared" si="3"/>
        <v>0.9855586612198095</v>
      </c>
    </row>
    <row r="135" spans="1:10" ht="31.5">
      <c r="A135" s="11" t="s">
        <v>491</v>
      </c>
      <c r="B135" s="88" t="s">
        <v>274</v>
      </c>
      <c r="C135" s="88" t="s">
        <v>216</v>
      </c>
      <c r="D135" s="88" t="s">
        <v>205</v>
      </c>
      <c r="E135" s="88" t="s">
        <v>327</v>
      </c>
      <c r="F135" s="12"/>
      <c r="G135" s="34">
        <v>3341</v>
      </c>
      <c r="H135" s="34">
        <v>3341</v>
      </c>
      <c r="I135" s="34">
        <v>3212.7</v>
      </c>
      <c r="J135" s="50">
        <f t="shared" si="3"/>
        <v>0.9615983238551331</v>
      </c>
    </row>
    <row r="136" spans="1:10" ht="31.5">
      <c r="A136" s="11" t="s">
        <v>109</v>
      </c>
      <c r="B136" s="88" t="s">
        <v>274</v>
      </c>
      <c r="C136" s="88" t="s">
        <v>216</v>
      </c>
      <c r="D136" s="88" t="s">
        <v>205</v>
      </c>
      <c r="E136" s="88" t="s">
        <v>328</v>
      </c>
      <c r="F136" s="12"/>
      <c r="G136" s="34">
        <v>7658.1</v>
      </c>
      <c r="H136" s="34">
        <v>7658.1</v>
      </c>
      <c r="I136" s="34">
        <v>7648.4</v>
      </c>
      <c r="J136" s="50">
        <f t="shared" si="3"/>
        <v>0.9987333672843133</v>
      </c>
    </row>
    <row r="137" spans="1:10" ht="15.75">
      <c r="A137" s="11" t="s">
        <v>114</v>
      </c>
      <c r="B137" s="88" t="s">
        <v>274</v>
      </c>
      <c r="C137" s="88" t="s">
        <v>216</v>
      </c>
      <c r="D137" s="88" t="s">
        <v>205</v>
      </c>
      <c r="E137" s="88" t="s">
        <v>328</v>
      </c>
      <c r="F137" s="12"/>
      <c r="G137" s="34">
        <v>2929.2</v>
      </c>
      <c r="H137" s="34">
        <v>2929.2</v>
      </c>
      <c r="I137" s="34">
        <v>2855.1</v>
      </c>
      <c r="J137" s="50">
        <f t="shared" si="3"/>
        <v>0.9747029905776321</v>
      </c>
    </row>
    <row r="138" spans="1:10" ht="47.25">
      <c r="A138" s="11" t="s">
        <v>492</v>
      </c>
      <c r="B138" s="88" t="s">
        <v>274</v>
      </c>
      <c r="C138" s="88" t="s">
        <v>216</v>
      </c>
      <c r="D138" s="88" t="s">
        <v>205</v>
      </c>
      <c r="E138" s="88" t="s">
        <v>341</v>
      </c>
      <c r="F138" s="12"/>
      <c r="G138" s="34">
        <v>6030</v>
      </c>
      <c r="H138" s="34">
        <v>6030</v>
      </c>
      <c r="I138" s="34">
        <v>6029.8</v>
      </c>
      <c r="J138" s="50">
        <f t="shared" si="3"/>
        <v>0.999966832504146</v>
      </c>
    </row>
    <row r="139" spans="1:10" ht="31.5">
      <c r="A139" s="11" t="s">
        <v>110</v>
      </c>
      <c r="B139" s="88" t="s">
        <v>274</v>
      </c>
      <c r="C139" s="88" t="s">
        <v>216</v>
      </c>
      <c r="D139" s="88" t="s">
        <v>205</v>
      </c>
      <c r="E139" s="88" t="s">
        <v>329</v>
      </c>
      <c r="F139" s="12"/>
      <c r="G139" s="34">
        <v>6030</v>
      </c>
      <c r="H139" s="34">
        <v>6030</v>
      </c>
      <c r="I139" s="34">
        <v>6029.8</v>
      </c>
      <c r="J139" s="50">
        <f t="shared" si="3"/>
        <v>0.999966832504146</v>
      </c>
    </row>
    <row r="140" spans="1:10" ht="15.75">
      <c r="A140" s="11" t="s">
        <v>111</v>
      </c>
      <c r="B140" s="88" t="s">
        <v>274</v>
      </c>
      <c r="C140" s="88" t="s">
        <v>216</v>
      </c>
      <c r="D140" s="88" t="s">
        <v>205</v>
      </c>
      <c r="E140" s="88" t="s">
        <v>329</v>
      </c>
      <c r="F140" s="12">
        <v>610</v>
      </c>
      <c r="G140" s="34">
        <v>6030</v>
      </c>
      <c r="H140" s="34">
        <v>6030</v>
      </c>
      <c r="I140" s="34">
        <v>6029.8</v>
      </c>
      <c r="J140" s="50">
        <f t="shared" si="3"/>
        <v>0.999966832504146</v>
      </c>
    </row>
    <row r="141" spans="1:10" ht="72.75" customHeight="1">
      <c r="A141" s="11" t="s">
        <v>115</v>
      </c>
      <c r="B141" s="88"/>
      <c r="C141" s="88"/>
      <c r="D141" s="88"/>
      <c r="E141" s="88"/>
      <c r="F141" s="12"/>
      <c r="G141" s="34">
        <v>2379.2</v>
      </c>
      <c r="H141" s="34">
        <v>2379.2</v>
      </c>
      <c r="I141" s="34">
        <v>2305.1</v>
      </c>
      <c r="J141" s="50">
        <f t="shared" si="3"/>
        <v>0.96885507733692</v>
      </c>
    </row>
    <row r="142" spans="1:10" ht="31.5">
      <c r="A142" s="11" t="s">
        <v>109</v>
      </c>
      <c r="B142" s="88" t="s">
        <v>274</v>
      </c>
      <c r="C142" s="88" t="s">
        <v>216</v>
      </c>
      <c r="D142" s="88" t="s">
        <v>205</v>
      </c>
      <c r="E142" s="88" t="s">
        <v>340</v>
      </c>
      <c r="F142" s="12"/>
      <c r="G142" s="34">
        <v>2379.2</v>
      </c>
      <c r="H142" s="34">
        <v>2379.2</v>
      </c>
      <c r="I142" s="34">
        <v>2305.1</v>
      </c>
      <c r="J142" s="50">
        <f aca="true" t="shared" si="4" ref="J142:J177">I142/H142</f>
        <v>0.96885507733692</v>
      </c>
    </row>
    <row r="143" spans="1:10" ht="15.75">
      <c r="A143" s="11" t="s">
        <v>111</v>
      </c>
      <c r="B143" s="88" t="s">
        <v>274</v>
      </c>
      <c r="C143" s="88" t="s">
        <v>216</v>
      </c>
      <c r="D143" s="88" t="s">
        <v>205</v>
      </c>
      <c r="E143" s="88" t="s">
        <v>340</v>
      </c>
      <c r="F143" s="12">
        <v>610</v>
      </c>
      <c r="G143" s="34">
        <v>2379.2</v>
      </c>
      <c r="H143" s="34">
        <v>2379.2</v>
      </c>
      <c r="I143" s="34">
        <v>2305.1</v>
      </c>
      <c r="J143" s="50">
        <f t="shared" si="4"/>
        <v>0.96885507733692</v>
      </c>
    </row>
    <row r="144" spans="1:10" ht="31.5">
      <c r="A144" s="11" t="s">
        <v>493</v>
      </c>
      <c r="B144" s="88" t="s">
        <v>274</v>
      </c>
      <c r="C144" s="88" t="s">
        <v>216</v>
      </c>
      <c r="D144" s="88" t="s">
        <v>205</v>
      </c>
      <c r="E144" s="88" t="s">
        <v>495</v>
      </c>
      <c r="F144" s="12"/>
      <c r="G144" s="34">
        <v>550</v>
      </c>
      <c r="H144" s="34">
        <v>550</v>
      </c>
      <c r="I144" s="34">
        <v>550</v>
      </c>
      <c r="J144" s="50">
        <f t="shared" si="4"/>
        <v>1</v>
      </c>
    </row>
    <row r="145" spans="1:10" ht="15.75">
      <c r="A145" s="11" t="s">
        <v>494</v>
      </c>
      <c r="B145" s="88" t="s">
        <v>274</v>
      </c>
      <c r="C145" s="88" t="s">
        <v>216</v>
      </c>
      <c r="D145" s="88" t="s">
        <v>205</v>
      </c>
      <c r="E145" s="88" t="s">
        <v>495</v>
      </c>
      <c r="F145" s="12">
        <v>610</v>
      </c>
      <c r="G145" s="34">
        <v>550</v>
      </c>
      <c r="H145" s="34">
        <v>550</v>
      </c>
      <c r="I145" s="34">
        <v>550</v>
      </c>
      <c r="J145" s="50">
        <f t="shared" si="4"/>
        <v>1</v>
      </c>
    </row>
    <row r="146" spans="1:10" ht="15.75">
      <c r="A146" s="15" t="s">
        <v>112</v>
      </c>
      <c r="B146" s="88" t="s">
        <v>274</v>
      </c>
      <c r="C146" s="88" t="s">
        <v>216</v>
      </c>
      <c r="D146" s="88" t="s">
        <v>205</v>
      </c>
      <c r="E146" s="88" t="s">
        <v>330</v>
      </c>
      <c r="F146" s="12"/>
      <c r="G146" s="34">
        <v>1410</v>
      </c>
      <c r="H146" s="34">
        <v>1410</v>
      </c>
      <c r="I146" s="34">
        <v>1410</v>
      </c>
      <c r="J146" s="50">
        <f t="shared" si="4"/>
        <v>1</v>
      </c>
    </row>
    <row r="147" spans="1:10" ht="15.75">
      <c r="A147" s="11" t="s">
        <v>113</v>
      </c>
      <c r="B147" s="88" t="s">
        <v>274</v>
      </c>
      <c r="C147" s="88" t="s">
        <v>216</v>
      </c>
      <c r="D147" s="88" t="s">
        <v>205</v>
      </c>
      <c r="E147" s="88" t="s">
        <v>331</v>
      </c>
      <c r="F147" s="12"/>
      <c r="G147" s="34">
        <v>411.8</v>
      </c>
      <c r="H147" s="34">
        <v>411.8</v>
      </c>
      <c r="I147" s="34">
        <v>357.5</v>
      </c>
      <c r="J147" s="50">
        <f t="shared" si="4"/>
        <v>0.8681398737251093</v>
      </c>
    </row>
    <row r="148" spans="1:10" ht="31.5">
      <c r="A148" s="11" t="s">
        <v>110</v>
      </c>
      <c r="B148" s="88" t="s">
        <v>274</v>
      </c>
      <c r="C148" s="88" t="s">
        <v>216</v>
      </c>
      <c r="D148" s="88" t="s">
        <v>205</v>
      </c>
      <c r="E148" s="88" t="s">
        <v>332</v>
      </c>
      <c r="F148" s="12"/>
      <c r="G148" s="34">
        <v>1410</v>
      </c>
      <c r="H148" s="34">
        <v>1410</v>
      </c>
      <c r="I148" s="34">
        <v>1410</v>
      </c>
      <c r="J148" s="50">
        <f t="shared" si="4"/>
        <v>1</v>
      </c>
    </row>
    <row r="149" spans="1:10" ht="15.75">
      <c r="A149" s="11" t="s">
        <v>111</v>
      </c>
      <c r="B149" s="88" t="s">
        <v>274</v>
      </c>
      <c r="C149" s="88" t="s">
        <v>216</v>
      </c>
      <c r="D149" s="88" t="s">
        <v>205</v>
      </c>
      <c r="E149" s="88" t="s">
        <v>332</v>
      </c>
      <c r="F149" s="12">
        <v>610</v>
      </c>
      <c r="G149" s="34">
        <v>1410</v>
      </c>
      <c r="H149" s="34">
        <v>1410</v>
      </c>
      <c r="I149" s="34">
        <v>1410</v>
      </c>
      <c r="J149" s="50">
        <f t="shared" si="4"/>
        <v>1</v>
      </c>
    </row>
    <row r="150" spans="1:10" ht="15.75">
      <c r="A150" s="11" t="s">
        <v>114</v>
      </c>
      <c r="B150" s="88" t="s">
        <v>274</v>
      </c>
      <c r="C150" s="88" t="s">
        <v>216</v>
      </c>
      <c r="D150" s="88" t="s">
        <v>205</v>
      </c>
      <c r="E150" s="88" t="s">
        <v>333</v>
      </c>
      <c r="F150" s="12"/>
      <c r="G150" s="34">
        <v>411.8</v>
      </c>
      <c r="H150" s="34">
        <v>411.8</v>
      </c>
      <c r="I150" s="34">
        <v>357.5</v>
      </c>
      <c r="J150" s="50">
        <f t="shared" si="4"/>
        <v>0.8681398737251093</v>
      </c>
    </row>
    <row r="151" spans="1:10" ht="63">
      <c r="A151" s="11" t="s">
        <v>115</v>
      </c>
      <c r="B151" s="88" t="s">
        <v>274</v>
      </c>
      <c r="C151" s="88" t="s">
        <v>216</v>
      </c>
      <c r="D151" s="88" t="s">
        <v>205</v>
      </c>
      <c r="E151" s="88" t="s">
        <v>334</v>
      </c>
      <c r="F151" s="12"/>
      <c r="G151" s="34">
        <v>411.8</v>
      </c>
      <c r="H151" s="34">
        <v>411.8</v>
      </c>
      <c r="I151" s="34">
        <v>357.5</v>
      </c>
      <c r="J151" s="50">
        <f t="shared" si="4"/>
        <v>0.8681398737251093</v>
      </c>
    </row>
    <row r="152" spans="1:10" ht="15.75">
      <c r="A152" s="11" t="s">
        <v>111</v>
      </c>
      <c r="B152" s="88" t="s">
        <v>274</v>
      </c>
      <c r="C152" s="88" t="s">
        <v>216</v>
      </c>
      <c r="D152" s="88" t="s">
        <v>205</v>
      </c>
      <c r="E152" s="88" t="s">
        <v>334</v>
      </c>
      <c r="F152" s="12">
        <v>610</v>
      </c>
      <c r="G152" s="34">
        <v>411.8</v>
      </c>
      <c r="H152" s="34">
        <v>411.8</v>
      </c>
      <c r="I152" s="34">
        <v>357.5</v>
      </c>
      <c r="J152" s="50">
        <f t="shared" si="4"/>
        <v>0.8681398737251093</v>
      </c>
    </row>
    <row r="153" spans="1:10" ht="31.5">
      <c r="A153" s="11" t="s">
        <v>116</v>
      </c>
      <c r="B153" s="88" t="s">
        <v>274</v>
      </c>
      <c r="C153" s="88" t="s">
        <v>216</v>
      </c>
      <c r="D153" s="88" t="s">
        <v>205</v>
      </c>
      <c r="E153" s="88" t="s">
        <v>335</v>
      </c>
      <c r="F153" s="12"/>
      <c r="G153" s="34">
        <v>218.1</v>
      </c>
      <c r="H153" s="34">
        <v>218.1</v>
      </c>
      <c r="I153" s="34">
        <v>208.6</v>
      </c>
      <c r="J153" s="50">
        <f t="shared" si="4"/>
        <v>0.9564419990829894</v>
      </c>
    </row>
    <row r="154" spans="1:10" ht="35.25" customHeight="1">
      <c r="A154" s="11" t="s">
        <v>117</v>
      </c>
      <c r="B154" s="88" t="s">
        <v>274</v>
      </c>
      <c r="C154" s="88" t="s">
        <v>216</v>
      </c>
      <c r="D154" s="88" t="s">
        <v>205</v>
      </c>
      <c r="E154" s="88" t="s">
        <v>336</v>
      </c>
      <c r="F154" s="12"/>
      <c r="G154" s="34">
        <v>218.1</v>
      </c>
      <c r="H154" s="34">
        <v>218.1</v>
      </c>
      <c r="I154" s="34">
        <v>208.6</v>
      </c>
      <c r="J154" s="50">
        <f t="shared" si="4"/>
        <v>0.9564419990829894</v>
      </c>
    </row>
    <row r="155" spans="1:10" ht="31.5">
      <c r="A155" s="11" t="s">
        <v>118</v>
      </c>
      <c r="B155" s="88" t="s">
        <v>274</v>
      </c>
      <c r="C155" s="88" t="s">
        <v>216</v>
      </c>
      <c r="D155" s="88" t="s">
        <v>205</v>
      </c>
      <c r="E155" s="88" t="s">
        <v>337</v>
      </c>
      <c r="F155" s="12"/>
      <c r="G155" s="34">
        <v>218.1</v>
      </c>
      <c r="H155" s="34">
        <v>218.1</v>
      </c>
      <c r="I155" s="34">
        <v>208.6</v>
      </c>
      <c r="J155" s="50">
        <f t="shared" si="4"/>
        <v>0.9564419990829894</v>
      </c>
    </row>
    <row r="156" spans="1:10" ht="31.5">
      <c r="A156" s="11" t="s">
        <v>60</v>
      </c>
      <c r="B156" s="88" t="s">
        <v>274</v>
      </c>
      <c r="C156" s="88" t="s">
        <v>216</v>
      </c>
      <c r="D156" s="88" t="s">
        <v>205</v>
      </c>
      <c r="E156" s="88" t="s">
        <v>337</v>
      </c>
      <c r="F156" s="12">
        <v>240</v>
      </c>
      <c r="G156" s="34">
        <v>218.1</v>
      </c>
      <c r="H156" s="34">
        <v>218.1</v>
      </c>
      <c r="I156" s="34">
        <v>208.6</v>
      </c>
      <c r="J156" s="50">
        <f t="shared" si="4"/>
        <v>0.9564419990829894</v>
      </c>
    </row>
    <row r="157" spans="1:10" ht="48" thickBot="1">
      <c r="A157" s="95" t="s">
        <v>375</v>
      </c>
      <c r="B157" s="88" t="s">
        <v>274</v>
      </c>
      <c r="C157" s="88" t="s">
        <v>216</v>
      </c>
      <c r="D157" s="88" t="s">
        <v>205</v>
      </c>
      <c r="E157" s="88" t="s">
        <v>488</v>
      </c>
      <c r="F157" s="12"/>
      <c r="G157" s="34">
        <v>163.3</v>
      </c>
      <c r="H157" s="34">
        <v>163.3</v>
      </c>
      <c r="I157" s="34">
        <v>140.1</v>
      </c>
      <c r="J157" s="50">
        <f t="shared" si="4"/>
        <v>0.8579301898346601</v>
      </c>
    </row>
    <row r="158" spans="1:10" ht="79.5" thickBot="1">
      <c r="A158" s="95" t="s">
        <v>342</v>
      </c>
      <c r="B158" s="88" t="s">
        <v>274</v>
      </c>
      <c r="C158" s="88" t="s">
        <v>216</v>
      </c>
      <c r="D158" s="88" t="s">
        <v>205</v>
      </c>
      <c r="E158" s="88" t="s">
        <v>489</v>
      </c>
      <c r="F158" s="12"/>
      <c r="G158" s="34">
        <v>163.3</v>
      </c>
      <c r="H158" s="34">
        <v>163.3</v>
      </c>
      <c r="I158" s="34">
        <v>140.1</v>
      </c>
      <c r="J158" s="50">
        <f t="shared" si="4"/>
        <v>0.8579301898346601</v>
      </c>
    </row>
    <row r="159" spans="1:10" ht="16.5" thickBot="1">
      <c r="A159" s="95" t="s">
        <v>73</v>
      </c>
      <c r="B159" s="88" t="s">
        <v>274</v>
      </c>
      <c r="C159" s="88" t="s">
        <v>216</v>
      </c>
      <c r="D159" s="88" t="s">
        <v>205</v>
      </c>
      <c r="E159" s="88" t="s">
        <v>490</v>
      </c>
      <c r="F159" s="12"/>
      <c r="G159" s="34">
        <v>163.3</v>
      </c>
      <c r="H159" s="34">
        <v>163.3</v>
      </c>
      <c r="I159" s="34">
        <v>140.1</v>
      </c>
      <c r="J159" s="50">
        <f t="shared" si="4"/>
        <v>0.8579301898346601</v>
      </c>
    </row>
    <row r="160" spans="1:10" ht="15.75">
      <c r="A160" s="11" t="s">
        <v>111</v>
      </c>
      <c r="B160" s="88" t="s">
        <v>274</v>
      </c>
      <c r="C160" s="88" t="s">
        <v>216</v>
      </c>
      <c r="D160" s="88" t="s">
        <v>205</v>
      </c>
      <c r="E160" s="88" t="s">
        <v>338</v>
      </c>
      <c r="F160" s="12">
        <v>610</v>
      </c>
      <c r="G160" s="34">
        <v>163.3</v>
      </c>
      <c r="H160" s="34">
        <v>163.3</v>
      </c>
      <c r="I160" s="34">
        <v>140.1</v>
      </c>
      <c r="J160" s="50">
        <f t="shared" si="4"/>
        <v>0.8579301898346601</v>
      </c>
    </row>
    <row r="161" spans="1:10" ht="15.75">
      <c r="A161" s="15" t="s">
        <v>119</v>
      </c>
      <c r="B161" s="89" t="s">
        <v>274</v>
      </c>
      <c r="C161" s="89" t="s">
        <v>217</v>
      </c>
      <c r="D161" s="89" t="s">
        <v>206</v>
      </c>
      <c r="E161" s="89"/>
      <c r="F161" s="18"/>
      <c r="G161" s="90">
        <v>307.9</v>
      </c>
      <c r="H161" s="90">
        <v>307.9</v>
      </c>
      <c r="I161" s="90">
        <v>307.8</v>
      </c>
      <c r="J161" s="49">
        <f t="shared" si="4"/>
        <v>0.9996752192270218</v>
      </c>
    </row>
    <row r="162" spans="1:10" ht="15.75">
      <c r="A162" s="15" t="s">
        <v>120</v>
      </c>
      <c r="B162" s="89" t="s">
        <v>274</v>
      </c>
      <c r="C162" s="89" t="s">
        <v>217</v>
      </c>
      <c r="D162" s="89" t="s">
        <v>205</v>
      </c>
      <c r="E162" s="89"/>
      <c r="F162" s="18"/>
      <c r="G162" s="90">
        <v>283.9</v>
      </c>
      <c r="H162" s="90">
        <v>283.9</v>
      </c>
      <c r="I162" s="90">
        <v>283.8</v>
      </c>
      <c r="J162" s="49">
        <f t="shared" si="4"/>
        <v>0.9996477632969356</v>
      </c>
    </row>
    <row r="163" spans="1:10" ht="15.75">
      <c r="A163" s="11" t="s">
        <v>440</v>
      </c>
      <c r="B163" s="88" t="s">
        <v>274</v>
      </c>
      <c r="C163" s="88" t="s">
        <v>217</v>
      </c>
      <c r="D163" s="88" t="s">
        <v>205</v>
      </c>
      <c r="E163" s="88" t="s">
        <v>441</v>
      </c>
      <c r="F163" s="12"/>
      <c r="G163" s="34">
        <v>283.9</v>
      </c>
      <c r="H163" s="34">
        <v>283.9</v>
      </c>
      <c r="I163" s="34">
        <v>283.8</v>
      </c>
      <c r="J163" s="50">
        <f t="shared" si="4"/>
        <v>0.9996477632969356</v>
      </c>
    </row>
    <row r="164" spans="1:10" ht="31.5">
      <c r="A164" s="11" t="s">
        <v>437</v>
      </c>
      <c r="B164" s="88" t="s">
        <v>274</v>
      </c>
      <c r="C164" s="88" t="s">
        <v>217</v>
      </c>
      <c r="D164" s="88" t="s">
        <v>205</v>
      </c>
      <c r="E164" s="88" t="s">
        <v>442</v>
      </c>
      <c r="F164" s="12"/>
      <c r="G164" s="34">
        <v>283.9</v>
      </c>
      <c r="H164" s="34">
        <v>283.9</v>
      </c>
      <c r="I164" s="34">
        <v>283.8</v>
      </c>
      <c r="J164" s="50">
        <f t="shared" si="4"/>
        <v>0.9996477632969356</v>
      </c>
    </row>
    <row r="165" spans="1:10" ht="47.25">
      <c r="A165" s="11" t="s">
        <v>438</v>
      </c>
      <c r="B165" s="88" t="s">
        <v>274</v>
      </c>
      <c r="C165" s="88" t="s">
        <v>217</v>
      </c>
      <c r="D165" s="88" t="s">
        <v>205</v>
      </c>
      <c r="E165" s="88" t="s">
        <v>443</v>
      </c>
      <c r="F165" s="12"/>
      <c r="G165" s="34">
        <v>283.9</v>
      </c>
      <c r="H165" s="34">
        <v>283.9</v>
      </c>
      <c r="I165" s="34">
        <v>283.8</v>
      </c>
      <c r="J165" s="50">
        <f t="shared" si="4"/>
        <v>0.9996477632969356</v>
      </c>
    </row>
    <row r="166" spans="1:10" ht="31.5">
      <c r="A166" s="11" t="s">
        <v>439</v>
      </c>
      <c r="B166" s="88" t="s">
        <v>274</v>
      </c>
      <c r="C166" s="88" t="s">
        <v>217</v>
      </c>
      <c r="D166" s="88" t="s">
        <v>205</v>
      </c>
      <c r="E166" s="88" t="s">
        <v>444</v>
      </c>
      <c r="F166" s="12"/>
      <c r="G166" s="34">
        <v>283.9</v>
      </c>
      <c r="H166" s="34">
        <v>283.9</v>
      </c>
      <c r="I166" s="34">
        <v>283.8</v>
      </c>
      <c r="J166" s="50">
        <f t="shared" si="4"/>
        <v>0.9996477632969356</v>
      </c>
    </row>
    <row r="167" spans="1:10" ht="15.75">
      <c r="A167" s="11" t="s">
        <v>121</v>
      </c>
      <c r="B167" s="88" t="s">
        <v>274</v>
      </c>
      <c r="C167" s="88" t="s">
        <v>217</v>
      </c>
      <c r="D167" s="88" t="s">
        <v>205</v>
      </c>
      <c r="E167" s="88" t="s">
        <v>444</v>
      </c>
      <c r="F167" s="12">
        <v>310</v>
      </c>
      <c r="G167" s="34">
        <v>283.9</v>
      </c>
      <c r="H167" s="34">
        <v>283.9</v>
      </c>
      <c r="I167" s="34">
        <v>283.8</v>
      </c>
      <c r="J167" s="50">
        <f t="shared" si="4"/>
        <v>0.9996477632969356</v>
      </c>
    </row>
    <row r="168" spans="1:10" ht="15.75">
      <c r="A168" s="15" t="s">
        <v>122</v>
      </c>
      <c r="B168" s="89" t="s">
        <v>274</v>
      </c>
      <c r="C168" s="89" t="s">
        <v>217</v>
      </c>
      <c r="D168" s="89" t="s">
        <v>212</v>
      </c>
      <c r="E168" s="89"/>
      <c r="F168" s="18"/>
      <c r="G168" s="90">
        <v>24</v>
      </c>
      <c r="H168" s="90">
        <v>24</v>
      </c>
      <c r="I168" s="90">
        <v>24</v>
      </c>
      <c r="J168" s="49">
        <f t="shared" si="4"/>
        <v>1</v>
      </c>
    </row>
    <row r="169" spans="1:10" ht="63">
      <c r="A169" s="11" t="s">
        <v>426</v>
      </c>
      <c r="B169" s="88" t="s">
        <v>274</v>
      </c>
      <c r="C169" s="88" t="s">
        <v>217</v>
      </c>
      <c r="D169" s="88" t="s">
        <v>212</v>
      </c>
      <c r="E169" s="88" t="s">
        <v>427</v>
      </c>
      <c r="F169" s="12"/>
      <c r="G169" s="34">
        <v>24</v>
      </c>
      <c r="H169" s="34">
        <v>24</v>
      </c>
      <c r="I169" s="34">
        <v>24</v>
      </c>
      <c r="J169" s="50">
        <f t="shared" si="4"/>
        <v>1</v>
      </c>
    </row>
    <row r="170" spans="1:10" ht="47.25">
      <c r="A170" s="11" t="s">
        <v>431</v>
      </c>
      <c r="B170" s="88" t="s">
        <v>274</v>
      </c>
      <c r="C170" s="88" t="s">
        <v>217</v>
      </c>
      <c r="D170" s="88" t="s">
        <v>212</v>
      </c>
      <c r="E170" s="88" t="s">
        <v>428</v>
      </c>
      <c r="F170" s="12"/>
      <c r="G170" s="34">
        <v>24</v>
      </c>
      <c r="H170" s="34">
        <v>24</v>
      </c>
      <c r="I170" s="34">
        <v>24</v>
      </c>
      <c r="J170" s="50">
        <f t="shared" si="4"/>
        <v>1</v>
      </c>
    </row>
    <row r="171" spans="1:10" ht="15.75">
      <c r="A171" s="11" t="s">
        <v>73</v>
      </c>
      <c r="B171" s="88" t="s">
        <v>274</v>
      </c>
      <c r="C171" s="88" t="s">
        <v>217</v>
      </c>
      <c r="D171" s="88" t="s">
        <v>212</v>
      </c>
      <c r="E171" s="88" t="s">
        <v>429</v>
      </c>
      <c r="F171" s="12"/>
      <c r="G171" s="34">
        <v>24</v>
      </c>
      <c r="H171" s="34">
        <v>24</v>
      </c>
      <c r="I171" s="34">
        <v>24</v>
      </c>
      <c r="J171" s="50">
        <f t="shared" si="4"/>
        <v>1</v>
      </c>
    </row>
    <row r="172" spans="1:10" ht="31.5">
      <c r="A172" s="11" t="s">
        <v>123</v>
      </c>
      <c r="B172" s="88" t="s">
        <v>274</v>
      </c>
      <c r="C172" s="88" t="s">
        <v>217</v>
      </c>
      <c r="D172" s="88" t="s">
        <v>212</v>
      </c>
      <c r="E172" s="113" t="s">
        <v>429</v>
      </c>
      <c r="F172" s="12">
        <v>630</v>
      </c>
      <c r="G172" s="34">
        <v>24</v>
      </c>
      <c r="H172" s="34">
        <v>24</v>
      </c>
      <c r="I172" s="34">
        <v>24</v>
      </c>
      <c r="J172" s="50">
        <f t="shared" si="4"/>
        <v>1</v>
      </c>
    </row>
    <row r="173" spans="1:10" ht="31.5">
      <c r="A173" s="15" t="s">
        <v>396</v>
      </c>
      <c r="B173" s="89" t="s">
        <v>274</v>
      </c>
      <c r="C173" s="89" t="s">
        <v>210</v>
      </c>
      <c r="D173" s="89" t="s">
        <v>206</v>
      </c>
      <c r="E173" s="89"/>
      <c r="F173" s="18"/>
      <c r="G173" s="90">
        <v>24.9</v>
      </c>
      <c r="H173" s="90">
        <v>24.9</v>
      </c>
      <c r="I173" s="90">
        <v>24.9</v>
      </c>
      <c r="J173" s="49">
        <f t="shared" si="4"/>
        <v>1</v>
      </c>
    </row>
    <row r="174" spans="1:10" ht="31.5">
      <c r="A174" s="11" t="s">
        <v>432</v>
      </c>
      <c r="B174" s="89" t="s">
        <v>274</v>
      </c>
      <c r="C174" s="89" t="s">
        <v>210</v>
      </c>
      <c r="D174" s="89" t="s">
        <v>205</v>
      </c>
      <c r="E174" s="89"/>
      <c r="F174" s="18"/>
      <c r="G174" s="90">
        <v>24.9</v>
      </c>
      <c r="H174" s="90">
        <v>24.9</v>
      </c>
      <c r="I174" s="90">
        <v>24.9</v>
      </c>
      <c r="J174" s="49">
        <f t="shared" si="4"/>
        <v>1</v>
      </c>
    </row>
    <row r="175" spans="1:10" ht="15.75">
      <c r="A175" s="11" t="s">
        <v>433</v>
      </c>
      <c r="B175" s="88" t="s">
        <v>274</v>
      </c>
      <c r="C175" s="88" t="s">
        <v>210</v>
      </c>
      <c r="D175" s="88" t="s">
        <v>205</v>
      </c>
      <c r="E175" s="88" t="s">
        <v>430</v>
      </c>
      <c r="F175" s="12"/>
      <c r="G175" s="34">
        <v>24.9</v>
      </c>
      <c r="H175" s="34">
        <v>24.9</v>
      </c>
      <c r="I175" s="34">
        <v>24.9</v>
      </c>
      <c r="J175" s="50">
        <f t="shared" si="4"/>
        <v>1</v>
      </c>
    </row>
    <row r="176" spans="1:10" ht="47.25">
      <c r="A176" s="11" t="s">
        <v>435</v>
      </c>
      <c r="B176" s="88" t="s">
        <v>274</v>
      </c>
      <c r="C176" s="88" t="s">
        <v>210</v>
      </c>
      <c r="D176" s="88" t="s">
        <v>205</v>
      </c>
      <c r="E176" s="88" t="s">
        <v>436</v>
      </c>
      <c r="F176" s="12"/>
      <c r="G176" s="34">
        <v>24.9</v>
      </c>
      <c r="H176" s="34">
        <v>24.9</v>
      </c>
      <c r="I176" s="34">
        <v>24.9</v>
      </c>
      <c r="J176" s="50">
        <f t="shared" si="4"/>
        <v>1</v>
      </c>
    </row>
    <row r="177" spans="1:10" ht="31.5">
      <c r="A177" s="11" t="s">
        <v>434</v>
      </c>
      <c r="B177" s="88" t="s">
        <v>274</v>
      </c>
      <c r="C177" s="88" t="s">
        <v>210</v>
      </c>
      <c r="D177" s="88" t="s">
        <v>205</v>
      </c>
      <c r="E177" s="88" t="s">
        <v>436</v>
      </c>
      <c r="F177" s="12">
        <v>730</v>
      </c>
      <c r="G177" s="34">
        <v>24.9</v>
      </c>
      <c r="H177" s="34">
        <v>24.9</v>
      </c>
      <c r="I177" s="34">
        <v>24.9</v>
      </c>
      <c r="J177" s="50">
        <f t="shared" si="4"/>
        <v>1</v>
      </c>
    </row>
    <row r="178" spans="1:10" ht="18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 ht="19.5" customHeight="1">
      <c r="A179" s="128" t="s">
        <v>401</v>
      </c>
      <c r="B179" s="128"/>
      <c r="C179" s="128"/>
      <c r="D179" s="128"/>
      <c r="E179" s="128"/>
      <c r="F179" s="57"/>
      <c r="G179" s="57"/>
      <c r="H179" s="57"/>
      <c r="I179" s="57"/>
      <c r="J179" s="57"/>
    </row>
    <row r="180" spans="1:10" ht="18.75">
      <c r="A180" s="57" t="s">
        <v>193</v>
      </c>
      <c r="B180" s="57"/>
      <c r="C180" s="57"/>
      <c r="D180" s="57"/>
      <c r="E180" s="57"/>
      <c r="F180" s="57"/>
      <c r="G180" s="118" t="s">
        <v>361</v>
      </c>
      <c r="H180" s="118"/>
      <c r="I180" s="118"/>
      <c r="J180" s="57"/>
    </row>
  </sheetData>
  <sheetProtection/>
  <mergeCells count="8">
    <mergeCell ref="G2:J2"/>
    <mergeCell ref="A179:E179"/>
    <mergeCell ref="A9:J9"/>
    <mergeCell ref="G180:I180"/>
    <mergeCell ref="G3:J3"/>
    <mergeCell ref="G4:J4"/>
    <mergeCell ref="G5:J5"/>
    <mergeCell ref="G6:J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6.8515625" style="0" customWidth="1"/>
    <col min="2" max="2" width="33.140625" style="0" customWidth="1"/>
    <col min="3" max="3" width="23.8515625" style="0" customWidth="1"/>
    <col min="4" max="4" width="14.8515625" style="0" customWidth="1"/>
    <col min="5" max="5" width="16.140625" style="0" customWidth="1"/>
  </cols>
  <sheetData>
    <row r="1" spans="1:4" ht="15" customHeight="1">
      <c r="A1" s="133"/>
      <c r="B1" s="134"/>
      <c r="C1" s="134"/>
      <c r="D1" s="134"/>
    </row>
    <row r="2" spans="1:4" ht="18.75" customHeight="1">
      <c r="A2" s="135"/>
      <c r="B2" s="134"/>
      <c r="C2" s="134"/>
      <c r="D2" s="134"/>
    </row>
    <row r="3" spans="1:5" ht="23.25" customHeight="1">
      <c r="A3" s="1"/>
      <c r="B3" s="119" t="s">
        <v>265</v>
      </c>
      <c r="C3" s="119"/>
      <c r="D3" s="119"/>
      <c r="E3" s="119"/>
    </row>
    <row r="4" spans="1:5" ht="18.75">
      <c r="A4" s="1"/>
      <c r="B4" s="118" t="s">
        <v>501</v>
      </c>
      <c r="C4" s="118"/>
      <c r="D4" s="118"/>
      <c r="E4" s="118"/>
    </row>
    <row r="5" spans="1:5" ht="21.75" customHeight="1">
      <c r="A5" s="1"/>
      <c r="B5" s="119" t="s">
        <v>502</v>
      </c>
      <c r="C5" s="119"/>
      <c r="D5" s="119"/>
      <c r="E5" s="119"/>
    </row>
    <row r="6" spans="1:5" ht="21.75" customHeight="1">
      <c r="A6" s="1"/>
      <c r="B6" s="119" t="s">
        <v>499</v>
      </c>
      <c r="C6" s="119"/>
      <c r="D6" s="119"/>
      <c r="E6" s="119"/>
    </row>
    <row r="7" spans="1:5" ht="21.75" customHeight="1">
      <c r="A7" s="2"/>
      <c r="B7" s="119" t="s">
        <v>510</v>
      </c>
      <c r="C7" s="119"/>
      <c r="D7" s="119"/>
      <c r="E7" s="119"/>
    </row>
    <row r="8" spans="1:4" ht="17.25" customHeight="1">
      <c r="A8" s="2"/>
      <c r="B8" s="8"/>
      <c r="C8" s="8"/>
      <c r="D8" s="8"/>
    </row>
    <row r="9" spans="1:4" ht="14.25" customHeight="1">
      <c r="A9" s="1"/>
      <c r="B9" s="1"/>
      <c r="C9" s="1"/>
      <c r="D9" s="1"/>
    </row>
    <row r="10" spans="1:5" ht="66" customHeight="1">
      <c r="A10" s="138" t="s">
        <v>379</v>
      </c>
      <c r="B10" s="138"/>
      <c r="C10" s="138"/>
      <c r="D10" s="138"/>
      <c r="E10" s="138"/>
    </row>
    <row r="11" spans="1:5" ht="23.25" customHeight="1">
      <c r="A11" s="81"/>
      <c r="B11" s="81"/>
      <c r="C11" s="81"/>
      <c r="D11" s="81"/>
      <c r="E11" s="81"/>
    </row>
    <row r="12" spans="1:5" ht="23.25" customHeight="1">
      <c r="A12" s="3"/>
      <c r="B12" s="3"/>
      <c r="C12" s="3"/>
      <c r="D12" s="3"/>
      <c r="E12" t="s">
        <v>239</v>
      </c>
    </row>
    <row r="13" spans="1:5" ht="45.75" customHeight="1">
      <c r="A13" s="115" t="s">
        <v>0</v>
      </c>
      <c r="B13" s="115" t="s">
        <v>1</v>
      </c>
      <c r="C13" s="115" t="s">
        <v>400</v>
      </c>
      <c r="D13" s="139" t="s">
        <v>137</v>
      </c>
      <c r="E13" s="136" t="s">
        <v>199</v>
      </c>
    </row>
    <row r="14" spans="1:5" ht="69.75" customHeight="1" thickBot="1">
      <c r="A14" s="116"/>
      <c r="B14" s="132"/>
      <c r="C14" s="131"/>
      <c r="D14" s="140"/>
      <c r="E14" s="137"/>
    </row>
    <row r="15" spans="1:5" ht="18" customHeight="1">
      <c r="A15" s="32">
        <v>1</v>
      </c>
      <c r="B15" s="39">
        <v>2</v>
      </c>
      <c r="C15" s="41">
        <v>3</v>
      </c>
      <c r="D15" s="58">
        <v>4</v>
      </c>
      <c r="E15" s="45">
        <v>5</v>
      </c>
    </row>
    <row r="16" spans="1:5" ht="19.5" customHeight="1">
      <c r="A16" s="31" t="s">
        <v>3</v>
      </c>
      <c r="B16" s="13" t="s">
        <v>141</v>
      </c>
      <c r="C16" s="42">
        <f>C17+C22+C25+C33+C39+C42+C46</f>
        <v>20414.8</v>
      </c>
      <c r="D16" s="59">
        <f>D17+D22+D25+D33+D39+D42+D46</f>
        <v>21153.6</v>
      </c>
      <c r="E16" s="65">
        <f>D16/C16</f>
        <v>1.0361894311969748</v>
      </c>
    </row>
    <row r="17" spans="1:5" ht="15.75">
      <c r="A17" s="11" t="s">
        <v>4</v>
      </c>
      <c r="B17" s="13" t="s">
        <v>142</v>
      </c>
      <c r="C17" s="40">
        <v>4916</v>
      </c>
      <c r="D17" s="60">
        <f>D18</f>
        <v>5109.900000000001</v>
      </c>
      <c r="E17" s="65">
        <f aca="true" t="shared" si="0" ref="E17:E68">D17/C17</f>
        <v>1.0394426362896665</v>
      </c>
    </row>
    <row r="18" spans="1:5" ht="15.75">
      <c r="A18" s="11" t="s">
        <v>5</v>
      </c>
      <c r="B18" s="13" t="s">
        <v>143</v>
      </c>
      <c r="C18" s="34">
        <v>4916</v>
      </c>
      <c r="D18" s="61">
        <f>D19+D20+D21</f>
        <v>5109.900000000001</v>
      </c>
      <c r="E18" s="65">
        <f t="shared" si="0"/>
        <v>1.0394426362896665</v>
      </c>
    </row>
    <row r="19" spans="1:6" ht="78.75">
      <c r="A19" s="11" t="s">
        <v>6</v>
      </c>
      <c r="B19" s="13" t="s">
        <v>138</v>
      </c>
      <c r="C19" s="34">
        <v>4896.8</v>
      </c>
      <c r="D19" s="61">
        <v>5089.6</v>
      </c>
      <c r="E19" s="65">
        <f t="shared" si="0"/>
        <v>1.0393726515275281</v>
      </c>
      <c r="F19" s="104"/>
    </row>
    <row r="20" spans="1:6" ht="47.25">
      <c r="A20" s="11" t="s">
        <v>380</v>
      </c>
      <c r="B20" s="13" t="s">
        <v>139</v>
      </c>
      <c r="C20" s="34">
        <v>19</v>
      </c>
      <c r="D20" s="61">
        <v>20</v>
      </c>
      <c r="E20" s="65">
        <f t="shared" si="0"/>
        <v>1.0526315789473684</v>
      </c>
      <c r="F20" s="104"/>
    </row>
    <row r="21" spans="1:6" ht="94.5">
      <c r="A21" s="11" t="s">
        <v>381</v>
      </c>
      <c r="B21" s="13" t="s">
        <v>140</v>
      </c>
      <c r="C21" s="34">
        <v>0.2</v>
      </c>
      <c r="D21" s="61">
        <v>0.3</v>
      </c>
      <c r="E21" s="65">
        <f t="shared" si="0"/>
        <v>1.4999999999999998</v>
      </c>
      <c r="F21" s="104"/>
    </row>
    <row r="22" spans="1:5" ht="16.5" customHeight="1">
      <c r="A22" s="11" t="s">
        <v>15</v>
      </c>
      <c r="B22" s="13" t="s">
        <v>144</v>
      </c>
      <c r="C22" s="34">
        <v>672.4</v>
      </c>
      <c r="D22" s="62">
        <f>D23</f>
        <v>673</v>
      </c>
      <c r="E22" s="65">
        <f t="shared" si="0"/>
        <v>1.0008923259964306</v>
      </c>
    </row>
    <row r="23" spans="1:5" ht="16.5" customHeight="1">
      <c r="A23" s="11" t="s">
        <v>16</v>
      </c>
      <c r="B23" s="13" t="s">
        <v>145</v>
      </c>
      <c r="C23" s="34">
        <v>672.4</v>
      </c>
      <c r="D23" s="62">
        <f>D24</f>
        <v>673</v>
      </c>
      <c r="E23" s="65">
        <f t="shared" si="0"/>
        <v>1.0008923259964306</v>
      </c>
    </row>
    <row r="24" spans="1:5" ht="16.5" customHeight="1">
      <c r="A24" s="11" t="s">
        <v>16</v>
      </c>
      <c r="B24" s="13" t="s">
        <v>146</v>
      </c>
      <c r="C24" s="34">
        <v>672.4</v>
      </c>
      <c r="D24" s="62">
        <v>673</v>
      </c>
      <c r="E24" s="65">
        <f t="shared" si="0"/>
        <v>1.0008923259964306</v>
      </c>
    </row>
    <row r="25" spans="1:5" ht="16.5" customHeight="1">
      <c r="A25" s="11" t="s">
        <v>17</v>
      </c>
      <c r="B25" s="13" t="s">
        <v>154</v>
      </c>
      <c r="C25" s="34">
        <v>9860</v>
      </c>
      <c r="D25" s="62">
        <f>D26+D28</f>
        <v>9953.199999999999</v>
      </c>
      <c r="E25" s="65">
        <f t="shared" si="0"/>
        <v>1.0094523326572007</v>
      </c>
    </row>
    <row r="26" spans="1:5" ht="16.5" customHeight="1">
      <c r="A26" s="11" t="s">
        <v>18</v>
      </c>
      <c r="B26" s="13" t="s">
        <v>153</v>
      </c>
      <c r="C26" s="34">
        <v>1220</v>
      </c>
      <c r="D26" s="62">
        <v>1241.3</v>
      </c>
      <c r="E26" s="65">
        <f t="shared" si="0"/>
        <v>1.0174590163934425</v>
      </c>
    </row>
    <row r="27" spans="1:5" ht="47.25" customHeight="1">
      <c r="A27" s="11" t="s">
        <v>19</v>
      </c>
      <c r="B27" s="13" t="s">
        <v>152</v>
      </c>
      <c r="C27" s="34">
        <v>1220</v>
      </c>
      <c r="D27" s="62">
        <v>1241.3</v>
      </c>
      <c r="E27" s="65">
        <f t="shared" si="0"/>
        <v>1.0174590163934425</v>
      </c>
    </row>
    <row r="28" spans="1:5" ht="16.5" customHeight="1">
      <c r="A28" s="11" t="s">
        <v>20</v>
      </c>
      <c r="B28" s="13" t="s">
        <v>151</v>
      </c>
      <c r="C28" s="34">
        <v>8640</v>
      </c>
      <c r="D28" s="62">
        <f>D29+D31</f>
        <v>8711.9</v>
      </c>
      <c r="E28" s="65">
        <f t="shared" si="0"/>
        <v>1.0083217592592593</v>
      </c>
    </row>
    <row r="29" spans="1:5" ht="15.75" customHeight="1">
      <c r="A29" s="11" t="s">
        <v>21</v>
      </c>
      <c r="B29" s="13" t="s">
        <v>150</v>
      </c>
      <c r="C29" s="34">
        <v>880</v>
      </c>
      <c r="D29" s="62">
        <v>3734.4</v>
      </c>
      <c r="E29" s="65">
        <f t="shared" si="0"/>
        <v>4.243636363636364</v>
      </c>
    </row>
    <row r="30" spans="1:5" ht="36.75" customHeight="1">
      <c r="A30" s="11" t="s">
        <v>22</v>
      </c>
      <c r="B30" s="13" t="s">
        <v>149</v>
      </c>
      <c r="C30" s="34">
        <v>880</v>
      </c>
      <c r="D30" s="62">
        <v>3734.4</v>
      </c>
      <c r="E30" s="65">
        <f t="shared" si="0"/>
        <v>4.243636363636364</v>
      </c>
    </row>
    <row r="31" spans="1:5" ht="19.5" customHeight="1">
      <c r="A31" s="11" t="s">
        <v>23</v>
      </c>
      <c r="B31" s="13" t="s">
        <v>148</v>
      </c>
      <c r="C31" s="34">
        <v>4450</v>
      </c>
      <c r="D31" s="62">
        <f>D32</f>
        <v>4977.5</v>
      </c>
      <c r="E31" s="65">
        <f t="shared" si="0"/>
        <v>1.1185393258426966</v>
      </c>
    </row>
    <row r="32" spans="1:5" ht="41.25" customHeight="1">
      <c r="A32" s="11" t="s">
        <v>24</v>
      </c>
      <c r="B32" s="13" t="s">
        <v>147</v>
      </c>
      <c r="C32" s="34">
        <v>4940</v>
      </c>
      <c r="D32" s="62">
        <v>4977.5</v>
      </c>
      <c r="E32" s="65">
        <f t="shared" si="0"/>
        <v>1.0075910931174088</v>
      </c>
    </row>
    <row r="33" spans="1:5" ht="31.5">
      <c r="A33" s="11" t="s">
        <v>9</v>
      </c>
      <c r="B33" s="13" t="s">
        <v>156</v>
      </c>
      <c r="C33" s="34">
        <v>4770.6</v>
      </c>
      <c r="D33" s="62">
        <f>D34</f>
        <v>5218</v>
      </c>
      <c r="E33" s="65">
        <f t="shared" si="0"/>
        <v>1.0937827526935815</v>
      </c>
    </row>
    <row r="34" spans="1:5" ht="31.5">
      <c r="A34" s="11" t="s">
        <v>10</v>
      </c>
      <c r="B34" s="13" t="s">
        <v>157</v>
      </c>
      <c r="C34" s="34">
        <v>4770</v>
      </c>
      <c r="D34" s="62">
        <f>D35+D36+D37+D38</f>
        <v>5218</v>
      </c>
      <c r="E34" s="65">
        <f t="shared" si="0"/>
        <v>1.0939203354297693</v>
      </c>
    </row>
    <row r="35" spans="1:5" ht="78.75">
      <c r="A35" s="11" t="s">
        <v>11</v>
      </c>
      <c r="B35" s="13" t="s">
        <v>158</v>
      </c>
      <c r="C35" s="34">
        <v>1782.4</v>
      </c>
      <c r="D35" s="62">
        <v>1783.8</v>
      </c>
      <c r="E35" s="65">
        <f t="shared" si="0"/>
        <v>1.0007854578096946</v>
      </c>
    </row>
    <row r="36" spans="1:5" ht="94.5">
      <c r="A36" s="11" t="s">
        <v>12</v>
      </c>
      <c r="B36" s="13" t="s">
        <v>159</v>
      </c>
      <c r="C36" s="34">
        <v>24</v>
      </c>
      <c r="D36" s="62">
        <v>27.2</v>
      </c>
      <c r="E36" s="65">
        <f t="shared" si="0"/>
        <v>1.1333333333333333</v>
      </c>
    </row>
    <row r="37" spans="1:5" ht="78.75">
      <c r="A37" s="11" t="s">
        <v>13</v>
      </c>
      <c r="B37" s="13" t="s">
        <v>160</v>
      </c>
      <c r="C37" s="34">
        <v>2964.2</v>
      </c>
      <c r="D37" s="62">
        <v>3671.2</v>
      </c>
      <c r="E37" s="65">
        <f t="shared" si="0"/>
        <v>1.2385129208555428</v>
      </c>
    </row>
    <row r="38" spans="1:5" ht="78.75">
      <c r="A38" s="11" t="s">
        <v>14</v>
      </c>
      <c r="B38" s="13" t="s">
        <v>161</v>
      </c>
      <c r="C38" s="34" t="s">
        <v>200</v>
      </c>
      <c r="D38" s="62">
        <v>-264.2</v>
      </c>
      <c r="E38" s="65" t="s">
        <v>200</v>
      </c>
    </row>
    <row r="39" spans="1:5" ht="15.75">
      <c r="A39" s="11" t="s">
        <v>25</v>
      </c>
      <c r="B39" s="13" t="s">
        <v>163</v>
      </c>
      <c r="C39" s="34">
        <v>100.1</v>
      </c>
      <c r="D39" s="62">
        <v>103.6</v>
      </c>
      <c r="E39" s="65">
        <f t="shared" si="0"/>
        <v>1.034965034965035</v>
      </c>
    </row>
    <row r="40" spans="1:5" ht="47.25">
      <c r="A40" s="11" t="s">
        <v>26</v>
      </c>
      <c r="B40" s="13" t="s">
        <v>164</v>
      </c>
      <c r="C40" s="34">
        <v>100.1</v>
      </c>
      <c r="D40" s="62">
        <v>103.6</v>
      </c>
      <c r="E40" s="65">
        <f t="shared" si="0"/>
        <v>1.034965034965035</v>
      </c>
    </row>
    <row r="41" spans="1:5" ht="78.75">
      <c r="A41" s="11" t="s">
        <v>27</v>
      </c>
      <c r="B41" s="13" t="s">
        <v>165</v>
      </c>
      <c r="C41" s="34">
        <v>100.1</v>
      </c>
      <c r="D41" s="62">
        <v>103.6</v>
      </c>
      <c r="E41" s="65">
        <f t="shared" si="0"/>
        <v>1.034965034965035</v>
      </c>
    </row>
    <row r="42" spans="1:5" ht="31.5">
      <c r="A42" s="11" t="s">
        <v>28</v>
      </c>
      <c r="B42" s="13" t="s">
        <v>166</v>
      </c>
      <c r="C42" s="34">
        <v>91.7</v>
      </c>
      <c r="D42" s="62">
        <f>D45</f>
        <v>91.7</v>
      </c>
      <c r="E42" s="65">
        <f t="shared" si="0"/>
        <v>1</v>
      </c>
    </row>
    <row r="43" spans="1:5" ht="15.75">
      <c r="A43" s="11" t="s">
        <v>29</v>
      </c>
      <c r="B43" s="13" t="s">
        <v>167</v>
      </c>
      <c r="C43" s="34">
        <v>91.7</v>
      </c>
      <c r="D43" s="62">
        <f>D45</f>
        <v>91.7</v>
      </c>
      <c r="E43" s="65">
        <f t="shared" si="0"/>
        <v>1</v>
      </c>
    </row>
    <row r="44" spans="1:5" ht="15.75">
      <c r="A44" s="11" t="s">
        <v>30</v>
      </c>
      <c r="B44" s="13" t="s">
        <v>168</v>
      </c>
      <c r="C44" s="34">
        <v>91.7</v>
      </c>
      <c r="D44" s="62">
        <f>D45</f>
        <v>91.7</v>
      </c>
      <c r="E44" s="65">
        <f t="shared" si="0"/>
        <v>1</v>
      </c>
    </row>
    <row r="45" spans="1:5" ht="31.5">
      <c r="A45" s="11" t="s">
        <v>31</v>
      </c>
      <c r="B45" s="13" t="s">
        <v>169</v>
      </c>
      <c r="C45" s="34">
        <v>91.7</v>
      </c>
      <c r="D45" s="62">
        <v>91.7</v>
      </c>
      <c r="E45" s="65">
        <f t="shared" si="0"/>
        <v>1</v>
      </c>
    </row>
    <row r="46" spans="1:5" ht="15.75">
      <c r="A46" s="11" t="s">
        <v>382</v>
      </c>
      <c r="B46" s="13" t="s">
        <v>383</v>
      </c>
      <c r="C46" s="34">
        <v>4</v>
      </c>
      <c r="D46" s="62">
        <f>D47</f>
        <v>4.2</v>
      </c>
      <c r="E46" s="65">
        <f t="shared" si="0"/>
        <v>1.05</v>
      </c>
    </row>
    <row r="47" spans="1:5" ht="47.25">
      <c r="A47" s="11" t="s">
        <v>386</v>
      </c>
      <c r="B47" s="13" t="s">
        <v>384</v>
      </c>
      <c r="C47" s="34">
        <v>4</v>
      </c>
      <c r="D47" s="62">
        <v>4.2</v>
      </c>
      <c r="E47" s="65">
        <f>D47/C47</f>
        <v>1.05</v>
      </c>
    </row>
    <row r="48" spans="1:5" ht="47.25">
      <c r="A48" s="11" t="s">
        <v>387</v>
      </c>
      <c r="B48" s="13" t="s">
        <v>385</v>
      </c>
      <c r="C48" s="34">
        <v>4</v>
      </c>
      <c r="D48" s="62">
        <v>4.2</v>
      </c>
      <c r="E48" s="65">
        <f t="shared" si="0"/>
        <v>1.05</v>
      </c>
    </row>
    <row r="49" spans="1:5" ht="15.75">
      <c r="A49" s="11" t="s">
        <v>32</v>
      </c>
      <c r="B49" s="13" t="s">
        <v>171</v>
      </c>
      <c r="C49" s="34">
        <v>5059.7</v>
      </c>
      <c r="D49" s="62">
        <f>D50+D62+D65+D69</f>
        <v>4931.4</v>
      </c>
      <c r="E49" s="65">
        <f t="shared" si="0"/>
        <v>0.9746427653813466</v>
      </c>
    </row>
    <row r="50" spans="1:5" ht="31.5">
      <c r="A50" s="11" t="s">
        <v>33</v>
      </c>
      <c r="B50" s="13" t="s">
        <v>172</v>
      </c>
      <c r="C50" s="34">
        <v>5040.3</v>
      </c>
      <c r="D50" s="62">
        <v>4912</v>
      </c>
      <c r="E50" s="65">
        <f t="shared" si="0"/>
        <v>0.9745451659623435</v>
      </c>
    </row>
    <row r="51" spans="1:5" ht="15.75">
      <c r="A51" s="11" t="s">
        <v>34</v>
      </c>
      <c r="B51" s="13" t="s">
        <v>173</v>
      </c>
      <c r="C51" s="34">
        <v>1505.1</v>
      </c>
      <c r="D51" s="62">
        <v>1505.1</v>
      </c>
      <c r="E51" s="65">
        <f t="shared" si="0"/>
        <v>1</v>
      </c>
    </row>
    <row r="52" spans="1:5" ht="15.75">
      <c r="A52" s="11" t="s">
        <v>35</v>
      </c>
      <c r="B52" s="13" t="s">
        <v>191</v>
      </c>
      <c r="C52" s="34">
        <v>1505.1</v>
      </c>
      <c r="D52" s="62">
        <v>1505.1</v>
      </c>
      <c r="E52" s="65">
        <f t="shared" si="0"/>
        <v>1</v>
      </c>
    </row>
    <row r="53" spans="1:5" ht="31.5">
      <c r="A53" s="11" t="s">
        <v>36</v>
      </c>
      <c r="B53" s="13" t="s">
        <v>190</v>
      </c>
      <c r="C53" s="34">
        <v>1505.1</v>
      </c>
      <c r="D53" s="62">
        <v>1505.1</v>
      </c>
      <c r="E53" s="65">
        <f t="shared" si="0"/>
        <v>1</v>
      </c>
    </row>
    <row r="54" spans="1:5" ht="31.5">
      <c r="A54" s="11" t="s">
        <v>37</v>
      </c>
      <c r="B54" s="13" t="s">
        <v>189</v>
      </c>
      <c r="C54" s="34">
        <v>3341</v>
      </c>
      <c r="D54" s="62">
        <v>3212.7</v>
      </c>
      <c r="E54" s="65">
        <f t="shared" si="0"/>
        <v>0.9615983238551331</v>
      </c>
    </row>
    <row r="55" spans="1:5" ht="15.75">
      <c r="A55" s="11" t="s">
        <v>38</v>
      </c>
      <c r="B55" s="13" t="s">
        <v>188</v>
      </c>
      <c r="C55" s="34">
        <v>3341</v>
      </c>
      <c r="D55" s="62">
        <v>3212.7</v>
      </c>
      <c r="E55" s="65">
        <f t="shared" si="0"/>
        <v>0.9615983238551331</v>
      </c>
    </row>
    <row r="56" spans="1:5" ht="15.75">
      <c r="A56" s="11" t="s">
        <v>39</v>
      </c>
      <c r="B56" s="13" t="s">
        <v>187</v>
      </c>
      <c r="C56" s="34">
        <v>3341</v>
      </c>
      <c r="D56" s="62">
        <v>3212.7</v>
      </c>
      <c r="E56" s="65">
        <f t="shared" si="0"/>
        <v>0.9615983238551331</v>
      </c>
    </row>
    <row r="57" spans="1:5" ht="31.5">
      <c r="A57" s="11" t="s">
        <v>40</v>
      </c>
      <c r="B57" s="13" t="s">
        <v>186</v>
      </c>
      <c r="C57" s="34">
        <v>194.2</v>
      </c>
      <c r="D57" s="62">
        <v>194.2</v>
      </c>
      <c r="E57" s="65">
        <f t="shared" si="0"/>
        <v>1</v>
      </c>
    </row>
    <row r="58" spans="1:5" ht="31.5">
      <c r="A58" s="11" t="s">
        <v>41</v>
      </c>
      <c r="B58" s="13" t="s">
        <v>185</v>
      </c>
      <c r="C58" s="34">
        <v>190.4</v>
      </c>
      <c r="D58" s="62">
        <v>190.4</v>
      </c>
      <c r="E58" s="65">
        <f t="shared" si="0"/>
        <v>1</v>
      </c>
    </row>
    <row r="59" spans="1:5" ht="47.25">
      <c r="A59" s="11" t="s">
        <v>42</v>
      </c>
      <c r="B59" s="13" t="s">
        <v>184</v>
      </c>
      <c r="C59" s="34">
        <v>190.4</v>
      </c>
      <c r="D59" s="62">
        <v>190.4</v>
      </c>
      <c r="E59" s="65">
        <f t="shared" si="0"/>
        <v>1</v>
      </c>
    </row>
    <row r="60" spans="1:5" ht="31.5">
      <c r="A60" s="11" t="s">
        <v>43</v>
      </c>
      <c r="B60" s="13" t="s">
        <v>183</v>
      </c>
      <c r="C60" s="34">
        <v>3.8</v>
      </c>
      <c r="D60" s="62">
        <v>3.8</v>
      </c>
      <c r="E60" s="65">
        <f t="shared" si="0"/>
        <v>1</v>
      </c>
    </row>
    <row r="61" spans="1:5" ht="31.5">
      <c r="A61" s="11" t="s">
        <v>44</v>
      </c>
      <c r="B61" s="13" t="s">
        <v>182</v>
      </c>
      <c r="C61" s="34">
        <v>3.8</v>
      </c>
      <c r="D61" s="62">
        <v>3.8</v>
      </c>
      <c r="E61" s="65">
        <f t="shared" si="0"/>
        <v>1</v>
      </c>
    </row>
    <row r="62" spans="1:5" ht="15.75">
      <c r="A62" s="11" t="s">
        <v>45</v>
      </c>
      <c r="B62" s="13" t="s">
        <v>181</v>
      </c>
      <c r="C62" s="34">
        <v>25.2</v>
      </c>
      <c r="D62" s="62">
        <v>25.2</v>
      </c>
      <c r="E62" s="65">
        <f t="shared" si="0"/>
        <v>1</v>
      </c>
    </row>
    <row r="63" spans="1:5" ht="24.75" customHeight="1">
      <c r="A63" s="11" t="s">
        <v>46</v>
      </c>
      <c r="B63" s="13" t="s">
        <v>180</v>
      </c>
      <c r="C63" s="34">
        <v>25.2</v>
      </c>
      <c r="D63" s="62">
        <v>25.2</v>
      </c>
      <c r="E63" s="65">
        <f t="shared" si="0"/>
        <v>1</v>
      </c>
    </row>
    <row r="64" spans="1:5" ht="26.25" customHeight="1">
      <c r="A64" s="11" t="s">
        <v>46</v>
      </c>
      <c r="B64" s="13" t="s">
        <v>179</v>
      </c>
      <c r="C64" s="34">
        <v>25.2</v>
      </c>
      <c r="D64" s="62">
        <v>25.2</v>
      </c>
      <c r="E64" s="65">
        <f t="shared" si="0"/>
        <v>1</v>
      </c>
    </row>
    <row r="65" spans="1:5" ht="94.5">
      <c r="A65" s="11" t="s">
        <v>47</v>
      </c>
      <c r="B65" s="13" t="s">
        <v>178</v>
      </c>
      <c r="C65" s="34">
        <v>11.4</v>
      </c>
      <c r="D65" s="62">
        <v>11.4</v>
      </c>
      <c r="E65" s="65">
        <f t="shared" si="0"/>
        <v>1</v>
      </c>
    </row>
    <row r="66" spans="1:5" ht="67.5" customHeight="1">
      <c r="A66" s="11" t="s">
        <v>48</v>
      </c>
      <c r="B66" s="13" t="s">
        <v>177</v>
      </c>
      <c r="C66" s="34">
        <v>11.4</v>
      </c>
      <c r="D66" s="62">
        <v>11.3</v>
      </c>
      <c r="E66" s="65">
        <f t="shared" si="0"/>
        <v>0.9912280701754387</v>
      </c>
    </row>
    <row r="67" spans="1:5" ht="63">
      <c r="A67" s="11" t="s">
        <v>49</v>
      </c>
      <c r="B67" s="13" t="s">
        <v>176</v>
      </c>
      <c r="C67" s="34">
        <v>11.4</v>
      </c>
      <c r="D67" s="62">
        <v>11.4</v>
      </c>
      <c r="E67" s="65">
        <f t="shared" si="0"/>
        <v>1</v>
      </c>
    </row>
    <row r="68" spans="1:5" ht="63">
      <c r="A68" s="11" t="s">
        <v>50</v>
      </c>
      <c r="B68" s="13" t="s">
        <v>175</v>
      </c>
      <c r="C68" s="34">
        <v>11.4</v>
      </c>
      <c r="D68" s="62">
        <v>11.4</v>
      </c>
      <c r="E68" s="65">
        <f t="shared" si="0"/>
        <v>1</v>
      </c>
    </row>
    <row r="69" spans="1:5" ht="47.25">
      <c r="A69" s="11" t="s">
        <v>51</v>
      </c>
      <c r="B69" s="13" t="s">
        <v>174</v>
      </c>
      <c r="C69" s="34">
        <v>-17.2</v>
      </c>
      <c r="D69" s="62">
        <v>-17.2</v>
      </c>
      <c r="E69" s="65">
        <f>D69/C69</f>
        <v>1</v>
      </c>
    </row>
    <row r="70" spans="1:5" ht="47.25">
      <c r="A70" s="21" t="s">
        <v>52</v>
      </c>
      <c r="B70" s="24" t="s">
        <v>170</v>
      </c>
      <c r="C70" s="37">
        <v>-17.2</v>
      </c>
      <c r="D70" s="63">
        <v>-17.2</v>
      </c>
      <c r="E70" s="65">
        <f>D70/C70</f>
        <v>1</v>
      </c>
    </row>
    <row r="71" spans="1:5" ht="31.5" customHeight="1">
      <c r="A71" s="33" t="s">
        <v>192</v>
      </c>
      <c r="B71" s="26"/>
      <c r="C71" s="38">
        <f>C16+C49</f>
        <v>25474.5</v>
      </c>
      <c r="D71" s="64">
        <f>D16+D49</f>
        <v>26085</v>
      </c>
      <c r="E71" s="66">
        <f>D71/C71</f>
        <v>1.0239651416122004</v>
      </c>
    </row>
    <row r="75" spans="1:4" ht="18.75">
      <c r="A75" s="28" t="s">
        <v>388</v>
      </c>
      <c r="B75" s="28"/>
      <c r="C75" s="28"/>
      <c r="D75" s="28"/>
    </row>
    <row r="76" spans="1:5" ht="18.75">
      <c r="A76" s="28" t="s">
        <v>193</v>
      </c>
      <c r="B76" s="117" t="s">
        <v>389</v>
      </c>
      <c r="C76" s="117"/>
      <c r="D76" s="117"/>
      <c r="E76" s="117"/>
    </row>
    <row r="77" spans="1:4" ht="15.75">
      <c r="A77" s="9"/>
      <c r="B77" s="9"/>
      <c r="C77" s="9"/>
      <c r="D77" s="9"/>
    </row>
  </sheetData>
  <sheetProtection/>
  <mergeCells count="14">
    <mergeCell ref="A1:D1"/>
    <mergeCell ref="A2:D2"/>
    <mergeCell ref="E13:E14"/>
    <mergeCell ref="B3:E3"/>
    <mergeCell ref="A10:E10"/>
    <mergeCell ref="D13:D14"/>
    <mergeCell ref="B5:E5"/>
    <mergeCell ref="B4:E4"/>
    <mergeCell ref="C13:C14"/>
    <mergeCell ref="B13:B14"/>
    <mergeCell ref="A13:A14"/>
    <mergeCell ref="B76:E76"/>
    <mergeCell ref="B7:E7"/>
    <mergeCell ref="B6:E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67.57421875" style="0" customWidth="1"/>
    <col min="2" max="2" width="17.00390625" style="0" customWidth="1"/>
    <col min="3" max="3" width="25.8515625" style="0" customWidth="1"/>
    <col min="4" max="4" width="16.140625" style="0" customWidth="1"/>
  </cols>
  <sheetData>
    <row r="1" spans="1:4" ht="15" customHeight="1">
      <c r="A1" s="133"/>
      <c r="B1" s="134"/>
      <c r="C1" s="134"/>
      <c r="D1" s="134"/>
    </row>
    <row r="2" spans="1:4" ht="12.75">
      <c r="A2" s="135"/>
      <c r="B2" s="134"/>
      <c r="C2" s="134"/>
      <c r="D2" s="134"/>
    </row>
    <row r="3" spans="1:4" ht="23.25" customHeight="1">
      <c r="A3" s="1"/>
      <c r="B3" s="119" t="s">
        <v>266</v>
      </c>
      <c r="C3" s="119"/>
      <c r="D3" s="119"/>
    </row>
    <row r="4" spans="1:4" ht="18.75">
      <c r="A4" s="1"/>
      <c r="B4" s="118" t="s">
        <v>501</v>
      </c>
      <c r="C4" s="118"/>
      <c r="D4" s="118"/>
    </row>
    <row r="5" spans="1:4" ht="21.75" customHeight="1">
      <c r="A5" s="1"/>
      <c r="B5" s="119" t="s">
        <v>502</v>
      </c>
      <c r="C5" s="119"/>
      <c r="D5" s="119"/>
    </row>
    <row r="6" spans="1:4" ht="21.75" customHeight="1">
      <c r="A6" s="1"/>
      <c r="B6" s="119" t="s">
        <v>498</v>
      </c>
      <c r="C6" s="119"/>
      <c r="D6" s="119"/>
    </row>
    <row r="7" spans="1:4" ht="21.75" customHeight="1">
      <c r="A7" s="2"/>
      <c r="B7" s="119" t="s">
        <v>510</v>
      </c>
      <c r="C7" s="119"/>
      <c r="D7" s="119"/>
    </row>
    <row r="8" spans="1:4" ht="21.75" customHeight="1">
      <c r="A8" s="2"/>
      <c r="B8" s="8"/>
      <c r="C8" s="8"/>
      <c r="D8" s="8"/>
    </row>
    <row r="9" spans="1:4" ht="20.25" customHeight="1">
      <c r="A9" s="1"/>
      <c r="B9" s="1"/>
      <c r="C9" s="1"/>
      <c r="D9" s="1"/>
    </row>
    <row r="10" spans="1:4" ht="49.5" customHeight="1">
      <c r="A10" s="120" t="s">
        <v>390</v>
      </c>
      <c r="B10" s="120"/>
      <c r="C10" s="120"/>
      <c r="D10" s="120"/>
    </row>
    <row r="11" spans="1:4" ht="18" customHeight="1">
      <c r="A11" s="82"/>
      <c r="B11" s="82"/>
      <c r="C11" s="82"/>
      <c r="D11" s="82"/>
    </row>
    <row r="12" spans="1:4" ht="21" customHeight="1">
      <c r="A12" s="3"/>
      <c r="B12" s="3"/>
      <c r="C12" s="3"/>
      <c r="D12" s="83" t="s">
        <v>239</v>
      </c>
    </row>
    <row r="13" spans="1:4" ht="39" customHeight="1">
      <c r="A13" s="115" t="s">
        <v>0</v>
      </c>
      <c r="B13" s="141" t="s">
        <v>1</v>
      </c>
      <c r="C13" s="142"/>
      <c r="D13" s="115" t="s">
        <v>137</v>
      </c>
    </row>
    <row r="14" spans="1:4" ht="63.75" customHeight="1" thickBot="1">
      <c r="A14" s="116"/>
      <c r="B14" s="70" t="s">
        <v>201</v>
      </c>
      <c r="C14" s="70" t="s">
        <v>391</v>
      </c>
      <c r="D14" s="132"/>
    </row>
    <row r="15" spans="1:4" ht="19.5" customHeight="1">
      <c r="A15" s="32">
        <v>1</v>
      </c>
      <c r="B15" s="29">
        <v>2</v>
      </c>
      <c r="C15" s="10">
        <v>3</v>
      </c>
      <c r="D15" s="30">
        <v>4</v>
      </c>
    </row>
    <row r="16" spans="1:4" ht="15.75">
      <c r="A16" s="11" t="s">
        <v>4</v>
      </c>
      <c r="B16" s="12">
        <v>182</v>
      </c>
      <c r="C16" s="13" t="s">
        <v>142</v>
      </c>
      <c r="D16" s="14">
        <f>D17</f>
        <v>5109.900000000001</v>
      </c>
    </row>
    <row r="17" spans="1:4" ht="15.75">
      <c r="A17" s="11" t="s">
        <v>5</v>
      </c>
      <c r="B17" s="12">
        <v>182</v>
      </c>
      <c r="C17" s="13" t="s">
        <v>143</v>
      </c>
      <c r="D17" s="14">
        <f>D18+D19+D20</f>
        <v>5109.900000000001</v>
      </c>
    </row>
    <row r="18" spans="1:4" ht="78.75">
      <c r="A18" s="11" t="s">
        <v>6</v>
      </c>
      <c r="B18" s="12">
        <v>182</v>
      </c>
      <c r="C18" s="13" t="s">
        <v>138</v>
      </c>
      <c r="D18" s="14">
        <v>5089.6</v>
      </c>
    </row>
    <row r="19" spans="1:4" ht="52.5" customHeight="1">
      <c r="A19" s="11" t="s">
        <v>7</v>
      </c>
      <c r="B19" s="12">
        <v>182</v>
      </c>
      <c r="C19" s="13" t="s">
        <v>139</v>
      </c>
      <c r="D19" s="14">
        <v>20</v>
      </c>
    </row>
    <row r="20" spans="1:4" ht="94.5">
      <c r="A20" s="11" t="s">
        <v>8</v>
      </c>
      <c r="B20" s="12">
        <v>182</v>
      </c>
      <c r="C20" s="13" t="s">
        <v>140</v>
      </c>
      <c r="D20" s="14">
        <v>0.3</v>
      </c>
    </row>
    <row r="21" spans="1:4" ht="16.5" customHeight="1">
      <c r="A21" s="11" t="s">
        <v>15</v>
      </c>
      <c r="B21" s="12">
        <v>182</v>
      </c>
      <c r="C21" s="13" t="s">
        <v>144</v>
      </c>
      <c r="D21" s="14">
        <f>D22</f>
        <v>673</v>
      </c>
    </row>
    <row r="22" spans="1:4" ht="16.5" customHeight="1">
      <c r="A22" s="11" t="s">
        <v>16</v>
      </c>
      <c r="B22" s="12">
        <v>182</v>
      </c>
      <c r="C22" s="13" t="s">
        <v>145</v>
      </c>
      <c r="D22" s="14">
        <f>D23</f>
        <v>673</v>
      </c>
    </row>
    <row r="23" spans="1:4" ht="16.5" customHeight="1">
      <c r="A23" s="11" t="s">
        <v>16</v>
      </c>
      <c r="B23" s="12">
        <v>182</v>
      </c>
      <c r="C23" s="13" t="s">
        <v>146</v>
      </c>
      <c r="D23" s="14">
        <v>673</v>
      </c>
    </row>
    <row r="24" spans="1:4" ht="16.5" customHeight="1">
      <c r="A24" s="11" t="s">
        <v>17</v>
      </c>
      <c r="B24" s="12">
        <v>182</v>
      </c>
      <c r="C24" s="13" t="s">
        <v>154</v>
      </c>
      <c r="D24" s="14">
        <f>D25+D27</f>
        <v>9953.199999999999</v>
      </c>
    </row>
    <row r="25" spans="1:4" ht="16.5" customHeight="1">
      <c r="A25" s="11" t="s">
        <v>18</v>
      </c>
      <c r="B25" s="12">
        <v>182</v>
      </c>
      <c r="C25" s="13" t="s">
        <v>153</v>
      </c>
      <c r="D25" s="14">
        <v>1241.3</v>
      </c>
    </row>
    <row r="26" spans="1:4" ht="47.25" customHeight="1">
      <c r="A26" s="11" t="s">
        <v>19</v>
      </c>
      <c r="B26" s="12">
        <v>182</v>
      </c>
      <c r="C26" s="13" t="s">
        <v>152</v>
      </c>
      <c r="D26" s="14">
        <v>1241.3</v>
      </c>
    </row>
    <row r="27" spans="1:4" ht="16.5" customHeight="1">
      <c r="A27" s="11" t="s">
        <v>20</v>
      </c>
      <c r="B27" s="12">
        <v>182</v>
      </c>
      <c r="C27" s="13" t="s">
        <v>151</v>
      </c>
      <c r="D27" s="14">
        <f>D28+D30</f>
        <v>8711.9</v>
      </c>
    </row>
    <row r="28" spans="1:4" ht="15.75" customHeight="1">
      <c r="A28" s="11" t="s">
        <v>21</v>
      </c>
      <c r="B28" s="12">
        <v>182</v>
      </c>
      <c r="C28" s="13" t="s">
        <v>150</v>
      </c>
      <c r="D28" s="14">
        <v>3734.4</v>
      </c>
    </row>
    <row r="29" spans="1:4" ht="36.75" customHeight="1">
      <c r="A29" s="11" t="s">
        <v>22</v>
      </c>
      <c r="B29" s="12">
        <v>182</v>
      </c>
      <c r="C29" s="13" t="s">
        <v>149</v>
      </c>
      <c r="D29" s="14">
        <v>3734.4</v>
      </c>
    </row>
    <row r="30" spans="1:4" ht="19.5" customHeight="1">
      <c r="A30" s="11" t="s">
        <v>23</v>
      </c>
      <c r="B30" s="12">
        <v>182</v>
      </c>
      <c r="C30" s="13" t="s">
        <v>148</v>
      </c>
      <c r="D30" s="14">
        <f>D31</f>
        <v>4977.5</v>
      </c>
    </row>
    <row r="31" spans="1:4" ht="41.25" customHeight="1">
      <c r="A31" s="11" t="s">
        <v>24</v>
      </c>
      <c r="B31" s="12">
        <v>182</v>
      </c>
      <c r="C31" s="13" t="s">
        <v>147</v>
      </c>
      <c r="D31" s="14">
        <v>4977.5</v>
      </c>
    </row>
    <row r="32" spans="1:4" ht="21" customHeight="1">
      <c r="A32" s="15" t="s">
        <v>155</v>
      </c>
      <c r="B32" s="18">
        <v>182</v>
      </c>
      <c r="C32" s="13"/>
      <c r="D32" s="17">
        <f>D16+D21+D24</f>
        <v>15736.099999999999</v>
      </c>
    </row>
    <row r="33" spans="1:4" ht="31.5">
      <c r="A33" s="11" t="s">
        <v>9</v>
      </c>
      <c r="B33" s="12">
        <v>100</v>
      </c>
      <c r="C33" s="13" t="s">
        <v>156</v>
      </c>
      <c r="D33" s="14">
        <f>D34</f>
        <v>5218</v>
      </c>
    </row>
    <row r="34" spans="1:4" ht="31.5">
      <c r="A34" s="11" t="s">
        <v>10</v>
      </c>
      <c r="B34" s="12">
        <v>100</v>
      </c>
      <c r="C34" s="13" t="s">
        <v>157</v>
      </c>
      <c r="D34" s="14">
        <f>D35+D36+D37+D38</f>
        <v>5218</v>
      </c>
    </row>
    <row r="35" spans="1:4" ht="78.75">
      <c r="A35" s="11" t="s">
        <v>11</v>
      </c>
      <c r="B35" s="12">
        <v>100</v>
      </c>
      <c r="C35" s="13" t="s">
        <v>158</v>
      </c>
      <c r="D35" s="14">
        <v>1783.8</v>
      </c>
    </row>
    <row r="36" spans="1:4" ht="94.5">
      <c r="A36" s="11" t="s">
        <v>12</v>
      </c>
      <c r="B36" s="12">
        <v>100</v>
      </c>
      <c r="C36" s="13" t="s">
        <v>159</v>
      </c>
      <c r="D36" s="14">
        <v>27.2</v>
      </c>
    </row>
    <row r="37" spans="1:4" ht="78.75">
      <c r="A37" s="11" t="s">
        <v>13</v>
      </c>
      <c r="B37" s="12">
        <v>100</v>
      </c>
      <c r="C37" s="13" t="s">
        <v>160</v>
      </c>
      <c r="D37" s="14">
        <v>3671.2</v>
      </c>
    </row>
    <row r="38" spans="1:4" ht="78.75">
      <c r="A38" s="11" t="s">
        <v>14</v>
      </c>
      <c r="B38" s="12">
        <v>100</v>
      </c>
      <c r="C38" s="13" t="s">
        <v>161</v>
      </c>
      <c r="D38" s="14">
        <v>-264.2</v>
      </c>
    </row>
    <row r="39" spans="1:4" ht="15.75">
      <c r="A39" s="15" t="s">
        <v>162</v>
      </c>
      <c r="B39" s="18">
        <v>100</v>
      </c>
      <c r="C39" s="19"/>
      <c r="D39" s="17">
        <f>D33</f>
        <v>5218</v>
      </c>
    </row>
    <row r="40" spans="1:4" ht="15.75">
      <c r="A40" s="11" t="s">
        <v>25</v>
      </c>
      <c r="B40" s="12">
        <v>992</v>
      </c>
      <c r="C40" s="13" t="s">
        <v>163</v>
      </c>
      <c r="D40" s="14">
        <v>103.6</v>
      </c>
    </row>
    <row r="41" spans="1:4" ht="47.25">
      <c r="A41" s="11" t="s">
        <v>26</v>
      </c>
      <c r="B41" s="12">
        <v>992</v>
      </c>
      <c r="C41" s="13" t="s">
        <v>164</v>
      </c>
      <c r="D41" s="14">
        <v>103.6</v>
      </c>
    </row>
    <row r="42" spans="1:4" ht="63">
      <c r="A42" s="11" t="s">
        <v>27</v>
      </c>
      <c r="B42" s="12">
        <v>992</v>
      </c>
      <c r="C42" s="13" t="s">
        <v>165</v>
      </c>
      <c r="D42" s="14">
        <v>103.6</v>
      </c>
    </row>
    <row r="43" spans="1:4" ht="31.5">
      <c r="A43" s="11" t="s">
        <v>28</v>
      </c>
      <c r="B43" s="12">
        <v>992</v>
      </c>
      <c r="C43" s="13" t="s">
        <v>166</v>
      </c>
      <c r="D43" s="14">
        <f>D46</f>
        <v>91.7</v>
      </c>
    </row>
    <row r="44" spans="1:4" ht="15.75">
      <c r="A44" s="11" t="s">
        <v>29</v>
      </c>
      <c r="B44" s="12">
        <v>992</v>
      </c>
      <c r="C44" s="13" t="s">
        <v>167</v>
      </c>
      <c r="D44" s="14">
        <f>D46</f>
        <v>91.7</v>
      </c>
    </row>
    <row r="45" spans="1:4" ht="15.75">
      <c r="A45" s="11" t="s">
        <v>30</v>
      </c>
      <c r="B45" s="12">
        <v>992</v>
      </c>
      <c r="C45" s="13" t="s">
        <v>168</v>
      </c>
      <c r="D45" s="14">
        <v>91.7</v>
      </c>
    </row>
    <row r="46" spans="1:4" ht="31.5">
      <c r="A46" s="11" t="s">
        <v>31</v>
      </c>
      <c r="B46" s="12">
        <v>992</v>
      </c>
      <c r="C46" s="13" t="s">
        <v>169</v>
      </c>
      <c r="D46" s="14">
        <v>91.7</v>
      </c>
    </row>
    <row r="47" spans="1:4" ht="15.75">
      <c r="A47" s="11" t="s">
        <v>382</v>
      </c>
      <c r="B47" s="12">
        <v>992</v>
      </c>
      <c r="C47" s="13" t="s">
        <v>383</v>
      </c>
      <c r="D47" s="14">
        <f>D48</f>
        <v>4.2</v>
      </c>
    </row>
    <row r="48" spans="1:4" ht="31.5">
      <c r="A48" s="11" t="s">
        <v>386</v>
      </c>
      <c r="B48" s="12">
        <v>992</v>
      </c>
      <c r="C48" s="13" t="s">
        <v>384</v>
      </c>
      <c r="D48" s="14">
        <v>4.2</v>
      </c>
    </row>
    <row r="49" spans="1:4" ht="47.25">
      <c r="A49" s="11" t="s">
        <v>387</v>
      </c>
      <c r="B49" s="12">
        <v>992</v>
      </c>
      <c r="C49" s="13" t="s">
        <v>385</v>
      </c>
      <c r="D49" s="14">
        <v>4.2</v>
      </c>
    </row>
    <row r="50" spans="1:4" ht="31.5">
      <c r="A50" s="15" t="s">
        <v>392</v>
      </c>
      <c r="B50" s="18">
        <v>992</v>
      </c>
      <c r="C50" s="20"/>
      <c r="D50" s="17">
        <f>D40+D43+D47</f>
        <v>199.5</v>
      </c>
    </row>
    <row r="51" spans="1:4" ht="15.75">
      <c r="A51" s="15" t="s">
        <v>32</v>
      </c>
      <c r="B51" s="18">
        <v>992</v>
      </c>
      <c r="C51" s="19" t="s">
        <v>171</v>
      </c>
      <c r="D51" s="17">
        <v>4931.4</v>
      </c>
    </row>
    <row r="52" spans="1:4" ht="31.5">
      <c r="A52" s="11" t="s">
        <v>33</v>
      </c>
      <c r="B52" s="12">
        <v>992</v>
      </c>
      <c r="C52" s="13" t="s">
        <v>172</v>
      </c>
      <c r="D52" s="14">
        <v>1505.1</v>
      </c>
    </row>
    <row r="53" spans="1:4" ht="15.75">
      <c r="A53" s="11" t="s">
        <v>34</v>
      </c>
      <c r="B53" s="12">
        <v>992</v>
      </c>
      <c r="C53" s="13" t="s">
        <v>173</v>
      </c>
      <c r="D53" s="14">
        <v>1505.1</v>
      </c>
    </row>
    <row r="54" spans="1:4" ht="15.75">
      <c r="A54" s="11" t="s">
        <v>35</v>
      </c>
      <c r="B54" s="12">
        <v>992</v>
      </c>
      <c r="C54" s="13" t="s">
        <v>191</v>
      </c>
      <c r="D54" s="14">
        <v>1505.1</v>
      </c>
    </row>
    <row r="55" spans="1:4" ht="31.5">
      <c r="A55" s="11" t="s">
        <v>36</v>
      </c>
      <c r="B55" s="12">
        <v>992</v>
      </c>
      <c r="C55" s="13" t="s">
        <v>190</v>
      </c>
      <c r="D55" s="14">
        <v>3212.7</v>
      </c>
    </row>
    <row r="56" spans="1:4" ht="31.5">
      <c r="A56" s="11" t="s">
        <v>37</v>
      </c>
      <c r="B56" s="12">
        <v>992</v>
      </c>
      <c r="C56" s="13" t="s">
        <v>189</v>
      </c>
      <c r="D56" s="14">
        <v>3212.7</v>
      </c>
    </row>
    <row r="57" spans="1:4" ht="15.75">
      <c r="A57" s="11" t="s">
        <v>38</v>
      </c>
      <c r="B57" s="12">
        <v>992</v>
      </c>
      <c r="C57" s="13" t="s">
        <v>188</v>
      </c>
      <c r="D57" s="14">
        <v>3212.7</v>
      </c>
    </row>
    <row r="58" spans="1:4" ht="15.75">
      <c r="A58" s="11" t="s">
        <v>39</v>
      </c>
      <c r="B58" s="12">
        <v>992</v>
      </c>
      <c r="C58" s="13" t="s">
        <v>187</v>
      </c>
      <c r="D58" s="14">
        <v>3212.7</v>
      </c>
    </row>
    <row r="59" spans="1:4" ht="31.5">
      <c r="A59" s="11" t="s">
        <v>40</v>
      </c>
      <c r="B59" s="12">
        <v>992</v>
      </c>
      <c r="C59" s="13" t="s">
        <v>186</v>
      </c>
      <c r="D59" s="14">
        <v>194.2</v>
      </c>
    </row>
    <row r="60" spans="1:4" ht="31.5">
      <c r="A60" s="11" t="s">
        <v>41</v>
      </c>
      <c r="B60" s="12">
        <v>992</v>
      </c>
      <c r="C60" s="13" t="s">
        <v>185</v>
      </c>
      <c r="D60" s="14">
        <v>190.4</v>
      </c>
    </row>
    <row r="61" spans="1:4" ht="47.25">
      <c r="A61" s="11" t="s">
        <v>42</v>
      </c>
      <c r="B61" s="12">
        <v>992</v>
      </c>
      <c r="C61" s="13" t="s">
        <v>184</v>
      </c>
      <c r="D61" s="14">
        <v>190.4</v>
      </c>
    </row>
    <row r="62" spans="1:4" ht="31.5">
      <c r="A62" s="11" t="s">
        <v>43</v>
      </c>
      <c r="B62" s="12">
        <v>992</v>
      </c>
      <c r="C62" s="13" t="s">
        <v>183</v>
      </c>
      <c r="D62" s="14">
        <v>3.8</v>
      </c>
    </row>
    <row r="63" spans="1:4" ht="31.5">
      <c r="A63" s="11" t="s">
        <v>44</v>
      </c>
      <c r="B63" s="12">
        <v>992</v>
      </c>
      <c r="C63" s="13" t="s">
        <v>182</v>
      </c>
      <c r="D63" s="14">
        <v>3.8</v>
      </c>
    </row>
    <row r="64" spans="1:4" ht="15.75">
      <c r="A64" s="11" t="s">
        <v>45</v>
      </c>
      <c r="B64" s="12">
        <v>992</v>
      </c>
      <c r="C64" s="13" t="s">
        <v>181</v>
      </c>
      <c r="D64" s="14">
        <v>25.2</v>
      </c>
    </row>
    <row r="65" spans="1:4" ht="31.5">
      <c r="A65" s="11" t="s">
        <v>46</v>
      </c>
      <c r="B65" s="12">
        <v>992</v>
      </c>
      <c r="C65" s="13" t="s">
        <v>180</v>
      </c>
      <c r="D65" s="14">
        <v>25.2</v>
      </c>
    </row>
    <row r="66" spans="1:4" ht="23.25" customHeight="1">
      <c r="A66" s="11" t="s">
        <v>46</v>
      </c>
      <c r="B66" s="12">
        <v>992</v>
      </c>
      <c r="C66" s="13" t="s">
        <v>179</v>
      </c>
      <c r="D66" s="14">
        <v>25.2</v>
      </c>
    </row>
    <row r="67" spans="1:4" ht="94.5">
      <c r="A67" s="11" t="s">
        <v>47</v>
      </c>
      <c r="B67" s="12">
        <v>992</v>
      </c>
      <c r="C67" s="13" t="s">
        <v>178</v>
      </c>
      <c r="D67" s="14">
        <v>11.4</v>
      </c>
    </row>
    <row r="68" spans="1:4" ht="78.75">
      <c r="A68" s="11" t="s">
        <v>48</v>
      </c>
      <c r="B68" s="12">
        <v>992</v>
      </c>
      <c r="C68" s="13" t="s">
        <v>177</v>
      </c>
      <c r="D68" s="14">
        <v>11.4</v>
      </c>
    </row>
    <row r="69" spans="1:4" ht="63">
      <c r="A69" s="11" t="s">
        <v>49</v>
      </c>
      <c r="B69" s="12">
        <v>992</v>
      </c>
      <c r="C69" s="13" t="s">
        <v>176</v>
      </c>
      <c r="D69" s="14">
        <v>11.4</v>
      </c>
    </row>
    <row r="70" spans="1:4" ht="63">
      <c r="A70" s="11" t="s">
        <v>50</v>
      </c>
      <c r="B70" s="12">
        <v>992</v>
      </c>
      <c r="C70" s="13" t="s">
        <v>175</v>
      </c>
      <c r="D70" s="14">
        <v>11.4</v>
      </c>
    </row>
    <row r="71" spans="1:4" ht="47.25">
      <c r="A71" s="11" t="s">
        <v>51</v>
      </c>
      <c r="B71" s="12">
        <v>992</v>
      </c>
      <c r="C71" s="13" t="s">
        <v>174</v>
      </c>
      <c r="D71" s="14">
        <f>D72</f>
        <v>-17.2</v>
      </c>
    </row>
    <row r="72" spans="1:4" ht="47.25">
      <c r="A72" s="21" t="s">
        <v>52</v>
      </c>
      <c r="B72" s="22">
        <v>992</v>
      </c>
      <c r="C72" s="24" t="s">
        <v>170</v>
      </c>
      <c r="D72" s="23">
        <f>-17.2</f>
        <v>-17.2</v>
      </c>
    </row>
    <row r="73" spans="1:4" ht="31.5" customHeight="1">
      <c r="A73" s="25" t="s">
        <v>192</v>
      </c>
      <c r="B73" s="26"/>
      <c r="C73" s="26"/>
      <c r="D73" s="27">
        <f>D51+D50+D39+D32</f>
        <v>26085</v>
      </c>
    </row>
    <row r="77" spans="1:4" ht="18.75">
      <c r="A77" s="28" t="s">
        <v>388</v>
      </c>
      <c r="B77" s="28"/>
      <c r="C77" s="28"/>
      <c r="D77" s="28"/>
    </row>
    <row r="78" spans="1:4" ht="18.75">
      <c r="A78" s="28" t="s">
        <v>193</v>
      </c>
      <c r="B78" s="28"/>
      <c r="C78" s="118" t="s">
        <v>361</v>
      </c>
      <c r="D78" s="118"/>
    </row>
    <row r="79" spans="1:4" ht="15.75">
      <c r="A79" s="9"/>
      <c r="B79" s="9"/>
      <c r="C79" s="9"/>
      <c r="D79" s="9"/>
    </row>
  </sheetData>
  <sheetProtection/>
  <mergeCells count="12">
    <mergeCell ref="D13:D14"/>
    <mergeCell ref="C78:D78"/>
    <mergeCell ref="A13:A14"/>
    <mergeCell ref="A1:D1"/>
    <mergeCell ref="A2:D2"/>
    <mergeCell ref="B4:D4"/>
    <mergeCell ref="B5:D5"/>
    <mergeCell ref="A10:D10"/>
    <mergeCell ref="B6:D6"/>
    <mergeCell ref="B7:D7"/>
    <mergeCell ref="B13:C13"/>
    <mergeCell ref="B3:D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C10" sqref="C10:I10"/>
    </sheetView>
  </sheetViews>
  <sheetFormatPr defaultColWidth="9.140625" defaultRowHeight="12.75"/>
  <cols>
    <col min="2" max="2" width="6.421875" style="0" customWidth="1"/>
    <col min="3" max="3" width="64.421875" style="0" customWidth="1"/>
    <col min="4" max="4" width="8.8515625" style="0" customWidth="1"/>
    <col min="5" max="5" width="9.421875" style="0" customWidth="1"/>
    <col min="6" max="6" width="23.8515625" style="0" customWidth="1"/>
    <col min="7" max="7" width="15.421875" style="0" customWidth="1"/>
    <col min="8" max="8" width="15.28125" style="0" customWidth="1"/>
    <col min="9" max="9" width="21.57421875" style="0" customWidth="1"/>
  </cols>
  <sheetData>
    <row r="1" spans="3:9" ht="15" customHeight="1">
      <c r="C1" s="145"/>
      <c r="D1" s="145"/>
      <c r="E1" s="145"/>
      <c r="F1" s="134"/>
      <c r="G1" s="134"/>
      <c r="H1" s="134"/>
      <c r="I1" s="134"/>
    </row>
    <row r="2" spans="3:5" ht="15" customHeight="1">
      <c r="C2" s="7"/>
      <c r="D2" s="7"/>
      <c r="E2" s="7"/>
    </row>
    <row r="3" spans="3:9" ht="15" customHeight="1">
      <c r="C3" s="7"/>
      <c r="D3" s="7"/>
      <c r="E3" s="7"/>
      <c r="F3" s="28"/>
      <c r="G3" s="119" t="s">
        <v>267</v>
      </c>
      <c r="H3" s="146"/>
      <c r="I3" s="146"/>
    </row>
    <row r="4" spans="3:9" ht="15" customHeight="1">
      <c r="C4" s="7"/>
      <c r="D4" s="7"/>
      <c r="E4" s="7"/>
      <c r="F4" s="28"/>
      <c r="G4" s="146" t="s">
        <v>508</v>
      </c>
      <c r="H4" s="146"/>
      <c r="I4" s="146"/>
    </row>
    <row r="5" spans="3:9" ht="15" customHeight="1">
      <c r="C5" s="7"/>
      <c r="D5" s="7"/>
      <c r="E5" s="7"/>
      <c r="F5" s="119" t="s">
        <v>509</v>
      </c>
      <c r="G5" s="146"/>
      <c r="H5" s="146"/>
      <c r="I5" s="146"/>
    </row>
    <row r="6" spans="3:9" ht="18.75" customHeight="1">
      <c r="C6" s="7"/>
      <c r="D6" s="7"/>
      <c r="E6" s="7"/>
      <c r="F6" s="119" t="s">
        <v>496</v>
      </c>
      <c r="G6" s="146"/>
      <c r="H6" s="146"/>
      <c r="I6" s="146"/>
    </row>
    <row r="7" spans="3:9" ht="15" customHeight="1">
      <c r="C7" s="7"/>
      <c r="D7" s="7"/>
      <c r="E7" s="7"/>
      <c r="F7" s="28"/>
      <c r="G7" s="147" t="s">
        <v>511</v>
      </c>
      <c r="H7" s="147"/>
      <c r="I7" s="147"/>
    </row>
    <row r="8" spans="3:9" ht="15" customHeight="1">
      <c r="C8" s="7"/>
      <c r="D8" s="7"/>
      <c r="E8" s="7"/>
      <c r="G8" s="56"/>
      <c r="H8" s="56"/>
      <c r="I8" s="56"/>
    </row>
    <row r="9" spans="3:9" ht="15" customHeight="1">
      <c r="C9" s="7"/>
      <c r="D9" s="7"/>
      <c r="E9" s="7"/>
      <c r="G9" s="114"/>
      <c r="H9" s="114"/>
      <c r="I9" s="114"/>
    </row>
    <row r="10" spans="3:9" ht="41.25" customHeight="1">
      <c r="C10" s="148" t="s">
        <v>393</v>
      </c>
      <c r="D10" s="148"/>
      <c r="E10" s="148"/>
      <c r="F10" s="148"/>
      <c r="G10" s="148"/>
      <c r="H10" s="148"/>
      <c r="I10" s="148"/>
    </row>
    <row r="11" spans="3:5" ht="18" customHeight="1">
      <c r="C11" s="7"/>
      <c r="D11" s="7"/>
      <c r="E11" s="7"/>
    </row>
    <row r="12" spans="3:9" ht="20.25" customHeight="1">
      <c r="C12" s="43"/>
      <c r="D12" s="43"/>
      <c r="E12" s="43"/>
      <c r="F12" s="6"/>
      <c r="G12" s="6"/>
      <c r="H12" s="6"/>
      <c r="I12" s="84" t="s">
        <v>239</v>
      </c>
    </row>
    <row r="13" spans="2:9" ht="110.25" customHeight="1">
      <c r="B13" s="47" t="s">
        <v>194</v>
      </c>
      <c r="C13" s="71" t="s">
        <v>0</v>
      </c>
      <c r="D13" s="71" t="s">
        <v>202</v>
      </c>
      <c r="E13" s="71" t="s">
        <v>203</v>
      </c>
      <c r="F13" s="69" t="s">
        <v>394</v>
      </c>
      <c r="G13" s="72" t="s">
        <v>195</v>
      </c>
      <c r="H13" s="72" t="s">
        <v>137</v>
      </c>
      <c r="I13" s="72" t="s">
        <v>204</v>
      </c>
    </row>
    <row r="14" spans="2:9" ht="39.75" customHeight="1">
      <c r="B14" s="92" t="s">
        <v>218</v>
      </c>
      <c r="C14" s="48" t="s">
        <v>196</v>
      </c>
      <c r="D14" s="75"/>
      <c r="E14" s="75"/>
      <c r="F14" s="73">
        <f>F15+F20+F22+F24+F27+F29+F31+F33+F36</f>
        <v>26592.100000000006</v>
      </c>
      <c r="G14" s="36">
        <f>G15+G20+G22+G24+G27+G29+G31+G33+G36</f>
        <v>26592.100000000006</v>
      </c>
      <c r="H14" s="36">
        <f>H15+H20+H22+H24+H27+H29+H31+H33+H36</f>
        <v>25765.100000000002</v>
      </c>
      <c r="I14" s="49">
        <f aca="true" t="shared" si="0" ref="I14:I20">H14/G14</f>
        <v>0.9689005381297452</v>
      </c>
    </row>
    <row r="15" spans="2:9" ht="24.75" customHeight="1">
      <c r="B15" s="93"/>
      <c r="C15" s="48" t="s">
        <v>53</v>
      </c>
      <c r="D15" s="76" t="s">
        <v>205</v>
      </c>
      <c r="E15" s="76" t="s">
        <v>206</v>
      </c>
      <c r="F15" s="73">
        <f>F16+F17+F18+F19</f>
        <v>7692.7</v>
      </c>
      <c r="G15" s="105">
        <f>G16+G17+G18+G19</f>
        <v>7692.7</v>
      </c>
      <c r="H15" s="20">
        <f>H16+H17+H18+H19</f>
        <v>7609.599999999999</v>
      </c>
      <c r="I15" s="49">
        <f t="shared" si="0"/>
        <v>0.9891975509249028</v>
      </c>
    </row>
    <row r="16" spans="2:9" ht="45.75" customHeight="1">
      <c r="B16" s="93"/>
      <c r="C16" s="46" t="s">
        <v>54</v>
      </c>
      <c r="D16" s="77" t="s">
        <v>209</v>
      </c>
      <c r="E16" s="77" t="s">
        <v>229</v>
      </c>
      <c r="F16" s="74">
        <v>756</v>
      </c>
      <c r="G16" s="35">
        <v>756</v>
      </c>
      <c r="H16" s="35">
        <v>751.9</v>
      </c>
      <c r="I16" s="50">
        <f>H16/G16</f>
        <v>0.9945767195767196</v>
      </c>
    </row>
    <row r="17" spans="2:9" ht="57" customHeight="1">
      <c r="B17" s="93"/>
      <c r="C17" s="46" t="s">
        <v>58</v>
      </c>
      <c r="D17" s="77" t="s">
        <v>227</v>
      </c>
      <c r="E17" s="77" t="s">
        <v>228</v>
      </c>
      <c r="F17" s="74">
        <v>6187.7</v>
      </c>
      <c r="G17" s="34">
        <v>6187.7</v>
      </c>
      <c r="H17" s="35">
        <v>6108.9</v>
      </c>
      <c r="I17" s="50">
        <f t="shared" si="0"/>
        <v>0.9872650580991321</v>
      </c>
    </row>
    <row r="18" spans="2:9" ht="45.75" customHeight="1">
      <c r="B18" s="93"/>
      <c r="C18" s="46" t="s">
        <v>64</v>
      </c>
      <c r="D18" s="77" t="s">
        <v>231</v>
      </c>
      <c r="E18" s="77" t="s">
        <v>230</v>
      </c>
      <c r="F18" s="74">
        <v>80</v>
      </c>
      <c r="G18" s="34">
        <v>80</v>
      </c>
      <c r="H18" s="35">
        <v>80</v>
      </c>
      <c r="I18" s="50">
        <f t="shared" si="0"/>
        <v>1</v>
      </c>
    </row>
    <row r="19" spans="2:9" ht="24.75" customHeight="1">
      <c r="B19" s="94"/>
      <c r="C19" s="46" t="s">
        <v>68</v>
      </c>
      <c r="D19" s="77" t="s">
        <v>211</v>
      </c>
      <c r="E19" s="77" t="s">
        <v>210</v>
      </c>
      <c r="F19" s="74">
        <v>669</v>
      </c>
      <c r="G19" s="34">
        <v>669</v>
      </c>
      <c r="H19" s="35">
        <v>668.8</v>
      </c>
      <c r="I19" s="50">
        <f t="shared" si="0"/>
        <v>0.9997010463378175</v>
      </c>
    </row>
    <row r="20" spans="2:9" ht="27.75" customHeight="1">
      <c r="B20" s="143" t="s">
        <v>219</v>
      </c>
      <c r="C20" s="48" t="s">
        <v>75</v>
      </c>
      <c r="D20" s="76" t="s">
        <v>207</v>
      </c>
      <c r="E20" s="76" t="s">
        <v>206</v>
      </c>
      <c r="F20" s="73">
        <v>190.4</v>
      </c>
      <c r="G20" s="36">
        <v>190.4</v>
      </c>
      <c r="H20" s="36">
        <v>190.4</v>
      </c>
      <c r="I20" s="49">
        <f t="shared" si="0"/>
        <v>1</v>
      </c>
    </row>
    <row r="21" spans="2:9" ht="27" customHeight="1">
      <c r="B21" s="144"/>
      <c r="C21" s="46" t="s">
        <v>76</v>
      </c>
      <c r="D21" s="77" t="s">
        <v>207</v>
      </c>
      <c r="E21" s="77" t="s">
        <v>212</v>
      </c>
      <c r="F21" s="74">
        <v>190.4</v>
      </c>
      <c r="G21" s="35">
        <v>190.4</v>
      </c>
      <c r="H21" s="35">
        <v>190.4</v>
      </c>
      <c r="I21" s="50">
        <f aca="true" t="shared" si="1" ref="I21:I37">H21/G21</f>
        <v>1</v>
      </c>
    </row>
    <row r="22" spans="2:9" ht="46.5" customHeight="1">
      <c r="B22" s="86" t="s">
        <v>220</v>
      </c>
      <c r="C22" s="48" t="s">
        <v>80</v>
      </c>
      <c r="D22" s="76" t="s">
        <v>212</v>
      </c>
      <c r="E22" s="76" t="s">
        <v>206</v>
      </c>
      <c r="F22" s="73">
        <v>14.8</v>
      </c>
      <c r="G22" s="36">
        <v>14.8</v>
      </c>
      <c r="H22" s="36">
        <v>10.3</v>
      </c>
      <c r="I22" s="49">
        <f>H22/G22</f>
        <v>0.6959459459459459</v>
      </c>
    </row>
    <row r="23" spans="2:9" ht="47.25" customHeight="1">
      <c r="B23" s="93"/>
      <c r="C23" s="46" t="s">
        <v>81</v>
      </c>
      <c r="D23" s="77" t="s">
        <v>232</v>
      </c>
      <c r="E23" s="77" t="s">
        <v>233</v>
      </c>
      <c r="F23" s="74">
        <v>14.8</v>
      </c>
      <c r="G23" s="35">
        <v>14.8</v>
      </c>
      <c r="H23" s="35">
        <v>10.3</v>
      </c>
      <c r="I23" s="50">
        <f t="shared" si="1"/>
        <v>0.6959459459459459</v>
      </c>
    </row>
    <row r="24" spans="2:9" ht="27" customHeight="1">
      <c r="B24" s="143" t="s">
        <v>221</v>
      </c>
      <c r="C24" s="48" t="s">
        <v>86</v>
      </c>
      <c r="D24" s="76" t="s">
        <v>208</v>
      </c>
      <c r="E24" s="76" t="s">
        <v>206</v>
      </c>
      <c r="F24" s="73">
        <v>5087.3</v>
      </c>
      <c r="G24" s="36">
        <v>5087.3</v>
      </c>
      <c r="H24" s="36">
        <v>4554.5</v>
      </c>
      <c r="I24" s="49">
        <f t="shared" si="1"/>
        <v>0.895268610068209</v>
      </c>
    </row>
    <row r="25" spans="2:9" ht="23.25" customHeight="1">
      <c r="B25" s="144"/>
      <c r="C25" s="46" t="s">
        <v>87</v>
      </c>
      <c r="D25" s="77" t="s">
        <v>208</v>
      </c>
      <c r="E25" s="77" t="s">
        <v>213</v>
      </c>
      <c r="F25" s="74">
        <v>4780.9</v>
      </c>
      <c r="G25" s="35">
        <v>4780.9</v>
      </c>
      <c r="H25" s="35">
        <v>4257.2</v>
      </c>
      <c r="I25" s="50">
        <f t="shared" si="1"/>
        <v>0.8904599552385535</v>
      </c>
    </row>
    <row r="26" spans="2:9" ht="23.25" customHeight="1">
      <c r="B26" s="103"/>
      <c r="C26" s="46" t="s">
        <v>461</v>
      </c>
      <c r="D26" s="77" t="s">
        <v>208</v>
      </c>
      <c r="E26" s="77" t="s">
        <v>395</v>
      </c>
      <c r="F26" s="74">
        <v>6.4</v>
      </c>
      <c r="G26" s="35">
        <v>6.4</v>
      </c>
      <c r="H26" s="35">
        <v>4.8</v>
      </c>
      <c r="I26" s="50">
        <f t="shared" si="1"/>
        <v>0.7499999999999999</v>
      </c>
    </row>
    <row r="27" spans="2:9" ht="21.75" customHeight="1">
      <c r="B27" s="143" t="s">
        <v>222</v>
      </c>
      <c r="C27" s="48" t="s">
        <v>90</v>
      </c>
      <c r="D27" s="76" t="s">
        <v>214</v>
      </c>
      <c r="E27" s="76" t="s">
        <v>206</v>
      </c>
      <c r="F27" s="73">
        <f>F28</f>
        <v>1803.2</v>
      </c>
      <c r="G27" s="36">
        <v>1803.2</v>
      </c>
      <c r="H27" s="36">
        <f>H28</f>
        <v>1758.7</v>
      </c>
      <c r="I27" s="49">
        <f t="shared" si="1"/>
        <v>0.9753216503992902</v>
      </c>
    </row>
    <row r="28" spans="2:9" ht="23.25" customHeight="1">
      <c r="B28" s="144"/>
      <c r="C28" s="46" t="s">
        <v>91</v>
      </c>
      <c r="D28" s="77" t="s">
        <v>214</v>
      </c>
      <c r="E28" s="77" t="s">
        <v>212</v>
      </c>
      <c r="F28" s="74">
        <v>1803.2</v>
      </c>
      <c r="G28" s="35">
        <v>1803.2</v>
      </c>
      <c r="H28" s="35">
        <v>1758.7</v>
      </c>
      <c r="I28" s="50">
        <f t="shared" si="1"/>
        <v>0.9753216503992902</v>
      </c>
    </row>
    <row r="29" spans="2:9" ht="21" customHeight="1">
      <c r="B29" s="143" t="s">
        <v>223</v>
      </c>
      <c r="C29" s="48" t="s">
        <v>101</v>
      </c>
      <c r="D29" s="76" t="s">
        <v>215</v>
      </c>
      <c r="E29" s="76" t="s">
        <v>206</v>
      </c>
      <c r="F29" s="73">
        <v>308.5</v>
      </c>
      <c r="G29" s="36">
        <v>308.5</v>
      </c>
      <c r="H29" s="36">
        <v>307.7</v>
      </c>
      <c r="I29" s="49">
        <f t="shared" si="1"/>
        <v>0.9974068071312804</v>
      </c>
    </row>
    <row r="30" spans="2:9" ht="24" customHeight="1">
      <c r="B30" s="144"/>
      <c r="C30" s="46" t="s">
        <v>102</v>
      </c>
      <c r="D30" s="77" t="s">
        <v>215</v>
      </c>
      <c r="E30" s="77" t="s">
        <v>215</v>
      </c>
      <c r="F30" s="74">
        <v>308.5</v>
      </c>
      <c r="G30" s="35">
        <v>308.5</v>
      </c>
      <c r="H30" s="35">
        <v>307.7</v>
      </c>
      <c r="I30" s="50">
        <f t="shared" si="1"/>
        <v>0.9974068071312804</v>
      </c>
    </row>
    <row r="31" spans="2:9" ht="19.5" customHeight="1">
      <c r="B31" s="143" t="s">
        <v>224</v>
      </c>
      <c r="C31" s="48" t="s">
        <v>107</v>
      </c>
      <c r="D31" s="76" t="s">
        <v>216</v>
      </c>
      <c r="E31" s="76" t="s">
        <v>206</v>
      </c>
      <c r="F31" s="73">
        <v>11162.4</v>
      </c>
      <c r="G31" s="36">
        <v>11162.4</v>
      </c>
      <c r="H31" s="36">
        <v>11001.2</v>
      </c>
      <c r="I31" s="49">
        <f t="shared" si="1"/>
        <v>0.9855586612198095</v>
      </c>
    </row>
    <row r="32" spans="2:9" ht="24.75" customHeight="1">
      <c r="B32" s="144"/>
      <c r="C32" s="46" t="s">
        <v>108</v>
      </c>
      <c r="D32" s="77" t="s">
        <v>216</v>
      </c>
      <c r="E32" s="77" t="s">
        <v>205</v>
      </c>
      <c r="F32" s="74">
        <v>11162.5</v>
      </c>
      <c r="G32" s="35">
        <v>11162.4</v>
      </c>
      <c r="H32" s="35">
        <v>11001.2</v>
      </c>
      <c r="I32" s="50">
        <f t="shared" si="1"/>
        <v>0.9855586612198095</v>
      </c>
    </row>
    <row r="33" spans="2:9" ht="27" customHeight="1">
      <c r="B33" s="92" t="s">
        <v>225</v>
      </c>
      <c r="C33" s="48" t="s">
        <v>119</v>
      </c>
      <c r="D33" s="76" t="s">
        <v>217</v>
      </c>
      <c r="E33" s="76" t="s">
        <v>206</v>
      </c>
      <c r="F33" s="73">
        <f>F34+F35</f>
        <v>307.9</v>
      </c>
      <c r="G33" s="36">
        <f>G34+G35</f>
        <v>307.9</v>
      </c>
      <c r="H33" s="36">
        <f>H34+H35</f>
        <v>307.8</v>
      </c>
      <c r="I33" s="49">
        <f t="shared" si="1"/>
        <v>0.9996752192270218</v>
      </c>
    </row>
    <row r="34" spans="2:9" ht="24" customHeight="1">
      <c r="B34" s="93"/>
      <c r="C34" s="46" t="s">
        <v>120</v>
      </c>
      <c r="D34" s="77" t="s">
        <v>217</v>
      </c>
      <c r="E34" s="77" t="s">
        <v>205</v>
      </c>
      <c r="F34" s="74">
        <v>283.9</v>
      </c>
      <c r="G34" s="35">
        <v>283.9</v>
      </c>
      <c r="H34" s="35">
        <v>283.8</v>
      </c>
      <c r="I34" s="50">
        <f t="shared" si="1"/>
        <v>0.9996477632969356</v>
      </c>
    </row>
    <row r="35" spans="2:9" ht="24.75" customHeight="1">
      <c r="B35" s="94"/>
      <c r="C35" s="46" t="s">
        <v>122</v>
      </c>
      <c r="D35" s="77" t="s">
        <v>217</v>
      </c>
      <c r="E35" s="77" t="s">
        <v>212</v>
      </c>
      <c r="F35" s="74">
        <v>24</v>
      </c>
      <c r="G35" s="35">
        <v>24</v>
      </c>
      <c r="H35" s="35">
        <v>24</v>
      </c>
      <c r="I35" s="50">
        <f t="shared" si="1"/>
        <v>1</v>
      </c>
    </row>
    <row r="36" spans="2:9" ht="32.25" customHeight="1">
      <c r="B36" s="143" t="s">
        <v>226</v>
      </c>
      <c r="C36" s="48" t="s">
        <v>396</v>
      </c>
      <c r="D36" s="76" t="s">
        <v>210</v>
      </c>
      <c r="E36" s="76" t="s">
        <v>206</v>
      </c>
      <c r="F36" s="73">
        <v>24.9</v>
      </c>
      <c r="G36" s="36">
        <v>24.9</v>
      </c>
      <c r="H36" s="36">
        <v>24.9</v>
      </c>
      <c r="I36" s="49">
        <f t="shared" si="1"/>
        <v>1</v>
      </c>
    </row>
    <row r="37" spans="2:9" ht="30" customHeight="1" thickBot="1">
      <c r="B37" s="144"/>
      <c r="C37" s="46" t="s">
        <v>397</v>
      </c>
      <c r="D37" s="77" t="s">
        <v>210</v>
      </c>
      <c r="E37" s="77" t="s">
        <v>205</v>
      </c>
      <c r="F37" s="74">
        <v>24.9</v>
      </c>
      <c r="G37" s="35">
        <v>24.9</v>
      </c>
      <c r="H37" s="35">
        <v>24.9</v>
      </c>
      <c r="I37" s="50">
        <f t="shared" si="1"/>
        <v>1</v>
      </c>
    </row>
    <row r="38" spans="3:9" ht="12.75">
      <c r="C38" s="1"/>
      <c r="D38" s="78"/>
      <c r="E38" s="78"/>
      <c r="F38" s="4"/>
      <c r="G38" s="5"/>
      <c r="H38" s="5"/>
      <c r="I38" s="5"/>
    </row>
    <row r="41" spans="2:8" ht="18.75">
      <c r="B41" s="128" t="s">
        <v>388</v>
      </c>
      <c r="C41" s="128"/>
      <c r="D41" s="57"/>
      <c r="E41" s="57"/>
      <c r="F41" s="28"/>
      <c r="G41" s="28"/>
      <c r="H41" s="28"/>
    </row>
    <row r="42" spans="2:9" ht="18.75">
      <c r="B42" s="128" t="s">
        <v>193</v>
      </c>
      <c r="C42" s="128"/>
      <c r="D42" s="57"/>
      <c r="E42" s="57"/>
      <c r="F42" s="28"/>
      <c r="G42" s="118" t="s">
        <v>361</v>
      </c>
      <c r="H42" s="118"/>
      <c r="I42" s="118"/>
    </row>
    <row r="43" spans="2:5" ht="12.75">
      <c r="B43" s="44"/>
      <c r="C43" s="44"/>
      <c r="D43" s="44"/>
      <c r="E43" s="44"/>
    </row>
  </sheetData>
  <sheetProtection/>
  <mergeCells count="16">
    <mergeCell ref="C1:I1"/>
    <mergeCell ref="G3:I3"/>
    <mergeCell ref="G4:I4"/>
    <mergeCell ref="G7:I7"/>
    <mergeCell ref="B42:C42"/>
    <mergeCell ref="G42:I42"/>
    <mergeCell ref="F5:I5"/>
    <mergeCell ref="F6:I6"/>
    <mergeCell ref="C10:I10"/>
    <mergeCell ref="B41:C41"/>
    <mergeCell ref="B20:B21"/>
    <mergeCell ref="B24:B25"/>
    <mergeCell ref="B27:B28"/>
    <mergeCell ref="B29:B30"/>
    <mergeCell ref="B31:B32"/>
    <mergeCell ref="B36:B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0.57421875" style="0" customWidth="1"/>
    <col min="2" max="2" width="25.28125" style="0" customWidth="1"/>
    <col min="3" max="3" width="33.00390625" style="0" customWidth="1"/>
    <col min="4" max="4" width="26.7109375" style="0" customWidth="1"/>
    <col min="5" max="5" width="17.28125" style="0" customWidth="1"/>
    <col min="6" max="6" width="7.7109375" style="0" customWidth="1"/>
  </cols>
  <sheetData>
    <row r="2" spans="3:6" ht="18.75" customHeight="1">
      <c r="C2" s="118" t="s">
        <v>268</v>
      </c>
      <c r="D2" s="118"/>
      <c r="E2" s="118"/>
      <c r="F2" s="53"/>
    </row>
    <row r="3" spans="3:6" ht="18.75">
      <c r="C3" s="118" t="s">
        <v>506</v>
      </c>
      <c r="D3" s="118"/>
      <c r="E3" s="118"/>
      <c r="F3" s="67"/>
    </row>
    <row r="4" spans="3:6" ht="18.75" customHeight="1">
      <c r="C4" s="119" t="s">
        <v>507</v>
      </c>
      <c r="D4" s="119"/>
      <c r="E4" s="119"/>
      <c r="F4" s="51"/>
    </row>
    <row r="5" spans="3:6" ht="18.75" customHeight="1">
      <c r="C5" s="119" t="s">
        <v>500</v>
      </c>
      <c r="D5" s="119"/>
      <c r="E5" s="119"/>
      <c r="F5" s="51"/>
    </row>
    <row r="6" spans="3:6" ht="18.75" customHeight="1">
      <c r="C6" s="118" t="s">
        <v>512</v>
      </c>
      <c r="D6" s="118"/>
      <c r="E6" s="118"/>
      <c r="F6" s="51"/>
    </row>
    <row r="7" spans="5:6" ht="17.25" customHeight="1">
      <c r="E7" s="52"/>
      <c r="F7" s="51"/>
    </row>
    <row r="8" ht="18" customHeight="1"/>
    <row r="9" spans="1:5" ht="59.25" customHeight="1">
      <c r="A9" s="120" t="s">
        <v>402</v>
      </c>
      <c r="B9" s="121"/>
      <c r="C9" s="121"/>
      <c r="D9" s="121"/>
      <c r="E9" s="121"/>
    </row>
    <row r="10" ht="15" customHeight="1">
      <c r="A10" s="7"/>
    </row>
    <row r="11" spans="1:5" ht="18" customHeight="1">
      <c r="A11" s="7"/>
      <c r="E11" s="85" t="s">
        <v>239</v>
      </c>
    </row>
    <row r="12" spans="1:5" ht="82.5" customHeight="1">
      <c r="A12" s="115" t="s">
        <v>0</v>
      </c>
      <c r="B12" s="141" t="s">
        <v>124</v>
      </c>
      <c r="C12" s="142"/>
      <c r="D12" s="115" t="s">
        <v>352</v>
      </c>
      <c r="E12" s="115" t="s">
        <v>137</v>
      </c>
    </row>
    <row r="13" spans="1:5" ht="53.25" customHeight="1">
      <c r="A13" s="116"/>
      <c r="B13" s="68" t="s">
        <v>197</v>
      </c>
      <c r="C13" s="68" t="s">
        <v>198</v>
      </c>
      <c r="D13" s="116"/>
      <c r="E13" s="116"/>
    </row>
    <row r="14" spans="1:5" ht="47.25">
      <c r="A14" s="11" t="s">
        <v>234</v>
      </c>
      <c r="B14" s="12">
        <v>500</v>
      </c>
      <c r="C14" s="16" t="s">
        <v>2</v>
      </c>
      <c r="D14" s="79">
        <v>1117.6</v>
      </c>
      <c r="E14" s="79">
        <v>-319.9</v>
      </c>
    </row>
    <row r="15" spans="1:5" ht="30" customHeight="1">
      <c r="A15" s="11" t="s">
        <v>235</v>
      </c>
      <c r="B15" s="12">
        <v>520</v>
      </c>
      <c r="C15" s="16" t="s">
        <v>2</v>
      </c>
      <c r="D15" s="79">
        <v>-1500</v>
      </c>
      <c r="E15" s="79">
        <v>-1500</v>
      </c>
    </row>
    <row r="16" spans="1:5" ht="30" customHeight="1">
      <c r="A16" s="11" t="s">
        <v>353</v>
      </c>
      <c r="B16" s="12">
        <v>520</v>
      </c>
      <c r="C16" s="16" t="s">
        <v>2</v>
      </c>
      <c r="D16" s="79">
        <v>-1500</v>
      </c>
      <c r="E16" s="79">
        <v>-1500</v>
      </c>
    </row>
    <row r="17" spans="1:5" ht="30" customHeight="1">
      <c r="A17" s="11" t="s">
        <v>404</v>
      </c>
      <c r="B17" s="12">
        <v>520</v>
      </c>
      <c r="C17" s="16" t="s">
        <v>2</v>
      </c>
      <c r="D17" s="79">
        <v>-1500</v>
      </c>
      <c r="E17" s="79">
        <v>-1500</v>
      </c>
    </row>
    <row r="18" spans="1:5" ht="48" customHeight="1">
      <c r="A18" s="11" t="s">
        <v>359</v>
      </c>
      <c r="B18" s="12">
        <v>520</v>
      </c>
      <c r="C18" s="16" t="s">
        <v>2</v>
      </c>
      <c r="D18" s="79">
        <v>-1500</v>
      </c>
      <c r="E18" s="79">
        <v>-1500</v>
      </c>
    </row>
    <row r="19" spans="1:5" ht="51.75" customHeight="1">
      <c r="A19" s="11" t="s">
        <v>405</v>
      </c>
      <c r="B19" s="12">
        <v>520</v>
      </c>
      <c r="C19" s="16" t="s">
        <v>2</v>
      </c>
      <c r="D19" s="79">
        <v>-1500</v>
      </c>
      <c r="E19" s="79">
        <v>-1500</v>
      </c>
    </row>
    <row r="20" spans="1:5" ht="31.5">
      <c r="A20" s="11" t="s">
        <v>236</v>
      </c>
      <c r="B20" s="12"/>
      <c r="C20" s="16" t="s">
        <v>2</v>
      </c>
      <c r="D20" s="79">
        <v>0</v>
      </c>
      <c r="E20" s="79">
        <v>0</v>
      </c>
    </row>
    <row r="21" spans="1:5" ht="31.5">
      <c r="A21" s="11" t="s">
        <v>392</v>
      </c>
      <c r="B21" s="12">
        <v>992</v>
      </c>
      <c r="C21" s="16" t="s">
        <v>264</v>
      </c>
      <c r="D21" s="79">
        <v>2617.6</v>
      </c>
      <c r="E21" s="79">
        <v>1180.1</v>
      </c>
    </row>
    <row r="22" spans="1:5" ht="15.75">
      <c r="A22" s="11" t="s">
        <v>125</v>
      </c>
      <c r="B22" s="12">
        <v>992</v>
      </c>
      <c r="C22" s="13" t="s">
        <v>252</v>
      </c>
      <c r="D22" s="79">
        <v>2617.6</v>
      </c>
      <c r="E22" s="79">
        <v>1180.1</v>
      </c>
    </row>
    <row r="23" spans="1:5" ht="31.5">
      <c r="A23" s="11" t="s">
        <v>126</v>
      </c>
      <c r="B23" s="12">
        <v>992</v>
      </c>
      <c r="C23" s="13" t="s">
        <v>253</v>
      </c>
      <c r="D23" s="79">
        <v>2617.6</v>
      </c>
      <c r="E23" s="79">
        <v>1180.1</v>
      </c>
    </row>
    <row r="24" spans="1:5" ht="15.75">
      <c r="A24" s="11" t="s">
        <v>127</v>
      </c>
      <c r="B24" s="12">
        <v>992</v>
      </c>
      <c r="C24" s="13" t="s">
        <v>254</v>
      </c>
      <c r="D24" s="79">
        <v>-25491.7</v>
      </c>
      <c r="E24" s="79">
        <v>-26853</v>
      </c>
    </row>
    <row r="25" spans="1:5" ht="15.75">
      <c r="A25" s="11" t="s">
        <v>128</v>
      </c>
      <c r="B25" s="12">
        <v>992</v>
      </c>
      <c r="C25" s="13" t="s">
        <v>255</v>
      </c>
      <c r="D25" s="79">
        <v>-25491.7</v>
      </c>
      <c r="E25" s="79">
        <v>-26853</v>
      </c>
    </row>
    <row r="26" spans="1:5" ht="31.5">
      <c r="A26" s="11" t="s">
        <v>129</v>
      </c>
      <c r="B26" s="12">
        <v>992</v>
      </c>
      <c r="C26" s="13" t="s">
        <v>256</v>
      </c>
      <c r="D26" s="79">
        <v>-25491.7</v>
      </c>
      <c r="E26" s="79">
        <v>-26853</v>
      </c>
    </row>
    <row r="27" spans="1:5" ht="31.5">
      <c r="A27" s="11" t="s">
        <v>130</v>
      </c>
      <c r="B27" s="12">
        <v>992</v>
      </c>
      <c r="C27" s="13" t="s">
        <v>257</v>
      </c>
      <c r="D27" s="79">
        <v>-25491.7</v>
      </c>
      <c r="E27" s="79">
        <v>-26853</v>
      </c>
    </row>
    <row r="28" spans="1:5" ht="15.75">
      <c r="A28" s="11" t="s">
        <v>131</v>
      </c>
      <c r="B28" s="12">
        <v>992</v>
      </c>
      <c r="C28" s="13" t="s">
        <v>258</v>
      </c>
      <c r="D28" s="79">
        <v>28109.2</v>
      </c>
      <c r="E28" s="79">
        <v>28033</v>
      </c>
    </row>
    <row r="29" spans="1:5" ht="15.75">
      <c r="A29" s="11" t="s">
        <v>132</v>
      </c>
      <c r="B29" s="12">
        <v>992</v>
      </c>
      <c r="C29" s="13" t="s">
        <v>259</v>
      </c>
      <c r="D29" s="79">
        <v>28109.2</v>
      </c>
      <c r="E29" s="79">
        <v>28033</v>
      </c>
    </row>
    <row r="30" spans="1:5" ht="31.5">
      <c r="A30" s="11" t="s">
        <v>133</v>
      </c>
      <c r="B30" s="12">
        <v>992</v>
      </c>
      <c r="C30" s="13" t="s">
        <v>260</v>
      </c>
      <c r="D30" s="79">
        <v>28109.2</v>
      </c>
      <c r="E30" s="79">
        <v>28033</v>
      </c>
    </row>
    <row r="31" spans="1:5" ht="31.5">
      <c r="A31" s="11" t="s">
        <v>134</v>
      </c>
      <c r="B31" s="12">
        <v>992</v>
      </c>
      <c r="C31" s="13" t="s">
        <v>261</v>
      </c>
      <c r="D31" s="79">
        <v>28109.2</v>
      </c>
      <c r="E31" s="79">
        <v>28033</v>
      </c>
    </row>
    <row r="32" spans="1:5" ht="47.25">
      <c r="A32" s="11" t="s">
        <v>135</v>
      </c>
      <c r="B32" s="12">
        <v>992</v>
      </c>
      <c r="C32" s="13" t="s">
        <v>262</v>
      </c>
      <c r="D32" s="79" t="s">
        <v>237</v>
      </c>
      <c r="E32" s="79">
        <v>0</v>
      </c>
    </row>
    <row r="33" spans="1:5" ht="47.25">
      <c r="A33" s="11" t="s">
        <v>136</v>
      </c>
      <c r="B33" s="12">
        <v>992</v>
      </c>
      <c r="C33" s="13" t="s">
        <v>263</v>
      </c>
      <c r="D33" s="79" t="s">
        <v>237</v>
      </c>
      <c r="E33" s="79">
        <v>0</v>
      </c>
    </row>
    <row r="34" spans="1:5" ht="24" customHeight="1">
      <c r="A34" s="1"/>
      <c r="B34" s="4"/>
      <c r="C34" s="4"/>
      <c r="D34" s="4"/>
      <c r="E34" s="5"/>
    </row>
    <row r="35" spans="1:5" ht="47.25">
      <c r="A35" s="101" t="s">
        <v>403</v>
      </c>
      <c r="B35" s="102"/>
      <c r="C35" s="102"/>
      <c r="D35" s="150" t="s">
        <v>361</v>
      </c>
      <c r="E35" s="150"/>
    </row>
    <row r="36" spans="1:5" ht="18.75" customHeight="1">
      <c r="A36" s="1"/>
      <c r="B36" s="54"/>
      <c r="C36" s="54"/>
      <c r="D36" s="54"/>
      <c r="E36" s="55"/>
    </row>
    <row r="37" spans="1:5" ht="42" customHeight="1">
      <c r="A37" s="149"/>
      <c r="B37" s="149"/>
      <c r="C37" s="28"/>
      <c r="D37" s="118"/>
      <c r="E37" s="118"/>
    </row>
    <row r="38" spans="1:5" ht="21.75" customHeight="1">
      <c r="A38" s="80"/>
      <c r="B38" s="28"/>
      <c r="C38" s="117"/>
      <c r="D38" s="117"/>
      <c r="E38" s="117"/>
    </row>
  </sheetData>
  <sheetProtection/>
  <mergeCells count="14">
    <mergeCell ref="C5:E5"/>
    <mergeCell ref="A12:A13"/>
    <mergeCell ref="B12:C12"/>
    <mergeCell ref="D35:E35"/>
    <mergeCell ref="C2:E2"/>
    <mergeCell ref="C6:E6"/>
    <mergeCell ref="C3:E3"/>
    <mergeCell ref="C4:E4"/>
    <mergeCell ref="C38:E38"/>
    <mergeCell ref="A9:E9"/>
    <mergeCell ref="D12:D13"/>
    <mergeCell ref="E12:E13"/>
    <mergeCell ref="A37:B37"/>
    <mergeCell ref="D37:E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2017-05-04T11:36:50Z</cp:lastPrinted>
  <dcterms:created xsi:type="dcterms:W3CDTF">2017-03-06T07:26:09Z</dcterms:created>
  <dcterms:modified xsi:type="dcterms:W3CDTF">2017-05-05T15:34:22Z</dcterms:modified>
  <cp:category/>
  <cp:version/>
  <cp:contentType/>
  <cp:contentStatus/>
</cp:coreProperties>
</file>