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<sst xmlns="http://schemas.openxmlformats.org/spreadsheetml/2006/main" count="690" uniqueCount="196">
  <si>
    <t>Утверждаю:</t>
  </si>
  <si>
    <t>Директор МБОУ ООШ № 14</t>
  </si>
  <si>
    <t>____________________________/Н.М. Машбашев/</t>
  </si>
  <si>
    <t>"26"августа 2025год</t>
  </si>
  <si>
    <t xml:space="preserve"> ДВЕНАДЦАТИДНЕВНОЕ МЕНЮ</t>
  </si>
  <si>
    <t>ДЛЯ ОРГАНИЗАЦИИ  ГОРЯЧЕГО ПИТАНИЯ УЧАЩИХСЯ В ВОЗРАСТЕ                                 12-18 ЛЕТ  ОБЩЕОБРАЗОВАТЕЛЬНЫХ ОРГАНИЗАЦИЙ МУНИЦИПАЛЬНОГО ОБРАЗОВАНИЯ УСПЕНСКИЙ РАЙОН</t>
  </si>
  <si>
    <t>зима-весна</t>
  </si>
  <si>
    <t>2025-2026</t>
  </si>
  <si>
    <t xml:space="preserve"> учебный год</t>
  </si>
  <si>
    <r>
      <rPr>
        <b/>
        <sz val="14"/>
        <rFont val="Times New Roman"/>
        <charset val="204"/>
      </rPr>
      <t xml:space="preserve">Сезон: </t>
    </r>
    <r>
      <rPr>
        <sz val="14"/>
        <rFont val="Times New Roman"/>
        <charset val="204"/>
      </rPr>
      <t>зима-весна</t>
    </r>
  </si>
  <si>
    <t>Утверждено</t>
  </si>
  <si>
    <t>Возрастная категория: 12-18 лет</t>
  </si>
  <si>
    <t>Директор МБОУ ООШ  14</t>
  </si>
  <si>
    <t>____________________________/Н.М.Машбашев/</t>
  </si>
  <si>
    <t>"26" августа 2025г</t>
  </si>
  <si>
    <t>Прием пищи</t>
  </si>
  <si>
    <t>Наименование</t>
  </si>
  <si>
    <t>Вес</t>
  </si>
  <si>
    <t>Пищевые вещества</t>
  </si>
  <si>
    <t>Энергетическая ценность</t>
  </si>
  <si>
    <t>N</t>
  </si>
  <si>
    <t>блюда</t>
  </si>
  <si>
    <t>Белки</t>
  </si>
  <si>
    <t>Жиры</t>
  </si>
  <si>
    <t>Углеводы</t>
  </si>
  <si>
    <t>рецептуры</t>
  </si>
  <si>
    <t>Неделя 1</t>
  </si>
  <si>
    <t>День 1</t>
  </si>
  <si>
    <t>Завтрак</t>
  </si>
  <si>
    <t>Масло сливочное (порциями)</t>
  </si>
  <si>
    <t>14(2017)</t>
  </si>
  <si>
    <t>Сыр Российский(порциями)</t>
  </si>
  <si>
    <t>15 (2017)</t>
  </si>
  <si>
    <t>Горошек консервированный</t>
  </si>
  <si>
    <t>131(2017)</t>
  </si>
  <si>
    <t>Омлет  натуральный со сливочным маслом</t>
  </si>
  <si>
    <t>210 (2017)</t>
  </si>
  <si>
    <t>Какао с молоком</t>
  </si>
  <si>
    <t>ПК</t>
  </si>
  <si>
    <t>Хлеб пшеничный йодированный</t>
  </si>
  <si>
    <t>Хлеб ржаной</t>
  </si>
  <si>
    <t>Кондитерские изделия</t>
  </si>
  <si>
    <t>Итого за завтрак</t>
  </si>
  <si>
    <t>Обед</t>
  </si>
  <si>
    <t>Нарезка из овощей по сезону(огурец)</t>
  </si>
  <si>
    <t>70(2017)</t>
  </si>
  <si>
    <t>Суп крестьянский с крупой</t>
  </si>
  <si>
    <t>98 (2017)</t>
  </si>
  <si>
    <t>Мясо духовое (с картофелем и овощами)</t>
  </si>
  <si>
    <t>258(2017)</t>
  </si>
  <si>
    <t>Компот из свежих яблок</t>
  </si>
  <si>
    <t>342(2017)</t>
  </si>
  <si>
    <t>Итого за обед</t>
  </si>
  <si>
    <t>Итого за день</t>
  </si>
  <si>
    <t>День 2</t>
  </si>
  <si>
    <t>Нарезка из овощей по сезону (помидор)</t>
  </si>
  <si>
    <t>Котлеты рубленные из птицы</t>
  </si>
  <si>
    <t>294(2017)</t>
  </si>
  <si>
    <t xml:space="preserve"> с соусом сметанным  </t>
  </si>
  <si>
    <t>330(2017)</t>
  </si>
  <si>
    <t>Каша пшеничная вязкая со сливочным  маслом</t>
  </si>
  <si>
    <t>303(2017)</t>
  </si>
  <si>
    <t>Кофейный напиток с молоком</t>
  </si>
  <si>
    <t xml:space="preserve">Щи из свежей капусты с картофелем </t>
  </si>
  <si>
    <t>88(2017)</t>
  </si>
  <si>
    <t>со сметаной</t>
  </si>
  <si>
    <t xml:space="preserve">Гуляш из говядины          </t>
  </si>
  <si>
    <t>260(2017)</t>
  </si>
  <si>
    <t>Каша гречневая рассыпчатая со сливочн. маслом</t>
  </si>
  <si>
    <t>302(2017)</t>
  </si>
  <si>
    <t>Сок яблочный промышленный</t>
  </si>
  <si>
    <t>389(2017)</t>
  </si>
  <si>
    <t>День 3</t>
  </si>
  <si>
    <t>Нарезка из овощей по сезону (капуста)</t>
  </si>
  <si>
    <t>47(2017)</t>
  </si>
  <si>
    <t xml:space="preserve">Плов из курицы </t>
  </si>
  <si>
    <t>291(2017)</t>
  </si>
  <si>
    <t xml:space="preserve">Чай с сахаром </t>
  </si>
  <si>
    <t>375,376   (2017)</t>
  </si>
  <si>
    <t xml:space="preserve">Суп картофельный с бобовыми </t>
  </si>
  <si>
    <t>102(2017)</t>
  </si>
  <si>
    <t>Каша ячневая вязкая со сливочным  маслом</t>
  </si>
  <si>
    <t xml:space="preserve">Печень по-строгановски </t>
  </si>
  <si>
    <t>255(2017)</t>
  </si>
  <si>
    <t>со сметанным соусом</t>
  </si>
  <si>
    <t>330 (2017)</t>
  </si>
  <si>
    <t>Кисель из яблок свежих</t>
  </si>
  <si>
    <t>352 (2017)</t>
  </si>
  <si>
    <t>День 4</t>
  </si>
  <si>
    <t>Кукуруза  отварная</t>
  </si>
  <si>
    <t>133(2017)</t>
  </si>
  <si>
    <t>Рыба запеченная</t>
  </si>
  <si>
    <t>233(2017)</t>
  </si>
  <si>
    <t>под молочным соусом(скумбрия)</t>
  </si>
  <si>
    <t>328(2017)</t>
  </si>
  <si>
    <t>Картофельное пюре со слив. маслом</t>
  </si>
  <si>
    <t>128(2017)</t>
  </si>
  <si>
    <t>Чай с лимоном</t>
  </si>
  <si>
    <t>377(2017)</t>
  </si>
  <si>
    <t>Яблоко свежее</t>
  </si>
  <si>
    <t>338(2017)</t>
  </si>
  <si>
    <t>Икра кабачковая промышленная</t>
  </si>
  <si>
    <t xml:space="preserve">Борщ с картофелем </t>
  </si>
  <si>
    <t>83(2017)</t>
  </si>
  <si>
    <t xml:space="preserve">Шницель натуральный рубленный </t>
  </si>
  <si>
    <t>268(2017)</t>
  </si>
  <si>
    <t>с соусом сметанным  с томатом</t>
  </si>
  <si>
    <t>331(2017)</t>
  </si>
  <si>
    <t>Макароные изделия отварные со сливочным маслом</t>
  </si>
  <si>
    <t>203(2017)</t>
  </si>
  <si>
    <t>Компот из сухофруктов</t>
  </si>
  <si>
    <t>349(2017)</t>
  </si>
  <si>
    <t xml:space="preserve">Хлеб ржаной </t>
  </si>
  <si>
    <t>День 5</t>
  </si>
  <si>
    <t>Икра свекольная</t>
  </si>
  <si>
    <t>75(2017)</t>
  </si>
  <si>
    <t>Бефстроганов</t>
  </si>
  <si>
    <t>250(2017)</t>
  </si>
  <si>
    <t>Чай с сахаром</t>
  </si>
  <si>
    <t>Рассольник ленинградский</t>
  </si>
  <si>
    <t>96(2017)</t>
  </si>
  <si>
    <t>Птица отварная</t>
  </si>
  <si>
    <t>288(2017)</t>
  </si>
  <si>
    <t>Рагу из овощей</t>
  </si>
  <si>
    <t>143(2017)</t>
  </si>
  <si>
    <t>Груши свежие</t>
  </si>
  <si>
    <t>День 6</t>
  </si>
  <si>
    <t xml:space="preserve">Запеканка из творога </t>
  </si>
  <si>
    <t>223(2017)</t>
  </si>
  <si>
    <t>со сгущеным молоком</t>
  </si>
  <si>
    <t>70 (2017)</t>
  </si>
  <si>
    <t>Суп картофельный с фасолью</t>
  </si>
  <si>
    <t>Рис припущенный со сливочным маслом</t>
  </si>
  <si>
    <t>305(2017)</t>
  </si>
  <si>
    <t xml:space="preserve">Котлеты или биточки рыбные </t>
  </si>
  <si>
    <t>234(2017)</t>
  </si>
  <si>
    <t xml:space="preserve">с соусом сметанным </t>
  </si>
  <si>
    <t>Компот из яблок и слив</t>
  </si>
  <si>
    <t>344(2017)</t>
  </si>
  <si>
    <t>Неделя 2</t>
  </si>
  <si>
    <t>День 7</t>
  </si>
  <si>
    <t>Яйцо вареное</t>
  </si>
  <si>
    <t>209(2017)</t>
  </si>
  <si>
    <t>Каша жидкая молочная манная со сливочным маслом</t>
  </si>
  <si>
    <t>181(2017)</t>
  </si>
  <si>
    <t>Суп  овощной</t>
  </si>
  <si>
    <t>99(2017)</t>
  </si>
  <si>
    <t>Суфле из кур или бройлеров-цыплят с маслом сливочным</t>
  </si>
  <si>
    <t>299(2017)</t>
  </si>
  <si>
    <t>День 8</t>
  </si>
  <si>
    <t xml:space="preserve">Тефтеля из говядины </t>
  </si>
  <si>
    <t>278 (2017)</t>
  </si>
  <si>
    <t>с соусом сметанным с томатом</t>
  </si>
  <si>
    <t>Картофельное пюре со сливочным  маслом</t>
  </si>
  <si>
    <t>Борщ с капустой картофелем</t>
  </si>
  <si>
    <t>82 (2017)</t>
  </si>
  <si>
    <t xml:space="preserve">Напиток из плодов шиповника </t>
  </si>
  <si>
    <t>388(2017)</t>
  </si>
  <si>
    <t>Пирожок с джемом</t>
  </si>
  <si>
    <t>День 9</t>
  </si>
  <si>
    <t>Мясо тушеное(говядина)</t>
  </si>
  <si>
    <t>256(2017)</t>
  </si>
  <si>
    <t>Какао с  молоком</t>
  </si>
  <si>
    <t>Суп картофельный макаронными изделиями</t>
  </si>
  <si>
    <t>103(2017)</t>
  </si>
  <si>
    <t>Шницель рыбный натуральный</t>
  </si>
  <si>
    <t>235(2017)</t>
  </si>
  <si>
    <t>Картофельное пюре со сливочным маслом</t>
  </si>
  <si>
    <t>День 10</t>
  </si>
  <si>
    <t>Суп  картофельный с бобовыми(фасолью)</t>
  </si>
  <si>
    <t>Котлеты особые (из говядины)</t>
  </si>
  <si>
    <t>269(2017)</t>
  </si>
  <si>
    <t>389 (2017)</t>
  </si>
  <si>
    <t>День 11</t>
  </si>
  <si>
    <t>Пудинг из творога (запечённый)</t>
  </si>
  <si>
    <t>222(2017)</t>
  </si>
  <si>
    <t>Борщ с фасолью картофелем</t>
  </si>
  <si>
    <t>84(2017)</t>
  </si>
  <si>
    <t>День 12</t>
  </si>
  <si>
    <t>Рассольник Ленинградский</t>
  </si>
  <si>
    <t>Печень по-строгановски</t>
  </si>
  <si>
    <t>255 (2017)</t>
  </si>
  <si>
    <t>с соусом</t>
  </si>
  <si>
    <t>Среднее значение за период:</t>
  </si>
  <si>
    <t>Норма по СанПин</t>
  </si>
  <si>
    <t>Б</t>
  </si>
  <si>
    <t>Ж</t>
  </si>
  <si>
    <t>У</t>
  </si>
  <si>
    <t>Итого за день по СанПиН</t>
  </si>
  <si>
    <t>завтрак 25 %</t>
  </si>
  <si>
    <t>Фактически завтрак (СРЕДНЕЕ)</t>
  </si>
  <si>
    <t>Обед:</t>
  </si>
  <si>
    <t>обед 35 %</t>
  </si>
  <si>
    <t>Фактически обед (СРЕДНЕЕ)</t>
  </si>
  <si>
    <t>Всего за 12 дней</t>
  </si>
  <si>
    <t>Фактически завтрак и обед (СРЕДНЕЕ)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</si>
</sst>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0"/>
  </numFmts>
  <fonts count="39">
    <font>
      <sz val="11"/>
      <color theme="1"/>
      <name val="Calibri"/>
      <charset val="204"/>
      <scheme val="minor"/>
    </font>
    <font>
      <b/>
      <sz val="14"/>
      <name val="Cambria"/>
      <charset val="204"/>
    </font>
    <font>
      <sz val="14"/>
      <name val="Cambria"/>
      <charset val="204"/>
    </font>
    <font>
      <sz val="12"/>
      <name val="Cambria"/>
      <charset val="204"/>
    </font>
    <font>
      <sz val="12"/>
      <name val="Times New Roman"/>
      <charset val="204"/>
    </font>
    <font>
      <b/>
      <sz val="18"/>
      <name val="Times New Roman"/>
      <charset val="204"/>
    </font>
    <font>
      <b/>
      <sz val="18"/>
      <color indexed="8"/>
      <name val="Times New Roman"/>
      <charset val="204"/>
    </font>
    <font>
      <sz val="24"/>
      <name val="Times New Roman"/>
      <charset val="204"/>
    </font>
    <font>
      <b/>
      <i/>
      <sz val="24"/>
      <name val="Times New Roman"/>
      <charset val="204"/>
    </font>
    <font>
      <b/>
      <sz val="20"/>
      <name val="Times New Roman"/>
      <charset val="204"/>
    </font>
    <font>
      <b/>
      <sz val="20"/>
      <color theme="1"/>
      <name val="Times New Roman"/>
      <charset val="204"/>
    </font>
    <font>
      <b/>
      <sz val="14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4"/>
      <color indexed="8"/>
      <name val="Times New Roman"/>
      <charset val="204"/>
    </font>
    <font>
      <sz val="14"/>
      <name val="Times New Roman"/>
      <charset val="204"/>
    </font>
    <font>
      <sz val="14"/>
      <color indexed="10"/>
      <name val="Times New Roman"/>
      <charset val="204"/>
    </font>
    <font>
      <b/>
      <sz val="14"/>
      <color indexed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1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</cellStyleXfs>
  <cellXfs count="20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Border="1"/>
    <xf numFmtId="0" fontId="8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10" fillId="0" borderId="0" xfId="0" applyFont="1" applyAlignment="1">
      <alignment horizontal="center"/>
    </xf>
    <xf numFmtId="0" fontId="11" fillId="0" borderId="0" xfId="51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1" fillId="0" borderId="0" xfId="50" applyFont="1" applyAlignment="1"/>
    <xf numFmtId="0" fontId="12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wrapText="1"/>
    </xf>
    <xf numFmtId="0" fontId="12" fillId="0" borderId="0" xfId="0" applyFont="1" applyBorder="1" applyAlignme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 indent="1"/>
    </xf>
    <xf numFmtId="0" fontId="14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justify" wrapText="1"/>
    </xf>
    <xf numFmtId="0" fontId="14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Fill="1" applyBorder="1" applyAlignment="1">
      <alignment vertical="center"/>
    </xf>
    <xf numFmtId="1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Fill="1" applyBorder="1" applyAlignment="1"/>
    <xf numFmtId="1" fontId="15" fillId="2" borderId="1" xfId="0" applyNumberFormat="1" applyFont="1" applyFill="1" applyBorder="1"/>
    <xf numFmtId="2" fontId="15" fillId="2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right"/>
    </xf>
    <xf numFmtId="2" fontId="15" fillId="3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/>
    </xf>
    <xf numFmtId="0" fontId="15" fillId="2" borderId="1" xfId="0" applyFont="1" applyFill="1" applyBorder="1"/>
    <xf numFmtId="0" fontId="15" fillId="0" borderId="1" xfId="0" applyFont="1" applyFill="1" applyBorder="1"/>
    <xf numFmtId="2" fontId="15" fillId="0" borderId="1" xfId="0" applyNumberFormat="1" applyFont="1" applyFill="1" applyBorder="1"/>
    <xf numFmtId="1" fontId="15" fillId="0" borderId="1" xfId="0" applyNumberFormat="1" applyFont="1" applyBorder="1"/>
    <xf numFmtId="0" fontId="15" fillId="0" borderId="1" xfId="49" applyFont="1" applyFill="1" applyBorder="1" applyAlignment="1">
      <alignment horizontal="left"/>
    </xf>
    <xf numFmtId="0" fontId="15" fillId="0" borderId="1" xfId="49" applyFont="1" applyBorder="1" applyAlignment="1">
      <alignment horizontal="right"/>
    </xf>
    <xf numFmtId="2" fontId="15" fillId="0" borderId="1" xfId="49" applyNumberFormat="1" applyFont="1" applyBorder="1" applyAlignment="1">
      <alignment horizontal="center"/>
    </xf>
    <xf numFmtId="2" fontId="15" fillId="0" borderId="1" xfId="0" applyNumberFormat="1" applyFont="1" applyBorder="1" applyAlignment="1"/>
    <xf numFmtId="1" fontId="15" fillId="4" borderId="1" xfId="0" applyNumberFormat="1" applyFont="1" applyFill="1" applyBorder="1" applyAlignment="1">
      <alignment horizontal="left"/>
    </xf>
    <xf numFmtId="2" fontId="11" fillId="5" borderId="1" xfId="0" applyNumberFormat="1" applyFont="1" applyFill="1" applyBorder="1" applyAlignment="1">
      <alignment horizontal="left" indent="1"/>
    </xf>
    <xf numFmtId="2" fontId="11" fillId="4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left" vertical="center"/>
    </xf>
    <xf numFmtId="2" fontId="15" fillId="0" borderId="1" xfId="0" applyNumberFormat="1" applyFont="1" applyBorder="1" applyAlignment="1">
      <alignment horizontal="left" vertical="center"/>
    </xf>
    <xf numFmtId="2" fontId="15" fillId="2" borderId="1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right"/>
    </xf>
    <xf numFmtId="0" fontId="11" fillId="6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right"/>
    </xf>
    <xf numFmtId="2" fontId="11" fillId="6" borderId="1" xfId="0" applyNumberFormat="1" applyFont="1" applyFill="1" applyBorder="1" applyAlignment="1">
      <alignment horizontal="center"/>
    </xf>
    <xf numFmtId="2" fontId="15" fillId="6" borderId="1" xfId="0" applyNumberFormat="1" applyFont="1" applyFill="1" applyBorder="1" applyAlignment="1"/>
    <xf numFmtId="0" fontId="12" fillId="0" borderId="0" xfId="0" applyFont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Border="1" applyAlignment="1"/>
    <xf numFmtId="0" fontId="12" fillId="0" borderId="1" xfId="0" applyFont="1" applyFill="1" applyBorder="1" applyAlignment="1">
      <alignment wrapText="1"/>
    </xf>
    <xf numFmtId="2" fontId="15" fillId="0" borderId="2" xfId="0" applyNumberFormat="1" applyFont="1" applyFill="1" applyBorder="1" applyAlignment="1">
      <alignment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Fill="1" applyBorder="1" applyAlignment="1">
      <alignment vertical="center"/>
    </xf>
    <xf numFmtId="2" fontId="15" fillId="0" borderId="3" xfId="0" applyNumberFormat="1" applyFont="1" applyFill="1" applyBorder="1" applyAlignment="1">
      <alignment horizontal="left" vertical="center" wrapText="1"/>
    </xf>
    <xf numFmtId="180" fontId="15" fillId="0" borderId="1" xfId="0" applyNumberFormat="1" applyFont="1" applyBorder="1" applyAlignment="1">
      <alignment horizontal="right"/>
    </xf>
    <xf numFmtId="2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Fill="1" applyBorder="1" applyAlignment="1">
      <alignment vertical="center"/>
    </xf>
    <xf numFmtId="2" fontId="11" fillId="4" borderId="1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left"/>
    </xf>
    <xf numFmtId="0" fontId="15" fillId="0" borderId="3" xfId="0" applyFont="1" applyFill="1" applyBorder="1" applyAlignment="1">
      <alignment vertical="top" wrapText="1"/>
    </xf>
    <xf numFmtId="1" fontId="15" fillId="0" borderId="1" xfId="0" applyNumberFormat="1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left" vertical="center"/>
    </xf>
    <xf numFmtId="2" fontId="15" fillId="0" borderId="3" xfId="0" applyNumberFormat="1" applyFont="1" applyFill="1" applyBorder="1" applyAlignment="1">
      <alignment horizontal="left" vertical="center"/>
    </xf>
    <xf numFmtId="0" fontId="0" fillId="0" borderId="3" xfId="0" applyBorder="1"/>
    <xf numFmtId="0" fontId="11" fillId="4" borderId="1" xfId="0" applyFont="1" applyFill="1" applyBorder="1" applyAlignment="1">
      <alignment horizontal="left" indent="1"/>
    </xf>
    <xf numFmtId="0" fontId="11" fillId="4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1" fontId="15" fillId="0" borderId="1" xfId="0" applyNumberFormat="1" applyFont="1" applyFill="1" applyBorder="1"/>
    <xf numFmtId="2" fontId="15" fillId="0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left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2" fontId="15" fillId="3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2" fontId="15" fillId="3" borderId="3" xfId="0" applyNumberFormat="1" applyFont="1" applyFill="1" applyBorder="1" applyAlignment="1">
      <alignment horizontal="center" vertical="center"/>
    </xf>
    <xf numFmtId="2" fontId="15" fillId="0" borderId="3" xfId="0" applyNumberFormat="1" applyFont="1" applyBorder="1" applyAlignment="1">
      <alignment horizontal="left" vertical="center"/>
    </xf>
    <xf numFmtId="2" fontId="15" fillId="0" borderId="2" xfId="0" applyNumberFormat="1" applyFont="1" applyBorder="1" applyAlignment="1">
      <alignment horizontal="left" wrapText="1"/>
    </xf>
    <xf numFmtId="2" fontId="15" fillId="0" borderId="3" xfId="0" applyNumberFormat="1" applyFont="1" applyBorder="1" applyAlignment="1">
      <alignment horizontal="left" wrapText="1"/>
    </xf>
    <xf numFmtId="0" fontId="15" fillId="0" borderId="1" xfId="0" applyFont="1" applyFill="1" applyBorder="1" applyAlignment="1">
      <alignment vertical="center"/>
    </xf>
    <xf numFmtId="2" fontId="15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2" fontId="15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justify" wrapText="1"/>
    </xf>
    <xf numFmtId="2" fontId="11" fillId="0" borderId="1" xfId="0" applyNumberFormat="1" applyFont="1" applyFill="1" applyBorder="1" applyAlignment="1">
      <alignment wrapText="1"/>
    </xf>
    <xf numFmtId="1" fontId="11" fillId="2" borderId="1" xfId="0" applyNumberFormat="1" applyFont="1" applyFill="1" applyBorder="1" applyAlignment="1">
      <alignment horizontal="center" vertical="center"/>
    </xf>
    <xf numFmtId="180" fontId="15" fillId="2" borderId="1" xfId="0" applyNumberFormat="1" applyFont="1" applyFill="1" applyBorder="1"/>
    <xf numFmtId="0" fontId="15" fillId="2" borderId="0" xfId="0" applyFont="1" applyFill="1" applyBorder="1" applyAlignment="1">
      <alignment horizontal="right"/>
    </xf>
    <xf numFmtId="2" fontId="15" fillId="2" borderId="0" xfId="0" applyNumberFormat="1" applyFont="1" applyFill="1" applyBorder="1" applyAlignment="1">
      <alignment horizontal="center" vertical="center"/>
    </xf>
    <xf numFmtId="0" fontId="12" fillId="6" borderId="0" xfId="0" applyFont="1" applyFill="1"/>
    <xf numFmtId="2" fontId="15" fillId="0" borderId="1" xfId="0" applyNumberFormat="1" applyFont="1" applyFill="1" applyBorder="1" applyAlignment="1">
      <alignment horizontal="left" vertical="top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left" vertical="center" wrapText="1"/>
    </xf>
    <xf numFmtId="1" fontId="15" fillId="0" borderId="3" xfId="0" applyNumberFormat="1" applyFont="1" applyFill="1" applyBorder="1" applyAlignment="1">
      <alignment horizontal="left" vertical="center" wrapText="1"/>
    </xf>
    <xf numFmtId="181" fontId="15" fillId="0" borderId="2" xfId="0" applyNumberFormat="1" applyFont="1" applyBorder="1" applyAlignment="1">
      <alignment horizontal="center" vertical="center"/>
    </xf>
    <xf numFmtId="181" fontId="15" fillId="0" borderId="3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15" fillId="2" borderId="1" xfId="0" applyNumberFormat="1" applyFont="1" applyFill="1" applyBorder="1"/>
    <xf numFmtId="0" fontId="11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" fontId="15" fillId="3" borderId="1" xfId="0" applyNumberFormat="1" applyFont="1" applyFill="1" applyBorder="1"/>
    <xf numFmtId="0" fontId="12" fillId="0" borderId="0" xfId="0" applyFont="1" applyFill="1"/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right"/>
    </xf>
    <xf numFmtId="49" fontId="15" fillId="0" borderId="1" xfId="0" applyNumberFormat="1" applyFont="1" applyFill="1" applyBorder="1" applyAlignment="1">
      <alignment horizontal="left" vertical="center" wrapText="1"/>
    </xf>
    <xf numFmtId="1" fontId="15" fillId="2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left" wrapText="1"/>
    </xf>
    <xf numFmtId="0" fontId="15" fillId="2" borderId="2" xfId="0" applyNumberFormat="1" applyFont="1" applyFill="1" applyBorder="1" applyAlignment="1">
      <alignment vertical="center"/>
    </xf>
    <xf numFmtId="0" fontId="15" fillId="2" borderId="1" xfId="0" applyNumberFormat="1" applyFont="1" applyFill="1" applyBorder="1" applyAlignment="1">
      <alignment vertical="center"/>
    </xf>
    <xf numFmtId="2" fontId="15" fillId="0" borderId="2" xfId="0" applyNumberFormat="1" applyFont="1" applyFill="1" applyBorder="1" applyAlignment="1">
      <alignment wrapText="1"/>
    </xf>
    <xf numFmtId="2" fontId="15" fillId="0" borderId="3" xfId="0" applyNumberFormat="1" applyFont="1" applyFill="1" applyBorder="1" applyAlignment="1">
      <alignment wrapText="1"/>
    </xf>
    <xf numFmtId="2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/>
    <xf numFmtId="2" fontId="15" fillId="0" borderId="2" xfId="0" applyNumberFormat="1" applyFont="1" applyFill="1" applyBorder="1" applyAlignment="1"/>
    <xf numFmtId="2" fontId="15" fillId="0" borderId="3" xfId="0" applyNumberFormat="1" applyFont="1" applyFill="1" applyBorder="1" applyAlignment="1"/>
    <xf numFmtId="2" fontId="15" fillId="0" borderId="3" xfId="0" applyNumberFormat="1" applyFont="1" applyBorder="1" applyAlignment="1"/>
    <xf numFmtId="0" fontId="11" fillId="7" borderId="6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5" fillId="7" borderId="1" xfId="0" applyNumberFormat="1" applyFont="1" applyFill="1" applyBorder="1" applyAlignment="1"/>
    <xf numFmtId="1" fontId="15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/>
    <xf numFmtId="1" fontId="16" fillId="2" borderId="1" xfId="0" applyNumberFormat="1" applyFont="1" applyFill="1" applyBorder="1"/>
    <xf numFmtId="2" fontId="16" fillId="2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2" fontId="15" fillId="8" borderId="1" xfId="0" applyNumberFormat="1" applyFont="1" applyFill="1" applyBorder="1"/>
    <xf numFmtId="2" fontId="11" fillId="9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/>
    <xf numFmtId="2" fontId="17" fillId="0" borderId="1" xfId="0" applyNumberFormat="1" applyFont="1" applyFill="1" applyBorder="1"/>
    <xf numFmtId="1" fontId="17" fillId="0" borderId="1" xfId="0" applyNumberFormat="1" applyFont="1" applyFill="1" applyBorder="1"/>
    <xf numFmtId="2" fontId="17" fillId="0" borderId="1" xfId="0" applyNumberFormat="1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/>
    </xf>
    <xf numFmtId="2" fontId="11" fillId="10" borderId="1" xfId="0" applyNumberFormat="1" applyFont="1" applyFill="1" applyBorder="1"/>
    <xf numFmtId="2" fontId="11" fillId="1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left"/>
    </xf>
    <xf numFmtId="2" fontId="11" fillId="0" borderId="1" xfId="0" applyNumberFormat="1" applyFont="1" applyFill="1" applyBorder="1" applyAlignment="1"/>
    <xf numFmtId="2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2" fontId="11" fillId="0" borderId="1" xfId="0" applyNumberFormat="1" applyFont="1" applyFill="1" applyBorder="1"/>
    <xf numFmtId="0" fontId="11" fillId="0" borderId="1" xfId="0" applyFont="1" applyFill="1" applyBorder="1" applyAlignment="1">
      <alignment horizontal="right"/>
    </xf>
    <xf numFmtId="2" fontId="11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/>
    <xf numFmtId="2" fontId="11" fillId="10" borderId="1" xfId="0" applyNumberFormat="1" applyFont="1" applyFill="1" applyBorder="1" applyAlignment="1">
      <alignment horizontal="center"/>
    </xf>
    <xf numFmtId="2" fontId="12" fillId="0" borderId="0" xfId="0" applyNumberFormat="1" applyFont="1"/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37" xfId="49"/>
    <cellStyle name="Обычный 6" xfId="50"/>
    <cellStyle name="Обычный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3"/>
  <sheetViews>
    <sheetView tabSelected="1" view="pageBreakPreview" zoomScale="60" zoomScaleNormal="100" workbookViewId="0">
      <selection activeCell="B8" sqref="B8:H8"/>
    </sheetView>
  </sheetViews>
  <sheetFormatPr defaultColWidth="9" defaultRowHeight="15"/>
  <cols>
    <col min="1" max="1" width="17.7142857142857" customWidth="1"/>
    <col min="2" max="2" width="50.1428571428571" customWidth="1"/>
    <col min="3" max="3" width="13.5714285714286" customWidth="1"/>
    <col min="4" max="4" width="10.7142857142857" customWidth="1"/>
    <col min="5" max="5" width="10.8571428571429" customWidth="1"/>
    <col min="6" max="6" width="13" customWidth="1"/>
    <col min="7" max="7" width="13.8571428571429" customWidth="1"/>
    <col min="8" max="8" width="27.7142857142857" customWidth="1"/>
    <col min="9" max="12" width="8.85714285714286" hidden="1" customWidth="1"/>
    <col min="13" max="13" width="20.8571428571429" customWidth="1"/>
  </cols>
  <sheetData>
    <row r="1" customFormat="1" ht="18.75" spans="1:17">
      <c r="A1" s="1" t="s">
        <v>0</v>
      </c>
      <c r="B1" s="1"/>
      <c r="C1" s="2"/>
      <c r="D1" s="3"/>
      <c r="E1" s="4"/>
      <c r="F1" s="5"/>
      <c r="G1" s="5"/>
      <c r="H1" s="5"/>
      <c r="I1" s="5"/>
      <c r="J1" s="5"/>
      <c r="K1" s="76"/>
      <c r="L1" s="76"/>
      <c r="M1" s="76"/>
      <c r="N1" s="76"/>
      <c r="O1" s="76"/>
      <c r="P1" s="76"/>
      <c r="Q1" s="76"/>
    </row>
    <row r="2" customFormat="1" ht="18.75" spans="1:16">
      <c r="A2" s="6" t="s">
        <v>1</v>
      </c>
      <c r="B2" s="6"/>
      <c r="C2" s="6"/>
      <c r="D2" s="6"/>
      <c r="E2" s="6"/>
      <c r="F2" s="6"/>
      <c r="G2" s="6"/>
      <c r="H2" s="6"/>
      <c r="I2" s="5"/>
      <c r="J2" s="5"/>
      <c r="K2" s="77"/>
      <c r="L2" s="77"/>
      <c r="M2" s="77"/>
      <c r="N2" s="77"/>
      <c r="O2" s="78"/>
      <c r="P2" s="78"/>
    </row>
    <row r="3" customFormat="1" ht="18" spans="1:17">
      <c r="A3" s="7" t="s">
        <v>2</v>
      </c>
      <c r="B3" s="7"/>
      <c r="C3" s="7"/>
      <c r="D3" s="7"/>
      <c r="E3" s="7"/>
      <c r="F3" s="7"/>
      <c r="G3" s="5"/>
      <c r="H3" s="8"/>
      <c r="I3" s="5"/>
      <c r="J3" s="5"/>
      <c r="K3" s="79"/>
      <c r="L3" s="79"/>
      <c r="M3" s="79"/>
      <c r="N3" s="79"/>
      <c r="O3" s="79"/>
      <c r="P3" s="79"/>
      <c r="Q3" s="79"/>
    </row>
    <row r="4" customFormat="1" ht="18" spans="1:17">
      <c r="A4" s="9" t="s">
        <v>3</v>
      </c>
      <c r="B4" s="3"/>
      <c r="C4" s="3"/>
      <c r="D4" s="3"/>
      <c r="E4" s="4"/>
      <c r="F4" s="5"/>
      <c r="G4" s="5"/>
      <c r="H4" s="5"/>
      <c r="I4" s="5"/>
      <c r="J4" s="5"/>
      <c r="K4" s="79"/>
      <c r="L4" s="79"/>
      <c r="M4" s="79"/>
      <c r="N4" s="79"/>
      <c r="O4" s="79"/>
      <c r="P4" s="79"/>
      <c r="Q4" s="79"/>
    </row>
    <row r="5" customFormat="1" ht="18" spans="1:17">
      <c r="A5" s="9"/>
      <c r="B5" s="3"/>
      <c r="C5" s="3"/>
      <c r="D5" s="3"/>
      <c r="E5" s="4"/>
      <c r="F5" s="5"/>
      <c r="G5" s="5"/>
      <c r="H5" s="5"/>
      <c r="I5" s="5"/>
      <c r="J5" s="5"/>
      <c r="K5" s="79"/>
      <c r="L5" s="79"/>
      <c r="M5" s="79"/>
      <c r="N5" s="79"/>
      <c r="O5" s="79"/>
      <c r="P5" s="79"/>
      <c r="Q5" s="79"/>
    </row>
    <row r="6" customFormat="1" ht="18" spans="1:17">
      <c r="A6" s="9"/>
      <c r="B6" s="3"/>
      <c r="C6" s="3"/>
      <c r="D6" s="3"/>
      <c r="E6" s="4"/>
      <c r="F6" s="5"/>
      <c r="G6" s="5"/>
      <c r="H6" s="5"/>
      <c r="I6" s="5"/>
      <c r="J6" s="5"/>
      <c r="K6" s="79"/>
      <c r="L6" s="79"/>
      <c r="M6" s="79"/>
      <c r="N6" s="79"/>
      <c r="O6" s="79"/>
      <c r="P6" s="79"/>
      <c r="Q6" s="79"/>
    </row>
    <row r="7" customFormat="1" ht="18" spans="1:17">
      <c r="A7" s="10"/>
      <c r="B7" s="10"/>
      <c r="C7" s="11"/>
      <c r="D7" s="11"/>
      <c r="E7" s="4"/>
      <c r="F7" s="5"/>
      <c r="G7" s="5"/>
      <c r="H7" s="5"/>
      <c r="I7" s="5"/>
      <c r="J7" s="5"/>
      <c r="K7" s="79"/>
      <c r="L7" s="79"/>
      <c r="M7" s="79"/>
      <c r="N7" s="79"/>
      <c r="O7" s="79"/>
      <c r="P7" s="79"/>
      <c r="Q7" s="79"/>
    </row>
    <row r="8" customFormat="1" ht="22.5" spans="2:17">
      <c r="B8" s="12" t="s">
        <v>4</v>
      </c>
      <c r="C8" s="12"/>
      <c r="D8" s="12"/>
      <c r="E8" s="12"/>
      <c r="F8" s="12"/>
      <c r="G8" s="12"/>
      <c r="H8" s="12"/>
      <c r="I8" s="80"/>
      <c r="J8" s="80"/>
      <c r="K8" s="80"/>
      <c r="L8" s="80"/>
      <c r="M8" s="80"/>
      <c r="N8" s="80"/>
      <c r="O8" s="81"/>
      <c r="P8" s="81"/>
      <c r="Q8" s="81"/>
    </row>
    <row r="9" customFormat="1" ht="22.9" customHeight="1" spans="2:17">
      <c r="B9" s="13" t="s">
        <v>5</v>
      </c>
      <c r="C9" s="13"/>
      <c r="D9" s="13"/>
      <c r="E9" s="13"/>
      <c r="F9" s="13"/>
      <c r="G9" s="13"/>
      <c r="H9" s="13"/>
      <c r="I9" s="14"/>
      <c r="J9" s="14"/>
      <c r="K9" s="14"/>
      <c r="L9" s="14"/>
      <c r="M9" s="14"/>
      <c r="N9" s="14"/>
      <c r="O9" s="14"/>
      <c r="P9" s="81"/>
      <c r="Q9" s="81"/>
    </row>
    <row r="10" customFormat="1" ht="22.5" spans="1:15">
      <c r="A10" s="14"/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4"/>
      <c r="M10" s="14"/>
      <c r="N10" s="14"/>
      <c r="O10" s="14"/>
    </row>
    <row r="11" customFormat="1" ht="22.5" spans="1:15">
      <c r="A11" s="14"/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  <c r="M11" s="14"/>
      <c r="N11" s="14"/>
      <c r="O11" s="14"/>
    </row>
    <row r="12" customFormat="1" ht="22.5" spans="1:15">
      <c r="A12" s="14"/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  <c r="M12" s="14"/>
      <c r="N12" s="14"/>
      <c r="O12" s="14"/>
    </row>
    <row r="13" customFormat="1" ht="22.5" spans="1:15">
      <c r="A13" s="14"/>
      <c r="B13" s="13"/>
      <c r="C13" s="13"/>
      <c r="D13" s="13"/>
      <c r="E13" s="13"/>
      <c r="F13" s="13"/>
      <c r="G13" s="13"/>
      <c r="H13" s="13"/>
      <c r="I13" s="14"/>
      <c r="J13" s="14"/>
      <c r="K13" s="14"/>
      <c r="L13" s="14"/>
      <c r="M13" s="14"/>
      <c r="N13" s="14"/>
      <c r="O13" s="14"/>
    </row>
    <row r="14" customFormat="1" ht="22.5" spans="1:15">
      <c r="A14" s="14"/>
      <c r="B14" s="13"/>
      <c r="C14" s="13"/>
      <c r="D14" s="13"/>
      <c r="E14" s="13"/>
      <c r="F14" s="13"/>
      <c r="G14" s="13"/>
      <c r="H14" s="13"/>
      <c r="I14" s="14"/>
      <c r="J14" s="14"/>
      <c r="K14" s="14"/>
      <c r="L14" s="14"/>
      <c r="M14" s="14"/>
      <c r="N14" s="14"/>
      <c r="O14" s="14"/>
    </row>
    <row r="15" customFormat="1" ht="22.5" spans="1:15">
      <c r="A15" s="14"/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4"/>
      <c r="M15" s="14"/>
      <c r="N15" s="14"/>
      <c r="O15" s="14"/>
    </row>
    <row r="16" customFormat="1" ht="22.5" spans="1:14">
      <c r="A16" s="14"/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4"/>
      <c r="M16" s="14"/>
      <c r="N16" s="14"/>
    </row>
    <row r="17" customFormat="1" ht="22.5" spans="1:14">
      <c r="A17" s="13"/>
      <c r="B17" s="13"/>
      <c r="C17" s="13"/>
      <c r="D17" s="13"/>
      <c r="E17" s="14"/>
      <c r="F17" s="13"/>
      <c r="G17" s="13"/>
      <c r="H17" s="13"/>
      <c r="I17" s="13"/>
      <c r="J17" s="13"/>
      <c r="K17" s="13"/>
      <c r="L17" s="13"/>
      <c r="M17" s="13"/>
      <c r="N17" s="13"/>
    </row>
    <row r="18" customFormat="1" ht="30.75" spans="1:17">
      <c r="A18" s="15"/>
      <c r="B18" s="16"/>
      <c r="C18" s="13" t="s">
        <v>6</v>
      </c>
      <c r="D18" s="13"/>
      <c r="E18" s="13"/>
      <c r="G18" s="14"/>
      <c r="H18" s="14"/>
      <c r="I18" s="14"/>
      <c r="J18" s="14"/>
      <c r="K18" s="14"/>
      <c r="L18" s="14"/>
      <c r="M18" s="16"/>
      <c r="N18" s="16"/>
      <c r="O18" s="16"/>
      <c r="P18" s="16"/>
      <c r="Q18" s="16"/>
    </row>
    <row r="24" customFormat="1" ht="25.5" spans="2:11">
      <c r="B24" s="17"/>
      <c r="C24" s="18" t="s">
        <v>7</v>
      </c>
      <c r="D24" s="18"/>
      <c r="E24" s="18"/>
      <c r="F24" s="19"/>
      <c r="H24" s="19"/>
      <c r="I24" s="19"/>
      <c r="J24" s="19"/>
      <c r="K24" s="19"/>
    </row>
    <row r="25" customFormat="1" ht="25.5" spans="3:5">
      <c r="C25" s="20" t="s">
        <v>8</v>
      </c>
      <c r="D25" s="20"/>
      <c r="E25" s="20"/>
    </row>
    <row r="31" customFormat="1" ht="18.75" spans="1:8">
      <c r="A31" s="21" t="s">
        <v>9</v>
      </c>
      <c r="B31" s="22"/>
      <c r="C31" s="23"/>
      <c r="D31" s="24"/>
      <c r="E31" s="24"/>
      <c r="G31" s="24" t="s">
        <v>10</v>
      </c>
      <c r="H31" s="24"/>
    </row>
    <row r="32" ht="18.75" spans="1:13">
      <c r="A32" s="25" t="s">
        <v>11</v>
      </c>
      <c r="B32" s="26"/>
      <c r="C32" s="23"/>
      <c r="E32" s="26"/>
      <c r="F32" s="27" t="s">
        <v>12</v>
      </c>
      <c r="G32" s="27"/>
      <c r="H32" s="27"/>
      <c r="I32" s="27"/>
      <c r="J32" s="27"/>
      <c r="K32" s="27"/>
      <c r="L32" s="27"/>
      <c r="M32" s="27"/>
    </row>
    <row r="33" ht="19.5" customHeight="1" spans="1:11">
      <c r="A33" s="21"/>
      <c r="C33" s="23"/>
      <c r="E33" s="26"/>
      <c r="F33" s="28" t="s">
        <v>13</v>
      </c>
      <c r="G33" s="28"/>
      <c r="H33" s="28"/>
      <c r="I33" s="28"/>
      <c r="J33" s="28"/>
      <c r="K33" s="28"/>
    </row>
    <row r="34" ht="18.75" spans="3:8">
      <c r="C34" s="23"/>
      <c r="D34" s="24"/>
      <c r="E34" s="24"/>
      <c r="G34" s="24" t="s">
        <v>14</v>
      </c>
      <c r="H34" s="24"/>
    </row>
    <row r="35" ht="18.75" spans="8:8">
      <c r="H35" s="29"/>
    </row>
    <row r="36" ht="22.15" customHeight="1" spans="1:8">
      <c r="A36" s="30" t="s">
        <v>15</v>
      </c>
      <c r="B36" s="30" t="s">
        <v>16</v>
      </c>
      <c r="C36" s="31" t="s">
        <v>17</v>
      </c>
      <c r="D36" s="31" t="s">
        <v>18</v>
      </c>
      <c r="E36" s="31"/>
      <c r="F36" s="31"/>
      <c r="G36" s="32" t="s">
        <v>19</v>
      </c>
      <c r="H36" s="31" t="s">
        <v>20</v>
      </c>
    </row>
    <row r="37" ht="29.25" customHeight="1" spans="1:8">
      <c r="A37" s="33"/>
      <c r="B37" s="30" t="s">
        <v>21</v>
      </c>
      <c r="C37" s="31" t="s">
        <v>21</v>
      </c>
      <c r="D37" s="31" t="s">
        <v>22</v>
      </c>
      <c r="E37" s="31" t="s">
        <v>23</v>
      </c>
      <c r="F37" s="31" t="s">
        <v>24</v>
      </c>
      <c r="G37" s="32"/>
      <c r="H37" s="31" t="s">
        <v>25</v>
      </c>
    </row>
    <row r="38" ht="18.6" customHeight="1" spans="1:8">
      <c r="A38" s="34" t="s">
        <v>26</v>
      </c>
      <c r="B38" s="35"/>
      <c r="C38" s="36"/>
      <c r="D38" s="31"/>
      <c r="E38" s="31"/>
      <c r="F38" s="31"/>
      <c r="G38" s="31"/>
      <c r="H38" s="35"/>
    </row>
    <row r="39" ht="18.75" spans="1:8">
      <c r="A39" s="37" t="s">
        <v>27</v>
      </c>
      <c r="B39" s="38"/>
      <c r="C39" s="39"/>
      <c r="D39" s="40"/>
      <c r="E39" s="40"/>
      <c r="F39" s="40"/>
      <c r="G39" s="40"/>
      <c r="H39" s="35"/>
    </row>
    <row r="40" ht="18.75" spans="1:8">
      <c r="A40" s="41" t="s">
        <v>28</v>
      </c>
      <c r="B40" s="42" t="s">
        <v>29</v>
      </c>
      <c r="C40" s="43">
        <v>10</v>
      </c>
      <c r="D40" s="44">
        <v>0.08</v>
      </c>
      <c r="E40" s="44">
        <v>7.25</v>
      </c>
      <c r="F40" s="44">
        <v>0.13</v>
      </c>
      <c r="G40" s="44">
        <v>66</v>
      </c>
      <c r="H40" s="45" t="s">
        <v>30</v>
      </c>
    </row>
    <row r="41" ht="18.75" spans="1:8">
      <c r="A41" s="41"/>
      <c r="B41" s="42" t="s">
        <v>31</v>
      </c>
      <c r="C41" s="43">
        <v>10</v>
      </c>
      <c r="D41" s="44">
        <v>2.32</v>
      </c>
      <c r="E41" s="44">
        <v>2.95</v>
      </c>
      <c r="F41" s="44">
        <v>0</v>
      </c>
      <c r="G41" s="44">
        <v>36</v>
      </c>
      <c r="H41" s="45" t="s">
        <v>32</v>
      </c>
    </row>
    <row r="42" ht="18.75" spans="1:8">
      <c r="A42" s="41"/>
      <c r="B42" s="42" t="s">
        <v>33</v>
      </c>
      <c r="C42" s="46">
        <v>100</v>
      </c>
      <c r="D42" s="44">
        <v>2.83</v>
      </c>
      <c r="E42" s="44">
        <v>0.17</v>
      </c>
      <c r="F42" s="44">
        <v>5.83</v>
      </c>
      <c r="G42" s="47">
        <v>36.83</v>
      </c>
      <c r="H42" s="45" t="s">
        <v>34</v>
      </c>
    </row>
    <row r="43" ht="18.75" spans="1:8">
      <c r="A43" s="41"/>
      <c r="B43" s="48" t="s">
        <v>35</v>
      </c>
      <c r="C43" s="49">
        <v>180</v>
      </c>
      <c r="D43" s="50">
        <v>15.24</v>
      </c>
      <c r="E43" s="50">
        <v>21.6</v>
      </c>
      <c r="F43" s="50">
        <v>3.96</v>
      </c>
      <c r="G43" s="50">
        <v>270.6</v>
      </c>
      <c r="H43" s="51" t="s">
        <v>36</v>
      </c>
    </row>
    <row r="44" ht="18.75" spans="1:8">
      <c r="A44" s="41"/>
      <c r="B44" s="52"/>
      <c r="C44" s="49">
        <v>6</v>
      </c>
      <c r="D44" s="50"/>
      <c r="E44" s="50"/>
      <c r="F44" s="50"/>
      <c r="G44" s="50"/>
      <c r="H44" s="51"/>
    </row>
    <row r="45" ht="18.75" spans="1:8">
      <c r="A45" s="41"/>
      <c r="B45" s="53" t="s">
        <v>37</v>
      </c>
      <c r="C45" s="54">
        <v>200</v>
      </c>
      <c r="D45" s="44">
        <v>1.32</v>
      </c>
      <c r="E45" s="44">
        <v>1.35</v>
      </c>
      <c r="F45" s="44">
        <v>15.9</v>
      </c>
      <c r="G45" s="44">
        <v>81</v>
      </c>
      <c r="H45" s="45" t="s">
        <v>38</v>
      </c>
    </row>
    <row r="46" ht="18.75" spans="1:8">
      <c r="A46" s="41"/>
      <c r="B46" s="55" t="s">
        <v>39</v>
      </c>
      <c r="C46" s="54">
        <v>30</v>
      </c>
      <c r="D46" s="47">
        <v>1.65</v>
      </c>
      <c r="E46" s="47">
        <v>0.27</v>
      </c>
      <c r="F46" s="47">
        <v>18</v>
      </c>
      <c r="G46" s="47">
        <v>72.03</v>
      </c>
      <c r="H46" s="45" t="s">
        <v>38</v>
      </c>
    </row>
    <row r="47" ht="18.75" spans="1:8">
      <c r="A47" s="41"/>
      <c r="B47" s="56" t="s">
        <v>40</v>
      </c>
      <c r="C47" s="57">
        <v>20</v>
      </c>
      <c r="D47" s="44">
        <v>1</v>
      </c>
      <c r="E47" s="44">
        <v>0.22</v>
      </c>
      <c r="F47" s="44">
        <v>9</v>
      </c>
      <c r="G47" s="44">
        <v>38</v>
      </c>
      <c r="H47" s="45" t="s">
        <v>38</v>
      </c>
    </row>
    <row r="48" ht="18.75" spans="1:8">
      <c r="A48" s="41"/>
      <c r="B48" s="58" t="s">
        <v>41</v>
      </c>
      <c r="C48" s="59">
        <v>40</v>
      </c>
      <c r="D48" s="60">
        <v>0.2</v>
      </c>
      <c r="E48" s="60">
        <v>0</v>
      </c>
      <c r="F48" s="60">
        <v>32</v>
      </c>
      <c r="G48" s="60">
        <v>129.02</v>
      </c>
      <c r="H48" s="61" t="s">
        <v>38</v>
      </c>
    </row>
    <row r="49" ht="18.75" spans="1:8">
      <c r="A49" s="62" t="s">
        <v>42</v>
      </c>
      <c r="B49" s="63"/>
      <c r="C49" s="64">
        <f>SUM(C40:C48)</f>
        <v>596</v>
      </c>
      <c r="D49" s="64">
        <f t="shared" ref="D49:G49" si="0">SUM(D40:D48)</f>
        <v>24.64</v>
      </c>
      <c r="E49" s="64">
        <f t="shared" si="0"/>
        <v>33.81</v>
      </c>
      <c r="F49" s="64">
        <f t="shared" si="0"/>
        <v>84.82</v>
      </c>
      <c r="G49" s="64">
        <f t="shared" si="0"/>
        <v>729.48</v>
      </c>
      <c r="H49" s="61"/>
    </row>
    <row r="50" ht="18.75" spans="1:8">
      <c r="A50" s="65" t="s">
        <v>43</v>
      </c>
      <c r="B50" s="55" t="s">
        <v>44</v>
      </c>
      <c r="C50" s="54">
        <v>100</v>
      </c>
      <c r="D50" s="47">
        <v>0.8</v>
      </c>
      <c r="E50" s="47">
        <v>0.1</v>
      </c>
      <c r="F50" s="47">
        <v>1.7</v>
      </c>
      <c r="G50" s="47">
        <v>10</v>
      </c>
      <c r="H50" s="61" t="s">
        <v>45</v>
      </c>
    </row>
    <row r="51" ht="18.75" spans="1:8">
      <c r="A51" s="65"/>
      <c r="B51" s="55" t="s">
        <v>46</v>
      </c>
      <c r="C51" s="54">
        <v>250</v>
      </c>
      <c r="D51" s="47">
        <v>1.48</v>
      </c>
      <c r="E51" s="47">
        <v>4.92</v>
      </c>
      <c r="F51" s="47">
        <v>6.09</v>
      </c>
      <c r="G51" s="47">
        <v>76.25</v>
      </c>
      <c r="H51" s="61" t="s">
        <v>47</v>
      </c>
    </row>
    <row r="52" ht="18.75" spans="1:8">
      <c r="A52" s="65"/>
      <c r="B52" s="48" t="s">
        <v>48</v>
      </c>
      <c r="C52" s="49">
        <v>50</v>
      </c>
      <c r="D52" s="50">
        <v>21.67</v>
      </c>
      <c r="E52" s="50">
        <v>24.16</v>
      </c>
      <c r="F52" s="50">
        <v>20.38</v>
      </c>
      <c r="G52" s="50">
        <v>311.1</v>
      </c>
      <c r="H52" s="66" t="s">
        <v>49</v>
      </c>
    </row>
    <row r="53" ht="18.75" spans="1:8">
      <c r="A53" s="65"/>
      <c r="B53" s="52"/>
      <c r="C53" s="49">
        <v>180</v>
      </c>
      <c r="D53" s="50"/>
      <c r="E53" s="50"/>
      <c r="F53" s="50"/>
      <c r="G53" s="50"/>
      <c r="H53" s="66"/>
    </row>
    <row r="54" ht="18.75" spans="1:8">
      <c r="A54" s="65"/>
      <c r="B54" s="55" t="s">
        <v>50</v>
      </c>
      <c r="C54" s="54">
        <v>200</v>
      </c>
      <c r="D54" s="47">
        <v>0.16</v>
      </c>
      <c r="E54" s="47">
        <v>0.16</v>
      </c>
      <c r="F54" s="47">
        <v>27.88</v>
      </c>
      <c r="G54" s="47">
        <v>114.6</v>
      </c>
      <c r="H54" s="66" t="s">
        <v>51</v>
      </c>
    </row>
    <row r="55" ht="18.75" spans="1:8">
      <c r="A55" s="65"/>
      <c r="B55" s="55" t="s">
        <v>39</v>
      </c>
      <c r="C55" s="54">
        <v>30</v>
      </c>
      <c r="D55" s="47">
        <v>1.95</v>
      </c>
      <c r="E55" s="47">
        <v>0.27</v>
      </c>
      <c r="F55" s="47">
        <v>18</v>
      </c>
      <c r="G55" s="47">
        <v>72.03</v>
      </c>
      <c r="H55" s="67" t="s">
        <v>38</v>
      </c>
    </row>
    <row r="56" ht="18.75" spans="1:8">
      <c r="A56" s="65"/>
      <c r="B56" s="56" t="s">
        <v>40</v>
      </c>
      <c r="C56" s="57">
        <v>30</v>
      </c>
      <c r="D56" s="44">
        <v>1.65</v>
      </c>
      <c r="E56" s="44">
        <v>0.33</v>
      </c>
      <c r="F56" s="44">
        <v>13.5</v>
      </c>
      <c r="G56" s="44">
        <v>57</v>
      </c>
      <c r="H56" s="45" t="s">
        <v>38</v>
      </c>
    </row>
    <row r="57" ht="18.75" spans="1:8">
      <c r="A57" s="65"/>
      <c r="B57" s="55" t="s">
        <v>41</v>
      </c>
      <c r="C57" s="54">
        <v>25</v>
      </c>
      <c r="D57" s="47">
        <v>0.83</v>
      </c>
      <c r="E57" s="47">
        <v>5.22</v>
      </c>
      <c r="F57" s="47">
        <v>19.44</v>
      </c>
      <c r="G57" s="68">
        <v>135.6</v>
      </c>
      <c r="H57" s="45" t="s">
        <v>38</v>
      </c>
    </row>
    <row r="58" ht="18.75" spans="1:8">
      <c r="A58" s="69" t="s">
        <v>52</v>
      </c>
      <c r="B58" s="70"/>
      <c r="C58" s="64">
        <f>SUM(C50:C57)</f>
        <v>865</v>
      </c>
      <c r="D58" s="64">
        <f t="shared" ref="D58:G58" si="1">SUM(D50:D57)</f>
        <v>28.54</v>
      </c>
      <c r="E58" s="64">
        <f t="shared" si="1"/>
        <v>35.16</v>
      </c>
      <c r="F58" s="64">
        <f t="shared" si="1"/>
        <v>106.99</v>
      </c>
      <c r="G58" s="64">
        <f t="shared" si="1"/>
        <v>776.58</v>
      </c>
      <c r="H58" s="61"/>
    </row>
    <row r="59" ht="18.75" spans="1:8">
      <c r="A59" s="71" t="s">
        <v>53</v>
      </c>
      <c r="B59" s="72"/>
      <c r="C59" s="73">
        <f>SUM(C58,C49)</f>
        <v>1461</v>
      </c>
      <c r="D59" s="73">
        <f t="shared" ref="D59:G59" si="2">SUM(D58,D49)</f>
        <v>53.18</v>
      </c>
      <c r="E59" s="73">
        <f t="shared" si="2"/>
        <v>68.97</v>
      </c>
      <c r="F59" s="73">
        <f t="shared" si="2"/>
        <v>191.81</v>
      </c>
      <c r="G59" s="73">
        <f t="shared" si="2"/>
        <v>1506.06</v>
      </c>
      <c r="H59" s="74"/>
    </row>
    <row r="60" ht="18.75" spans="1:8">
      <c r="A60" s="21" t="s">
        <v>9</v>
      </c>
      <c r="B60" s="22"/>
      <c r="C60" s="23"/>
      <c r="D60" s="24"/>
      <c r="E60" s="24"/>
      <c r="G60" s="24" t="s">
        <v>10</v>
      </c>
      <c r="H60" s="24"/>
    </row>
    <row r="61" ht="18.75" spans="1:13">
      <c r="A61" s="25" t="s">
        <v>11</v>
      </c>
      <c r="B61" s="26"/>
      <c r="C61" s="23"/>
      <c r="D61" s="26"/>
      <c r="E61" s="26"/>
      <c r="F61" s="27" t="s">
        <v>12</v>
      </c>
      <c r="G61" s="27"/>
      <c r="H61" s="27"/>
      <c r="I61" s="27"/>
      <c r="J61" s="27"/>
      <c r="K61" s="27"/>
      <c r="L61" s="27"/>
      <c r="M61" s="27"/>
    </row>
    <row r="62" ht="18.75" spans="1:11">
      <c r="A62" s="21"/>
      <c r="B62" s="22"/>
      <c r="C62" s="23"/>
      <c r="D62" s="26"/>
      <c r="E62" s="26"/>
      <c r="F62" s="28" t="s">
        <v>13</v>
      </c>
      <c r="G62" s="28"/>
      <c r="H62" s="28"/>
      <c r="I62" s="28"/>
      <c r="J62" s="28"/>
      <c r="K62" s="28"/>
    </row>
    <row r="63" ht="18.75" spans="1:8">
      <c r="A63" s="22"/>
      <c r="B63" s="22"/>
      <c r="C63" s="23"/>
      <c r="D63" s="24"/>
      <c r="E63" s="24"/>
      <c r="G63" s="24" t="s">
        <v>14</v>
      </c>
      <c r="H63" s="24"/>
    </row>
    <row r="64" ht="18.75" spans="1:8">
      <c r="A64" s="22"/>
      <c r="B64" s="22"/>
      <c r="C64" s="23"/>
      <c r="D64" s="75"/>
      <c r="E64" s="24"/>
      <c r="F64" s="24"/>
      <c r="G64" s="24"/>
      <c r="H64" s="24"/>
    </row>
    <row r="65" ht="18.75" spans="1:8">
      <c r="A65" s="30" t="s">
        <v>15</v>
      </c>
      <c r="B65" s="30" t="s">
        <v>16</v>
      </c>
      <c r="C65" s="31" t="s">
        <v>17</v>
      </c>
      <c r="D65" s="31" t="s">
        <v>18</v>
      </c>
      <c r="E65" s="31"/>
      <c r="F65" s="31"/>
      <c r="G65" s="32" t="s">
        <v>19</v>
      </c>
      <c r="H65" s="31" t="s">
        <v>20</v>
      </c>
    </row>
    <row r="66" ht="22.9" customHeight="1" spans="1:8">
      <c r="A66" s="33"/>
      <c r="B66" s="30" t="s">
        <v>21</v>
      </c>
      <c r="C66" s="31" t="s">
        <v>21</v>
      </c>
      <c r="D66" s="31" t="s">
        <v>22</v>
      </c>
      <c r="E66" s="31" t="s">
        <v>23</v>
      </c>
      <c r="F66" s="31" t="s">
        <v>24</v>
      </c>
      <c r="G66" s="32"/>
      <c r="H66" s="31" t="s">
        <v>25</v>
      </c>
    </row>
    <row r="67" ht="18.75" spans="1:8">
      <c r="A67" s="34" t="s">
        <v>26</v>
      </c>
      <c r="B67" s="35"/>
      <c r="C67" s="36"/>
      <c r="D67" s="31"/>
      <c r="E67" s="31"/>
      <c r="F67" s="31"/>
      <c r="G67" s="31"/>
      <c r="H67" s="35"/>
    </row>
    <row r="68" ht="18.75" spans="1:8">
      <c r="A68" s="37" t="s">
        <v>54</v>
      </c>
      <c r="B68" s="38"/>
      <c r="C68" s="39"/>
      <c r="D68" s="40"/>
      <c r="E68" s="40"/>
      <c r="F68" s="40"/>
      <c r="G68" s="40"/>
      <c r="H68" s="82"/>
    </row>
    <row r="69" ht="18.75" spans="1:8">
      <c r="A69" s="65" t="s">
        <v>28</v>
      </c>
      <c r="B69" s="55" t="s">
        <v>55</v>
      </c>
      <c r="C69" s="54">
        <v>100</v>
      </c>
      <c r="D69" s="47">
        <v>1.12</v>
      </c>
      <c r="E69" s="47">
        <v>0.1</v>
      </c>
      <c r="F69" s="47">
        <v>3.5</v>
      </c>
      <c r="G69" s="47">
        <v>20</v>
      </c>
      <c r="H69" s="61" t="s">
        <v>45</v>
      </c>
    </row>
    <row r="70" ht="18.75" spans="1:8">
      <c r="A70" s="65"/>
      <c r="B70" s="83" t="s">
        <v>56</v>
      </c>
      <c r="C70" s="43">
        <v>100</v>
      </c>
      <c r="D70" s="84">
        <v>17.69</v>
      </c>
      <c r="E70" s="85">
        <v>5.82</v>
      </c>
      <c r="F70" s="85">
        <v>15.14</v>
      </c>
      <c r="G70" s="85">
        <v>189.72</v>
      </c>
      <c r="H70" s="45" t="s">
        <v>57</v>
      </c>
    </row>
    <row r="71" ht="18.75" spans="1:8">
      <c r="A71" s="65"/>
      <c r="B71" s="86" t="s">
        <v>58</v>
      </c>
      <c r="C71" s="49">
        <v>20</v>
      </c>
      <c r="D71" s="87"/>
      <c r="E71" s="88"/>
      <c r="F71" s="88"/>
      <c r="G71" s="88"/>
      <c r="H71" s="61" t="s">
        <v>59</v>
      </c>
    </row>
    <row r="72" ht="18.75" spans="1:8">
      <c r="A72" s="65"/>
      <c r="B72" s="89" t="s">
        <v>60</v>
      </c>
      <c r="C72" s="43">
        <v>180</v>
      </c>
      <c r="D72" s="90">
        <v>4.81</v>
      </c>
      <c r="E72" s="90">
        <v>5.1</v>
      </c>
      <c r="F72" s="90">
        <v>29.5</v>
      </c>
      <c r="G72" s="90">
        <v>183.06</v>
      </c>
      <c r="H72" s="91" t="s">
        <v>61</v>
      </c>
    </row>
    <row r="73" ht="18.75" spans="1:8">
      <c r="A73" s="65"/>
      <c r="B73" s="92"/>
      <c r="C73" s="93">
        <v>6</v>
      </c>
      <c r="D73" s="94"/>
      <c r="E73" s="94"/>
      <c r="F73" s="94"/>
      <c r="G73" s="94"/>
      <c r="H73" s="95"/>
    </row>
    <row r="74" ht="18.75" spans="1:8">
      <c r="A74" s="65"/>
      <c r="B74" s="56" t="s">
        <v>62</v>
      </c>
      <c r="C74" s="57">
        <v>200</v>
      </c>
      <c r="D74" s="44">
        <v>1.32</v>
      </c>
      <c r="E74" s="44">
        <v>1.35</v>
      </c>
      <c r="F74" s="44">
        <v>15.9</v>
      </c>
      <c r="G74" s="44">
        <v>81</v>
      </c>
      <c r="H74" s="45" t="s">
        <v>38</v>
      </c>
    </row>
    <row r="75" ht="18.75" spans="1:8">
      <c r="A75" s="65"/>
      <c r="B75" s="55" t="s">
        <v>39</v>
      </c>
      <c r="C75" s="54">
        <v>20</v>
      </c>
      <c r="D75" s="47">
        <v>1.1</v>
      </c>
      <c r="E75" s="47">
        <v>0.18</v>
      </c>
      <c r="F75" s="47">
        <v>12</v>
      </c>
      <c r="G75" s="47">
        <v>48.02</v>
      </c>
      <c r="H75" s="45" t="s">
        <v>38</v>
      </c>
    </row>
    <row r="76" ht="18.75" spans="1:8">
      <c r="A76" s="65"/>
      <c r="B76" s="56" t="s">
        <v>40</v>
      </c>
      <c r="C76" s="57">
        <v>25</v>
      </c>
      <c r="D76" s="44">
        <v>1.25</v>
      </c>
      <c r="E76" s="44">
        <v>0.28</v>
      </c>
      <c r="F76" s="44">
        <v>11.25</v>
      </c>
      <c r="G76" s="44">
        <v>47.5</v>
      </c>
      <c r="H76" s="45" t="s">
        <v>38</v>
      </c>
    </row>
    <row r="77" ht="18.75" spans="1:8">
      <c r="A77" s="65"/>
      <c r="B77" s="55" t="s">
        <v>41</v>
      </c>
      <c r="C77" s="54">
        <v>25</v>
      </c>
      <c r="D77" s="47">
        <v>0.83</v>
      </c>
      <c r="E77" s="47">
        <v>5.22</v>
      </c>
      <c r="F77" s="47">
        <v>19.44</v>
      </c>
      <c r="G77" s="68">
        <v>135.6</v>
      </c>
      <c r="H77" s="45" t="s">
        <v>38</v>
      </c>
    </row>
    <row r="78" ht="18.75" spans="1:8">
      <c r="A78" s="62" t="s">
        <v>42</v>
      </c>
      <c r="B78" s="96"/>
      <c r="C78" s="64">
        <f>SUM(C69:C77)</f>
        <v>676</v>
      </c>
      <c r="D78" s="64">
        <f t="shared" ref="D78:G78" si="3">SUM(D69:D77)</f>
        <v>28.12</v>
      </c>
      <c r="E78" s="64">
        <f t="shared" si="3"/>
        <v>18.05</v>
      </c>
      <c r="F78" s="64">
        <f t="shared" si="3"/>
        <v>106.73</v>
      </c>
      <c r="G78" s="64">
        <f t="shared" si="3"/>
        <v>704.9</v>
      </c>
      <c r="H78" s="45"/>
    </row>
    <row r="79" ht="18.75" spans="1:8">
      <c r="A79" s="65" t="s">
        <v>43</v>
      </c>
      <c r="B79" s="55" t="s">
        <v>44</v>
      </c>
      <c r="C79" s="54">
        <v>100</v>
      </c>
      <c r="D79" s="47">
        <v>0.8</v>
      </c>
      <c r="E79" s="47">
        <v>0.1</v>
      </c>
      <c r="F79" s="47">
        <v>1.7</v>
      </c>
      <c r="G79" s="47">
        <v>10</v>
      </c>
      <c r="H79" s="61" t="s">
        <v>45</v>
      </c>
    </row>
    <row r="80" ht="18.75" spans="1:8">
      <c r="A80" s="65"/>
      <c r="B80" s="97" t="s">
        <v>63</v>
      </c>
      <c r="C80" s="98">
        <v>250</v>
      </c>
      <c r="D80" s="47">
        <v>1.76</v>
      </c>
      <c r="E80" s="47">
        <v>4.95</v>
      </c>
      <c r="F80" s="47">
        <v>7.89</v>
      </c>
      <c r="G80" s="47">
        <v>89.75</v>
      </c>
      <c r="H80" s="99" t="s">
        <v>64</v>
      </c>
    </row>
    <row r="81" ht="18.75" spans="1:11">
      <c r="A81" s="65"/>
      <c r="B81" s="100" t="s">
        <v>65</v>
      </c>
      <c r="C81" s="49">
        <v>10</v>
      </c>
      <c r="D81" s="47">
        <v>0.13</v>
      </c>
      <c r="E81" s="47">
        <v>1</v>
      </c>
      <c r="F81" s="47">
        <v>0.17</v>
      </c>
      <c r="G81" s="44">
        <v>11.25</v>
      </c>
      <c r="H81" s="61" t="s">
        <v>38</v>
      </c>
      <c r="J81" s="131"/>
      <c r="K81" s="132"/>
    </row>
    <row r="82" ht="18.75" spans="1:8">
      <c r="A82" s="65"/>
      <c r="B82" s="101" t="s">
        <v>66</v>
      </c>
      <c r="C82" s="102">
        <v>50</v>
      </c>
      <c r="D82" s="103">
        <v>14.55</v>
      </c>
      <c r="E82" s="103">
        <v>16.79</v>
      </c>
      <c r="F82" s="103">
        <v>2.89</v>
      </c>
      <c r="G82" s="103">
        <v>221</v>
      </c>
      <c r="H82" s="104" t="s">
        <v>67</v>
      </c>
    </row>
    <row r="83" ht="18.75" spans="1:8">
      <c r="A83" s="65"/>
      <c r="B83" s="101"/>
      <c r="C83" s="102">
        <v>50</v>
      </c>
      <c r="D83" s="103"/>
      <c r="E83" s="103"/>
      <c r="F83" s="103"/>
      <c r="G83" s="103"/>
      <c r="H83" s="105"/>
    </row>
    <row r="84" ht="18.75" spans="1:8">
      <c r="A84" s="65"/>
      <c r="B84" s="48" t="s">
        <v>68</v>
      </c>
      <c r="C84" s="49">
        <v>180</v>
      </c>
      <c r="D84" s="50">
        <v>10.31</v>
      </c>
      <c r="E84" s="50">
        <v>7.31</v>
      </c>
      <c r="F84" s="50">
        <v>46.37</v>
      </c>
      <c r="G84" s="50">
        <v>292.52</v>
      </c>
      <c r="H84" s="91" t="s">
        <v>69</v>
      </c>
    </row>
    <row r="85" ht="18.75" spans="1:8">
      <c r="A85" s="65"/>
      <c r="B85" s="106"/>
      <c r="C85" s="49">
        <v>6.48</v>
      </c>
      <c r="D85" s="50"/>
      <c r="E85" s="50"/>
      <c r="F85" s="50"/>
      <c r="G85" s="50"/>
      <c r="H85" s="95"/>
    </row>
    <row r="86" ht="18.75" spans="1:8">
      <c r="A86" s="65"/>
      <c r="B86" s="55" t="s">
        <v>70</v>
      </c>
      <c r="C86" s="54">
        <v>200</v>
      </c>
      <c r="D86" s="47">
        <v>1</v>
      </c>
      <c r="E86" s="47">
        <v>0</v>
      </c>
      <c r="F86" s="47">
        <v>20.2</v>
      </c>
      <c r="G86" s="47">
        <v>84.8</v>
      </c>
      <c r="H86" s="45" t="s">
        <v>71</v>
      </c>
    </row>
    <row r="87" ht="18.75" spans="1:8">
      <c r="A87" s="65"/>
      <c r="B87" s="55" t="s">
        <v>39</v>
      </c>
      <c r="C87" s="54">
        <v>40</v>
      </c>
      <c r="D87" s="47">
        <v>2.2</v>
      </c>
      <c r="E87" s="47">
        <v>0.36</v>
      </c>
      <c r="F87" s="47">
        <v>24</v>
      </c>
      <c r="G87" s="47">
        <v>96.04</v>
      </c>
      <c r="H87" s="45" t="s">
        <v>38</v>
      </c>
    </row>
    <row r="88" ht="18.75" spans="1:8">
      <c r="A88" s="65"/>
      <c r="B88" s="56" t="s">
        <v>40</v>
      </c>
      <c r="C88" s="57">
        <v>30</v>
      </c>
      <c r="D88" s="44">
        <v>1.5</v>
      </c>
      <c r="E88" s="44">
        <v>0.33</v>
      </c>
      <c r="F88" s="44">
        <v>13.5</v>
      </c>
      <c r="G88" s="44">
        <v>57</v>
      </c>
      <c r="H88" s="45" t="s">
        <v>38</v>
      </c>
    </row>
    <row r="89" ht="18.75" spans="1:8">
      <c r="A89" s="69" t="s">
        <v>52</v>
      </c>
      <c r="B89" s="107"/>
      <c r="C89" s="108">
        <f>SUM(C79:C88)</f>
        <v>916.48</v>
      </c>
      <c r="D89" s="108">
        <f t="shared" ref="D89:G89" si="4">SUM(D79:D88)</f>
        <v>32.25</v>
      </c>
      <c r="E89" s="108">
        <f t="shared" si="4"/>
        <v>30.84</v>
      </c>
      <c r="F89" s="108">
        <f t="shared" si="4"/>
        <v>116.72</v>
      </c>
      <c r="G89" s="108">
        <f t="shared" si="4"/>
        <v>862.36</v>
      </c>
      <c r="H89" s="45"/>
    </row>
    <row r="90" ht="18.75" spans="1:11">
      <c r="A90" s="71" t="s">
        <v>53</v>
      </c>
      <c r="B90" s="72"/>
      <c r="C90" s="73">
        <f>SUM(C89,C78)</f>
        <v>1592.48</v>
      </c>
      <c r="D90" s="73">
        <f t="shared" ref="D90:G90" si="5">SUM(D89,D78)</f>
        <v>60.37</v>
      </c>
      <c r="E90" s="73">
        <f t="shared" si="5"/>
        <v>48.89</v>
      </c>
      <c r="F90" s="73">
        <f t="shared" si="5"/>
        <v>223.45</v>
      </c>
      <c r="G90" s="73">
        <f t="shared" si="5"/>
        <v>1567.26</v>
      </c>
      <c r="H90" s="74"/>
      <c r="I90" s="133"/>
      <c r="J90" s="133"/>
      <c r="K90" s="133"/>
    </row>
    <row r="91" ht="18.75" spans="1:8">
      <c r="A91" s="21" t="s">
        <v>9</v>
      </c>
      <c r="B91" s="22"/>
      <c r="C91" s="23"/>
      <c r="D91" s="24"/>
      <c r="E91" s="24"/>
      <c r="G91" s="24" t="s">
        <v>10</v>
      </c>
      <c r="H91" s="24"/>
    </row>
    <row r="92" ht="18.75" spans="1:13">
      <c r="A92" s="25" t="s">
        <v>11</v>
      </c>
      <c r="B92" s="26"/>
      <c r="C92" s="23"/>
      <c r="D92" s="26"/>
      <c r="E92" s="26"/>
      <c r="F92" s="27" t="s">
        <v>12</v>
      </c>
      <c r="G92" s="27"/>
      <c r="H92" s="27"/>
      <c r="I92" s="27"/>
      <c r="J92" s="27"/>
      <c r="K92" s="27"/>
      <c r="L92" s="27"/>
      <c r="M92" s="27"/>
    </row>
    <row r="93" ht="18.75" spans="1:11">
      <c r="A93" s="21"/>
      <c r="B93" s="22"/>
      <c r="C93" s="23"/>
      <c r="D93" s="26"/>
      <c r="E93" s="26"/>
      <c r="F93" s="28" t="s">
        <v>13</v>
      </c>
      <c r="G93" s="28"/>
      <c r="H93" s="28"/>
      <c r="I93" s="28"/>
      <c r="J93" s="28"/>
      <c r="K93" s="28"/>
    </row>
    <row r="94" ht="18.75" spans="3:8">
      <c r="C94" s="23"/>
      <c r="D94" s="24"/>
      <c r="E94" s="24"/>
      <c r="G94" s="24" t="s">
        <v>14</v>
      </c>
      <c r="H94" s="24"/>
    </row>
    <row r="95" ht="18.75" spans="3:8">
      <c r="C95" s="23"/>
      <c r="D95" s="75"/>
      <c r="E95" s="24"/>
      <c r="F95" s="24"/>
      <c r="G95" s="24"/>
      <c r="H95" s="24"/>
    </row>
    <row r="96" ht="18.75" spans="1:8">
      <c r="A96" s="30" t="s">
        <v>15</v>
      </c>
      <c r="B96" s="30" t="s">
        <v>16</v>
      </c>
      <c r="C96" s="31" t="s">
        <v>17</v>
      </c>
      <c r="D96" s="31" t="s">
        <v>18</v>
      </c>
      <c r="E96" s="31"/>
      <c r="F96" s="31"/>
      <c r="G96" s="32" t="s">
        <v>19</v>
      </c>
      <c r="H96" s="31" t="s">
        <v>20</v>
      </c>
    </row>
    <row r="97" ht="19.15" customHeight="1" spans="1:8">
      <c r="A97" s="33"/>
      <c r="B97" s="30" t="s">
        <v>21</v>
      </c>
      <c r="C97" s="31" t="s">
        <v>21</v>
      </c>
      <c r="D97" s="31" t="s">
        <v>22</v>
      </c>
      <c r="E97" s="31" t="s">
        <v>23</v>
      </c>
      <c r="F97" s="31" t="s">
        <v>24</v>
      </c>
      <c r="G97" s="32"/>
      <c r="H97" s="31" t="s">
        <v>25</v>
      </c>
    </row>
    <row r="98" ht="18.75" spans="1:8">
      <c r="A98" s="37" t="s">
        <v>72</v>
      </c>
      <c r="B98" s="109"/>
      <c r="C98" s="110"/>
      <c r="D98" s="111"/>
      <c r="E98" s="111"/>
      <c r="F98" s="111"/>
      <c r="G98" s="111"/>
      <c r="H98" s="45"/>
    </row>
    <row r="99" ht="18.75" spans="1:8">
      <c r="A99" s="112" t="s">
        <v>28</v>
      </c>
      <c r="B99" s="113" t="s">
        <v>73</v>
      </c>
      <c r="C99" s="46">
        <v>100</v>
      </c>
      <c r="D99" s="47">
        <v>1.71</v>
      </c>
      <c r="E99" s="47">
        <v>5</v>
      </c>
      <c r="F99" s="47">
        <v>8.46</v>
      </c>
      <c r="G99" s="44">
        <v>85.7</v>
      </c>
      <c r="H99" s="45" t="s">
        <v>74</v>
      </c>
    </row>
    <row r="100" ht="18.75" spans="1:8">
      <c r="A100" s="114"/>
      <c r="B100" s="115" t="s">
        <v>75</v>
      </c>
      <c r="C100" s="49">
        <v>100</v>
      </c>
      <c r="D100" s="116">
        <v>25.22</v>
      </c>
      <c r="E100" s="116">
        <v>12.52</v>
      </c>
      <c r="F100" s="116">
        <v>51.03</v>
      </c>
      <c r="G100" s="116">
        <v>257.56</v>
      </c>
      <c r="H100" s="117" t="s">
        <v>76</v>
      </c>
    </row>
    <row r="101" ht="18.75" spans="1:8">
      <c r="A101" s="114"/>
      <c r="B101" s="118"/>
      <c r="C101" s="49">
        <v>180</v>
      </c>
      <c r="D101" s="119"/>
      <c r="E101" s="119"/>
      <c r="F101" s="119"/>
      <c r="G101" s="119"/>
      <c r="H101" s="120"/>
    </row>
    <row r="102" ht="18.75" spans="1:8">
      <c r="A102" s="114"/>
      <c r="B102" s="104" t="s">
        <v>77</v>
      </c>
      <c r="C102" s="43">
        <v>200</v>
      </c>
      <c r="D102" s="90">
        <v>0.1</v>
      </c>
      <c r="E102" s="90">
        <v>0</v>
      </c>
      <c r="F102" s="90">
        <v>13.76</v>
      </c>
      <c r="G102" s="90">
        <v>55.13</v>
      </c>
      <c r="H102" s="121" t="s">
        <v>78</v>
      </c>
    </row>
    <row r="103" ht="18.75" spans="1:8">
      <c r="A103" s="114"/>
      <c r="B103" s="105"/>
      <c r="C103" s="43">
        <v>15</v>
      </c>
      <c r="D103" s="94"/>
      <c r="E103" s="94"/>
      <c r="F103" s="94"/>
      <c r="G103" s="94"/>
      <c r="H103" s="122"/>
    </row>
    <row r="104" ht="18.75" spans="1:8">
      <c r="A104" s="114"/>
      <c r="B104" s="55" t="s">
        <v>39</v>
      </c>
      <c r="C104" s="54">
        <v>30</v>
      </c>
      <c r="D104" s="47">
        <v>1.65</v>
      </c>
      <c r="E104" s="47">
        <v>0.27</v>
      </c>
      <c r="F104" s="47">
        <v>18</v>
      </c>
      <c r="G104" s="47">
        <v>72.03</v>
      </c>
      <c r="H104" s="45" t="s">
        <v>38</v>
      </c>
    </row>
    <row r="105" ht="18.75" spans="1:8">
      <c r="A105" s="114"/>
      <c r="B105" s="56" t="s">
        <v>40</v>
      </c>
      <c r="C105" s="54">
        <v>20</v>
      </c>
      <c r="D105" s="47">
        <v>1</v>
      </c>
      <c r="E105" s="47">
        <v>0.22</v>
      </c>
      <c r="F105" s="47">
        <v>9</v>
      </c>
      <c r="G105" s="47">
        <v>38</v>
      </c>
      <c r="H105" s="45" t="s">
        <v>38</v>
      </c>
    </row>
    <row r="106" ht="18.75" spans="1:8">
      <c r="A106" s="114"/>
      <c r="B106" s="56" t="s">
        <v>41</v>
      </c>
      <c r="C106" s="57">
        <v>40</v>
      </c>
      <c r="D106" s="44">
        <v>0.2</v>
      </c>
      <c r="E106" s="44">
        <v>0</v>
      </c>
      <c r="F106" s="44">
        <v>32</v>
      </c>
      <c r="G106" s="44">
        <v>129.02</v>
      </c>
      <c r="H106" s="45" t="s">
        <v>38</v>
      </c>
    </row>
    <row r="107" ht="18.75" spans="1:8">
      <c r="A107" s="62" t="s">
        <v>42</v>
      </c>
      <c r="B107" s="63"/>
      <c r="C107" s="64">
        <f>SUM(C99:C106)</f>
        <v>685</v>
      </c>
      <c r="D107" s="64">
        <f t="shared" ref="D107:G107" si="6">SUM(D99:D106)</f>
        <v>29.88</v>
      </c>
      <c r="E107" s="64">
        <f t="shared" si="6"/>
        <v>18.01</v>
      </c>
      <c r="F107" s="64">
        <f t="shared" si="6"/>
        <v>132.25</v>
      </c>
      <c r="G107" s="64">
        <f t="shared" si="6"/>
        <v>637.44</v>
      </c>
      <c r="H107" s="45"/>
    </row>
    <row r="108" ht="18.75" spans="1:8">
      <c r="A108" s="65" t="s">
        <v>43</v>
      </c>
      <c r="B108" s="55" t="s">
        <v>55</v>
      </c>
      <c r="C108" s="54">
        <v>100</v>
      </c>
      <c r="D108" s="47">
        <v>1.12</v>
      </c>
      <c r="E108" s="47">
        <v>0.1</v>
      </c>
      <c r="F108" s="47">
        <v>3.5</v>
      </c>
      <c r="G108" s="47">
        <v>20</v>
      </c>
      <c r="H108" s="61" t="s">
        <v>45</v>
      </c>
    </row>
    <row r="109" ht="18.75" spans="1:8">
      <c r="A109" s="65"/>
      <c r="B109" s="123" t="s">
        <v>79</v>
      </c>
      <c r="C109" s="49">
        <v>250</v>
      </c>
      <c r="D109" s="47">
        <v>5.49</v>
      </c>
      <c r="E109" s="47">
        <v>5.27</v>
      </c>
      <c r="F109" s="47">
        <v>16.54</v>
      </c>
      <c r="G109" s="47">
        <v>148.25</v>
      </c>
      <c r="H109" s="45" t="s">
        <v>80</v>
      </c>
    </row>
    <row r="110" ht="18.75" spans="1:8">
      <c r="A110" s="65"/>
      <c r="B110" s="89" t="s">
        <v>81</v>
      </c>
      <c r="C110" s="43">
        <v>180</v>
      </c>
      <c r="D110" s="90">
        <v>4.02</v>
      </c>
      <c r="E110" s="90">
        <v>4.36</v>
      </c>
      <c r="F110" s="90">
        <v>26.4</v>
      </c>
      <c r="G110" s="90">
        <v>158.89</v>
      </c>
      <c r="H110" s="91" t="s">
        <v>61</v>
      </c>
    </row>
    <row r="111" ht="18.75" spans="1:8">
      <c r="A111" s="65"/>
      <c r="B111" s="92"/>
      <c r="C111" s="93">
        <v>6</v>
      </c>
      <c r="D111" s="94"/>
      <c r="E111" s="94"/>
      <c r="F111" s="94"/>
      <c r="G111" s="94"/>
      <c r="H111" s="95"/>
    </row>
    <row r="112" ht="18.75" spans="1:8">
      <c r="A112" s="65"/>
      <c r="B112" s="53" t="s">
        <v>82</v>
      </c>
      <c r="C112" s="102">
        <v>100</v>
      </c>
      <c r="D112" s="124">
        <v>19.89</v>
      </c>
      <c r="E112" s="124">
        <v>16.85</v>
      </c>
      <c r="F112" s="124">
        <v>5.28</v>
      </c>
      <c r="G112" s="124">
        <v>277.5</v>
      </c>
      <c r="H112" s="61" t="s">
        <v>83</v>
      </c>
    </row>
    <row r="113" ht="18.75" spans="1:8">
      <c r="A113" s="65"/>
      <c r="B113" s="125" t="s">
        <v>84</v>
      </c>
      <c r="C113" s="102">
        <v>50</v>
      </c>
      <c r="D113" s="126"/>
      <c r="E113" s="126"/>
      <c r="F113" s="126"/>
      <c r="G113" s="126"/>
      <c r="H113" s="61" t="s">
        <v>85</v>
      </c>
    </row>
    <row r="114" ht="18.75" spans="1:8">
      <c r="A114" s="65"/>
      <c r="B114" s="66" t="s">
        <v>86</v>
      </c>
      <c r="C114" s="43">
        <v>200</v>
      </c>
      <c r="D114" s="68">
        <v>0.11</v>
      </c>
      <c r="E114" s="68">
        <v>0.12</v>
      </c>
      <c r="F114" s="68">
        <v>25.09</v>
      </c>
      <c r="G114" s="68">
        <v>119.2</v>
      </c>
      <c r="H114" s="45" t="s">
        <v>87</v>
      </c>
    </row>
    <row r="115" ht="18.75" spans="1:8">
      <c r="A115" s="65"/>
      <c r="B115" s="55" t="s">
        <v>39</v>
      </c>
      <c r="C115" s="54">
        <v>40</v>
      </c>
      <c r="D115" s="47">
        <v>2.2</v>
      </c>
      <c r="E115" s="47">
        <v>36</v>
      </c>
      <c r="F115" s="47">
        <v>24</v>
      </c>
      <c r="G115" s="47">
        <v>96.04</v>
      </c>
      <c r="H115" s="67" t="s">
        <v>38</v>
      </c>
    </row>
    <row r="116" ht="18.75" spans="1:8">
      <c r="A116" s="65"/>
      <c r="B116" s="56" t="s">
        <v>40</v>
      </c>
      <c r="C116" s="57">
        <v>20</v>
      </c>
      <c r="D116" s="44">
        <v>1</v>
      </c>
      <c r="E116" s="44">
        <v>0.22</v>
      </c>
      <c r="F116" s="44">
        <v>9</v>
      </c>
      <c r="G116" s="44">
        <v>38</v>
      </c>
      <c r="H116" s="45" t="s">
        <v>38</v>
      </c>
    </row>
    <row r="117" ht="18.75" spans="1:8">
      <c r="A117" s="69" t="s">
        <v>52</v>
      </c>
      <c r="B117" s="70"/>
      <c r="C117" s="64">
        <f>SUM(C108:C116)</f>
        <v>946</v>
      </c>
      <c r="D117" s="64">
        <f t="shared" ref="D117:G117" si="7">SUM(D108:D116)</f>
        <v>33.83</v>
      </c>
      <c r="E117" s="64">
        <f t="shared" si="7"/>
        <v>62.92</v>
      </c>
      <c r="F117" s="64">
        <f t="shared" si="7"/>
        <v>109.81</v>
      </c>
      <c r="G117" s="64">
        <f t="shared" si="7"/>
        <v>857.88</v>
      </c>
      <c r="H117" s="45"/>
    </row>
    <row r="118" ht="18.75" spans="1:8">
      <c r="A118" s="71" t="s">
        <v>53</v>
      </c>
      <c r="B118" s="72"/>
      <c r="C118" s="73">
        <f>SUM(C117,C107)</f>
        <v>1631</v>
      </c>
      <c r="D118" s="73">
        <f t="shared" ref="D118:G118" si="8">SUM(D117,D107)</f>
        <v>63.71</v>
      </c>
      <c r="E118" s="73">
        <f t="shared" si="8"/>
        <v>80.93</v>
      </c>
      <c r="F118" s="73">
        <f t="shared" si="8"/>
        <v>242.06</v>
      </c>
      <c r="G118" s="73">
        <f t="shared" si="8"/>
        <v>1495.32</v>
      </c>
      <c r="H118" s="74"/>
    </row>
    <row r="119" ht="18.75" spans="1:8">
      <c r="A119" s="21" t="s">
        <v>9</v>
      </c>
      <c r="B119" s="22"/>
      <c r="C119" s="23"/>
      <c r="D119" s="24"/>
      <c r="E119" s="24"/>
      <c r="G119" s="24" t="s">
        <v>10</v>
      </c>
      <c r="H119" s="24"/>
    </row>
    <row r="120" ht="18.75" spans="1:13">
      <c r="A120" s="25" t="s">
        <v>11</v>
      </c>
      <c r="B120" s="26"/>
      <c r="C120" s="23"/>
      <c r="D120" s="26"/>
      <c r="E120" s="26"/>
      <c r="F120" s="27" t="s">
        <v>12</v>
      </c>
      <c r="G120" s="27"/>
      <c r="H120" s="27"/>
      <c r="I120" s="27"/>
      <c r="J120" s="27"/>
      <c r="K120" s="27"/>
      <c r="L120" s="27"/>
      <c r="M120" s="27"/>
    </row>
    <row r="121" ht="18.75" spans="1:11">
      <c r="A121" s="21"/>
      <c r="B121" s="22"/>
      <c r="C121" s="23"/>
      <c r="D121" s="26"/>
      <c r="E121" s="26"/>
      <c r="F121" s="28" t="s">
        <v>13</v>
      </c>
      <c r="G121" s="28"/>
      <c r="H121" s="28"/>
      <c r="I121" s="28"/>
      <c r="J121" s="28"/>
      <c r="K121" s="28"/>
    </row>
    <row r="122" ht="18.75" spans="1:8">
      <c r="A122" s="22"/>
      <c r="B122" s="22"/>
      <c r="C122" s="23"/>
      <c r="D122" s="24"/>
      <c r="E122" s="24"/>
      <c r="G122" s="24" t="s">
        <v>14</v>
      </c>
      <c r="H122" s="24"/>
    </row>
    <row r="123" ht="18.75" spans="1:8">
      <c r="A123" s="22"/>
      <c r="B123" s="22"/>
      <c r="C123" s="23"/>
      <c r="D123" s="75"/>
      <c r="E123" s="24"/>
      <c r="F123" s="24"/>
      <c r="G123" s="24"/>
      <c r="H123" s="24"/>
    </row>
    <row r="124" ht="18.75" spans="1:8">
      <c r="A124" s="30" t="s">
        <v>15</v>
      </c>
      <c r="B124" s="30" t="s">
        <v>16</v>
      </c>
      <c r="C124" s="31" t="s">
        <v>17</v>
      </c>
      <c r="D124" s="31" t="s">
        <v>18</v>
      </c>
      <c r="E124" s="31"/>
      <c r="F124" s="31"/>
      <c r="G124" s="32" t="s">
        <v>19</v>
      </c>
      <c r="H124" s="31" t="s">
        <v>20</v>
      </c>
    </row>
    <row r="125" ht="19.15" customHeight="1" spans="1:8">
      <c r="A125" s="33"/>
      <c r="B125" s="30" t="s">
        <v>21</v>
      </c>
      <c r="C125" s="31" t="s">
        <v>21</v>
      </c>
      <c r="D125" s="31" t="s">
        <v>22</v>
      </c>
      <c r="E125" s="31" t="s">
        <v>23</v>
      </c>
      <c r="F125" s="31" t="s">
        <v>24</v>
      </c>
      <c r="G125" s="32"/>
      <c r="H125" s="31" t="s">
        <v>25</v>
      </c>
    </row>
    <row r="126" ht="18.75" spans="1:8">
      <c r="A126" s="127" t="s">
        <v>26</v>
      </c>
      <c r="B126" s="128"/>
      <c r="C126" s="110"/>
      <c r="D126" s="111"/>
      <c r="E126" s="111"/>
      <c r="F126" s="111"/>
      <c r="G126" s="111"/>
      <c r="H126" s="45"/>
    </row>
    <row r="127" ht="18.75" spans="1:8">
      <c r="A127" s="37" t="s">
        <v>88</v>
      </c>
      <c r="B127" s="109"/>
      <c r="C127" s="110"/>
      <c r="D127" s="111"/>
      <c r="E127" s="111"/>
      <c r="F127" s="111"/>
      <c r="G127" s="111"/>
      <c r="H127" s="45"/>
    </row>
    <row r="128" ht="18.75" spans="1:8">
      <c r="A128" s="129" t="s">
        <v>28</v>
      </c>
      <c r="B128" s="56" t="s">
        <v>89</v>
      </c>
      <c r="C128" s="130">
        <v>100</v>
      </c>
      <c r="D128" s="44">
        <v>2</v>
      </c>
      <c r="E128" s="44">
        <v>0.33</v>
      </c>
      <c r="F128" s="44">
        <v>10.17</v>
      </c>
      <c r="G128" s="44">
        <v>52.17</v>
      </c>
      <c r="H128" s="45" t="s">
        <v>90</v>
      </c>
    </row>
    <row r="129" ht="18.75" spans="1:8">
      <c r="A129" s="129"/>
      <c r="B129" s="83" t="s">
        <v>91</v>
      </c>
      <c r="C129" s="43">
        <v>80</v>
      </c>
      <c r="D129" s="90">
        <v>7.81</v>
      </c>
      <c r="E129" s="90">
        <v>11.6</v>
      </c>
      <c r="F129" s="90">
        <v>9.67</v>
      </c>
      <c r="G129" s="90">
        <v>174</v>
      </c>
      <c r="H129" s="61" t="s">
        <v>92</v>
      </c>
    </row>
    <row r="130" ht="18.75" spans="1:8">
      <c r="A130" s="129"/>
      <c r="B130" s="86" t="s">
        <v>93</v>
      </c>
      <c r="C130" s="43">
        <v>20</v>
      </c>
      <c r="D130" s="94"/>
      <c r="E130" s="94"/>
      <c r="F130" s="94"/>
      <c r="G130" s="94"/>
      <c r="H130" s="61" t="s">
        <v>94</v>
      </c>
    </row>
    <row r="131" ht="18.75" spans="1:8">
      <c r="A131" s="129"/>
      <c r="B131" s="104" t="s">
        <v>95</v>
      </c>
      <c r="C131" s="43">
        <v>180</v>
      </c>
      <c r="D131" s="44">
        <v>3.7</v>
      </c>
      <c r="E131" s="44">
        <v>2.8</v>
      </c>
      <c r="F131" s="44">
        <v>22.96</v>
      </c>
      <c r="G131" s="44">
        <v>131.68</v>
      </c>
      <c r="H131" s="104" t="s">
        <v>96</v>
      </c>
    </row>
    <row r="132" ht="18.75" spans="1:8">
      <c r="A132" s="129"/>
      <c r="B132" s="105"/>
      <c r="C132" s="43">
        <v>9</v>
      </c>
      <c r="D132" s="44"/>
      <c r="E132" s="44"/>
      <c r="F132" s="44"/>
      <c r="G132" s="44"/>
      <c r="H132" s="105"/>
    </row>
    <row r="133" ht="18.75" spans="1:8">
      <c r="A133" s="129"/>
      <c r="B133" s="134" t="s">
        <v>97</v>
      </c>
      <c r="C133" s="43">
        <v>200</v>
      </c>
      <c r="D133" s="44">
        <v>0.11</v>
      </c>
      <c r="E133" s="44">
        <v>0</v>
      </c>
      <c r="F133" s="44">
        <v>13.96</v>
      </c>
      <c r="G133" s="44">
        <v>56.23</v>
      </c>
      <c r="H133" s="104" t="s">
        <v>98</v>
      </c>
    </row>
    <row r="134" ht="18.75" spans="1:8">
      <c r="A134" s="129"/>
      <c r="B134" s="134"/>
      <c r="C134" s="43">
        <v>7</v>
      </c>
      <c r="D134" s="44"/>
      <c r="E134" s="44"/>
      <c r="F134" s="44"/>
      <c r="G134" s="44"/>
      <c r="H134" s="105"/>
    </row>
    <row r="135" ht="18.75" spans="1:8">
      <c r="A135" s="129"/>
      <c r="B135" s="55" t="s">
        <v>39</v>
      </c>
      <c r="C135" s="54">
        <v>30</v>
      </c>
      <c r="D135" s="47">
        <v>1.65</v>
      </c>
      <c r="E135" s="47">
        <v>0.27</v>
      </c>
      <c r="F135" s="47">
        <v>18</v>
      </c>
      <c r="G135" s="47">
        <v>72.03</v>
      </c>
      <c r="H135" s="67" t="s">
        <v>38</v>
      </c>
    </row>
    <row r="136" ht="18.75" spans="1:8">
      <c r="A136" s="129"/>
      <c r="B136" s="56" t="s">
        <v>40</v>
      </c>
      <c r="C136" s="54">
        <v>20</v>
      </c>
      <c r="D136" s="47">
        <v>1</v>
      </c>
      <c r="E136" s="47">
        <v>0.22</v>
      </c>
      <c r="F136" s="47">
        <v>9</v>
      </c>
      <c r="G136" s="47">
        <v>38</v>
      </c>
      <c r="H136" s="45" t="s">
        <v>38</v>
      </c>
    </row>
    <row r="137" ht="18.75" spans="1:8">
      <c r="A137" s="129"/>
      <c r="B137" s="56" t="s">
        <v>99</v>
      </c>
      <c r="C137" s="54">
        <v>150</v>
      </c>
      <c r="D137" s="47">
        <v>0.6</v>
      </c>
      <c r="E137" s="47">
        <v>0.6</v>
      </c>
      <c r="F137" s="47">
        <v>14.7</v>
      </c>
      <c r="G137" s="47">
        <v>70.5</v>
      </c>
      <c r="H137" s="45" t="s">
        <v>100</v>
      </c>
    </row>
    <row r="138" ht="18.75" spans="1:8">
      <c r="A138" s="62" t="s">
        <v>42</v>
      </c>
      <c r="B138" s="63"/>
      <c r="C138" s="64">
        <f>SUM(C128:C137)</f>
        <v>796</v>
      </c>
      <c r="D138" s="64">
        <f t="shared" ref="D138:G138" si="9">SUM(D128:D137)</f>
        <v>16.87</v>
      </c>
      <c r="E138" s="64">
        <f t="shared" si="9"/>
        <v>15.82</v>
      </c>
      <c r="F138" s="64">
        <f t="shared" si="9"/>
        <v>98.46</v>
      </c>
      <c r="G138" s="64">
        <f t="shared" si="9"/>
        <v>594.61</v>
      </c>
      <c r="H138" s="61"/>
    </row>
    <row r="139" ht="18.75" spans="1:8">
      <c r="A139" s="65" t="s">
        <v>43</v>
      </c>
      <c r="B139" s="55" t="s">
        <v>101</v>
      </c>
      <c r="C139" s="54">
        <v>100</v>
      </c>
      <c r="D139" s="47">
        <v>0</v>
      </c>
      <c r="E139" s="47">
        <v>7</v>
      </c>
      <c r="F139" s="47">
        <v>7</v>
      </c>
      <c r="G139" s="47">
        <v>90</v>
      </c>
      <c r="H139" s="61" t="s">
        <v>38</v>
      </c>
    </row>
    <row r="140" ht="18.75" spans="1:8">
      <c r="A140" s="65"/>
      <c r="B140" s="53" t="s">
        <v>102</v>
      </c>
      <c r="C140" s="49">
        <v>250</v>
      </c>
      <c r="D140" s="47">
        <v>2.03</v>
      </c>
      <c r="E140" s="47">
        <v>5.02</v>
      </c>
      <c r="F140" s="47">
        <v>13.44</v>
      </c>
      <c r="G140" s="47">
        <v>117</v>
      </c>
      <c r="H140" s="61" t="s">
        <v>103</v>
      </c>
    </row>
    <row r="141" ht="18.75" spans="1:8">
      <c r="A141" s="65"/>
      <c r="B141" s="125" t="s">
        <v>65</v>
      </c>
      <c r="C141" s="49">
        <v>10</v>
      </c>
      <c r="D141" s="47">
        <v>0.13</v>
      </c>
      <c r="E141" s="47">
        <v>1</v>
      </c>
      <c r="F141" s="47">
        <v>0.17</v>
      </c>
      <c r="G141" s="44">
        <v>11.25</v>
      </c>
      <c r="H141" s="61" t="s">
        <v>38</v>
      </c>
    </row>
    <row r="142" ht="18.75" spans="1:8">
      <c r="A142" s="65"/>
      <c r="B142" s="135" t="s">
        <v>104</v>
      </c>
      <c r="C142" s="49">
        <v>100</v>
      </c>
      <c r="D142" s="90">
        <v>13.62</v>
      </c>
      <c r="E142" s="90">
        <v>16.28</v>
      </c>
      <c r="F142" s="90">
        <v>14.89</v>
      </c>
      <c r="G142" s="90">
        <v>263.25</v>
      </c>
      <c r="H142" s="61" t="s">
        <v>105</v>
      </c>
    </row>
    <row r="143" ht="18.75" spans="1:8">
      <c r="A143" s="65"/>
      <c r="B143" s="136" t="s">
        <v>106</v>
      </c>
      <c r="C143" s="49">
        <v>30</v>
      </c>
      <c r="D143" s="94"/>
      <c r="E143" s="94"/>
      <c r="F143" s="94"/>
      <c r="G143" s="94"/>
      <c r="H143" s="61" t="s">
        <v>107</v>
      </c>
    </row>
    <row r="144" ht="18.75" spans="1:8">
      <c r="A144" s="65"/>
      <c r="B144" s="48" t="s">
        <v>108</v>
      </c>
      <c r="C144" s="49">
        <v>180</v>
      </c>
      <c r="D144" s="44">
        <v>6.48</v>
      </c>
      <c r="E144" s="44">
        <v>5.88</v>
      </c>
      <c r="F144" s="44">
        <v>39.36</v>
      </c>
      <c r="G144" s="44">
        <v>236.16</v>
      </c>
      <c r="H144" s="117" t="s">
        <v>109</v>
      </c>
    </row>
    <row r="145" ht="18.75" spans="1:8">
      <c r="A145" s="65"/>
      <c r="B145" s="52"/>
      <c r="C145" s="49">
        <v>9</v>
      </c>
      <c r="D145" s="44"/>
      <c r="E145" s="44"/>
      <c r="F145" s="44"/>
      <c r="G145" s="44"/>
      <c r="H145" s="120"/>
    </row>
    <row r="146" ht="18.75" spans="1:8">
      <c r="A146" s="65"/>
      <c r="B146" s="55" t="s">
        <v>110</v>
      </c>
      <c r="C146" s="54">
        <v>200</v>
      </c>
      <c r="D146" s="47">
        <v>0.66</v>
      </c>
      <c r="E146" s="47">
        <v>0.09</v>
      </c>
      <c r="F146" s="47">
        <v>32.01</v>
      </c>
      <c r="G146" s="47">
        <v>132.8</v>
      </c>
      <c r="H146" s="45" t="s">
        <v>111</v>
      </c>
    </row>
    <row r="147" ht="18.75" spans="1:8">
      <c r="A147" s="65"/>
      <c r="B147" s="55" t="s">
        <v>39</v>
      </c>
      <c r="C147" s="54">
        <v>30</v>
      </c>
      <c r="D147" s="47">
        <v>1.65</v>
      </c>
      <c r="E147" s="47">
        <v>0.27</v>
      </c>
      <c r="F147" s="47">
        <v>18</v>
      </c>
      <c r="G147" s="47">
        <v>72.03</v>
      </c>
      <c r="H147" s="67" t="s">
        <v>38</v>
      </c>
    </row>
    <row r="148" ht="18.75" spans="1:8">
      <c r="A148" s="65"/>
      <c r="B148" s="55" t="s">
        <v>112</v>
      </c>
      <c r="C148" s="54">
        <v>20</v>
      </c>
      <c r="D148" s="47">
        <v>1</v>
      </c>
      <c r="E148" s="47">
        <v>0.22</v>
      </c>
      <c r="F148" s="47">
        <v>9</v>
      </c>
      <c r="G148" s="47">
        <v>38</v>
      </c>
      <c r="H148" s="45" t="s">
        <v>38</v>
      </c>
    </row>
    <row r="149" ht="18.75" spans="1:8">
      <c r="A149" s="69" t="s">
        <v>52</v>
      </c>
      <c r="B149" s="107"/>
      <c r="C149" s="64">
        <f>SUM(C139:C148)</f>
        <v>929</v>
      </c>
      <c r="D149" s="64">
        <f t="shared" ref="D149:G149" si="10">SUM(D139:D148)</f>
        <v>25.57</v>
      </c>
      <c r="E149" s="64">
        <f t="shared" si="10"/>
        <v>35.76</v>
      </c>
      <c r="F149" s="64">
        <f t="shared" si="10"/>
        <v>133.87</v>
      </c>
      <c r="G149" s="64">
        <f t="shared" si="10"/>
        <v>960.49</v>
      </c>
      <c r="H149" s="61"/>
    </row>
    <row r="150" ht="18.75" spans="1:8">
      <c r="A150" s="71" t="s">
        <v>53</v>
      </c>
      <c r="B150" s="72"/>
      <c r="C150" s="73">
        <f>SUM(C149,C138)</f>
        <v>1725</v>
      </c>
      <c r="D150" s="73">
        <f t="shared" ref="D150:G150" si="11">SUM(D149,D138)</f>
        <v>42.44</v>
      </c>
      <c r="E150" s="73">
        <f t="shared" si="11"/>
        <v>51.58</v>
      </c>
      <c r="F150" s="73">
        <f t="shared" si="11"/>
        <v>232.33</v>
      </c>
      <c r="G150" s="73">
        <f t="shared" si="11"/>
        <v>1555.1</v>
      </c>
      <c r="H150" s="74"/>
    </row>
    <row r="151" ht="18.75" spans="1:8">
      <c r="A151" s="21" t="s">
        <v>9</v>
      </c>
      <c r="B151" s="22"/>
      <c r="C151" s="23"/>
      <c r="D151" s="24"/>
      <c r="E151" s="24"/>
      <c r="G151" s="24" t="s">
        <v>10</v>
      </c>
      <c r="H151" s="24"/>
    </row>
    <row r="152" ht="18.75" spans="1:13">
      <c r="A152" s="25" t="s">
        <v>11</v>
      </c>
      <c r="B152" s="26"/>
      <c r="C152" s="23"/>
      <c r="D152" s="26"/>
      <c r="E152" s="26"/>
      <c r="F152" s="27" t="s">
        <v>12</v>
      </c>
      <c r="G152" s="27"/>
      <c r="H152" s="27"/>
      <c r="I152" s="27"/>
      <c r="J152" s="27"/>
      <c r="K152" s="27"/>
      <c r="L152" s="27"/>
      <c r="M152" s="27"/>
    </row>
    <row r="153" ht="18.75" spans="1:11">
      <c r="A153" s="21"/>
      <c r="B153" s="22"/>
      <c r="C153" s="23"/>
      <c r="D153" s="26"/>
      <c r="E153" s="26"/>
      <c r="F153" s="28" t="s">
        <v>13</v>
      </c>
      <c r="G153" s="28"/>
      <c r="H153" s="28"/>
      <c r="I153" s="28"/>
      <c r="J153" s="28"/>
      <c r="K153" s="28"/>
    </row>
    <row r="154" ht="18.75" spans="1:8">
      <c r="A154" s="22"/>
      <c r="B154" s="22"/>
      <c r="C154" s="23"/>
      <c r="D154" s="24"/>
      <c r="E154" s="24"/>
      <c r="G154" s="24" t="s">
        <v>14</v>
      </c>
      <c r="H154" s="24"/>
    </row>
    <row r="155" ht="18.75" spans="1:8">
      <c r="A155" s="22"/>
      <c r="B155" s="22"/>
      <c r="C155" s="23"/>
      <c r="D155" s="75"/>
      <c r="E155" s="24"/>
      <c r="F155" s="24"/>
      <c r="G155" s="24"/>
      <c r="H155" s="24"/>
    </row>
    <row r="156" ht="18.75" spans="1:8">
      <c r="A156" s="30" t="s">
        <v>15</v>
      </c>
      <c r="B156" s="30" t="s">
        <v>16</v>
      </c>
      <c r="C156" s="31" t="s">
        <v>17</v>
      </c>
      <c r="D156" s="137" t="s">
        <v>18</v>
      </c>
      <c r="E156" s="138"/>
      <c r="F156" s="139"/>
      <c r="G156" s="140" t="s">
        <v>19</v>
      </c>
      <c r="H156" s="31" t="s">
        <v>20</v>
      </c>
    </row>
    <row r="157" ht="16.15" customHeight="1" spans="1:8">
      <c r="A157" s="33"/>
      <c r="B157" s="30" t="s">
        <v>21</v>
      </c>
      <c r="C157" s="31" t="s">
        <v>21</v>
      </c>
      <c r="D157" s="31" t="s">
        <v>22</v>
      </c>
      <c r="E157" s="31" t="s">
        <v>23</v>
      </c>
      <c r="F157" s="31" t="s">
        <v>24</v>
      </c>
      <c r="G157" s="141"/>
      <c r="H157" s="31" t="s">
        <v>25</v>
      </c>
    </row>
    <row r="158" ht="18.75" spans="1:8">
      <c r="A158" s="127" t="s">
        <v>26</v>
      </c>
      <c r="B158" s="128"/>
      <c r="C158" s="110"/>
      <c r="D158" s="111"/>
      <c r="E158" s="111"/>
      <c r="F158" s="111"/>
      <c r="G158" s="111"/>
      <c r="H158" s="45"/>
    </row>
    <row r="159" ht="18.75" spans="1:8">
      <c r="A159" s="37" t="s">
        <v>113</v>
      </c>
      <c r="B159" s="109"/>
      <c r="C159" s="110"/>
      <c r="D159" s="111"/>
      <c r="E159" s="111"/>
      <c r="F159" s="111"/>
      <c r="G159" s="111"/>
      <c r="H159" s="45"/>
    </row>
    <row r="160" ht="18.75" spans="1:8">
      <c r="A160" s="142" t="s">
        <v>28</v>
      </c>
      <c r="B160" s="55" t="s">
        <v>114</v>
      </c>
      <c r="C160" s="54">
        <v>100</v>
      </c>
      <c r="D160" s="68">
        <v>2.2</v>
      </c>
      <c r="E160" s="68">
        <v>7</v>
      </c>
      <c r="F160" s="68">
        <v>11.3</v>
      </c>
      <c r="G160" s="47">
        <v>119</v>
      </c>
      <c r="H160" s="61" t="s">
        <v>115</v>
      </c>
    </row>
    <row r="161" ht="18.75" spans="1:8">
      <c r="A161" s="143"/>
      <c r="B161" s="144" t="s">
        <v>116</v>
      </c>
      <c r="C161" s="102">
        <v>50</v>
      </c>
      <c r="D161" s="103">
        <v>15.2</v>
      </c>
      <c r="E161" s="103">
        <v>23.1</v>
      </c>
      <c r="F161" s="103">
        <v>5.12</v>
      </c>
      <c r="G161" s="103">
        <v>290</v>
      </c>
      <c r="H161" s="104" t="s">
        <v>117</v>
      </c>
    </row>
    <row r="162" ht="18.75" spans="1:8">
      <c r="A162" s="143"/>
      <c r="B162" s="145"/>
      <c r="C162" s="102">
        <v>50</v>
      </c>
      <c r="D162" s="103"/>
      <c r="E162" s="103"/>
      <c r="F162" s="103"/>
      <c r="G162" s="103"/>
      <c r="H162" s="105"/>
    </row>
    <row r="163" ht="18.75" spans="1:8">
      <c r="A163" s="143"/>
      <c r="B163" s="48" t="s">
        <v>108</v>
      </c>
      <c r="C163" s="49">
        <v>180</v>
      </c>
      <c r="D163" s="44">
        <v>6.48</v>
      </c>
      <c r="E163" s="44">
        <v>5.88</v>
      </c>
      <c r="F163" s="44">
        <v>39.36</v>
      </c>
      <c r="G163" s="44">
        <v>236.16</v>
      </c>
      <c r="H163" s="117" t="s">
        <v>109</v>
      </c>
    </row>
    <row r="164" ht="18.75" spans="1:8">
      <c r="A164" s="143"/>
      <c r="B164" s="52"/>
      <c r="C164" s="49">
        <v>9</v>
      </c>
      <c r="D164" s="44"/>
      <c r="E164" s="44"/>
      <c r="F164" s="44"/>
      <c r="G164" s="44"/>
      <c r="H164" s="120"/>
    </row>
    <row r="165" ht="18.75" spans="1:8">
      <c r="A165" s="143"/>
      <c r="B165" s="115" t="s">
        <v>118</v>
      </c>
      <c r="C165" s="49">
        <v>200</v>
      </c>
      <c r="D165" s="146">
        <v>0.1</v>
      </c>
      <c r="E165" s="90">
        <v>0</v>
      </c>
      <c r="F165" s="90">
        <v>13.76</v>
      </c>
      <c r="G165" s="90">
        <v>55.13</v>
      </c>
      <c r="H165" s="117" t="s">
        <v>38</v>
      </c>
    </row>
    <row r="166" ht="18.75" spans="1:8">
      <c r="A166" s="143"/>
      <c r="B166" s="118"/>
      <c r="C166" s="54">
        <v>15</v>
      </c>
      <c r="D166" s="147"/>
      <c r="E166" s="94"/>
      <c r="F166" s="94"/>
      <c r="G166" s="94"/>
      <c r="H166" s="120"/>
    </row>
    <row r="167" ht="18.75" spans="1:8">
      <c r="A167" s="143"/>
      <c r="B167" s="55" t="s">
        <v>39</v>
      </c>
      <c r="C167" s="54">
        <v>25</v>
      </c>
      <c r="D167" s="47">
        <v>1.38</v>
      </c>
      <c r="E167" s="47">
        <v>0.23</v>
      </c>
      <c r="F167" s="47">
        <v>15</v>
      </c>
      <c r="G167" s="47">
        <v>60.03</v>
      </c>
      <c r="H167" s="67" t="s">
        <v>38</v>
      </c>
    </row>
    <row r="168" ht="18.75" spans="1:8">
      <c r="A168" s="148"/>
      <c r="B168" s="56" t="s">
        <v>40</v>
      </c>
      <c r="C168" s="57">
        <v>25</v>
      </c>
      <c r="D168" s="44">
        <v>1.25</v>
      </c>
      <c r="E168" s="44">
        <v>0.28</v>
      </c>
      <c r="F168" s="44">
        <v>11.25</v>
      </c>
      <c r="G168" s="44">
        <v>47.5</v>
      </c>
      <c r="H168" s="61" t="s">
        <v>38</v>
      </c>
    </row>
    <row r="169" ht="18.75" spans="1:8">
      <c r="A169" s="62" t="s">
        <v>42</v>
      </c>
      <c r="B169" s="63"/>
      <c r="C169" s="64">
        <f>SUM(C160:C168)</f>
        <v>654</v>
      </c>
      <c r="D169" s="64">
        <f t="shared" ref="D169:G169" si="12">SUM(D160:D168)</f>
        <v>26.61</v>
      </c>
      <c r="E169" s="64">
        <f t="shared" si="12"/>
        <v>36.49</v>
      </c>
      <c r="F169" s="64">
        <f t="shared" si="12"/>
        <v>95.79</v>
      </c>
      <c r="G169" s="64">
        <f t="shared" si="12"/>
        <v>807.82</v>
      </c>
      <c r="H169" s="45"/>
    </row>
    <row r="170" ht="18.75" spans="1:8">
      <c r="A170" s="149" t="s">
        <v>43</v>
      </c>
      <c r="B170" s="55" t="s">
        <v>119</v>
      </c>
      <c r="C170" s="54">
        <v>250</v>
      </c>
      <c r="D170" s="47">
        <v>2.02</v>
      </c>
      <c r="E170" s="47">
        <v>5.09</v>
      </c>
      <c r="F170" s="47">
        <v>11.98</v>
      </c>
      <c r="G170" s="47">
        <v>107.25</v>
      </c>
      <c r="H170" s="45" t="s">
        <v>120</v>
      </c>
    </row>
    <row r="171" ht="18.75" spans="1:8">
      <c r="A171" s="149"/>
      <c r="B171" s="150" t="s">
        <v>121</v>
      </c>
      <c r="C171" s="55">
        <v>100</v>
      </c>
      <c r="D171" s="47">
        <v>22.12</v>
      </c>
      <c r="E171" s="47">
        <v>2.38</v>
      </c>
      <c r="F171" s="47">
        <v>1.12</v>
      </c>
      <c r="G171" s="47">
        <v>154.75</v>
      </c>
      <c r="H171" s="45" t="s">
        <v>122</v>
      </c>
    </row>
    <row r="172" ht="18.75" spans="1:8">
      <c r="A172" s="149"/>
      <c r="B172" s="150" t="s">
        <v>123</v>
      </c>
      <c r="C172" s="151">
        <v>180</v>
      </c>
      <c r="D172" s="47">
        <v>3.3</v>
      </c>
      <c r="E172" s="47">
        <v>8.04</v>
      </c>
      <c r="F172" s="47">
        <v>16.34</v>
      </c>
      <c r="G172" s="47">
        <v>122.94</v>
      </c>
      <c r="H172" s="45" t="s">
        <v>124</v>
      </c>
    </row>
    <row r="173" ht="18.75" spans="1:8">
      <c r="A173" s="149"/>
      <c r="B173" s="56" t="s">
        <v>125</v>
      </c>
      <c r="C173" s="57">
        <v>150</v>
      </c>
      <c r="D173" s="44">
        <v>0.48</v>
      </c>
      <c r="E173" s="44">
        <v>0.36</v>
      </c>
      <c r="F173" s="44">
        <v>12.36</v>
      </c>
      <c r="G173" s="44">
        <v>56.4</v>
      </c>
      <c r="H173" s="45" t="s">
        <v>100</v>
      </c>
    </row>
    <row r="174" ht="18.75" spans="1:8">
      <c r="A174" s="149"/>
      <c r="B174" s="55" t="s">
        <v>70</v>
      </c>
      <c r="C174" s="54">
        <v>200</v>
      </c>
      <c r="D174" s="47">
        <v>1</v>
      </c>
      <c r="E174" s="47">
        <v>0</v>
      </c>
      <c r="F174" s="47">
        <v>20.2</v>
      </c>
      <c r="G174" s="47">
        <v>84.8</v>
      </c>
      <c r="H174" s="45" t="s">
        <v>71</v>
      </c>
    </row>
    <row r="175" ht="18.75" spans="1:8">
      <c r="A175" s="149"/>
      <c r="B175" s="55" t="s">
        <v>39</v>
      </c>
      <c r="C175" s="54">
        <v>30</v>
      </c>
      <c r="D175" s="47">
        <v>1.65</v>
      </c>
      <c r="E175" s="47">
        <v>0.27</v>
      </c>
      <c r="F175" s="47">
        <v>18</v>
      </c>
      <c r="G175" s="47">
        <v>72.03</v>
      </c>
      <c r="H175" s="45" t="s">
        <v>38</v>
      </c>
    </row>
    <row r="176" ht="18.75" spans="1:8">
      <c r="A176" s="149"/>
      <c r="B176" s="55" t="s">
        <v>112</v>
      </c>
      <c r="C176" s="54">
        <v>30</v>
      </c>
      <c r="D176" s="47">
        <v>1.5</v>
      </c>
      <c r="E176" s="47">
        <v>0.33</v>
      </c>
      <c r="F176" s="47">
        <v>13.5</v>
      </c>
      <c r="G176" s="47">
        <v>57</v>
      </c>
      <c r="H176" s="67" t="s">
        <v>38</v>
      </c>
    </row>
    <row r="177" ht="18.75" spans="1:8">
      <c r="A177" s="149"/>
      <c r="B177" s="58" t="s">
        <v>41</v>
      </c>
      <c r="C177" s="59">
        <v>40</v>
      </c>
      <c r="D177" s="60">
        <v>0.2</v>
      </c>
      <c r="E177" s="60">
        <v>0</v>
      </c>
      <c r="F177" s="60">
        <v>32</v>
      </c>
      <c r="G177" s="60">
        <v>129.02</v>
      </c>
      <c r="H177" s="61" t="s">
        <v>38</v>
      </c>
    </row>
    <row r="178" ht="18.75" spans="1:8">
      <c r="A178" s="69" t="s">
        <v>52</v>
      </c>
      <c r="B178" s="107"/>
      <c r="C178" s="64">
        <f>SUM(C170:C177)</f>
        <v>980</v>
      </c>
      <c r="D178" s="64">
        <f t="shared" ref="D178:G178" si="13">SUM(D170:D177)</f>
        <v>32.27</v>
      </c>
      <c r="E178" s="64">
        <f t="shared" si="13"/>
        <v>16.47</v>
      </c>
      <c r="F178" s="64">
        <f t="shared" si="13"/>
        <v>125.5</v>
      </c>
      <c r="G178" s="64">
        <f t="shared" si="13"/>
        <v>784.19</v>
      </c>
      <c r="H178" s="45"/>
    </row>
    <row r="179" ht="18.75" spans="1:8">
      <c r="A179" s="71" t="s">
        <v>53</v>
      </c>
      <c r="B179" s="72"/>
      <c r="C179" s="73">
        <f>SUM(C178,C169)</f>
        <v>1634</v>
      </c>
      <c r="D179" s="73">
        <f t="shared" ref="D179:G179" si="14">SUM(D178,D169)</f>
        <v>58.88</v>
      </c>
      <c r="E179" s="73">
        <f t="shared" si="14"/>
        <v>52.96</v>
      </c>
      <c r="F179" s="73">
        <f t="shared" si="14"/>
        <v>221.29</v>
      </c>
      <c r="G179" s="73">
        <f t="shared" si="14"/>
        <v>1592.01</v>
      </c>
      <c r="H179" s="74"/>
    </row>
    <row r="180" ht="18.75" spans="1:8">
      <c r="A180" s="21" t="s">
        <v>9</v>
      </c>
      <c r="B180" s="22"/>
      <c r="C180" s="23"/>
      <c r="D180" s="24"/>
      <c r="E180" s="24"/>
      <c r="G180" s="24" t="s">
        <v>10</v>
      </c>
      <c r="H180" s="24"/>
    </row>
    <row r="181" ht="18.75" spans="1:13">
      <c r="A181" s="25" t="s">
        <v>11</v>
      </c>
      <c r="B181" s="26"/>
      <c r="C181" s="23"/>
      <c r="D181" s="26"/>
      <c r="E181" s="26"/>
      <c r="F181" s="27" t="s">
        <v>12</v>
      </c>
      <c r="G181" s="27"/>
      <c r="H181" s="27"/>
      <c r="I181" s="27"/>
      <c r="J181" s="27"/>
      <c r="K181" s="27"/>
      <c r="L181" s="27"/>
      <c r="M181" s="27"/>
    </row>
    <row r="182" ht="18.75" spans="1:11">
      <c r="A182" s="21"/>
      <c r="B182" s="22"/>
      <c r="C182" s="23"/>
      <c r="D182" s="26"/>
      <c r="E182" s="26"/>
      <c r="F182" s="28" t="s">
        <v>13</v>
      </c>
      <c r="G182" s="28"/>
      <c r="H182" s="28"/>
      <c r="I182" s="28"/>
      <c r="J182" s="28"/>
      <c r="K182" s="28"/>
    </row>
    <row r="183" ht="18.75" spans="1:8">
      <c r="A183" s="22"/>
      <c r="B183" s="22"/>
      <c r="C183" s="23"/>
      <c r="D183" s="24"/>
      <c r="E183" s="24"/>
      <c r="G183" s="24" t="s">
        <v>14</v>
      </c>
      <c r="H183" s="24"/>
    </row>
    <row r="184" ht="18.75" spans="1:8">
      <c r="A184" s="22"/>
      <c r="B184" s="22"/>
      <c r="C184" s="23"/>
      <c r="D184" s="75"/>
      <c r="E184" s="24"/>
      <c r="F184" s="24"/>
      <c r="G184" s="24"/>
      <c r="H184" s="24"/>
    </row>
    <row r="185" ht="18.75" spans="1:8">
      <c r="A185" s="30" t="s">
        <v>15</v>
      </c>
      <c r="B185" s="30" t="s">
        <v>16</v>
      </c>
      <c r="C185" s="31" t="s">
        <v>17</v>
      </c>
      <c r="D185" s="137" t="s">
        <v>18</v>
      </c>
      <c r="E185" s="138"/>
      <c r="F185" s="139"/>
      <c r="G185" s="140" t="s">
        <v>19</v>
      </c>
      <c r="H185" s="31" t="s">
        <v>20</v>
      </c>
    </row>
    <row r="186" ht="16.15" customHeight="1" spans="1:8">
      <c r="A186" s="33"/>
      <c r="B186" s="30" t="s">
        <v>21</v>
      </c>
      <c r="C186" s="31" t="s">
        <v>21</v>
      </c>
      <c r="D186" s="31" t="s">
        <v>22</v>
      </c>
      <c r="E186" s="31" t="s">
        <v>23</v>
      </c>
      <c r="F186" s="31" t="s">
        <v>24</v>
      </c>
      <c r="G186" s="141"/>
      <c r="H186" s="31" t="s">
        <v>25</v>
      </c>
    </row>
    <row r="187" ht="18.75" spans="1:8">
      <c r="A187" s="127" t="s">
        <v>26</v>
      </c>
      <c r="B187" s="128"/>
      <c r="C187" s="110"/>
      <c r="D187" s="111"/>
      <c r="E187" s="111"/>
      <c r="F187" s="111"/>
      <c r="G187" s="111"/>
      <c r="H187" s="45"/>
    </row>
    <row r="188" ht="18.75" spans="1:8">
      <c r="A188" s="37" t="s">
        <v>126</v>
      </c>
      <c r="B188" s="109"/>
      <c r="C188" s="110"/>
      <c r="D188" s="111"/>
      <c r="E188" s="111"/>
      <c r="F188" s="111"/>
      <c r="G188" s="111"/>
      <c r="H188" s="45"/>
    </row>
    <row r="189" ht="18.75" spans="1:8">
      <c r="A189" s="152" t="s">
        <v>28</v>
      </c>
      <c r="B189" s="42" t="s">
        <v>29</v>
      </c>
      <c r="C189" s="43">
        <v>10</v>
      </c>
      <c r="D189" s="44">
        <v>0.08</v>
      </c>
      <c r="E189" s="44">
        <v>7.25</v>
      </c>
      <c r="F189" s="44">
        <v>0.13</v>
      </c>
      <c r="G189" s="44">
        <v>66</v>
      </c>
      <c r="H189" s="45" t="s">
        <v>30</v>
      </c>
    </row>
    <row r="190" ht="18.75" spans="1:8">
      <c r="A190" s="153"/>
      <c r="B190" s="42" t="s">
        <v>31</v>
      </c>
      <c r="C190" s="43">
        <v>10</v>
      </c>
      <c r="D190" s="44">
        <v>2.32</v>
      </c>
      <c r="E190" s="44">
        <v>2.95</v>
      </c>
      <c r="F190" s="44">
        <v>0</v>
      </c>
      <c r="G190" s="44">
        <v>36</v>
      </c>
      <c r="H190" s="45" t="s">
        <v>32</v>
      </c>
    </row>
    <row r="191" ht="18.75" spans="1:12">
      <c r="A191" s="153"/>
      <c r="B191" s="56" t="s">
        <v>127</v>
      </c>
      <c r="C191" s="110">
        <v>200</v>
      </c>
      <c r="D191" s="50">
        <v>26.7</v>
      </c>
      <c r="E191" s="50">
        <v>8.2</v>
      </c>
      <c r="F191" s="50">
        <v>5.1</v>
      </c>
      <c r="G191" s="50">
        <v>240.8</v>
      </c>
      <c r="H191" s="45" t="s">
        <v>128</v>
      </c>
      <c r="I191" s="155"/>
      <c r="J191" s="155"/>
      <c r="K191" s="155"/>
      <c r="L191" s="155"/>
    </row>
    <row r="192" ht="18.75" spans="1:12">
      <c r="A192" s="153"/>
      <c r="B192" s="56" t="s">
        <v>129</v>
      </c>
      <c r="C192" s="154">
        <v>20</v>
      </c>
      <c r="D192" s="50">
        <v>1.42</v>
      </c>
      <c r="E192" s="50">
        <v>1</v>
      </c>
      <c r="F192" s="50">
        <v>11.04</v>
      </c>
      <c r="G192" s="50">
        <v>58.84</v>
      </c>
      <c r="H192" s="45" t="s">
        <v>38</v>
      </c>
      <c r="I192" s="155"/>
      <c r="J192" s="155"/>
      <c r="K192" s="155"/>
      <c r="L192" s="155"/>
    </row>
    <row r="193" ht="18.75" spans="1:12">
      <c r="A193" s="153"/>
      <c r="B193" s="66" t="s">
        <v>77</v>
      </c>
      <c r="C193" s="43">
        <v>200</v>
      </c>
      <c r="D193" s="146">
        <v>0.1</v>
      </c>
      <c r="E193" s="90">
        <v>0</v>
      </c>
      <c r="F193" s="90">
        <v>13.76</v>
      </c>
      <c r="G193" s="90">
        <v>55.13</v>
      </c>
      <c r="H193" s="121" t="s">
        <v>78</v>
      </c>
      <c r="I193" s="155"/>
      <c r="J193" s="155"/>
      <c r="K193" s="155"/>
      <c r="L193" s="155"/>
    </row>
    <row r="194" ht="18.75" spans="1:8">
      <c r="A194" s="153"/>
      <c r="B194" s="66"/>
      <c r="C194" s="43">
        <v>15</v>
      </c>
      <c r="D194" s="147"/>
      <c r="E194" s="94"/>
      <c r="F194" s="94"/>
      <c r="G194" s="94"/>
      <c r="H194" s="122"/>
    </row>
    <row r="195" ht="18.75" spans="1:8">
      <c r="A195" s="153"/>
      <c r="B195" s="55" t="s">
        <v>39</v>
      </c>
      <c r="C195" s="54">
        <v>20</v>
      </c>
      <c r="D195" s="47">
        <v>1.1</v>
      </c>
      <c r="E195" s="47">
        <v>0.18</v>
      </c>
      <c r="F195" s="47">
        <v>12</v>
      </c>
      <c r="G195" s="47">
        <v>48.02</v>
      </c>
      <c r="H195" s="67" t="s">
        <v>38</v>
      </c>
    </row>
    <row r="196" ht="18.75" spans="1:8">
      <c r="A196" s="156"/>
      <c r="B196" s="56" t="s">
        <v>99</v>
      </c>
      <c r="C196" s="57">
        <v>120</v>
      </c>
      <c r="D196" s="44">
        <v>0.48</v>
      </c>
      <c r="E196" s="44">
        <v>0.48</v>
      </c>
      <c r="F196" s="44">
        <v>12.36</v>
      </c>
      <c r="G196" s="44">
        <v>56.4</v>
      </c>
      <c r="H196" s="45" t="s">
        <v>100</v>
      </c>
    </row>
    <row r="197" ht="18.75" spans="1:12">
      <c r="A197" s="62" t="s">
        <v>42</v>
      </c>
      <c r="B197" s="63"/>
      <c r="C197" s="64">
        <f>SUM(C189:C196)</f>
        <v>595</v>
      </c>
      <c r="D197" s="64">
        <f t="shared" ref="D197:G197" si="15">SUM(D189:D196)</f>
        <v>32.2</v>
      </c>
      <c r="E197" s="64">
        <f t="shared" si="15"/>
        <v>20.06</v>
      </c>
      <c r="F197" s="64">
        <f t="shared" si="15"/>
        <v>54.39</v>
      </c>
      <c r="G197" s="64">
        <f t="shared" si="15"/>
        <v>561.19</v>
      </c>
      <c r="H197" s="45"/>
      <c r="L197" s="75"/>
    </row>
    <row r="198" ht="18.75" spans="1:8">
      <c r="A198" s="157"/>
      <c r="B198" s="55" t="s">
        <v>44</v>
      </c>
      <c r="C198" s="54">
        <v>100</v>
      </c>
      <c r="D198" s="47">
        <v>0.8</v>
      </c>
      <c r="E198" s="47">
        <v>0.1</v>
      </c>
      <c r="F198" s="47">
        <v>1.7</v>
      </c>
      <c r="G198" s="47">
        <v>10</v>
      </c>
      <c r="H198" s="61" t="s">
        <v>130</v>
      </c>
    </row>
    <row r="199" ht="18.75" spans="1:12">
      <c r="A199" s="158"/>
      <c r="B199" s="123" t="s">
        <v>131</v>
      </c>
      <c r="C199" s="49">
        <v>250</v>
      </c>
      <c r="D199" s="47">
        <v>5.49</v>
      </c>
      <c r="E199" s="47">
        <v>5.27</v>
      </c>
      <c r="F199" s="47">
        <v>16.54</v>
      </c>
      <c r="G199" s="47">
        <v>148.25</v>
      </c>
      <c r="H199" s="45" t="s">
        <v>80</v>
      </c>
      <c r="I199" s="155"/>
      <c r="J199" s="155"/>
      <c r="K199" s="155"/>
      <c r="L199" s="155"/>
    </row>
    <row r="200" ht="18.75" spans="1:12">
      <c r="A200" s="158"/>
      <c r="B200" s="115" t="s">
        <v>132</v>
      </c>
      <c r="C200" s="159">
        <v>180</v>
      </c>
      <c r="D200" s="116">
        <v>4.37</v>
      </c>
      <c r="E200" s="116">
        <v>5.16</v>
      </c>
      <c r="F200" s="116">
        <v>44.05</v>
      </c>
      <c r="G200" s="116">
        <v>240.18</v>
      </c>
      <c r="H200" s="104" t="s">
        <v>133</v>
      </c>
      <c r="I200" s="155"/>
      <c r="J200" s="155"/>
      <c r="K200" s="155"/>
      <c r="L200" s="155"/>
    </row>
    <row r="201" ht="18.75" spans="1:12">
      <c r="A201" s="158"/>
      <c r="B201" s="118"/>
      <c r="C201" s="159">
        <v>6.3</v>
      </c>
      <c r="D201" s="119"/>
      <c r="E201" s="119"/>
      <c r="F201" s="119"/>
      <c r="G201" s="119"/>
      <c r="H201" s="105"/>
      <c r="I201" s="155"/>
      <c r="J201" s="155"/>
      <c r="K201" s="155"/>
      <c r="L201" s="155"/>
    </row>
    <row r="202" ht="18.75" spans="1:12">
      <c r="A202" s="158"/>
      <c r="B202" s="83" t="s">
        <v>134</v>
      </c>
      <c r="C202" s="43">
        <v>100</v>
      </c>
      <c r="D202" s="116">
        <v>13.03</v>
      </c>
      <c r="E202" s="116">
        <v>10.99</v>
      </c>
      <c r="F202" s="116">
        <v>18.69</v>
      </c>
      <c r="G202" s="116">
        <v>225</v>
      </c>
      <c r="H202" s="99" t="s">
        <v>135</v>
      </c>
      <c r="I202" s="155"/>
      <c r="J202" s="155"/>
      <c r="K202" s="155"/>
      <c r="L202" s="155"/>
    </row>
    <row r="203" ht="18.75" spans="1:12">
      <c r="A203" s="158"/>
      <c r="B203" s="86" t="s">
        <v>136</v>
      </c>
      <c r="C203" s="49">
        <v>50</v>
      </c>
      <c r="D203" s="119"/>
      <c r="E203" s="119"/>
      <c r="F203" s="119"/>
      <c r="G203" s="119"/>
      <c r="H203" s="61" t="s">
        <v>59</v>
      </c>
      <c r="I203" s="155"/>
      <c r="J203" s="155"/>
      <c r="K203" s="155"/>
      <c r="L203" s="155"/>
    </row>
    <row r="204" ht="18.75" spans="1:8">
      <c r="A204" s="158"/>
      <c r="B204" s="55" t="s">
        <v>39</v>
      </c>
      <c r="C204" s="54">
        <v>30</v>
      </c>
      <c r="D204" s="47">
        <v>1.65</v>
      </c>
      <c r="E204" s="47">
        <v>0.27</v>
      </c>
      <c r="F204" s="47">
        <v>18</v>
      </c>
      <c r="G204" s="47">
        <v>72.03</v>
      </c>
      <c r="H204" s="67" t="s">
        <v>38</v>
      </c>
    </row>
    <row r="205" ht="18.75" spans="1:8">
      <c r="A205" s="158"/>
      <c r="B205" s="55" t="s">
        <v>112</v>
      </c>
      <c r="C205" s="54">
        <v>30</v>
      </c>
      <c r="D205" s="47">
        <v>1.5</v>
      </c>
      <c r="E205" s="47">
        <v>0.33</v>
      </c>
      <c r="F205" s="47">
        <v>13.5</v>
      </c>
      <c r="G205" s="47">
        <v>57</v>
      </c>
      <c r="H205" s="67" t="s">
        <v>38</v>
      </c>
    </row>
    <row r="206" ht="18.75" spans="1:8">
      <c r="A206" s="158"/>
      <c r="B206" s="55" t="s">
        <v>137</v>
      </c>
      <c r="C206" s="54">
        <v>200</v>
      </c>
      <c r="D206" s="47">
        <v>0.24</v>
      </c>
      <c r="E206" s="47">
        <v>0.14</v>
      </c>
      <c r="F206" s="47">
        <v>27.84</v>
      </c>
      <c r="G206" s="47">
        <v>115</v>
      </c>
      <c r="H206" s="66" t="s">
        <v>138</v>
      </c>
    </row>
    <row r="207" ht="18.75" spans="1:8">
      <c r="A207" s="69" t="s">
        <v>52</v>
      </c>
      <c r="B207" s="107"/>
      <c r="C207" s="64">
        <f>SUM(C198:C206)</f>
        <v>946.3</v>
      </c>
      <c r="D207" s="64">
        <f t="shared" ref="D207:G207" si="16">SUM(D198:D206)</f>
        <v>27.08</v>
      </c>
      <c r="E207" s="64">
        <f t="shared" si="16"/>
        <v>22.26</v>
      </c>
      <c r="F207" s="64">
        <f t="shared" si="16"/>
        <v>140.32</v>
      </c>
      <c r="G207" s="64">
        <f t="shared" si="16"/>
        <v>867.46</v>
      </c>
      <c r="H207" s="45"/>
    </row>
    <row r="208" ht="18.75" spans="1:8">
      <c r="A208" s="71" t="s">
        <v>53</v>
      </c>
      <c r="B208" s="72"/>
      <c r="C208" s="73">
        <f>SUM(C207,C197)</f>
        <v>1541.3</v>
      </c>
      <c r="D208" s="73">
        <f t="shared" ref="D208:G208" si="17">SUM(D207,D197)</f>
        <v>59.28</v>
      </c>
      <c r="E208" s="73">
        <f t="shared" si="17"/>
        <v>42.32</v>
      </c>
      <c r="F208" s="73">
        <f t="shared" si="17"/>
        <v>194.71</v>
      </c>
      <c r="G208" s="73">
        <f t="shared" si="17"/>
        <v>1428.65</v>
      </c>
      <c r="H208" s="74"/>
    </row>
    <row r="209" ht="18.75" spans="1:8">
      <c r="A209" s="21" t="s">
        <v>9</v>
      </c>
      <c r="B209" s="22"/>
      <c r="C209" s="23"/>
      <c r="D209" s="24"/>
      <c r="E209" s="24"/>
      <c r="G209" s="24" t="s">
        <v>10</v>
      </c>
      <c r="H209" s="24"/>
    </row>
    <row r="210" ht="18.75" spans="1:13">
      <c r="A210" s="25" t="s">
        <v>11</v>
      </c>
      <c r="B210" s="26"/>
      <c r="C210" s="23"/>
      <c r="D210" s="26"/>
      <c r="E210" s="26"/>
      <c r="F210" s="27" t="s">
        <v>12</v>
      </c>
      <c r="G210" s="27"/>
      <c r="H210" s="27"/>
      <c r="I210" s="27"/>
      <c r="J210" s="27"/>
      <c r="K210" s="27"/>
      <c r="L210" s="27"/>
      <c r="M210" s="27"/>
    </row>
    <row r="211" ht="18.75" spans="1:11">
      <c r="A211" s="21"/>
      <c r="B211" s="22"/>
      <c r="C211" s="23"/>
      <c r="D211" s="26"/>
      <c r="E211" s="26"/>
      <c r="F211" s="28" t="s">
        <v>13</v>
      </c>
      <c r="G211" s="28"/>
      <c r="H211" s="28"/>
      <c r="I211" s="28"/>
      <c r="J211" s="28"/>
      <c r="K211" s="28"/>
    </row>
    <row r="212" ht="18.75" spans="1:8">
      <c r="A212" s="22"/>
      <c r="B212" s="22"/>
      <c r="C212" s="23"/>
      <c r="D212" s="24"/>
      <c r="E212" s="24"/>
      <c r="G212" s="24" t="s">
        <v>14</v>
      </c>
      <c r="H212" s="24"/>
    </row>
    <row r="213" ht="18.75" spans="1:8">
      <c r="A213" s="22"/>
      <c r="B213" s="22"/>
      <c r="C213" s="23"/>
      <c r="D213" s="75"/>
      <c r="E213" s="24"/>
      <c r="F213" s="24"/>
      <c r="G213" s="24"/>
      <c r="H213" s="24"/>
    </row>
    <row r="214" ht="18.75" spans="1:8">
      <c r="A214" s="30" t="s">
        <v>15</v>
      </c>
      <c r="B214" s="30" t="s">
        <v>16</v>
      </c>
      <c r="C214" s="31" t="s">
        <v>17</v>
      </c>
      <c r="D214" s="137" t="s">
        <v>18</v>
      </c>
      <c r="E214" s="138"/>
      <c r="F214" s="139"/>
      <c r="G214" s="140" t="s">
        <v>19</v>
      </c>
      <c r="H214" s="31" t="s">
        <v>20</v>
      </c>
    </row>
    <row r="215" ht="16.9" customHeight="1" spans="1:8">
      <c r="A215" s="33"/>
      <c r="B215" s="30" t="s">
        <v>21</v>
      </c>
      <c r="C215" s="31" t="s">
        <v>21</v>
      </c>
      <c r="D215" s="31" t="s">
        <v>22</v>
      </c>
      <c r="E215" s="31" t="s">
        <v>23</v>
      </c>
      <c r="F215" s="31" t="s">
        <v>24</v>
      </c>
      <c r="G215" s="141"/>
      <c r="H215" s="31" t="s">
        <v>25</v>
      </c>
    </row>
    <row r="216" ht="18.75" spans="1:8">
      <c r="A216" s="127" t="s">
        <v>139</v>
      </c>
      <c r="B216" s="128"/>
      <c r="C216" s="110"/>
      <c r="D216" s="111"/>
      <c r="E216" s="111"/>
      <c r="F216" s="111"/>
      <c r="G216" s="111"/>
      <c r="H216" s="45"/>
    </row>
    <row r="217" ht="18.75" spans="1:8">
      <c r="A217" s="37" t="s">
        <v>140</v>
      </c>
      <c r="B217" s="109"/>
      <c r="C217" s="110"/>
      <c r="D217" s="111"/>
      <c r="E217" s="111"/>
      <c r="F217" s="111"/>
      <c r="G217" s="111"/>
      <c r="H217" s="45"/>
    </row>
    <row r="218" ht="18.75" spans="1:8">
      <c r="A218" s="41" t="s">
        <v>28</v>
      </c>
      <c r="B218" s="42" t="s">
        <v>29</v>
      </c>
      <c r="C218" s="43">
        <v>10</v>
      </c>
      <c r="D218" s="44">
        <v>0.08</v>
      </c>
      <c r="E218" s="44">
        <v>7.25</v>
      </c>
      <c r="F218" s="44">
        <v>0.13</v>
      </c>
      <c r="G218" s="44">
        <v>66</v>
      </c>
      <c r="H218" s="45" t="s">
        <v>30</v>
      </c>
    </row>
    <row r="219" ht="18.75" spans="1:8">
      <c r="A219" s="41"/>
      <c r="B219" s="42" t="s">
        <v>31</v>
      </c>
      <c r="C219" s="43">
        <v>20</v>
      </c>
      <c r="D219" s="44">
        <v>4.64</v>
      </c>
      <c r="E219" s="44">
        <v>5.9</v>
      </c>
      <c r="F219" s="44">
        <v>0</v>
      </c>
      <c r="G219" s="44">
        <v>72</v>
      </c>
      <c r="H219" s="45" t="s">
        <v>32</v>
      </c>
    </row>
    <row r="220" ht="18.75" spans="1:8">
      <c r="A220" s="41"/>
      <c r="B220" s="56" t="s">
        <v>141</v>
      </c>
      <c r="C220" s="43">
        <v>40</v>
      </c>
      <c r="D220" s="44">
        <v>4.8</v>
      </c>
      <c r="E220" s="44">
        <v>4</v>
      </c>
      <c r="F220" s="44">
        <v>0.3</v>
      </c>
      <c r="G220" s="44">
        <v>56.6</v>
      </c>
      <c r="H220" s="45" t="s">
        <v>142</v>
      </c>
    </row>
    <row r="221" ht="18.75" spans="1:8">
      <c r="A221" s="41"/>
      <c r="B221" s="160" t="s">
        <v>143</v>
      </c>
      <c r="C221" s="161">
        <v>200</v>
      </c>
      <c r="D221" s="44">
        <v>5.31</v>
      </c>
      <c r="E221" s="44">
        <v>5.71</v>
      </c>
      <c r="F221" s="44">
        <v>25.31</v>
      </c>
      <c r="G221" s="44">
        <v>174.31</v>
      </c>
      <c r="H221" s="104" t="s">
        <v>144</v>
      </c>
    </row>
    <row r="222" ht="18.75" spans="1:8">
      <c r="A222" s="41"/>
      <c r="B222" s="160"/>
      <c r="C222" s="161">
        <v>20</v>
      </c>
      <c r="D222" s="44"/>
      <c r="E222" s="44"/>
      <c r="F222" s="44"/>
      <c r="G222" s="44"/>
      <c r="H222" s="105"/>
    </row>
    <row r="223" ht="18.75" spans="1:8">
      <c r="A223" s="41"/>
      <c r="B223" s="56" t="s">
        <v>62</v>
      </c>
      <c r="C223" s="57">
        <v>200</v>
      </c>
      <c r="D223" s="44">
        <v>1.32</v>
      </c>
      <c r="E223" s="44">
        <v>1.35</v>
      </c>
      <c r="F223" s="44">
        <v>15.9</v>
      </c>
      <c r="G223" s="44">
        <v>81</v>
      </c>
      <c r="H223" s="45" t="s">
        <v>38</v>
      </c>
    </row>
    <row r="224" ht="18.75" spans="1:8">
      <c r="A224" s="41"/>
      <c r="B224" s="55" t="s">
        <v>39</v>
      </c>
      <c r="C224" s="54">
        <v>40</v>
      </c>
      <c r="D224" s="47">
        <v>2.2</v>
      </c>
      <c r="E224" s="47">
        <v>0.36</v>
      </c>
      <c r="F224" s="47">
        <v>24</v>
      </c>
      <c r="G224" s="47">
        <v>96.04</v>
      </c>
      <c r="H224" s="45" t="s">
        <v>38</v>
      </c>
    </row>
    <row r="225" ht="18.75" spans="1:8">
      <c r="A225" s="41"/>
      <c r="B225" s="56" t="s">
        <v>99</v>
      </c>
      <c r="C225" s="57">
        <v>150</v>
      </c>
      <c r="D225" s="44">
        <v>0.6</v>
      </c>
      <c r="E225" s="44">
        <v>0.6</v>
      </c>
      <c r="F225" s="44">
        <v>14.7</v>
      </c>
      <c r="G225" s="44">
        <v>70.5</v>
      </c>
      <c r="H225" s="45" t="s">
        <v>100</v>
      </c>
    </row>
    <row r="226" ht="18.75" spans="1:8">
      <c r="A226" s="62" t="s">
        <v>42</v>
      </c>
      <c r="B226" s="63"/>
      <c r="C226" s="64">
        <f>SUM(C218:C225)</f>
        <v>680</v>
      </c>
      <c r="D226" s="64">
        <f t="shared" ref="D226:G226" si="18">SUM(D218:D225)</f>
        <v>18.95</v>
      </c>
      <c r="E226" s="64">
        <f t="shared" si="18"/>
        <v>25.17</v>
      </c>
      <c r="F226" s="64">
        <f t="shared" si="18"/>
        <v>80.34</v>
      </c>
      <c r="G226" s="64">
        <f t="shared" si="18"/>
        <v>616.45</v>
      </c>
      <c r="H226" s="45"/>
    </row>
    <row r="227" ht="18.75" spans="1:8">
      <c r="A227" s="41" t="s">
        <v>43</v>
      </c>
      <c r="B227" s="55" t="s">
        <v>101</v>
      </c>
      <c r="C227" s="54">
        <v>100</v>
      </c>
      <c r="D227" s="47">
        <v>0</v>
      </c>
      <c r="E227" s="47">
        <v>7</v>
      </c>
      <c r="F227" s="47">
        <v>7</v>
      </c>
      <c r="G227" s="47">
        <v>90</v>
      </c>
      <c r="H227" s="61" t="s">
        <v>38</v>
      </c>
    </row>
    <row r="228" ht="18.75" spans="1:8">
      <c r="A228" s="41"/>
      <c r="B228" s="53" t="s">
        <v>145</v>
      </c>
      <c r="C228" s="49">
        <v>250</v>
      </c>
      <c r="D228" s="47">
        <v>1.59</v>
      </c>
      <c r="E228" s="47">
        <v>4.99</v>
      </c>
      <c r="F228" s="47">
        <v>9.15</v>
      </c>
      <c r="G228" s="47">
        <v>95.25</v>
      </c>
      <c r="H228" s="61" t="s">
        <v>146</v>
      </c>
    </row>
    <row r="229" ht="18.75" spans="1:8">
      <c r="A229" s="41"/>
      <c r="B229" s="125" t="s">
        <v>65</v>
      </c>
      <c r="C229" s="49">
        <v>10</v>
      </c>
      <c r="D229" s="47">
        <v>0.13</v>
      </c>
      <c r="E229" s="47">
        <v>1</v>
      </c>
      <c r="F229" s="47">
        <v>0.17</v>
      </c>
      <c r="G229" s="44">
        <v>11.25</v>
      </c>
      <c r="H229" s="61" t="s">
        <v>38</v>
      </c>
    </row>
    <row r="230" ht="18.75" spans="1:8">
      <c r="A230" s="41"/>
      <c r="B230" s="162" t="s">
        <v>147</v>
      </c>
      <c r="C230" s="163">
        <v>100</v>
      </c>
      <c r="D230" s="44">
        <v>15.62</v>
      </c>
      <c r="E230" s="44">
        <v>23.5</v>
      </c>
      <c r="F230" s="44">
        <v>2.88</v>
      </c>
      <c r="G230" s="44">
        <v>286</v>
      </c>
      <c r="H230" s="91" t="s">
        <v>148</v>
      </c>
    </row>
    <row r="231" ht="18.75" spans="1:8">
      <c r="A231" s="41"/>
      <c r="B231" s="162"/>
      <c r="C231" s="164">
        <v>10</v>
      </c>
      <c r="D231" s="44"/>
      <c r="E231" s="44"/>
      <c r="F231" s="44"/>
      <c r="G231" s="44"/>
      <c r="H231" s="95"/>
    </row>
    <row r="232" ht="18.75" spans="1:8">
      <c r="A232" s="41"/>
      <c r="B232" s="48" t="s">
        <v>108</v>
      </c>
      <c r="C232" s="49">
        <v>180</v>
      </c>
      <c r="D232" s="44">
        <v>6.48</v>
      </c>
      <c r="E232" s="44">
        <v>5.88</v>
      </c>
      <c r="F232" s="44">
        <v>39.36</v>
      </c>
      <c r="G232" s="44">
        <v>236.16</v>
      </c>
      <c r="H232" s="117" t="s">
        <v>109</v>
      </c>
    </row>
    <row r="233" ht="18.75" spans="1:8">
      <c r="A233" s="41"/>
      <c r="B233" s="52"/>
      <c r="C233" s="49">
        <v>9</v>
      </c>
      <c r="D233" s="44"/>
      <c r="E233" s="44"/>
      <c r="F233" s="44"/>
      <c r="G233" s="44"/>
      <c r="H233" s="120"/>
    </row>
    <row r="234" ht="18.75" spans="1:8">
      <c r="A234" s="41"/>
      <c r="B234" s="55" t="s">
        <v>50</v>
      </c>
      <c r="C234" s="54">
        <v>200</v>
      </c>
      <c r="D234" s="47">
        <v>0.16</v>
      </c>
      <c r="E234" s="47">
        <v>0.16</v>
      </c>
      <c r="F234" s="47">
        <v>27.88</v>
      </c>
      <c r="G234" s="47">
        <v>114.6</v>
      </c>
      <c r="H234" s="45" t="s">
        <v>51</v>
      </c>
    </row>
    <row r="235" ht="18.75" spans="1:8">
      <c r="A235" s="41"/>
      <c r="B235" s="55" t="s">
        <v>39</v>
      </c>
      <c r="C235" s="54">
        <v>30</v>
      </c>
      <c r="D235" s="47">
        <v>1.65</v>
      </c>
      <c r="E235" s="47">
        <v>0.27</v>
      </c>
      <c r="F235" s="47">
        <v>18</v>
      </c>
      <c r="G235" s="47">
        <v>72.03</v>
      </c>
      <c r="H235" s="45" t="s">
        <v>38</v>
      </c>
    </row>
    <row r="236" ht="18.75" spans="1:8">
      <c r="A236" s="41"/>
      <c r="B236" s="55" t="s">
        <v>112</v>
      </c>
      <c r="C236" s="54">
        <v>20</v>
      </c>
      <c r="D236" s="47">
        <v>1</v>
      </c>
      <c r="E236" s="47">
        <v>0.22</v>
      </c>
      <c r="F236" s="47">
        <v>9</v>
      </c>
      <c r="G236" s="47">
        <v>38</v>
      </c>
      <c r="H236" s="67" t="s">
        <v>38</v>
      </c>
    </row>
    <row r="237" ht="18.75" spans="1:8">
      <c r="A237" s="41"/>
      <c r="B237" s="56" t="s">
        <v>99</v>
      </c>
      <c r="C237" s="57">
        <v>150</v>
      </c>
      <c r="D237" s="44">
        <v>0.6</v>
      </c>
      <c r="E237" s="44">
        <v>0.6</v>
      </c>
      <c r="F237" s="44">
        <v>14.7</v>
      </c>
      <c r="G237" s="44">
        <v>70.5</v>
      </c>
      <c r="H237" s="45" t="s">
        <v>100</v>
      </c>
    </row>
    <row r="238" ht="18.75" spans="1:8">
      <c r="A238" s="69" t="s">
        <v>52</v>
      </c>
      <c r="B238" s="107"/>
      <c r="C238" s="64">
        <f>SUM(C227:C237)</f>
        <v>1059</v>
      </c>
      <c r="D238" s="64">
        <f t="shared" ref="D238:G238" si="19">SUM(D227:D237)</f>
        <v>27.23</v>
      </c>
      <c r="E238" s="64">
        <f t="shared" si="19"/>
        <v>43.62</v>
      </c>
      <c r="F238" s="64">
        <f t="shared" si="19"/>
        <v>128.14</v>
      </c>
      <c r="G238" s="64">
        <f t="shared" si="19"/>
        <v>1013.79</v>
      </c>
      <c r="H238" s="67"/>
    </row>
    <row r="239" ht="18.75" spans="1:8">
      <c r="A239" s="71" t="s">
        <v>53</v>
      </c>
      <c r="B239" s="72"/>
      <c r="C239" s="73">
        <f>SUM(C238,C226)</f>
        <v>1739</v>
      </c>
      <c r="D239" s="73">
        <f t="shared" ref="D239:G239" si="20">SUM(D238,D226)</f>
        <v>46.18</v>
      </c>
      <c r="E239" s="73">
        <f t="shared" si="20"/>
        <v>68.79</v>
      </c>
      <c r="F239" s="73">
        <f t="shared" si="20"/>
        <v>208.48</v>
      </c>
      <c r="G239" s="73">
        <f t="shared" si="20"/>
        <v>1630.24</v>
      </c>
      <c r="H239" s="74"/>
    </row>
    <row r="240" ht="18.75" spans="1:8">
      <c r="A240" s="21" t="s">
        <v>9</v>
      </c>
      <c r="B240" s="22"/>
      <c r="C240" s="23"/>
      <c r="D240" s="24"/>
      <c r="E240" s="24"/>
      <c r="G240" s="24" t="s">
        <v>10</v>
      </c>
      <c r="H240" s="24"/>
    </row>
    <row r="241" ht="18.75" spans="1:13">
      <c r="A241" s="25" t="s">
        <v>11</v>
      </c>
      <c r="B241" s="26"/>
      <c r="C241" s="23"/>
      <c r="D241" s="26"/>
      <c r="E241" s="26"/>
      <c r="F241" s="27" t="s">
        <v>12</v>
      </c>
      <c r="G241" s="27"/>
      <c r="H241" s="27"/>
      <c r="I241" s="27"/>
      <c r="J241" s="27"/>
      <c r="K241" s="27"/>
      <c r="L241" s="27"/>
      <c r="M241" s="27"/>
    </row>
    <row r="242" ht="18.75" spans="1:11">
      <c r="A242" s="21"/>
      <c r="B242" s="22"/>
      <c r="C242" s="23"/>
      <c r="D242" s="26"/>
      <c r="E242" s="26"/>
      <c r="F242" s="28" t="s">
        <v>13</v>
      </c>
      <c r="G242" s="28"/>
      <c r="H242" s="28"/>
      <c r="I242" s="28"/>
      <c r="J242" s="28"/>
      <c r="K242" s="28"/>
    </row>
    <row r="243" ht="18.75" spans="1:8">
      <c r="A243" s="22"/>
      <c r="B243" s="22"/>
      <c r="C243" s="23"/>
      <c r="D243" s="24"/>
      <c r="E243" s="24"/>
      <c r="G243" s="24" t="s">
        <v>14</v>
      </c>
      <c r="H243" s="24"/>
    </row>
    <row r="244" ht="18.75" spans="1:8">
      <c r="A244" s="22"/>
      <c r="B244" s="22"/>
      <c r="C244" s="23"/>
      <c r="D244" s="75"/>
      <c r="E244" s="24"/>
      <c r="F244" s="24"/>
      <c r="G244" s="24"/>
      <c r="H244" s="24"/>
    </row>
    <row r="245" ht="18.75" spans="1:8">
      <c r="A245" s="30" t="s">
        <v>15</v>
      </c>
      <c r="B245" s="30" t="s">
        <v>16</v>
      </c>
      <c r="C245" s="31" t="s">
        <v>17</v>
      </c>
      <c r="D245" s="137" t="s">
        <v>18</v>
      </c>
      <c r="E245" s="138"/>
      <c r="F245" s="139"/>
      <c r="G245" s="140" t="s">
        <v>19</v>
      </c>
      <c r="H245" s="31" t="s">
        <v>20</v>
      </c>
    </row>
    <row r="246" ht="18" customHeight="1" spans="1:8">
      <c r="A246" s="33"/>
      <c r="B246" s="30" t="s">
        <v>21</v>
      </c>
      <c r="C246" s="31" t="s">
        <v>21</v>
      </c>
      <c r="D246" s="31" t="s">
        <v>22</v>
      </c>
      <c r="E246" s="31" t="s">
        <v>23</v>
      </c>
      <c r="F246" s="31" t="s">
        <v>24</v>
      </c>
      <c r="G246" s="141"/>
      <c r="H246" s="31" t="s">
        <v>25</v>
      </c>
    </row>
    <row r="247" ht="18.75" spans="1:8">
      <c r="A247" s="127" t="s">
        <v>139</v>
      </c>
      <c r="B247" s="128"/>
      <c r="C247" s="110"/>
      <c r="D247" s="111"/>
      <c r="E247" s="111"/>
      <c r="F247" s="111"/>
      <c r="G247" s="111"/>
      <c r="H247" s="45"/>
    </row>
    <row r="248" ht="18.75" spans="1:8">
      <c r="A248" s="37" t="s">
        <v>149</v>
      </c>
      <c r="B248" s="109"/>
      <c r="C248" s="110"/>
      <c r="D248" s="111"/>
      <c r="E248" s="111"/>
      <c r="F248" s="111"/>
      <c r="G248" s="111"/>
      <c r="H248" s="45"/>
    </row>
    <row r="249" ht="18.75" spans="1:8">
      <c r="A249" s="41" t="s">
        <v>28</v>
      </c>
      <c r="B249" s="113" t="s">
        <v>73</v>
      </c>
      <c r="C249" s="46">
        <v>100</v>
      </c>
      <c r="D249" s="47">
        <v>1.71</v>
      </c>
      <c r="E249" s="47">
        <v>5</v>
      </c>
      <c r="F249" s="47">
        <v>8.46</v>
      </c>
      <c r="G249" s="44">
        <v>85.7</v>
      </c>
      <c r="H249" s="45" t="s">
        <v>74</v>
      </c>
    </row>
    <row r="250" ht="18.75" spans="1:8">
      <c r="A250" s="41"/>
      <c r="B250" s="165" t="s">
        <v>150</v>
      </c>
      <c r="C250" s="57">
        <v>100</v>
      </c>
      <c r="D250" s="90">
        <v>8.87</v>
      </c>
      <c r="E250" s="90">
        <v>9.83</v>
      </c>
      <c r="F250" s="90">
        <v>11.69</v>
      </c>
      <c r="G250" s="90">
        <v>171.27</v>
      </c>
      <c r="H250" s="45" t="s">
        <v>151</v>
      </c>
    </row>
    <row r="251" ht="18.75" spans="1:8">
      <c r="A251" s="41"/>
      <c r="B251" s="166" t="s">
        <v>152</v>
      </c>
      <c r="C251" s="57">
        <v>20</v>
      </c>
      <c r="D251" s="94"/>
      <c r="E251" s="94"/>
      <c r="F251" s="94"/>
      <c r="G251" s="94"/>
      <c r="H251" s="61" t="s">
        <v>107</v>
      </c>
    </row>
    <row r="252" ht="18.75" spans="1:8">
      <c r="A252" s="41"/>
      <c r="B252" s="104" t="s">
        <v>153</v>
      </c>
      <c r="C252" s="43">
        <v>180</v>
      </c>
      <c r="D252" s="44">
        <v>3.7</v>
      </c>
      <c r="E252" s="44">
        <v>2.8</v>
      </c>
      <c r="F252" s="44">
        <v>22.96</v>
      </c>
      <c r="G252" s="44">
        <v>131.68</v>
      </c>
      <c r="H252" s="104" t="s">
        <v>96</v>
      </c>
    </row>
    <row r="253" ht="18.75" spans="1:8">
      <c r="A253" s="41"/>
      <c r="B253" s="105"/>
      <c r="C253" s="43">
        <v>9</v>
      </c>
      <c r="D253" s="44"/>
      <c r="E253" s="44"/>
      <c r="F253" s="44"/>
      <c r="G253" s="44"/>
      <c r="H253" s="105"/>
    </row>
    <row r="254" ht="18.75" spans="1:8">
      <c r="A254" s="41"/>
      <c r="B254" s="134" t="s">
        <v>97</v>
      </c>
      <c r="C254" s="43">
        <v>200</v>
      </c>
      <c r="D254" s="44">
        <v>0.11</v>
      </c>
      <c r="E254" s="44">
        <v>0</v>
      </c>
      <c r="F254" s="44">
        <v>13.96</v>
      </c>
      <c r="G254" s="44">
        <v>56.23</v>
      </c>
      <c r="H254" s="104" t="s">
        <v>98</v>
      </c>
    </row>
    <row r="255" ht="18.75" spans="1:8">
      <c r="A255" s="41"/>
      <c r="B255" s="134"/>
      <c r="C255" s="43">
        <v>7</v>
      </c>
      <c r="D255" s="44"/>
      <c r="E255" s="44"/>
      <c r="F255" s="44"/>
      <c r="G255" s="44"/>
      <c r="H255" s="105"/>
    </row>
    <row r="256" ht="18.75" spans="1:8">
      <c r="A256" s="41"/>
      <c r="B256" s="55" t="s">
        <v>39</v>
      </c>
      <c r="C256" s="54">
        <v>30</v>
      </c>
      <c r="D256" s="47">
        <v>1.65</v>
      </c>
      <c r="E256" s="47">
        <v>0.27</v>
      </c>
      <c r="F256" s="47">
        <v>18</v>
      </c>
      <c r="G256" s="47">
        <v>72.03</v>
      </c>
      <c r="H256" s="45" t="s">
        <v>38</v>
      </c>
    </row>
    <row r="257" ht="18.75" spans="1:8">
      <c r="A257" s="41"/>
      <c r="B257" s="56" t="s">
        <v>40</v>
      </c>
      <c r="C257" s="57">
        <v>25</v>
      </c>
      <c r="D257" s="44">
        <v>1.25</v>
      </c>
      <c r="E257" s="44">
        <v>0.28</v>
      </c>
      <c r="F257" s="44">
        <v>11.25</v>
      </c>
      <c r="G257" s="44">
        <v>47.5</v>
      </c>
      <c r="H257" s="61" t="s">
        <v>38</v>
      </c>
    </row>
    <row r="258" ht="18.75" spans="1:8">
      <c r="A258" s="41"/>
      <c r="B258" s="58" t="s">
        <v>41</v>
      </c>
      <c r="C258" s="59">
        <v>40</v>
      </c>
      <c r="D258" s="60">
        <v>0.2</v>
      </c>
      <c r="E258" s="60">
        <v>0</v>
      </c>
      <c r="F258" s="60">
        <v>32</v>
      </c>
      <c r="G258" s="60">
        <v>129.02</v>
      </c>
      <c r="H258" s="61" t="s">
        <v>38</v>
      </c>
    </row>
    <row r="259" ht="18.75" spans="1:8">
      <c r="A259" s="62" t="s">
        <v>42</v>
      </c>
      <c r="B259" s="63"/>
      <c r="C259" s="64">
        <f>SUM(C249:C258)</f>
        <v>711</v>
      </c>
      <c r="D259" s="64">
        <f t="shared" ref="D259:G259" si="21">SUM(D249:D258)</f>
        <v>17.49</v>
      </c>
      <c r="E259" s="64">
        <f t="shared" si="21"/>
        <v>18.18</v>
      </c>
      <c r="F259" s="64">
        <f t="shared" si="21"/>
        <v>118.32</v>
      </c>
      <c r="G259" s="64">
        <f t="shared" si="21"/>
        <v>693.43</v>
      </c>
      <c r="H259" s="45"/>
    </row>
    <row r="260" ht="18.75" spans="1:8">
      <c r="A260" s="65" t="s">
        <v>43</v>
      </c>
      <c r="B260" s="55" t="s">
        <v>44</v>
      </c>
      <c r="C260" s="54">
        <v>100</v>
      </c>
      <c r="D260" s="47">
        <v>0.8</v>
      </c>
      <c r="E260" s="47">
        <v>0.1</v>
      </c>
      <c r="F260" s="47">
        <v>1.7</v>
      </c>
      <c r="G260" s="47">
        <v>10</v>
      </c>
      <c r="H260" s="61" t="s">
        <v>130</v>
      </c>
    </row>
    <row r="261" ht="18.75" spans="1:8">
      <c r="A261" s="65"/>
      <c r="B261" s="53" t="s">
        <v>154</v>
      </c>
      <c r="C261" s="49">
        <v>250</v>
      </c>
      <c r="D261" s="47">
        <v>1.8</v>
      </c>
      <c r="E261" s="47">
        <v>4.92</v>
      </c>
      <c r="F261" s="47">
        <v>10.93</v>
      </c>
      <c r="G261" s="47">
        <v>103.75</v>
      </c>
      <c r="H261" s="61" t="s">
        <v>155</v>
      </c>
    </row>
    <row r="262" ht="18.75" spans="1:8">
      <c r="A262" s="65"/>
      <c r="B262" s="125" t="s">
        <v>65</v>
      </c>
      <c r="C262" s="49">
        <v>10</v>
      </c>
      <c r="D262" s="47">
        <v>0.13</v>
      </c>
      <c r="E262" s="47">
        <v>1</v>
      </c>
      <c r="F262" s="47">
        <v>0.17</v>
      </c>
      <c r="G262" s="44">
        <v>11.25</v>
      </c>
      <c r="H262" s="61" t="s">
        <v>38</v>
      </c>
    </row>
    <row r="263" ht="18.75" spans="1:8">
      <c r="A263" s="65"/>
      <c r="B263" s="115" t="s">
        <v>75</v>
      </c>
      <c r="C263" s="49">
        <v>100</v>
      </c>
      <c r="D263" s="50">
        <v>25.22</v>
      </c>
      <c r="E263" s="50">
        <v>12.52</v>
      </c>
      <c r="F263" s="50">
        <v>51.04</v>
      </c>
      <c r="G263" s="50">
        <v>257.56</v>
      </c>
      <c r="H263" s="117" t="s">
        <v>76</v>
      </c>
    </row>
    <row r="264" ht="18.75" spans="1:8">
      <c r="A264" s="65"/>
      <c r="B264" s="118"/>
      <c r="C264" s="49">
        <v>180</v>
      </c>
      <c r="D264" s="50"/>
      <c r="E264" s="50"/>
      <c r="F264" s="50"/>
      <c r="G264" s="50"/>
      <c r="H264" s="120"/>
    </row>
    <row r="265" ht="18.75" spans="1:8">
      <c r="A265" s="65"/>
      <c r="B265" s="150" t="s">
        <v>156</v>
      </c>
      <c r="C265" s="54">
        <v>200</v>
      </c>
      <c r="D265" s="47">
        <v>0.68</v>
      </c>
      <c r="E265" s="47">
        <v>0.28</v>
      </c>
      <c r="F265" s="47">
        <v>20.76</v>
      </c>
      <c r="G265" s="47">
        <v>88.2</v>
      </c>
      <c r="H265" s="45" t="s">
        <v>157</v>
      </c>
    </row>
    <row r="266" ht="18.75" spans="1:8">
      <c r="A266" s="65"/>
      <c r="B266" s="55" t="s">
        <v>39</v>
      </c>
      <c r="C266" s="54">
        <v>20</v>
      </c>
      <c r="D266" s="47">
        <v>1.1</v>
      </c>
      <c r="E266" s="47">
        <v>0.18</v>
      </c>
      <c r="F266" s="47">
        <v>12</v>
      </c>
      <c r="G266" s="47">
        <v>48.02</v>
      </c>
      <c r="H266" s="45" t="s">
        <v>38</v>
      </c>
    </row>
    <row r="267" ht="18.75" spans="1:8">
      <c r="A267" s="65"/>
      <c r="B267" s="56" t="s">
        <v>40</v>
      </c>
      <c r="C267" s="57">
        <v>20</v>
      </c>
      <c r="D267" s="44">
        <v>1</v>
      </c>
      <c r="E267" s="44">
        <v>0.22</v>
      </c>
      <c r="F267" s="44">
        <v>9</v>
      </c>
      <c r="G267" s="44">
        <v>38</v>
      </c>
      <c r="H267" s="61" t="s">
        <v>38</v>
      </c>
    </row>
    <row r="268" ht="18.75" spans="1:8">
      <c r="A268" s="65"/>
      <c r="B268" s="56" t="s">
        <v>158</v>
      </c>
      <c r="C268" s="57">
        <v>60</v>
      </c>
      <c r="D268" s="44">
        <v>1.7</v>
      </c>
      <c r="E268" s="44">
        <v>1.7</v>
      </c>
      <c r="F268" s="44">
        <v>38.9</v>
      </c>
      <c r="G268" s="44">
        <v>185.4</v>
      </c>
      <c r="H268" s="61" t="s">
        <v>38</v>
      </c>
    </row>
    <row r="269" ht="18.75" spans="1:8">
      <c r="A269" s="65"/>
      <c r="B269" s="56" t="s">
        <v>99</v>
      </c>
      <c r="C269" s="57">
        <v>150</v>
      </c>
      <c r="D269" s="44">
        <v>0.48</v>
      </c>
      <c r="E269" s="44">
        <v>0.48</v>
      </c>
      <c r="F269" s="44">
        <v>11.76</v>
      </c>
      <c r="G269" s="44">
        <v>56.4</v>
      </c>
      <c r="H269" s="45" t="s">
        <v>100</v>
      </c>
    </row>
    <row r="270" ht="18.75" spans="1:8">
      <c r="A270" s="69" t="s">
        <v>52</v>
      </c>
      <c r="B270" s="70"/>
      <c r="C270" s="64">
        <f>SUM(C260:C269)</f>
        <v>1090</v>
      </c>
      <c r="D270" s="64">
        <f t="shared" ref="D270:G270" si="22">SUM(D260:D269)</f>
        <v>32.91</v>
      </c>
      <c r="E270" s="64">
        <f t="shared" si="22"/>
        <v>21.4</v>
      </c>
      <c r="F270" s="64">
        <f t="shared" si="22"/>
        <v>156.26</v>
      </c>
      <c r="G270" s="64">
        <f t="shared" si="22"/>
        <v>798.58</v>
      </c>
      <c r="H270" s="45"/>
    </row>
    <row r="271" ht="18.75" spans="1:8">
      <c r="A271" s="71" t="s">
        <v>53</v>
      </c>
      <c r="B271" s="72"/>
      <c r="C271" s="73">
        <f>SUM(C270,C259)</f>
        <v>1801</v>
      </c>
      <c r="D271" s="73">
        <f t="shared" ref="D271:G271" si="23">SUM(D270,D259)</f>
        <v>50.4</v>
      </c>
      <c r="E271" s="73">
        <f t="shared" si="23"/>
        <v>39.58</v>
      </c>
      <c r="F271" s="73">
        <f t="shared" si="23"/>
        <v>274.58</v>
      </c>
      <c r="G271" s="73">
        <f t="shared" si="23"/>
        <v>1492.01</v>
      </c>
      <c r="H271" s="74"/>
    </row>
    <row r="272" ht="18.75" spans="1:8">
      <c r="A272" s="21" t="s">
        <v>9</v>
      </c>
      <c r="B272" s="22"/>
      <c r="C272" s="23"/>
      <c r="D272" s="24"/>
      <c r="E272" s="24"/>
      <c r="G272" s="24" t="s">
        <v>10</v>
      </c>
      <c r="H272" s="24"/>
    </row>
    <row r="273" ht="18.75" spans="1:13">
      <c r="A273" s="25" t="s">
        <v>11</v>
      </c>
      <c r="B273" s="26"/>
      <c r="C273" s="23"/>
      <c r="D273" s="26"/>
      <c r="E273" s="26"/>
      <c r="F273" s="27" t="s">
        <v>12</v>
      </c>
      <c r="G273" s="27"/>
      <c r="H273" s="27"/>
      <c r="I273" s="27"/>
      <c r="J273" s="27"/>
      <c r="K273" s="27"/>
      <c r="L273" s="27"/>
      <c r="M273" s="27"/>
    </row>
    <row r="274" ht="18.75" spans="1:11">
      <c r="A274" s="21"/>
      <c r="B274" s="22"/>
      <c r="C274" s="23"/>
      <c r="D274" s="26"/>
      <c r="E274" s="26"/>
      <c r="F274" s="28" t="s">
        <v>13</v>
      </c>
      <c r="G274" s="28"/>
      <c r="H274" s="28"/>
      <c r="I274" s="28"/>
      <c r="J274" s="28"/>
      <c r="K274" s="28"/>
    </row>
    <row r="275" ht="18.75" spans="1:8">
      <c r="A275" s="22"/>
      <c r="B275" s="22"/>
      <c r="C275" s="23"/>
      <c r="D275" s="24"/>
      <c r="E275" s="24"/>
      <c r="G275" s="24" t="s">
        <v>14</v>
      </c>
      <c r="H275" s="24"/>
    </row>
    <row r="276" ht="18.75" spans="1:8">
      <c r="A276" s="22"/>
      <c r="B276" s="22"/>
      <c r="C276" s="23"/>
      <c r="D276" s="75"/>
      <c r="E276" s="24"/>
      <c r="F276" s="24"/>
      <c r="G276" s="24"/>
      <c r="H276" s="24"/>
    </row>
    <row r="277" ht="18.75" spans="1:8">
      <c r="A277" s="30" t="s">
        <v>15</v>
      </c>
      <c r="B277" s="30" t="s">
        <v>16</v>
      </c>
      <c r="C277" s="31" t="s">
        <v>17</v>
      </c>
      <c r="D277" s="137" t="s">
        <v>18</v>
      </c>
      <c r="E277" s="138"/>
      <c r="F277" s="139"/>
      <c r="G277" s="140" t="s">
        <v>19</v>
      </c>
      <c r="H277" s="31" t="s">
        <v>20</v>
      </c>
    </row>
    <row r="278" ht="18.75" spans="1:8">
      <c r="A278" s="33"/>
      <c r="B278" s="30" t="s">
        <v>21</v>
      </c>
      <c r="C278" s="31" t="s">
        <v>21</v>
      </c>
      <c r="D278" s="31" t="s">
        <v>22</v>
      </c>
      <c r="E278" s="31" t="s">
        <v>23</v>
      </c>
      <c r="F278" s="31" t="s">
        <v>24</v>
      </c>
      <c r="G278" s="141"/>
      <c r="H278" s="31" t="s">
        <v>25</v>
      </c>
    </row>
    <row r="279" ht="18.75" spans="1:8">
      <c r="A279" s="127" t="s">
        <v>139</v>
      </c>
      <c r="B279" s="128"/>
      <c r="C279" s="110"/>
      <c r="D279" s="111"/>
      <c r="E279" s="111"/>
      <c r="F279" s="111"/>
      <c r="G279" s="111"/>
      <c r="H279" s="45"/>
    </row>
    <row r="280" ht="18.75" spans="1:8">
      <c r="A280" s="37" t="s">
        <v>159</v>
      </c>
      <c r="B280" s="109"/>
      <c r="C280" s="110"/>
      <c r="D280" s="111"/>
      <c r="E280" s="111"/>
      <c r="F280" s="111"/>
      <c r="G280" s="111"/>
      <c r="H280" s="45"/>
    </row>
    <row r="281" ht="18.75" spans="1:8">
      <c r="A281" s="65" t="s">
        <v>28</v>
      </c>
      <c r="B281" s="55" t="s">
        <v>55</v>
      </c>
      <c r="C281" s="54">
        <v>100</v>
      </c>
      <c r="D281" s="47">
        <v>1.12</v>
      </c>
      <c r="E281" s="47">
        <v>0.1</v>
      </c>
      <c r="F281" s="47">
        <v>3.5</v>
      </c>
      <c r="G281" s="47">
        <v>20</v>
      </c>
      <c r="H281" s="61" t="s">
        <v>45</v>
      </c>
    </row>
    <row r="282" ht="18.75" spans="1:8">
      <c r="A282" s="65"/>
      <c r="B282" s="115" t="s">
        <v>160</v>
      </c>
      <c r="C282" s="102">
        <v>50</v>
      </c>
      <c r="D282" s="124">
        <v>15.2</v>
      </c>
      <c r="E282" s="124">
        <v>17.38</v>
      </c>
      <c r="F282" s="124">
        <v>2.56</v>
      </c>
      <c r="G282" s="124">
        <v>225</v>
      </c>
      <c r="H282" s="104" t="s">
        <v>161</v>
      </c>
    </row>
    <row r="283" ht="18.75" spans="1:8">
      <c r="A283" s="65"/>
      <c r="B283" s="118"/>
      <c r="C283" s="102">
        <v>50</v>
      </c>
      <c r="D283" s="126"/>
      <c r="E283" s="126"/>
      <c r="F283" s="126"/>
      <c r="G283" s="126"/>
      <c r="H283" s="105"/>
    </row>
    <row r="284" ht="18.75" spans="1:8">
      <c r="A284" s="65"/>
      <c r="B284" s="167" t="s">
        <v>81</v>
      </c>
      <c r="C284" s="43">
        <v>180</v>
      </c>
      <c r="D284" s="90">
        <v>4.02</v>
      </c>
      <c r="E284" s="90">
        <v>4.36</v>
      </c>
      <c r="F284" s="90">
        <v>26.4</v>
      </c>
      <c r="G284" s="90">
        <v>158.89</v>
      </c>
      <c r="H284" s="91" t="s">
        <v>61</v>
      </c>
    </row>
    <row r="285" ht="18.75" spans="1:8">
      <c r="A285" s="65"/>
      <c r="B285" s="167"/>
      <c r="C285" s="93">
        <v>6</v>
      </c>
      <c r="D285" s="94"/>
      <c r="E285" s="94"/>
      <c r="F285" s="94"/>
      <c r="G285" s="94"/>
      <c r="H285" s="95"/>
    </row>
    <row r="286" ht="18.75" spans="1:8">
      <c r="A286" s="65"/>
      <c r="B286" s="56" t="s">
        <v>162</v>
      </c>
      <c r="C286" s="57">
        <v>200</v>
      </c>
      <c r="D286" s="44">
        <v>1.32</v>
      </c>
      <c r="E286" s="44">
        <v>1.35</v>
      </c>
      <c r="F286" s="44">
        <v>15.9</v>
      </c>
      <c r="G286" s="44">
        <v>81</v>
      </c>
      <c r="H286" s="45" t="s">
        <v>38</v>
      </c>
    </row>
    <row r="287" ht="18.75" spans="1:8">
      <c r="A287" s="65"/>
      <c r="B287" s="55" t="s">
        <v>39</v>
      </c>
      <c r="C287" s="54">
        <v>30</v>
      </c>
      <c r="D287" s="47">
        <v>1.65</v>
      </c>
      <c r="E287" s="47">
        <v>0.27</v>
      </c>
      <c r="F287" s="47">
        <v>18</v>
      </c>
      <c r="G287" s="47">
        <v>72.03</v>
      </c>
      <c r="H287" s="45" t="s">
        <v>38</v>
      </c>
    </row>
    <row r="288" ht="18.75" spans="1:8">
      <c r="A288" s="65"/>
      <c r="B288" s="58" t="s">
        <v>41</v>
      </c>
      <c r="C288" s="59">
        <v>40</v>
      </c>
      <c r="D288" s="60">
        <v>0.2</v>
      </c>
      <c r="E288" s="60">
        <v>0</v>
      </c>
      <c r="F288" s="60">
        <v>32</v>
      </c>
      <c r="G288" s="60">
        <v>129.02</v>
      </c>
      <c r="H288" s="61" t="s">
        <v>38</v>
      </c>
    </row>
    <row r="289" ht="18.75" spans="1:8">
      <c r="A289" s="62" t="s">
        <v>42</v>
      </c>
      <c r="B289" s="96"/>
      <c r="C289" s="64">
        <f>SUM(C281:C288)</f>
        <v>656</v>
      </c>
      <c r="D289" s="64">
        <f t="shared" ref="D289:G289" si="24">SUM(D281:D288)</f>
        <v>23.51</v>
      </c>
      <c r="E289" s="64">
        <f t="shared" si="24"/>
        <v>23.46</v>
      </c>
      <c r="F289" s="64">
        <f t="shared" si="24"/>
        <v>98.36</v>
      </c>
      <c r="G289" s="64">
        <f t="shared" si="24"/>
        <v>685.94</v>
      </c>
      <c r="H289" s="45"/>
    </row>
    <row r="290" ht="18.75" spans="1:8">
      <c r="A290" s="65" t="s">
        <v>43</v>
      </c>
      <c r="B290" s="55" t="s">
        <v>44</v>
      </c>
      <c r="C290" s="54">
        <v>100</v>
      </c>
      <c r="D290" s="47">
        <v>0.8</v>
      </c>
      <c r="E290" s="47">
        <v>0.1</v>
      </c>
      <c r="F290" s="47">
        <v>1.7</v>
      </c>
      <c r="G290" s="47">
        <v>10</v>
      </c>
      <c r="H290" s="61" t="s">
        <v>130</v>
      </c>
    </row>
    <row r="291" ht="18.75" spans="1:8">
      <c r="A291" s="65"/>
      <c r="B291" s="55" t="s">
        <v>163</v>
      </c>
      <c r="C291" s="54">
        <v>250</v>
      </c>
      <c r="D291" s="47">
        <v>2.69</v>
      </c>
      <c r="E291" s="47">
        <v>2.84</v>
      </c>
      <c r="F291" s="47">
        <v>17.45</v>
      </c>
      <c r="G291" s="47">
        <v>118.25</v>
      </c>
      <c r="H291" s="45" t="s">
        <v>164</v>
      </c>
    </row>
    <row r="292" ht="18.75" spans="1:8">
      <c r="A292" s="65"/>
      <c r="B292" s="42" t="s">
        <v>165</v>
      </c>
      <c r="C292" s="43">
        <v>105</v>
      </c>
      <c r="D292" s="44">
        <v>13.21</v>
      </c>
      <c r="E292" s="44">
        <v>14.64</v>
      </c>
      <c r="F292" s="44">
        <v>8.72</v>
      </c>
      <c r="G292" s="44">
        <v>219.54</v>
      </c>
      <c r="H292" s="168" t="s">
        <v>166</v>
      </c>
    </row>
    <row r="293" ht="18.75" spans="1:8">
      <c r="A293" s="65"/>
      <c r="B293" s="104" t="s">
        <v>167</v>
      </c>
      <c r="C293" s="43">
        <v>180</v>
      </c>
      <c r="D293" s="44">
        <v>3.6</v>
      </c>
      <c r="E293" s="44">
        <v>0.72</v>
      </c>
      <c r="F293" s="44">
        <v>28.44</v>
      </c>
      <c r="G293" s="44">
        <v>134.64</v>
      </c>
      <c r="H293" s="104" t="s">
        <v>96</v>
      </c>
    </row>
    <row r="294" ht="18.75" spans="1:8">
      <c r="A294" s="65"/>
      <c r="B294" s="105"/>
      <c r="C294" s="43">
        <v>9</v>
      </c>
      <c r="D294" s="44"/>
      <c r="E294" s="44"/>
      <c r="F294" s="44"/>
      <c r="G294" s="44"/>
      <c r="H294" s="105"/>
    </row>
    <row r="295" ht="18.75" spans="1:8">
      <c r="A295" s="65"/>
      <c r="B295" s="55" t="s">
        <v>110</v>
      </c>
      <c r="C295" s="54">
        <v>200</v>
      </c>
      <c r="D295" s="47">
        <v>0.66</v>
      </c>
      <c r="E295" s="47">
        <v>0.09</v>
      </c>
      <c r="F295" s="47">
        <v>32.01</v>
      </c>
      <c r="G295" s="47">
        <v>132.8</v>
      </c>
      <c r="H295" s="45" t="s">
        <v>111</v>
      </c>
    </row>
    <row r="296" ht="18.75" spans="1:8">
      <c r="A296" s="65"/>
      <c r="B296" s="55" t="s">
        <v>39</v>
      </c>
      <c r="C296" s="54">
        <v>30</v>
      </c>
      <c r="D296" s="47">
        <v>1.65</v>
      </c>
      <c r="E296" s="47">
        <v>0.27</v>
      </c>
      <c r="F296" s="47">
        <v>18</v>
      </c>
      <c r="G296" s="47">
        <v>72.03</v>
      </c>
      <c r="H296" s="67" t="s">
        <v>38</v>
      </c>
    </row>
    <row r="297" ht="18.75" spans="1:8">
      <c r="A297" s="65"/>
      <c r="B297" s="169" t="s">
        <v>112</v>
      </c>
      <c r="C297" s="54">
        <v>30</v>
      </c>
      <c r="D297" s="47">
        <v>1.5</v>
      </c>
      <c r="E297" s="47">
        <v>0.33</v>
      </c>
      <c r="F297" s="47">
        <v>13.5</v>
      </c>
      <c r="G297" s="47">
        <v>57</v>
      </c>
      <c r="H297" s="67" t="s">
        <v>38</v>
      </c>
    </row>
    <row r="298" ht="18.75" spans="1:8">
      <c r="A298" s="65"/>
      <c r="B298" s="56" t="s">
        <v>99</v>
      </c>
      <c r="C298" s="57">
        <v>150</v>
      </c>
      <c r="D298" s="44">
        <v>0.48</v>
      </c>
      <c r="E298" s="44">
        <v>0.48</v>
      </c>
      <c r="F298" s="44">
        <v>11.76</v>
      </c>
      <c r="G298" s="44">
        <v>56.4</v>
      </c>
      <c r="H298" s="45" t="s">
        <v>100</v>
      </c>
    </row>
    <row r="299" ht="18.75" spans="1:8">
      <c r="A299" s="69" t="s">
        <v>52</v>
      </c>
      <c r="B299" s="107"/>
      <c r="C299" s="64">
        <f>SUM(C290:C298)</f>
        <v>1054</v>
      </c>
      <c r="D299" s="64">
        <f t="shared" ref="D299:G299" si="25">SUM(D290:D298)</f>
        <v>24.59</v>
      </c>
      <c r="E299" s="64">
        <f t="shared" si="25"/>
        <v>19.47</v>
      </c>
      <c r="F299" s="64">
        <f t="shared" si="25"/>
        <v>131.58</v>
      </c>
      <c r="G299" s="64">
        <f t="shared" si="25"/>
        <v>800.66</v>
      </c>
      <c r="H299" s="45"/>
    </row>
    <row r="300" ht="18.75" spans="1:8">
      <c r="A300" s="71" t="s">
        <v>53</v>
      </c>
      <c r="B300" s="72"/>
      <c r="C300" s="73">
        <f>SUM(C299,C289)</f>
        <v>1710</v>
      </c>
      <c r="D300" s="73">
        <f t="shared" ref="D300:G300" si="26">SUM(D299,D289)</f>
        <v>48.1</v>
      </c>
      <c r="E300" s="73">
        <f t="shared" si="26"/>
        <v>42.93</v>
      </c>
      <c r="F300" s="73">
        <f t="shared" si="26"/>
        <v>229.94</v>
      </c>
      <c r="G300" s="73">
        <f t="shared" si="26"/>
        <v>1486.6</v>
      </c>
      <c r="H300" s="74"/>
    </row>
    <row r="301" ht="18.75" spans="1:8">
      <c r="A301" s="21" t="s">
        <v>9</v>
      </c>
      <c r="B301" s="22"/>
      <c r="C301" s="23"/>
      <c r="D301" s="24"/>
      <c r="E301" s="24"/>
      <c r="G301" s="24" t="s">
        <v>10</v>
      </c>
      <c r="H301" s="24"/>
    </row>
    <row r="302" ht="18.75" spans="1:13">
      <c r="A302" s="25" t="s">
        <v>11</v>
      </c>
      <c r="B302" s="26"/>
      <c r="C302" s="23"/>
      <c r="D302" s="26"/>
      <c r="E302" s="26"/>
      <c r="F302" s="27" t="s">
        <v>12</v>
      </c>
      <c r="G302" s="27"/>
      <c r="H302" s="27"/>
      <c r="I302" s="27"/>
      <c r="J302" s="27"/>
      <c r="K302" s="27"/>
      <c r="L302" s="27"/>
      <c r="M302" s="27"/>
    </row>
    <row r="303" ht="18.75" spans="1:11">
      <c r="A303" s="21"/>
      <c r="B303" s="22"/>
      <c r="C303" s="23"/>
      <c r="D303" s="26"/>
      <c r="E303" s="26"/>
      <c r="F303" s="28" t="s">
        <v>13</v>
      </c>
      <c r="G303" s="28"/>
      <c r="H303" s="28"/>
      <c r="I303" s="28"/>
      <c r="J303" s="28"/>
      <c r="K303" s="28"/>
    </row>
    <row r="304" ht="18.75" spans="1:8">
      <c r="A304" s="22"/>
      <c r="B304" s="22"/>
      <c r="C304" s="23"/>
      <c r="D304" s="24"/>
      <c r="E304" s="24"/>
      <c r="G304" s="24" t="s">
        <v>14</v>
      </c>
      <c r="H304" s="24"/>
    </row>
    <row r="305" ht="18.75" spans="1:8">
      <c r="A305" s="22"/>
      <c r="B305" s="22"/>
      <c r="C305" s="23"/>
      <c r="D305" s="75"/>
      <c r="E305" s="24"/>
      <c r="F305" s="24"/>
      <c r="G305" s="24"/>
      <c r="H305" s="24"/>
    </row>
    <row r="306" ht="18.75" spans="1:8">
      <c r="A306" s="30" t="s">
        <v>15</v>
      </c>
      <c r="B306" s="30" t="s">
        <v>16</v>
      </c>
      <c r="C306" s="31" t="s">
        <v>17</v>
      </c>
      <c r="D306" s="137" t="s">
        <v>18</v>
      </c>
      <c r="E306" s="138"/>
      <c r="F306" s="139"/>
      <c r="G306" s="140" t="s">
        <v>19</v>
      </c>
      <c r="H306" s="31" t="s">
        <v>20</v>
      </c>
    </row>
    <row r="307" ht="19.15" customHeight="1" spans="1:8">
      <c r="A307" s="33"/>
      <c r="B307" s="30" t="s">
        <v>21</v>
      </c>
      <c r="C307" s="31" t="s">
        <v>21</v>
      </c>
      <c r="D307" s="31" t="s">
        <v>22</v>
      </c>
      <c r="E307" s="31" t="s">
        <v>23</v>
      </c>
      <c r="F307" s="31" t="s">
        <v>24</v>
      </c>
      <c r="G307" s="141"/>
      <c r="H307" s="31" t="s">
        <v>25</v>
      </c>
    </row>
    <row r="308" ht="18.75" spans="1:8">
      <c r="A308" s="127" t="s">
        <v>139</v>
      </c>
      <c r="B308" s="128"/>
      <c r="C308" s="110"/>
      <c r="D308" s="111"/>
      <c r="E308" s="111"/>
      <c r="F308" s="111"/>
      <c r="G308" s="111"/>
      <c r="H308" s="45"/>
    </row>
    <row r="309" ht="18.75" spans="1:8">
      <c r="A309" s="37" t="s">
        <v>168</v>
      </c>
      <c r="B309" s="109"/>
      <c r="C309" s="110"/>
      <c r="D309" s="111"/>
      <c r="E309" s="111"/>
      <c r="F309" s="111"/>
      <c r="G309" s="111"/>
      <c r="H309" s="45"/>
    </row>
    <row r="310" ht="18.75" spans="1:8">
      <c r="A310" s="41" t="s">
        <v>28</v>
      </c>
      <c r="B310" s="150" t="s">
        <v>121</v>
      </c>
      <c r="C310" s="55">
        <v>100</v>
      </c>
      <c r="D310" s="47">
        <v>22.12</v>
      </c>
      <c r="E310" s="47">
        <v>2.38</v>
      </c>
      <c r="F310" s="47">
        <v>1.12</v>
      </c>
      <c r="G310" s="47">
        <v>154.75</v>
      </c>
      <c r="H310" s="45" t="s">
        <v>122</v>
      </c>
    </row>
    <row r="311" ht="18.75" spans="1:8">
      <c r="A311" s="41"/>
      <c r="B311" s="150" t="s">
        <v>123</v>
      </c>
      <c r="C311" s="151">
        <v>180</v>
      </c>
      <c r="D311" s="47">
        <v>3.3</v>
      </c>
      <c r="E311" s="47">
        <v>8.04</v>
      </c>
      <c r="F311" s="47">
        <v>15.13</v>
      </c>
      <c r="G311" s="47">
        <v>113.83</v>
      </c>
      <c r="H311" s="45" t="s">
        <v>124</v>
      </c>
    </row>
    <row r="312" ht="18.75" spans="1:8">
      <c r="A312" s="41"/>
      <c r="B312" s="134" t="s">
        <v>97</v>
      </c>
      <c r="C312" s="43">
        <v>200</v>
      </c>
      <c r="D312" s="44">
        <v>0.11</v>
      </c>
      <c r="E312" s="44">
        <v>0</v>
      </c>
      <c r="F312" s="44">
        <v>13.96</v>
      </c>
      <c r="G312" s="44">
        <v>56.23</v>
      </c>
      <c r="H312" s="104" t="s">
        <v>98</v>
      </c>
    </row>
    <row r="313" ht="18.75" spans="1:8">
      <c r="A313" s="41"/>
      <c r="B313" s="134"/>
      <c r="C313" s="43">
        <v>7</v>
      </c>
      <c r="D313" s="44"/>
      <c r="E313" s="44"/>
      <c r="F313" s="44"/>
      <c r="G313" s="44"/>
      <c r="H313" s="105"/>
    </row>
    <row r="314" ht="18.75" spans="1:8">
      <c r="A314" s="41"/>
      <c r="B314" s="55" t="s">
        <v>39</v>
      </c>
      <c r="C314" s="54">
        <v>40</v>
      </c>
      <c r="D314" s="47">
        <v>2.2</v>
      </c>
      <c r="E314" s="47">
        <v>0.36</v>
      </c>
      <c r="F314" s="47">
        <v>24</v>
      </c>
      <c r="G314" s="47">
        <v>96.04</v>
      </c>
      <c r="H314" s="67" t="s">
        <v>38</v>
      </c>
    </row>
    <row r="315" ht="18.75" spans="1:8">
      <c r="A315" s="41"/>
      <c r="B315" s="56" t="s">
        <v>158</v>
      </c>
      <c r="C315" s="57">
        <v>60</v>
      </c>
      <c r="D315" s="44">
        <v>1.7</v>
      </c>
      <c r="E315" s="44">
        <v>1.7</v>
      </c>
      <c r="F315" s="44">
        <v>38.9</v>
      </c>
      <c r="G315" s="44">
        <v>185.4</v>
      </c>
      <c r="H315" s="61" t="s">
        <v>38</v>
      </c>
    </row>
    <row r="316" ht="18.75" spans="1:8">
      <c r="A316" s="62" t="s">
        <v>42</v>
      </c>
      <c r="B316" s="96"/>
      <c r="C316" s="64">
        <f>SUM(C310:C315)</f>
        <v>587</v>
      </c>
      <c r="D316" s="64">
        <f t="shared" ref="D316:G316" si="27">SUM(D310:D315)</f>
        <v>29.43</v>
      </c>
      <c r="E316" s="64">
        <f t="shared" si="27"/>
        <v>12.48</v>
      </c>
      <c r="F316" s="64">
        <f t="shared" si="27"/>
        <v>93.11</v>
      </c>
      <c r="G316" s="64">
        <f t="shared" si="27"/>
        <v>606.25</v>
      </c>
      <c r="H316" s="45"/>
    </row>
    <row r="317" ht="18.75" spans="1:8">
      <c r="A317" s="65" t="s">
        <v>43</v>
      </c>
      <c r="B317" s="55" t="s">
        <v>114</v>
      </c>
      <c r="C317" s="54">
        <v>100</v>
      </c>
      <c r="D317" s="68">
        <v>2.2</v>
      </c>
      <c r="E317" s="68">
        <v>7</v>
      </c>
      <c r="F317" s="68">
        <v>11.3</v>
      </c>
      <c r="G317" s="47">
        <v>119</v>
      </c>
      <c r="H317" s="61" t="s">
        <v>115</v>
      </c>
    </row>
    <row r="318" ht="18.75" spans="1:8">
      <c r="A318" s="65"/>
      <c r="B318" s="123" t="s">
        <v>169</v>
      </c>
      <c r="C318" s="49">
        <v>250</v>
      </c>
      <c r="D318" s="47">
        <v>5.49</v>
      </c>
      <c r="E318" s="47">
        <v>5.27</v>
      </c>
      <c r="F318" s="47">
        <v>16.54</v>
      </c>
      <c r="G318" s="47">
        <v>148.25</v>
      </c>
      <c r="H318" s="45" t="s">
        <v>80</v>
      </c>
    </row>
    <row r="319" ht="18.75" spans="1:8">
      <c r="A319" s="65"/>
      <c r="B319" s="135" t="s">
        <v>170</v>
      </c>
      <c r="C319" s="49">
        <v>100</v>
      </c>
      <c r="D319" s="90">
        <v>13.44</v>
      </c>
      <c r="E319" s="90">
        <v>17.42</v>
      </c>
      <c r="F319" s="90">
        <v>14.01</v>
      </c>
      <c r="G319" s="90">
        <v>268.13</v>
      </c>
      <c r="H319" s="61" t="s">
        <v>171</v>
      </c>
    </row>
    <row r="320" ht="18.75" spans="1:8">
      <c r="A320" s="65"/>
      <c r="B320" s="136" t="s">
        <v>152</v>
      </c>
      <c r="C320" s="49">
        <v>30</v>
      </c>
      <c r="D320" s="94"/>
      <c r="E320" s="94"/>
      <c r="F320" s="94"/>
      <c r="G320" s="94"/>
      <c r="H320" s="61" t="s">
        <v>107</v>
      </c>
    </row>
    <row r="321" ht="18.75" spans="1:8">
      <c r="A321" s="65"/>
      <c r="B321" s="167" t="s">
        <v>60</v>
      </c>
      <c r="C321" s="43">
        <v>180</v>
      </c>
      <c r="D321" s="90">
        <v>4.18</v>
      </c>
      <c r="E321" s="90">
        <v>4.24</v>
      </c>
      <c r="F321" s="90">
        <v>24.77</v>
      </c>
      <c r="G321" s="90">
        <v>153.73</v>
      </c>
      <c r="H321" s="91" t="s">
        <v>61</v>
      </c>
    </row>
    <row r="322" ht="18.75" spans="1:8">
      <c r="A322" s="65"/>
      <c r="B322" s="167"/>
      <c r="C322" s="93">
        <v>6</v>
      </c>
      <c r="D322" s="94"/>
      <c r="E322" s="94"/>
      <c r="F322" s="94"/>
      <c r="G322" s="94"/>
      <c r="H322" s="95"/>
    </row>
    <row r="323" ht="18.75" spans="1:8">
      <c r="A323" s="65"/>
      <c r="B323" s="55" t="s">
        <v>70</v>
      </c>
      <c r="C323" s="54">
        <v>200</v>
      </c>
      <c r="D323" s="47">
        <v>1</v>
      </c>
      <c r="E323" s="47">
        <v>0</v>
      </c>
      <c r="F323" s="47">
        <v>20.2</v>
      </c>
      <c r="G323" s="47">
        <v>84.8</v>
      </c>
      <c r="H323" s="45" t="s">
        <v>172</v>
      </c>
    </row>
    <row r="324" ht="18.75" spans="1:8">
      <c r="A324" s="65"/>
      <c r="B324" s="56" t="s">
        <v>39</v>
      </c>
      <c r="C324" s="54">
        <v>30</v>
      </c>
      <c r="D324" s="47">
        <v>1.65</v>
      </c>
      <c r="E324" s="47">
        <v>0.27</v>
      </c>
      <c r="F324" s="47">
        <v>18</v>
      </c>
      <c r="G324" s="47">
        <v>72.03</v>
      </c>
      <c r="H324" s="67" t="s">
        <v>38</v>
      </c>
    </row>
    <row r="325" ht="18.75" spans="1:8">
      <c r="A325" s="65"/>
      <c r="B325" s="56" t="s">
        <v>40</v>
      </c>
      <c r="C325" s="54">
        <v>30</v>
      </c>
      <c r="D325" s="47">
        <v>1.5</v>
      </c>
      <c r="E325" s="47">
        <v>0.33</v>
      </c>
      <c r="F325" s="47">
        <v>13.5</v>
      </c>
      <c r="G325" s="47">
        <v>57</v>
      </c>
      <c r="H325" s="67" t="s">
        <v>38</v>
      </c>
    </row>
    <row r="326" ht="18.75" spans="1:8">
      <c r="A326" s="65"/>
      <c r="B326" s="56" t="s">
        <v>99</v>
      </c>
      <c r="C326" s="57">
        <v>150</v>
      </c>
      <c r="D326" s="44">
        <v>0.48</v>
      </c>
      <c r="E326" s="44">
        <v>0.48</v>
      </c>
      <c r="F326" s="44">
        <v>11.76</v>
      </c>
      <c r="G326" s="44">
        <v>56.4</v>
      </c>
      <c r="H326" s="45" t="s">
        <v>100</v>
      </c>
    </row>
    <row r="327" ht="18.75" spans="1:8">
      <c r="A327" s="69" t="s">
        <v>52</v>
      </c>
      <c r="B327" s="107"/>
      <c r="C327" s="64">
        <f>SUM(C317:C326)</f>
        <v>1076</v>
      </c>
      <c r="D327" s="64">
        <f t="shared" ref="D327:G327" si="28">SUM(D317:D326)</f>
        <v>29.94</v>
      </c>
      <c r="E327" s="64">
        <f t="shared" si="28"/>
        <v>35.01</v>
      </c>
      <c r="F327" s="64">
        <f t="shared" si="28"/>
        <v>130.08</v>
      </c>
      <c r="G327" s="64">
        <f t="shared" si="28"/>
        <v>959.34</v>
      </c>
      <c r="H327" s="45"/>
    </row>
    <row r="328" ht="18.75" spans="1:8">
      <c r="A328" s="71" t="s">
        <v>53</v>
      </c>
      <c r="B328" s="72"/>
      <c r="C328" s="73">
        <f>SUM(C327,C316)</f>
        <v>1663</v>
      </c>
      <c r="D328" s="73">
        <f t="shared" ref="D328:G328" si="29">SUM(D327,D316)</f>
        <v>59.37</v>
      </c>
      <c r="E328" s="73">
        <f t="shared" si="29"/>
        <v>47.49</v>
      </c>
      <c r="F328" s="73">
        <f t="shared" si="29"/>
        <v>223.19</v>
      </c>
      <c r="G328" s="73">
        <f t="shared" si="29"/>
        <v>1565.59</v>
      </c>
      <c r="H328" s="74"/>
    </row>
    <row r="329" ht="18.75" spans="1:8">
      <c r="A329" s="21" t="s">
        <v>9</v>
      </c>
      <c r="B329" s="22"/>
      <c r="C329" s="23"/>
      <c r="D329" s="24"/>
      <c r="E329" s="24"/>
      <c r="G329" s="24" t="s">
        <v>10</v>
      </c>
      <c r="H329" s="24"/>
    </row>
    <row r="330" ht="18.75" spans="1:13">
      <c r="A330" s="25" t="s">
        <v>11</v>
      </c>
      <c r="B330" s="26"/>
      <c r="C330" s="23"/>
      <c r="D330" s="26"/>
      <c r="E330" s="26"/>
      <c r="F330" s="27" t="s">
        <v>12</v>
      </c>
      <c r="G330" s="27"/>
      <c r="H330" s="27"/>
      <c r="I330" s="27"/>
      <c r="J330" s="27"/>
      <c r="K330" s="27"/>
      <c r="L330" s="27"/>
      <c r="M330" s="27"/>
    </row>
    <row r="331" ht="18.75" spans="1:11">
      <c r="A331" s="21"/>
      <c r="B331" s="22"/>
      <c r="C331" s="23"/>
      <c r="D331" s="26"/>
      <c r="E331" s="26"/>
      <c r="F331" s="28" t="s">
        <v>13</v>
      </c>
      <c r="G331" s="28"/>
      <c r="H331" s="28"/>
      <c r="I331" s="28"/>
      <c r="J331" s="28"/>
      <c r="K331" s="28"/>
    </row>
    <row r="332" ht="18.75" spans="1:8">
      <c r="A332" s="22"/>
      <c r="B332" s="22"/>
      <c r="C332" s="23"/>
      <c r="D332" s="24"/>
      <c r="E332" s="24"/>
      <c r="G332" s="24" t="s">
        <v>14</v>
      </c>
      <c r="H332" s="24"/>
    </row>
    <row r="333" ht="18.75" spans="1:8">
      <c r="A333" s="22"/>
      <c r="B333" s="22"/>
      <c r="C333" s="23"/>
      <c r="D333" s="75"/>
      <c r="E333" s="24"/>
      <c r="F333" s="24"/>
      <c r="G333" s="24"/>
      <c r="H333" s="24"/>
    </row>
    <row r="334" ht="18.75" spans="1:8">
      <c r="A334" s="30" t="s">
        <v>15</v>
      </c>
      <c r="B334" s="30" t="s">
        <v>16</v>
      </c>
      <c r="C334" s="31" t="s">
        <v>17</v>
      </c>
      <c r="D334" s="137" t="s">
        <v>18</v>
      </c>
      <c r="E334" s="138"/>
      <c r="F334" s="139"/>
      <c r="G334" s="140" t="s">
        <v>19</v>
      </c>
      <c r="H334" s="31" t="s">
        <v>20</v>
      </c>
    </row>
    <row r="335" ht="18.75" spans="1:8">
      <c r="A335" s="33"/>
      <c r="B335" s="30" t="s">
        <v>21</v>
      </c>
      <c r="C335" s="31" t="s">
        <v>21</v>
      </c>
      <c r="D335" s="31" t="s">
        <v>22</v>
      </c>
      <c r="E335" s="31" t="s">
        <v>23</v>
      </c>
      <c r="F335" s="31" t="s">
        <v>24</v>
      </c>
      <c r="G335" s="141"/>
      <c r="H335" s="31" t="s">
        <v>25</v>
      </c>
    </row>
    <row r="336" ht="18.75" spans="1:8">
      <c r="A336" s="37" t="s">
        <v>173</v>
      </c>
      <c r="B336" s="109"/>
      <c r="C336" s="110"/>
      <c r="D336" s="111"/>
      <c r="E336" s="111"/>
      <c r="F336" s="111"/>
      <c r="G336" s="111"/>
      <c r="H336" s="45"/>
    </row>
    <row r="337" ht="18.75" spans="1:8">
      <c r="A337" s="41" t="s">
        <v>28</v>
      </c>
      <c r="B337" s="42" t="s">
        <v>29</v>
      </c>
      <c r="C337" s="43">
        <v>5</v>
      </c>
      <c r="D337" s="44">
        <v>0.04</v>
      </c>
      <c r="E337" s="44">
        <v>3.63</v>
      </c>
      <c r="F337" s="44">
        <v>0.07</v>
      </c>
      <c r="G337" s="44">
        <v>33</v>
      </c>
      <c r="H337" s="45" t="s">
        <v>30</v>
      </c>
    </row>
    <row r="338" ht="18.75" spans="1:8">
      <c r="A338" s="41"/>
      <c r="B338" s="42" t="s">
        <v>31</v>
      </c>
      <c r="C338" s="43">
        <v>10</v>
      </c>
      <c r="D338" s="44">
        <v>2.32</v>
      </c>
      <c r="E338" s="44">
        <v>2.95</v>
      </c>
      <c r="F338" s="44">
        <v>0</v>
      </c>
      <c r="G338" s="44">
        <v>36</v>
      </c>
      <c r="H338" s="45" t="s">
        <v>32</v>
      </c>
    </row>
    <row r="339" ht="18.75" spans="1:8">
      <c r="A339" s="41"/>
      <c r="B339" s="91" t="s">
        <v>174</v>
      </c>
      <c r="C339" s="57">
        <v>200</v>
      </c>
      <c r="D339" s="124">
        <v>22.83</v>
      </c>
      <c r="E339" s="124">
        <v>16.85</v>
      </c>
      <c r="F339" s="124">
        <v>29.8</v>
      </c>
      <c r="G339" s="124">
        <v>467.21</v>
      </c>
      <c r="H339" s="124" t="s">
        <v>175</v>
      </c>
    </row>
    <row r="340" ht="18.75" spans="1:8">
      <c r="A340" s="41"/>
      <c r="B340" s="95" t="s">
        <v>129</v>
      </c>
      <c r="C340" s="46">
        <v>30</v>
      </c>
      <c r="D340" s="126"/>
      <c r="E340" s="126"/>
      <c r="F340" s="126"/>
      <c r="G340" s="126"/>
      <c r="H340" s="126"/>
    </row>
    <row r="341" ht="18.75" spans="1:8">
      <c r="A341" s="41"/>
      <c r="B341" s="66" t="s">
        <v>77</v>
      </c>
      <c r="C341" s="43">
        <v>200</v>
      </c>
      <c r="D341" s="146">
        <v>0.1</v>
      </c>
      <c r="E341" s="90">
        <v>0</v>
      </c>
      <c r="F341" s="90">
        <v>13.76</v>
      </c>
      <c r="G341" s="90">
        <v>55.13</v>
      </c>
      <c r="H341" s="121" t="s">
        <v>78</v>
      </c>
    </row>
    <row r="342" ht="18.75" spans="1:8">
      <c r="A342" s="41"/>
      <c r="B342" s="66"/>
      <c r="C342" s="43">
        <v>15</v>
      </c>
      <c r="D342" s="147"/>
      <c r="E342" s="94"/>
      <c r="F342" s="94"/>
      <c r="G342" s="94"/>
      <c r="H342" s="122"/>
    </row>
    <row r="343" ht="18.75" spans="1:8">
      <c r="A343" s="41"/>
      <c r="B343" s="56" t="s">
        <v>39</v>
      </c>
      <c r="C343" s="54">
        <v>20</v>
      </c>
      <c r="D343" s="47">
        <v>1.1</v>
      </c>
      <c r="E343" s="47">
        <v>0.18</v>
      </c>
      <c r="F343" s="47">
        <v>12</v>
      </c>
      <c r="G343" s="47">
        <v>48.02</v>
      </c>
      <c r="H343" s="45" t="s">
        <v>38</v>
      </c>
    </row>
    <row r="344" ht="18.75" spans="1:8">
      <c r="A344" s="41"/>
      <c r="B344" s="56" t="s">
        <v>99</v>
      </c>
      <c r="C344" s="57">
        <v>120</v>
      </c>
      <c r="D344" s="44">
        <v>0.48</v>
      </c>
      <c r="E344" s="44">
        <v>0.48</v>
      </c>
      <c r="F344" s="44">
        <v>11.76</v>
      </c>
      <c r="G344" s="44">
        <v>56.4</v>
      </c>
      <c r="H344" s="45" t="s">
        <v>100</v>
      </c>
    </row>
    <row r="345" ht="18.75" spans="1:8">
      <c r="A345" s="62" t="s">
        <v>42</v>
      </c>
      <c r="B345" s="63"/>
      <c r="C345" s="64">
        <f>SUM(C337:C344)</f>
        <v>600</v>
      </c>
      <c r="D345" s="64">
        <f t="shared" ref="D345:G345" si="30">SUM(D337:D344)</f>
        <v>26.87</v>
      </c>
      <c r="E345" s="64">
        <f t="shared" si="30"/>
        <v>24.09</v>
      </c>
      <c r="F345" s="64">
        <f t="shared" si="30"/>
        <v>67.39</v>
      </c>
      <c r="G345" s="64">
        <f t="shared" si="30"/>
        <v>695.76</v>
      </c>
      <c r="H345" s="45"/>
    </row>
    <row r="346" ht="18.75" spans="1:8">
      <c r="A346" s="65" t="s">
        <v>43</v>
      </c>
      <c r="B346" s="55" t="s">
        <v>55</v>
      </c>
      <c r="C346" s="54">
        <v>100</v>
      </c>
      <c r="D346" s="47">
        <v>1.12</v>
      </c>
      <c r="E346" s="47">
        <v>0.1</v>
      </c>
      <c r="F346" s="47">
        <v>3.5</v>
      </c>
      <c r="G346" s="47">
        <v>20</v>
      </c>
      <c r="H346" s="61" t="s">
        <v>45</v>
      </c>
    </row>
    <row r="347" ht="18.75" spans="1:8">
      <c r="A347" s="65"/>
      <c r="B347" s="53" t="s">
        <v>176</v>
      </c>
      <c r="C347" s="49">
        <v>250</v>
      </c>
      <c r="D347" s="47">
        <v>3.56</v>
      </c>
      <c r="E347" s="47">
        <v>5.12</v>
      </c>
      <c r="F347" s="47">
        <v>14.17</v>
      </c>
      <c r="G347" s="47">
        <v>127.75</v>
      </c>
      <c r="H347" s="45" t="s">
        <v>177</v>
      </c>
    </row>
    <row r="348" ht="18.75" spans="1:8">
      <c r="A348" s="65"/>
      <c r="B348" s="125" t="s">
        <v>65</v>
      </c>
      <c r="C348" s="49">
        <v>10</v>
      </c>
      <c r="D348" s="47">
        <v>0.13</v>
      </c>
      <c r="E348" s="47">
        <v>1</v>
      </c>
      <c r="F348" s="47">
        <v>0.17</v>
      </c>
      <c r="G348" s="44">
        <v>11.25</v>
      </c>
      <c r="H348" s="45" t="s">
        <v>38</v>
      </c>
    </row>
    <row r="349" ht="18.75" spans="1:8">
      <c r="A349" s="65"/>
      <c r="B349" s="101" t="s">
        <v>66</v>
      </c>
      <c r="C349" s="102">
        <v>50</v>
      </c>
      <c r="D349" s="103">
        <v>14.55</v>
      </c>
      <c r="E349" s="103">
        <v>16.79</v>
      </c>
      <c r="F349" s="103">
        <v>2.89</v>
      </c>
      <c r="G349" s="103">
        <v>221</v>
      </c>
      <c r="H349" s="104" t="s">
        <v>67</v>
      </c>
    </row>
    <row r="350" ht="18.75" spans="1:8">
      <c r="A350" s="65"/>
      <c r="B350" s="101"/>
      <c r="C350" s="102">
        <v>50</v>
      </c>
      <c r="D350" s="103"/>
      <c r="E350" s="103"/>
      <c r="F350" s="103"/>
      <c r="G350" s="103"/>
      <c r="H350" s="105"/>
    </row>
    <row r="351" ht="18.75" spans="1:8">
      <c r="A351" s="65"/>
      <c r="B351" s="48" t="s">
        <v>68</v>
      </c>
      <c r="C351" s="49">
        <v>180</v>
      </c>
      <c r="D351" s="116">
        <v>10.31</v>
      </c>
      <c r="E351" s="116">
        <v>7.31</v>
      </c>
      <c r="F351" s="116">
        <v>46.37</v>
      </c>
      <c r="G351" s="116">
        <v>292.52</v>
      </c>
      <c r="H351" s="170" t="s">
        <v>69</v>
      </c>
    </row>
    <row r="352" ht="18.75" spans="1:8">
      <c r="A352" s="65"/>
      <c r="B352" s="52"/>
      <c r="C352" s="49">
        <v>6.48</v>
      </c>
      <c r="D352" s="119"/>
      <c r="E352" s="119"/>
      <c r="F352" s="119"/>
      <c r="G352" s="119"/>
      <c r="H352" s="171"/>
    </row>
    <row r="353" ht="18.75" spans="1:8">
      <c r="A353" s="65"/>
      <c r="B353" s="55" t="s">
        <v>50</v>
      </c>
      <c r="C353" s="54">
        <v>200</v>
      </c>
      <c r="D353" s="47">
        <v>0.16</v>
      </c>
      <c r="E353" s="47">
        <v>0.16</v>
      </c>
      <c r="F353" s="47">
        <v>27.88</v>
      </c>
      <c r="G353" s="47">
        <v>114.6</v>
      </c>
      <c r="H353" s="45" t="s">
        <v>51</v>
      </c>
    </row>
    <row r="354" ht="18.75" spans="1:8">
      <c r="A354" s="65"/>
      <c r="B354" s="56" t="s">
        <v>39</v>
      </c>
      <c r="C354" s="54">
        <v>30</v>
      </c>
      <c r="D354" s="47">
        <v>1.65</v>
      </c>
      <c r="E354" s="47">
        <v>0.27</v>
      </c>
      <c r="F354" s="47">
        <v>18</v>
      </c>
      <c r="G354" s="47">
        <v>72.03</v>
      </c>
      <c r="H354" s="45" t="s">
        <v>38</v>
      </c>
    </row>
    <row r="355" ht="18.75" spans="1:8">
      <c r="A355" s="65"/>
      <c r="B355" s="169" t="s">
        <v>112</v>
      </c>
      <c r="C355" s="54">
        <v>30</v>
      </c>
      <c r="D355" s="47">
        <v>1.5</v>
      </c>
      <c r="E355" s="47">
        <v>0.33</v>
      </c>
      <c r="F355" s="47">
        <v>13.5</v>
      </c>
      <c r="G355" s="47">
        <v>57</v>
      </c>
      <c r="H355" s="67" t="s">
        <v>38</v>
      </c>
    </row>
    <row r="356" ht="18.75" spans="1:8">
      <c r="A356" s="65"/>
      <c r="B356" s="58" t="s">
        <v>41</v>
      </c>
      <c r="C356" s="59">
        <v>40</v>
      </c>
      <c r="D356" s="60">
        <v>0.2</v>
      </c>
      <c r="E356" s="60">
        <v>0</v>
      </c>
      <c r="F356" s="60">
        <v>32</v>
      </c>
      <c r="G356" s="60">
        <v>129.02</v>
      </c>
      <c r="H356" s="61" t="s">
        <v>38</v>
      </c>
    </row>
    <row r="357" ht="18.75" spans="1:8">
      <c r="A357" s="69" t="s">
        <v>52</v>
      </c>
      <c r="B357" s="107"/>
      <c r="C357" s="108">
        <f>SUM(C346:C356)</f>
        <v>946.48</v>
      </c>
      <c r="D357" s="108">
        <f t="shared" ref="D357:G357" si="31">SUM(D346:D356)</f>
        <v>33.18</v>
      </c>
      <c r="E357" s="108">
        <f t="shared" si="31"/>
        <v>31.08</v>
      </c>
      <c r="F357" s="108">
        <f t="shared" si="31"/>
        <v>158.48</v>
      </c>
      <c r="G357" s="108">
        <f t="shared" si="31"/>
        <v>1045.17</v>
      </c>
      <c r="H357" s="45"/>
    </row>
    <row r="358" ht="18.75" spans="1:8">
      <c r="A358" s="71" t="s">
        <v>53</v>
      </c>
      <c r="B358" s="72"/>
      <c r="C358" s="73">
        <f>SUM(C357,C345)</f>
        <v>1546.48</v>
      </c>
      <c r="D358" s="73">
        <f t="shared" ref="D358:G358" si="32">SUM(D357,D345)</f>
        <v>60.05</v>
      </c>
      <c r="E358" s="73">
        <f t="shared" si="32"/>
        <v>55.17</v>
      </c>
      <c r="F358" s="73">
        <f t="shared" si="32"/>
        <v>225.87</v>
      </c>
      <c r="G358" s="73">
        <f t="shared" si="32"/>
        <v>1740.93</v>
      </c>
      <c r="H358" s="74"/>
    </row>
    <row r="359" ht="18.75" spans="1:8">
      <c r="A359" s="21" t="s">
        <v>9</v>
      </c>
      <c r="B359" s="22"/>
      <c r="C359" s="23"/>
      <c r="D359" s="24"/>
      <c r="E359" s="24"/>
      <c r="G359" s="24" t="s">
        <v>10</v>
      </c>
      <c r="H359" s="24"/>
    </row>
    <row r="360" ht="18.75" spans="1:13">
      <c r="A360" s="25" t="s">
        <v>11</v>
      </c>
      <c r="B360" s="26"/>
      <c r="C360" s="23"/>
      <c r="D360" s="26"/>
      <c r="E360" s="26"/>
      <c r="F360" s="27" t="s">
        <v>12</v>
      </c>
      <c r="G360" s="27"/>
      <c r="H360" s="27"/>
      <c r="I360" s="27"/>
      <c r="J360" s="27"/>
      <c r="K360" s="27"/>
      <c r="L360" s="27"/>
      <c r="M360" s="27"/>
    </row>
    <row r="361" ht="18.75" spans="1:11">
      <c r="A361" s="21"/>
      <c r="B361" s="22"/>
      <c r="C361" s="23"/>
      <c r="D361" s="26"/>
      <c r="E361" s="26"/>
      <c r="F361" s="28" t="s">
        <v>13</v>
      </c>
      <c r="G361" s="28"/>
      <c r="H361" s="28"/>
      <c r="I361" s="28"/>
      <c r="J361" s="28"/>
      <c r="K361" s="28"/>
    </row>
    <row r="362" ht="18.75" spans="1:8">
      <c r="A362" s="22"/>
      <c r="B362" s="22"/>
      <c r="C362" s="23"/>
      <c r="D362" s="24"/>
      <c r="E362" s="24"/>
      <c r="G362" s="24" t="s">
        <v>14</v>
      </c>
      <c r="H362" s="24"/>
    </row>
    <row r="363" ht="18.75" spans="1:8">
      <c r="A363" s="22"/>
      <c r="B363" s="22"/>
      <c r="C363" s="23"/>
      <c r="D363" s="75"/>
      <c r="E363" s="24"/>
      <c r="F363" s="24"/>
      <c r="G363" s="24"/>
      <c r="H363" s="24"/>
    </row>
    <row r="364" ht="18.75" spans="1:8">
      <c r="A364" s="30" t="s">
        <v>15</v>
      </c>
      <c r="B364" s="30" t="s">
        <v>16</v>
      </c>
      <c r="C364" s="31" t="s">
        <v>17</v>
      </c>
      <c r="D364" s="137" t="s">
        <v>18</v>
      </c>
      <c r="E364" s="138"/>
      <c r="F364" s="139"/>
      <c r="G364" s="140" t="s">
        <v>19</v>
      </c>
      <c r="H364" s="31" t="s">
        <v>20</v>
      </c>
    </row>
    <row r="365" ht="19.9" customHeight="1" spans="1:8">
      <c r="A365" s="33"/>
      <c r="B365" s="30" t="s">
        <v>21</v>
      </c>
      <c r="C365" s="31" t="s">
        <v>21</v>
      </c>
      <c r="D365" s="31" t="s">
        <v>22</v>
      </c>
      <c r="E365" s="31" t="s">
        <v>23</v>
      </c>
      <c r="F365" s="31" t="s">
        <v>24</v>
      </c>
      <c r="G365" s="141"/>
      <c r="H365" s="31" t="s">
        <v>25</v>
      </c>
    </row>
    <row r="366" ht="18.75" spans="1:8">
      <c r="A366" s="127" t="s">
        <v>139</v>
      </c>
      <c r="B366" s="128"/>
      <c r="C366" s="110"/>
      <c r="D366" s="111"/>
      <c r="E366" s="111"/>
      <c r="F366" s="111"/>
      <c r="G366" s="111"/>
      <c r="H366" s="45"/>
    </row>
    <row r="367" ht="18.75" spans="1:8">
      <c r="A367" s="37" t="s">
        <v>178</v>
      </c>
      <c r="B367" s="109"/>
      <c r="C367" s="110"/>
      <c r="D367" s="111"/>
      <c r="E367" s="111"/>
      <c r="F367" s="111"/>
      <c r="G367" s="111"/>
      <c r="H367" s="45"/>
    </row>
    <row r="368" ht="18.75" spans="1:8">
      <c r="A368" s="41" t="s">
        <v>28</v>
      </c>
      <c r="B368" s="113" t="s">
        <v>73</v>
      </c>
      <c r="C368" s="46">
        <v>100</v>
      </c>
      <c r="D368" s="47">
        <v>1.71</v>
      </c>
      <c r="E368" s="47">
        <v>5</v>
      </c>
      <c r="F368" s="47">
        <v>8.46</v>
      </c>
      <c r="G368" s="44">
        <v>85.7</v>
      </c>
      <c r="H368" s="45" t="s">
        <v>74</v>
      </c>
    </row>
    <row r="369" ht="18.75" spans="1:8">
      <c r="A369" s="41"/>
      <c r="B369" s="83" t="s">
        <v>56</v>
      </c>
      <c r="C369" s="43">
        <v>100</v>
      </c>
      <c r="D369" s="84">
        <v>17.69</v>
      </c>
      <c r="E369" s="85">
        <v>5.82</v>
      </c>
      <c r="F369" s="85">
        <v>15.14</v>
      </c>
      <c r="G369" s="85">
        <v>189.72</v>
      </c>
      <c r="H369" s="45" t="s">
        <v>57</v>
      </c>
    </row>
    <row r="370" ht="18.75" spans="1:8">
      <c r="A370" s="41"/>
      <c r="B370" s="86" t="s">
        <v>58</v>
      </c>
      <c r="C370" s="49">
        <v>20</v>
      </c>
      <c r="D370" s="87"/>
      <c r="E370" s="88"/>
      <c r="F370" s="88"/>
      <c r="G370" s="88"/>
      <c r="H370" s="61" t="s">
        <v>59</v>
      </c>
    </row>
    <row r="371" ht="18.75" spans="1:8">
      <c r="A371" s="41"/>
      <c r="B371" s="115" t="s">
        <v>132</v>
      </c>
      <c r="C371" s="159">
        <v>180</v>
      </c>
      <c r="D371" s="116">
        <v>4.37</v>
      </c>
      <c r="E371" s="116">
        <v>5.16</v>
      </c>
      <c r="F371" s="116">
        <v>44.05</v>
      </c>
      <c r="G371" s="116">
        <v>240.18</v>
      </c>
      <c r="H371" s="104" t="s">
        <v>133</v>
      </c>
    </row>
    <row r="372" ht="18.75" spans="1:8">
      <c r="A372" s="41"/>
      <c r="B372" s="118"/>
      <c r="C372" s="159">
        <v>6.3</v>
      </c>
      <c r="D372" s="119"/>
      <c r="E372" s="119"/>
      <c r="F372" s="119"/>
      <c r="G372" s="119"/>
      <c r="H372" s="105"/>
    </row>
    <row r="373" ht="18.75" spans="1:8">
      <c r="A373" s="41"/>
      <c r="B373" s="66" t="s">
        <v>77</v>
      </c>
      <c r="C373" s="43">
        <v>200</v>
      </c>
      <c r="D373" s="146">
        <v>0.1</v>
      </c>
      <c r="E373" s="90">
        <v>0</v>
      </c>
      <c r="F373" s="90">
        <v>13.76</v>
      </c>
      <c r="G373" s="90">
        <v>55.13</v>
      </c>
      <c r="H373" s="121" t="s">
        <v>78</v>
      </c>
    </row>
    <row r="374" ht="18.75" spans="1:8">
      <c r="A374" s="41"/>
      <c r="B374" s="66"/>
      <c r="C374" s="43">
        <v>15</v>
      </c>
      <c r="D374" s="147"/>
      <c r="E374" s="94"/>
      <c r="F374" s="94"/>
      <c r="G374" s="94"/>
      <c r="H374" s="122"/>
    </row>
    <row r="375" ht="18.75" spans="1:8">
      <c r="A375" s="41"/>
      <c r="B375" s="56" t="s">
        <v>39</v>
      </c>
      <c r="C375" s="54">
        <v>30</v>
      </c>
      <c r="D375" s="47">
        <v>2.37</v>
      </c>
      <c r="E375" s="47">
        <v>0.3</v>
      </c>
      <c r="F375" s="47">
        <v>14.49</v>
      </c>
      <c r="G375" s="47">
        <v>70.14</v>
      </c>
      <c r="H375" s="45" t="s">
        <v>38</v>
      </c>
    </row>
    <row r="376" ht="18.75" spans="1:8">
      <c r="A376" s="41"/>
      <c r="B376" s="169" t="s">
        <v>112</v>
      </c>
      <c r="C376" s="54">
        <v>30</v>
      </c>
      <c r="D376" s="47">
        <v>1.68</v>
      </c>
      <c r="E376" s="47">
        <v>0.32</v>
      </c>
      <c r="F376" s="47">
        <v>14</v>
      </c>
      <c r="G376" s="47">
        <v>68.96</v>
      </c>
      <c r="H376" s="67" t="s">
        <v>38</v>
      </c>
    </row>
    <row r="377" ht="18.75" spans="1:8">
      <c r="A377" s="62" t="s">
        <v>42</v>
      </c>
      <c r="B377" s="63"/>
      <c r="C377" s="64">
        <f>SUM(C368:C376)</f>
        <v>681.3</v>
      </c>
      <c r="D377" s="64">
        <f t="shared" ref="D377:G377" si="33">SUM(D368:D376)</f>
        <v>27.92</v>
      </c>
      <c r="E377" s="64">
        <f t="shared" si="33"/>
        <v>16.6</v>
      </c>
      <c r="F377" s="64">
        <f t="shared" si="33"/>
        <v>109.9</v>
      </c>
      <c r="G377" s="64">
        <f t="shared" si="33"/>
        <v>709.83</v>
      </c>
      <c r="H377" s="45"/>
    </row>
    <row r="378" ht="18.75" spans="1:8">
      <c r="A378" s="41" t="s">
        <v>43</v>
      </c>
      <c r="B378" s="55" t="s">
        <v>44</v>
      </c>
      <c r="C378" s="54">
        <v>100</v>
      </c>
      <c r="D378" s="47">
        <v>0.8</v>
      </c>
      <c r="E378" s="47">
        <v>0.1</v>
      </c>
      <c r="F378" s="47">
        <v>1.7</v>
      </c>
      <c r="G378" s="47">
        <v>10</v>
      </c>
      <c r="H378" s="61" t="s">
        <v>130</v>
      </c>
    </row>
    <row r="379" ht="18.75" spans="1:8">
      <c r="A379" s="41"/>
      <c r="B379" s="55" t="s">
        <v>179</v>
      </c>
      <c r="C379" s="54">
        <v>250</v>
      </c>
      <c r="D379" s="47">
        <v>2.02</v>
      </c>
      <c r="E379" s="47">
        <v>5.09</v>
      </c>
      <c r="F379" s="47">
        <v>11.98</v>
      </c>
      <c r="G379" s="47">
        <v>107.25</v>
      </c>
      <c r="H379" s="45" t="s">
        <v>120</v>
      </c>
    </row>
    <row r="380" ht="18.75" spans="1:8">
      <c r="A380" s="41"/>
      <c r="B380" s="48" t="s">
        <v>108</v>
      </c>
      <c r="C380" s="49">
        <v>180</v>
      </c>
      <c r="D380" s="44">
        <v>6.48</v>
      </c>
      <c r="E380" s="44">
        <v>5.88</v>
      </c>
      <c r="F380" s="44">
        <v>39.36</v>
      </c>
      <c r="G380" s="44">
        <v>236.16</v>
      </c>
      <c r="H380" s="117" t="s">
        <v>109</v>
      </c>
    </row>
    <row r="381" ht="18.75" spans="1:8">
      <c r="A381" s="41"/>
      <c r="B381" s="52"/>
      <c r="C381" s="49">
        <v>9</v>
      </c>
      <c r="D381" s="44"/>
      <c r="E381" s="44"/>
      <c r="F381" s="44"/>
      <c r="G381" s="44"/>
      <c r="H381" s="120"/>
    </row>
    <row r="382" ht="18.75" spans="1:8">
      <c r="A382" s="41"/>
      <c r="B382" s="53" t="s">
        <v>180</v>
      </c>
      <c r="C382" s="102">
        <v>100</v>
      </c>
      <c r="D382" s="124">
        <v>19.89</v>
      </c>
      <c r="E382" s="124">
        <v>16.85</v>
      </c>
      <c r="F382" s="124">
        <v>5.28</v>
      </c>
      <c r="G382" s="124">
        <v>277.5</v>
      </c>
      <c r="H382" s="61" t="s">
        <v>181</v>
      </c>
    </row>
    <row r="383" ht="18.75" spans="1:8">
      <c r="A383" s="41"/>
      <c r="B383" s="125" t="s">
        <v>182</v>
      </c>
      <c r="C383" s="102">
        <v>50</v>
      </c>
      <c r="D383" s="126"/>
      <c r="E383" s="126"/>
      <c r="F383" s="126"/>
      <c r="G383" s="126"/>
      <c r="H383" s="172" t="s">
        <v>85</v>
      </c>
    </row>
    <row r="384" ht="18.75" spans="1:8">
      <c r="A384" s="41"/>
      <c r="B384" s="55" t="s">
        <v>110</v>
      </c>
      <c r="C384" s="54">
        <v>200</v>
      </c>
      <c r="D384" s="47">
        <v>0.66</v>
      </c>
      <c r="E384" s="47">
        <v>0.09</v>
      </c>
      <c r="F384" s="47">
        <v>32.01</v>
      </c>
      <c r="G384" s="47">
        <v>132.8</v>
      </c>
      <c r="H384" s="45" t="s">
        <v>111</v>
      </c>
    </row>
    <row r="385" ht="18.75" spans="1:8">
      <c r="A385" s="41"/>
      <c r="B385" s="56" t="s">
        <v>39</v>
      </c>
      <c r="C385" s="54">
        <v>30</v>
      </c>
      <c r="D385" s="47">
        <v>2.37</v>
      </c>
      <c r="E385" s="47">
        <v>0.3</v>
      </c>
      <c r="F385" s="47">
        <v>14.49</v>
      </c>
      <c r="G385" s="47">
        <v>70.14</v>
      </c>
      <c r="H385" s="45" t="s">
        <v>38</v>
      </c>
    </row>
    <row r="386" ht="18.75" spans="1:8">
      <c r="A386" s="41"/>
      <c r="B386" s="169" t="s">
        <v>112</v>
      </c>
      <c r="C386" s="54">
        <v>30</v>
      </c>
      <c r="D386" s="47">
        <v>1.68</v>
      </c>
      <c r="E386" s="47">
        <v>0.32</v>
      </c>
      <c r="F386" s="47">
        <v>14</v>
      </c>
      <c r="G386" s="47">
        <v>68.96</v>
      </c>
      <c r="H386" s="67" t="s">
        <v>38</v>
      </c>
    </row>
    <row r="387" ht="18.75" spans="1:8">
      <c r="A387" s="41"/>
      <c r="B387" s="56" t="s">
        <v>99</v>
      </c>
      <c r="C387" s="57">
        <v>120</v>
      </c>
      <c r="D387" s="44">
        <v>0.48</v>
      </c>
      <c r="E387" s="44">
        <v>0.48</v>
      </c>
      <c r="F387" s="44">
        <v>11.76</v>
      </c>
      <c r="G387" s="44">
        <v>56.4</v>
      </c>
      <c r="H387" s="45" t="s">
        <v>100</v>
      </c>
    </row>
    <row r="388" ht="18.75" spans="1:10">
      <c r="A388" s="69" t="s">
        <v>52</v>
      </c>
      <c r="B388" s="107"/>
      <c r="C388" s="64">
        <f>SUM(C378:C387)</f>
        <v>1069</v>
      </c>
      <c r="D388" s="64">
        <f t="shared" ref="D388:G388" si="34">SUM(D378:D387)</f>
        <v>34.38</v>
      </c>
      <c r="E388" s="64">
        <f t="shared" si="34"/>
        <v>29.11</v>
      </c>
      <c r="F388" s="64">
        <f t="shared" si="34"/>
        <v>130.58</v>
      </c>
      <c r="G388" s="64">
        <f t="shared" si="34"/>
        <v>959.21</v>
      </c>
      <c r="H388" s="45"/>
      <c r="I388" s="155"/>
      <c r="J388" s="155"/>
    </row>
    <row r="389" ht="18.75" spans="1:10">
      <c r="A389" s="71" t="s">
        <v>53</v>
      </c>
      <c r="B389" s="72"/>
      <c r="C389" s="73">
        <f>SUM(C388,C377)</f>
        <v>1750.3</v>
      </c>
      <c r="D389" s="73">
        <f t="shared" ref="D389:G389" si="35">SUM(D388,D377)</f>
        <v>62.3</v>
      </c>
      <c r="E389" s="73">
        <f t="shared" si="35"/>
        <v>45.71</v>
      </c>
      <c r="F389" s="73">
        <f t="shared" si="35"/>
        <v>240.48</v>
      </c>
      <c r="G389" s="73">
        <f t="shared" si="35"/>
        <v>1669.04</v>
      </c>
      <c r="H389" s="74"/>
      <c r="I389" s="133"/>
      <c r="J389" s="133"/>
    </row>
    <row r="390" ht="18.75" spans="1:10">
      <c r="A390" s="173" t="s">
        <v>183</v>
      </c>
      <c r="B390" s="174"/>
      <c r="C390" s="175">
        <f>SUM(C59+C90+C118+C150+C179+C208+C239+C271+C300+C328+C358+C389)/12</f>
        <v>1649.54666666667</v>
      </c>
      <c r="D390" s="175">
        <f t="shared" ref="D390:G390" si="36">SUM(D59+D90+D118+D150+D179+D208+D239+D271+D300+D328+D358+D389)/12</f>
        <v>55.355</v>
      </c>
      <c r="E390" s="175">
        <f t="shared" si="36"/>
        <v>53.7766666666667</v>
      </c>
      <c r="F390" s="175">
        <f t="shared" si="36"/>
        <v>225.6825</v>
      </c>
      <c r="G390" s="175">
        <f t="shared" si="36"/>
        <v>1560.73416666667</v>
      </c>
      <c r="H390" s="176"/>
      <c r="I390" s="155"/>
      <c r="J390" s="155"/>
    </row>
    <row r="391" ht="18.75" spans="1:8">
      <c r="A391" s="177"/>
      <c r="B391" s="178" t="s">
        <v>184</v>
      </c>
      <c r="C391" s="179"/>
      <c r="D391" s="180"/>
      <c r="E391" s="180"/>
      <c r="F391" s="180"/>
      <c r="G391" s="180"/>
      <c r="H391" s="45"/>
    </row>
    <row r="392" ht="18.75" spans="1:8">
      <c r="A392" s="181"/>
      <c r="B392" s="182"/>
      <c r="C392" s="46"/>
      <c r="D392" s="183" t="s">
        <v>18</v>
      </c>
      <c r="E392" s="183"/>
      <c r="F392" s="183"/>
      <c r="G392" s="183" t="s">
        <v>19</v>
      </c>
      <c r="H392" s="45"/>
    </row>
    <row r="393" ht="18.75" spans="1:8">
      <c r="A393" s="181"/>
      <c r="B393" s="184" t="s">
        <v>28</v>
      </c>
      <c r="C393" s="46"/>
      <c r="D393" s="183" t="s">
        <v>185</v>
      </c>
      <c r="E393" s="183" t="s">
        <v>186</v>
      </c>
      <c r="F393" s="183" t="s">
        <v>187</v>
      </c>
      <c r="G393" s="183"/>
      <c r="H393" s="45"/>
    </row>
    <row r="394" ht="18.75" spans="1:10">
      <c r="A394" s="181"/>
      <c r="B394" s="185" t="s">
        <v>188</v>
      </c>
      <c r="C394" s="181">
        <v>550</v>
      </c>
      <c r="D394" s="47">
        <v>90</v>
      </c>
      <c r="E394" s="47">
        <v>92</v>
      </c>
      <c r="F394" s="47">
        <v>383</v>
      </c>
      <c r="G394" s="47">
        <v>2720</v>
      </c>
      <c r="H394" s="45"/>
      <c r="J394" s="205"/>
    </row>
    <row r="395" ht="18.75" spans="1:10">
      <c r="A395" s="181"/>
      <c r="B395" s="186" t="s">
        <v>189</v>
      </c>
      <c r="C395" s="187"/>
      <c r="D395" s="188">
        <v>22.5</v>
      </c>
      <c r="E395" s="188">
        <v>23</v>
      </c>
      <c r="F395" s="188">
        <v>95.75</v>
      </c>
      <c r="G395" s="188">
        <v>680</v>
      </c>
      <c r="H395" s="45"/>
      <c r="J395" s="205"/>
    </row>
    <row r="396" ht="18.75" spans="1:8">
      <c r="A396" s="189"/>
      <c r="B396" s="190" t="s">
        <v>190</v>
      </c>
      <c r="C396" s="191">
        <f>SUM(C49+C78+C107+C138+C169+C197+C226+C259+C289+C316+C345+C377)/12</f>
        <v>659.775</v>
      </c>
      <c r="D396" s="191">
        <f t="shared" ref="D396:G396" si="37">SUM(D49+D78+D107+D138+D169+D197+D226+D259+D289+D316+D345+D377)/12</f>
        <v>25.2075</v>
      </c>
      <c r="E396" s="191">
        <f t="shared" si="37"/>
        <v>21.8516666666667</v>
      </c>
      <c r="F396" s="191">
        <f t="shared" si="37"/>
        <v>94.9883333333333</v>
      </c>
      <c r="G396" s="191">
        <f t="shared" si="37"/>
        <v>670.258333333333</v>
      </c>
      <c r="H396" s="45"/>
    </row>
    <row r="397" ht="18.75" spans="1:8">
      <c r="A397" s="189"/>
      <c r="B397" s="192" t="s">
        <v>191</v>
      </c>
      <c r="C397" s="193"/>
      <c r="D397" s="44"/>
      <c r="E397" s="44"/>
      <c r="F397" s="44"/>
      <c r="G397" s="194"/>
      <c r="H397" s="45"/>
    </row>
    <row r="398" ht="18.75" spans="1:8">
      <c r="A398" s="195"/>
      <c r="B398" s="196" t="s">
        <v>188</v>
      </c>
      <c r="C398" s="193">
        <v>800</v>
      </c>
      <c r="D398" s="44">
        <v>90</v>
      </c>
      <c r="E398" s="44">
        <v>92</v>
      </c>
      <c r="F398" s="44">
        <v>383</v>
      </c>
      <c r="G398" s="194">
        <v>2720</v>
      </c>
      <c r="H398" s="197"/>
    </row>
    <row r="399" ht="18.75" spans="1:8">
      <c r="A399" s="68"/>
      <c r="B399" s="198" t="s">
        <v>192</v>
      </c>
      <c r="C399" s="199"/>
      <c r="D399" s="188">
        <v>31.5</v>
      </c>
      <c r="E399" s="188">
        <v>32.2</v>
      </c>
      <c r="F399" s="188">
        <v>134.05</v>
      </c>
      <c r="G399" s="188">
        <v>952</v>
      </c>
      <c r="H399" s="61"/>
    </row>
    <row r="400" ht="18.75" spans="1:8">
      <c r="A400" s="68"/>
      <c r="B400" s="190" t="s">
        <v>193</v>
      </c>
      <c r="C400" s="191">
        <f>SUM(C58+C89+C117+C149+C178+C207+C238+C270+C299+C327+C357+C388)/12</f>
        <v>989.771666666667</v>
      </c>
      <c r="D400" s="191">
        <f t="shared" ref="D400:G400" si="38">SUM(D58+D89+D117+D149+D178+D207+D238+D270+D299+D327+D357+D388)/12</f>
        <v>30.1475</v>
      </c>
      <c r="E400" s="191">
        <f t="shared" si="38"/>
        <v>31.925</v>
      </c>
      <c r="F400" s="191">
        <f t="shared" si="38"/>
        <v>130.694166666667</v>
      </c>
      <c r="G400" s="191">
        <f t="shared" si="38"/>
        <v>890.475833333333</v>
      </c>
      <c r="H400" s="61"/>
    </row>
    <row r="401" ht="18.75" spans="1:8">
      <c r="A401" s="68"/>
      <c r="B401" s="200"/>
      <c r="C401" s="201"/>
      <c r="D401" s="202"/>
      <c r="E401" s="202"/>
      <c r="F401" s="202"/>
      <c r="G401" s="202"/>
      <c r="H401" s="61"/>
    </row>
    <row r="402" ht="18.75" spans="1:8">
      <c r="A402" s="68"/>
      <c r="B402" s="203" t="s">
        <v>194</v>
      </c>
      <c r="C402" s="181">
        <v>1350</v>
      </c>
      <c r="D402" s="47">
        <v>54</v>
      </c>
      <c r="E402" s="47">
        <v>55.2</v>
      </c>
      <c r="F402" s="47">
        <v>229.8</v>
      </c>
      <c r="G402" s="47">
        <v>1632</v>
      </c>
      <c r="H402" s="61"/>
    </row>
    <row r="403" ht="18.75" spans="1:8">
      <c r="A403" s="195"/>
      <c r="B403" s="190" t="s">
        <v>195</v>
      </c>
      <c r="C403" s="204">
        <f>SUM(C396+C400)</f>
        <v>1649.54666666667</v>
      </c>
      <c r="D403" s="204">
        <f t="shared" ref="D403:G403" si="39">SUM(D396+D400)</f>
        <v>55.355</v>
      </c>
      <c r="E403" s="204">
        <f t="shared" si="39"/>
        <v>53.7766666666667</v>
      </c>
      <c r="F403" s="204">
        <f t="shared" si="39"/>
        <v>225.6825</v>
      </c>
      <c r="G403" s="204">
        <f t="shared" si="39"/>
        <v>1560.73416666667</v>
      </c>
      <c r="H403" s="45"/>
    </row>
  </sheetData>
  <mergeCells count="328">
    <mergeCell ref="K1:Q1"/>
    <mergeCell ref="A2:H2"/>
    <mergeCell ref="K2:N2"/>
    <mergeCell ref="A3:F3"/>
    <mergeCell ref="K3:Q3"/>
    <mergeCell ref="K4:Q4"/>
    <mergeCell ref="C7:D7"/>
    <mergeCell ref="K7:Q7"/>
    <mergeCell ref="B8:H8"/>
    <mergeCell ref="F17:L17"/>
    <mergeCell ref="C18:E18"/>
    <mergeCell ref="C24:E24"/>
    <mergeCell ref="C25:E25"/>
    <mergeCell ref="F32:M32"/>
    <mergeCell ref="F33:K33"/>
    <mergeCell ref="D36:F36"/>
    <mergeCell ref="F61:M61"/>
    <mergeCell ref="F62:K62"/>
    <mergeCell ref="D65:F65"/>
    <mergeCell ref="F92:M92"/>
    <mergeCell ref="F93:K93"/>
    <mergeCell ref="D96:F96"/>
    <mergeCell ref="F120:M120"/>
    <mergeCell ref="F121:K121"/>
    <mergeCell ref="D124:F124"/>
    <mergeCell ref="F152:M152"/>
    <mergeCell ref="F153:K153"/>
    <mergeCell ref="D156:F156"/>
    <mergeCell ref="F181:M181"/>
    <mergeCell ref="F182:K182"/>
    <mergeCell ref="D185:F185"/>
    <mergeCell ref="F210:M210"/>
    <mergeCell ref="F211:K211"/>
    <mergeCell ref="D214:F214"/>
    <mergeCell ref="F241:M241"/>
    <mergeCell ref="F242:K242"/>
    <mergeCell ref="D245:F245"/>
    <mergeCell ref="F273:M273"/>
    <mergeCell ref="F274:K274"/>
    <mergeCell ref="D277:F277"/>
    <mergeCell ref="F302:M302"/>
    <mergeCell ref="F303:K303"/>
    <mergeCell ref="D306:F306"/>
    <mergeCell ref="F330:M330"/>
    <mergeCell ref="F331:K331"/>
    <mergeCell ref="D334:F334"/>
    <mergeCell ref="F360:M360"/>
    <mergeCell ref="F361:K361"/>
    <mergeCell ref="D364:F364"/>
    <mergeCell ref="A390:B390"/>
    <mergeCell ref="D392:F392"/>
    <mergeCell ref="A40:A48"/>
    <mergeCell ref="A50:A57"/>
    <mergeCell ref="A69:A77"/>
    <mergeCell ref="A79:A88"/>
    <mergeCell ref="A99:A106"/>
    <mergeCell ref="A108:A116"/>
    <mergeCell ref="A128:A137"/>
    <mergeCell ref="A139:A148"/>
    <mergeCell ref="A160:A168"/>
    <mergeCell ref="A170:A177"/>
    <mergeCell ref="A189:A196"/>
    <mergeCell ref="A198:A206"/>
    <mergeCell ref="A218:A225"/>
    <mergeCell ref="A227:A237"/>
    <mergeCell ref="A249:A258"/>
    <mergeCell ref="A260:A269"/>
    <mergeCell ref="A281:A288"/>
    <mergeCell ref="A290:A298"/>
    <mergeCell ref="A310:A315"/>
    <mergeCell ref="A317:A326"/>
    <mergeCell ref="A337:A344"/>
    <mergeCell ref="A346:A356"/>
    <mergeCell ref="A368:A376"/>
    <mergeCell ref="A378:A387"/>
    <mergeCell ref="B43:B44"/>
    <mergeCell ref="B52:B53"/>
    <mergeCell ref="B72:B73"/>
    <mergeCell ref="B82:B83"/>
    <mergeCell ref="B84:B85"/>
    <mergeCell ref="B100:B101"/>
    <mergeCell ref="B102:B103"/>
    <mergeCell ref="B110:B111"/>
    <mergeCell ref="B131:B132"/>
    <mergeCell ref="B133:B134"/>
    <mergeCell ref="B144:B145"/>
    <mergeCell ref="B161:B162"/>
    <mergeCell ref="B163:B164"/>
    <mergeCell ref="B165:B166"/>
    <mergeCell ref="B193:B194"/>
    <mergeCell ref="B200:B201"/>
    <mergeCell ref="B221:B222"/>
    <mergeCell ref="B230:B231"/>
    <mergeCell ref="B232:B233"/>
    <mergeCell ref="B252:B253"/>
    <mergeCell ref="B254:B255"/>
    <mergeCell ref="B263:B264"/>
    <mergeCell ref="B282:B283"/>
    <mergeCell ref="B284:B285"/>
    <mergeCell ref="B293:B294"/>
    <mergeCell ref="B312:B313"/>
    <mergeCell ref="B321:B322"/>
    <mergeCell ref="B341:B342"/>
    <mergeCell ref="B349:B350"/>
    <mergeCell ref="B351:B352"/>
    <mergeCell ref="B371:B372"/>
    <mergeCell ref="B373:B374"/>
    <mergeCell ref="B380:B381"/>
    <mergeCell ref="D43:D44"/>
    <mergeCell ref="D52:D53"/>
    <mergeCell ref="D70:D71"/>
    <mergeCell ref="D72:D73"/>
    <mergeCell ref="D82:D83"/>
    <mergeCell ref="D84:D85"/>
    <mergeCell ref="D100:D101"/>
    <mergeCell ref="D102:D103"/>
    <mergeCell ref="D110:D111"/>
    <mergeCell ref="D112:D113"/>
    <mergeCell ref="D129:D130"/>
    <mergeCell ref="D131:D132"/>
    <mergeCell ref="D133:D134"/>
    <mergeCell ref="D142:D143"/>
    <mergeCell ref="D144:D145"/>
    <mergeCell ref="D161:D162"/>
    <mergeCell ref="D163:D164"/>
    <mergeCell ref="D165:D166"/>
    <mergeCell ref="D193:D194"/>
    <mergeCell ref="D200:D201"/>
    <mergeCell ref="D202:D203"/>
    <mergeCell ref="D221:D222"/>
    <mergeCell ref="D230:D231"/>
    <mergeCell ref="D232:D233"/>
    <mergeCell ref="D250:D251"/>
    <mergeCell ref="D252:D253"/>
    <mergeCell ref="D254:D255"/>
    <mergeCell ref="D263:D264"/>
    <mergeCell ref="D282:D283"/>
    <mergeCell ref="D284:D285"/>
    <mergeCell ref="D293:D294"/>
    <mergeCell ref="D312:D313"/>
    <mergeCell ref="D319:D320"/>
    <mergeCell ref="D321:D322"/>
    <mergeCell ref="D339:D340"/>
    <mergeCell ref="D341:D342"/>
    <mergeCell ref="D349:D350"/>
    <mergeCell ref="D351:D352"/>
    <mergeCell ref="D369:D370"/>
    <mergeCell ref="D371:D372"/>
    <mergeCell ref="D373:D374"/>
    <mergeCell ref="D380:D381"/>
    <mergeCell ref="D382:D383"/>
    <mergeCell ref="E43:E44"/>
    <mergeCell ref="E52:E53"/>
    <mergeCell ref="E70:E71"/>
    <mergeCell ref="E72:E73"/>
    <mergeCell ref="E82:E83"/>
    <mergeCell ref="E84:E85"/>
    <mergeCell ref="E100:E101"/>
    <mergeCell ref="E102:E103"/>
    <mergeCell ref="E110:E111"/>
    <mergeCell ref="E112:E113"/>
    <mergeCell ref="E129:E130"/>
    <mergeCell ref="E131:E132"/>
    <mergeCell ref="E133:E134"/>
    <mergeCell ref="E142:E143"/>
    <mergeCell ref="E144:E145"/>
    <mergeCell ref="E161:E162"/>
    <mergeCell ref="E163:E164"/>
    <mergeCell ref="E165:E166"/>
    <mergeCell ref="E193:E194"/>
    <mergeCell ref="E200:E201"/>
    <mergeCell ref="E202:E203"/>
    <mergeCell ref="E221:E222"/>
    <mergeCell ref="E230:E231"/>
    <mergeCell ref="E232:E233"/>
    <mergeCell ref="E250:E251"/>
    <mergeCell ref="E252:E253"/>
    <mergeCell ref="E254:E255"/>
    <mergeCell ref="E263:E264"/>
    <mergeCell ref="E282:E283"/>
    <mergeCell ref="E284:E285"/>
    <mergeCell ref="E293:E294"/>
    <mergeCell ref="E312:E313"/>
    <mergeCell ref="E319:E320"/>
    <mergeCell ref="E321:E322"/>
    <mergeCell ref="E339:E340"/>
    <mergeCell ref="E341:E342"/>
    <mergeCell ref="E349:E350"/>
    <mergeCell ref="E351:E352"/>
    <mergeCell ref="E369:E370"/>
    <mergeCell ref="E371:E372"/>
    <mergeCell ref="E373:E374"/>
    <mergeCell ref="E380:E381"/>
    <mergeCell ref="E382:E383"/>
    <mergeCell ref="F43:F44"/>
    <mergeCell ref="F52:F53"/>
    <mergeCell ref="F70:F71"/>
    <mergeCell ref="F72:F73"/>
    <mergeCell ref="F82:F83"/>
    <mergeCell ref="F84:F85"/>
    <mergeCell ref="F100:F101"/>
    <mergeCell ref="F102:F103"/>
    <mergeCell ref="F110:F111"/>
    <mergeCell ref="F112:F113"/>
    <mergeCell ref="F129:F130"/>
    <mergeCell ref="F131:F132"/>
    <mergeCell ref="F133:F134"/>
    <mergeCell ref="F142:F143"/>
    <mergeCell ref="F144:F145"/>
    <mergeCell ref="F161:F162"/>
    <mergeCell ref="F163:F164"/>
    <mergeCell ref="F165:F166"/>
    <mergeCell ref="F193:F194"/>
    <mergeCell ref="F200:F201"/>
    <mergeCell ref="F202:F203"/>
    <mergeCell ref="F221:F222"/>
    <mergeCell ref="F230:F231"/>
    <mergeCell ref="F232:F233"/>
    <mergeCell ref="F250:F251"/>
    <mergeCell ref="F252:F253"/>
    <mergeCell ref="F254:F255"/>
    <mergeCell ref="F263:F264"/>
    <mergeCell ref="F282:F283"/>
    <mergeCell ref="F284:F285"/>
    <mergeCell ref="F293:F294"/>
    <mergeCell ref="F312:F313"/>
    <mergeCell ref="F319:F320"/>
    <mergeCell ref="F321:F322"/>
    <mergeCell ref="F339:F340"/>
    <mergeCell ref="F341:F342"/>
    <mergeCell ref="F349:F350"/>
    <mergeCell ref="F351:F352"/>
    <mergeCell ref="F369:F370"/>
    <mergeCell ref="F371:F372"/>
    <mergeCell ref="F373:F374"/>
    <mergeCell ref="F380:F381"/>
    <mergeCell ref="F382:F383"/>
    <mergeCell ref="G36:G37"/>
    <mergeCell ref="G43:G44"/>
    <mergeCell ref="G52:G53"/>
    <mergeCell ref="G65:G66"/>
    <mergeCell ref="G70:G71"/>
    <mergeCell ref="G72:G73"/>
    <mergeCell ref="G82:G83"/>
    <mergeCell ref="G84:G85"/>
    <mergeCell ref="G96:G97"/>
    <mergeCell ref="G100:G101"/>
    <mergeCell ref="G102:G103"/>
    <mergeCell ref="G110:G111"/>
    <mergeCell ref="G112:G113"/>
    <mergeCell ref="G124:G125"/>
    <mergeCell ref="G129:G130"/>
    <mergeCell ref="G131:G132"/>
    <mergeCell ref="G133:G134"/>
    <mergeCell ref="G142:G143"/>
    <mergeCell ref="G144:G145"/>
    <mergeCell ref="G156:G157"/>
    <mergeCell ref="G161:G162"/>
    <mergeCell ref="G163:G164"/>
    <mergeCell ref="G165:G166"/>
    <mergeCell ref="G185:G186"/>
    <mergeCell ref="G193:G194"/>
    <mergeCell ref="G200:G201"/>
    <mergeCell ref="G202:G203"/>
    <mergeCell ref="G214:G215"/>
    <mergeCell ref="G221:G222"/>
    <mergeCell ref="G230:G231"/>
    <mergeCell ref="G232:G233"/>
    <mergeCell ref="G245:G246"/>
    <mergeCell ref="G250:G251"/>
    <mergeCell ref="G252:G253"/>
    <mergeCell ref="G254:G255"/>
    <mergeCell ref="G263:G264"/>
    <mergeCell ref="G277:G278"/>
    <mergeCell ref="G282:G283"/>
    <mergeCell ref="G284:G285"/>
    <mergeCell ref="G293:G294"/>
    <mergeCell ref="G306:G307"/>
    <mergeCell ref="G312:G313"/>
    <mergeCell ref="G319:G320"/>
    <mergeCell ref="G321:G322"/>
    <mergeCell ref="G334:G335"/>
    <mergeCell ref="G339:G340"/>
    <mergeCell ref="G341:G342"/>
    <mergeCell ref="G349:G350"/>
    <mergeCell ref="G351:G352"/>
    <mergeCell ref="G364:G365"/>
    <mergeCell ref="G369:G370"/>
    <mergeCell ref="G371:G372"/>
    <mergeCell ref="G373:G374"/>
    <mergeCell ref="G380:G381"/>
    <mergeCell ref="G382:G383"/>
    <mergeCell ref="G392:G393"/>
    <mergeCell ref="H43:H44"/>
    <mergeCell ref="H52:H53"/>
    <mergeCell ref="H72:H73"/>
    <mergeCell ref="H82:H83"/>
    <mergeCell ref="H84:H85"/>
    <mergeCell ref="H100:H101"/>
    <mergeCell ref="H102:H103"/>
    <mergeCell ref="H110:H111"/>
    <mergeCell ref="H131:H132"/>
    <mergeCell ref="H133:H134"/>
    <mergeCell ref="H144:H145"/>
    <mergeCell ref="H161:H162"/>
    <mergeCell ref="H163:H164"/>
    <mergeCell ref="H165:H166"/>
    <mergeCell ref="H193:H194"/>
    <mergeCell ref="H200:H201"/>
    <mergeCell ref="H221:H222"/>
    <mergeCell ref="H230:H231"/>
    <mergeCell ref="H232:H233"/>
    <mergeCell ref="H252:H253"/>
    <mergeCell ref="H254:H255"/>
    <mergeCell ref="H263:H264"/>
    <mergeCell ref="H282:H283"/>
    <mergeCell ref="H284:H285"/>
    <mergeCell ref="H293:H294"/>
    <mergeCell ref="H312:H313"/>
    <mergeCell ref="H321:H322"/>
    <mergeCell ref="H339:H340"/>
    <mergeCell ref="H341:H342"/>
    <mergeCell ref="H349:H350"/>
    <mergeCell ref="H351:H352"/>
    <mergeCell ref="H371:H372"/>
    <mergeCell ref="H373:H374"/>
    <mergeCell ref="H380:H381"/>
    <mergeCell ref="B9:H16"/>
  </mergeCells>
  <pageMargins left="0.118110236220472" right="0" top="0.748031496062992" bottom="0.748031496062992" header="0.31496062992126" footer="0.31496062992126"/>
  <pageSetup paperSize="9" scale="80" orientation="landscape"/>
  <headerFooter/>
  <rowBreaks count="13" manualBreakCount="13">
    <brk id="30" max="12" man="1"/>
    <brk id="59" max="12" man="1"/>
    <brk id="90" max="12" man="1"/>
    <brk id="118" max="12" man="1"/>
    <brk id="150" max="12" man="1"/>
    <brk id="179" max="12" man="1"/>
    <brk id="208" max="12" man="1"/>
    <brk id="239" max="12" man="1"/>
    <brk id="271" max="12" man="1"/>
    <brk id="300" max="12" man="1"/>
    <brk id="328" max="12" man="1"/>
    <brk id="358" max="12" man="1"/>
    <brk id="39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2025-08-26T16:15:00Z</dcterms:created>
  <cp:lastPrinted>2025-08-28T09:08:00Z</cp:lastPrinted>
  <dcterms:modified xsi:type="dcterms:W3CDTF">2025-08-29T18:16:47Z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3E10A0A56B7346E5B67590CB31FBC9D9_12</vt:lpwstr>
  </property>
  <property fmtid="{D5CDD505-2E9C-101B-9397-08002B2CF9AE}" pid="3" name="KSOProductBuildVer">
    <vt:lpwstr>1049-12.2.0.21931</vt:lpwstr>
  </property>
</Properties>
</file>