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ЭтаКнига" defaultThemeVersion="124226"/>
  <bookViews>
    <workbookView xWindow="240" yWindow="105" windowWidth="14805" windowHeight="8010" activeTab="1"/>
  </bookViews>
  <sheets>
    <sheet name="Форма2 (все) " sheetId="3" r:id="rId1"/>
    <sheet name="1" sheetId="1" r:id="rId2"/>
    <sheet name="2" sheetId="34" r:id="rId3"/>
    <sheet name="3" sheetId="33" r:id="rId4"/>
    <sheet name="4" sheetId="32" r:id="rId5"/>
    <sheet name="5" sheetId="31" r:id="rId6"/>
    <sheet name="6" sheetId="30" r:id="rId7"/>
    <sheet name="7" sheetId="29" r:id="rId8"/>
    <sheet name="8" sheetId="28" r:id="rId9"/>
    <sheet name="9" sheetId="27" r:id="rId10"/>
    <sheet name="10" sheetId="26" r:id="rId11"/>
    <sheet name="11" sheetId="25" r:id="rId12"/>
    <sheet name="12" sheetId="24" r:id="rId13"/>
    <sheet name="13" sheetId="23" r:id="rId14"/>
    <sheet name="14" sheetId="22" r:id="rId15"/>
    <sheet name="15" sheetId="21" r:id="rId16"/>
    <sheet name="Диаграмма1" sheetId="19" r:id="rId17"/>
    <sheet name="Диаграмма2" sheetId="20" r:id="rId18"/>
  </sheets>
  <definedNames>
    <definedName name="_xlnm.Print_Titles" localSheetId="1">'1'!$14:$14</definedName>
    <definedName name="_xlnm.Print_Titles" localSheetId="10">'10'!$14:$14</definedName>
    <definedName name="_xlnm.Print_Titles" localSheetId="11">'11'!$14:$14</definedName>
    <definedName name="_xlnm.Print_Titles" localSheetId="12">'12'!$14:$14</definedName>
    <definedName name="_xlnm.Print_Titles" localSheetId="13">'13'!$14:$14</definedName>
    <definedName name="_xlnm.Print_Titles" localSheetId="14">'14'!$14:$14</definedName>
    <definedName name="_xlnm.Print_Titles" localSheetId="15">'15'!$14:$14</definedName>
    <definedName name="_xlnm.Print_Titles" localSheetId="2">'2'!$14:$14</definedName>
    <definedName name="_xlnm.Print_Titles" localSheetId="3">'3'!$14:$14</definedName>
    <definedName name="_xlnm.Print_Titles" localSheetId="4">'4'!$14:$14</definedName>
    <definedName name="_xlnm.Print_Titles" localSheetId="5">'5'!$14:$14</definedName>
    <definedName name="_xlnm.Print_Titles" localSheetId="6">'6'!$14:$14</definedName>
    <definedName name="_xlnm.Print_Titles" localSheetId="7">'7'!$14:$14</definedName>
    <definedName name="_xlnm.Print_Titles" localSheetId="8">'8'!$14:$14</definedName>
    <definedName name="_xlnm.Print_Titles" localSheetId="9">'9'!$14:$14</definedName>
    <definedName name="_xlnm.Print_Area" localSheetId="0">'Форма2 (все) '!$B$1:$AD$27</definedName>
  </definedNames>
  <calcPr calcId="144525"/>
</workbook>
</file>

<file path=xl/calcChain.xml><?xml version="1.0" encoding="utf-8"?>
<calcChain xmlns="http://schemas.openxmlformats.org/spreadsheetml/2006/main">
  <c r="O33" i="34" l="1"/>
  <c r="O15" i="1"/>
  <c r="P15" i="1" s="1"/>
  <c r="N54" i="1"/>
  <c r="N53" i="1"/>
  <c r="N52" i="1"/>
  <c r="N51" i="1"/>
  <c r="N50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21" i="1"/>
  <c r="N20" i="1"/>
  <c r="N15" i="21"/>
  <c r="N16" i="21"/>
  <c r="N17" i="21"/>
  <c r="N18" i="21"/>
  <c r="N19" i="21"/>
  <c r="N20" i="21"/>
  <c r="N21" i="21"/>
  <c r="N22" i="21"/>
  <c r="N23" i="21"/>
  <c r="N24" i="21"/>
  <c r="N25" i="21"/>
  <c r="N26" i="21"/>
  <c r="N27" i="21"/>
  <c r="N28" i="21"/>
  <c r="N29" i="21"/>
  <c r="N30" i="21"/>
  <c r="N31" i="21"/>
  <c r="N32" i="21"/>
  <c r="N33" i="21"/>
  <c r="N34" i="21"/>
  <c r="N35" i="21"/>
  <c r="N36" i="21"/>
  <c r="N37" i="21"/>
  <c r="N38" i="21"/>
  <c r="N39" i="21"/>
  <c r="N40" i="21"/>
  <c r="N41" i="21"/>
  <c r="N42" i="21"/>
  <c r="N43" i="21"/>
  <c r="N44" i="21"/>
  <c r="N45" i="21"/>
  <c r="N46" i="21"/>
  <c r="N47" i="21"/>
  <c r="N48" i="21"/>
  <c r="N49" i="21"/>
  <c r="N50" i="21"/>
  <c r="N51" i="21"/>
  <c r="N52" i="21"/>
  <c r="N53" i="21"/>
  <c r="N54" i="21"/>
  <c r="N15" i="22"/>
  <c r="N16" i="22"/>
  <c r="N17" i="22"/>
  <c r="N18" i="22"/>
  <c r="N19" i="22"/>
  <c r="N20" i="22"/>
  <c r="N21" i="22"/>
  <c r="N22" i="22"/>
  <c r="N23" i="22"/>
  <c r="N24" i="22"/>
  <c r="N25" i="22"/>
  <c r="N26" i="22"/>
  <c r="N27" i="22"/>
  <c r="N28" i="22"/>
  <c r="N29" i="22"/>
  <c r="N30" i="22"/>
  <c r="N31" i="22"/>
  <c r="N32" i="22"/>
  <c r="N33" i="22"/>
  <c r="N34" i="22"/>
  <c r="N35" i="22"/>
  <c r="N36" i="22"/>
  <c r="N37" i="22"/>
  <c r="N38" i="22"/>
  <c r="N39" i="22"/>
  <c r="N40" i="22"/>
  <c r="N41" i="22"/>
  <c r="N42" i="22"/>
  <c r="N43" i="22"/>
  <c r="N44" i="22"/>
  <c r="N45" i="22"/>
  <c r="N46" i="22"/>
  <c r="N47" i="22"/>
  <c r="N48" i="22"/>
  <c r="N49" i="22"/>
  <c r="N50" i="22"/>
  <c r="N51" i="22"/>
  <c r="N52" i="22"/>
  <c r="N53" i="22"/>
  <c r="N54" i="22"/>
  <c r="N15" i="23"/>
  <c r="N16" i="23"/>
  <c r="N17" i="23"/>
  <c r="N18" i="23"/>
  <c r="N19" i="23"/>
  <c r="N20" i="23"/>
  <c r="N21" i="23"/>
  <c r="N22" i="23"/>
  <c r="N23" i="23"/>
  <c r="N24" i="23"/>
  <c r="N25" i="23"/>
  <c r="N26" i="23"/>
  <c r="N27" i="23"/>
  <c r="N28" i="23"/>
  <c r="N29" i="23"/>
  <c r="N30" i="23"/>
  <c r="N31" i="23"/>
  <c r="N32" i="23"/>
  <c r="N33" i="23"/>
  <c r="N34" i="23"/>
  <c r="N35" i="23"/>
  <c r="N36" i="23"/>
  <c r="N37" i="23"/>
  <c r="N38" i="23"/>
  <c r="N39" i="23"/>
  <c r="N40" i="23"/>
  <c r="N41" i="23"/>
  <c r="N42" i="23"/>
  <c r="N43" i="23"/>
  <c r="N44" i="23"/>
  <c r="N45" i="23"/>
  <c r="N46" i="23"/>
  <c r="N47" i="23"/>
  <c r="N48" i="23"/>
  <c r="N49" i="23"/>
  <c r="N50" i="23"/>
  <c r="N51" i="23"/>
  <c r="N52" i="23"/>
  <c r="N53" i="23"/>
  <c r="N54" i="23"/>
  <c r="N15" i="24"/>
  <c r="N16" i="24"/>
  <c r="N17" i="24"/>
  <c r="N18" i="24"/>
  <c r="N19" i="24"/>
  <c r="N20" i="24"/>
  <c r="N21" i="24"/>
  <c r="N22" i="24"/>
  <c r="N23" i="24"/>
  <c r="N24" i="24"/>
  <c r="N25" i="24"/>
  <c r="N26" i="24"/>
  <c r="N27" i="24"/>
  <c r="N28" i="24"/>
  <c r="N29" i="24"/>
  <c r="N30" i="24"/>
  <c r="N31" i="24"/>
  <c r="N32" i="24"/>
  <c r="N33" i="24"/>
  <c r="N34" i="24"/>
  <c r="N35" i="24"/>
  <c r="N36" i="24"/>
  <c r="N37" i="24"/>
  <c r="N38" i="24"/>
  <c r="N39" i="24"/>
  <c r="N40" i="24"/>
  <c r="N41" i="24"/>
  <c r="N42" i="24"/>
  <c r="N43" i="24"/>
  <c r="N44" i="24"/>
  <c r="N45" i="24"/>
  <c r="N46" i="24"/>
  <c r="N47" i="24"/>
  <c r="N48" i="24"/>
  <c r="N49" i="24"/>
  <c r="N50" i="24"/>
  <c r="N51" i="24"/>
  <c r="N52" i="24"/>
  <c r="N53" i="24"/>
  <c r="N54" i="24"/>
  <c r="N15" i="25"/>
  <c r="N16" i="25"/>
  <c r="N17" i="25"/>
  <c r="N18" i="25"/>
  <c r="N19" i="25"/>
  <c r="N20" i="25"/>
  <c r="N21" i="25"/>
  <c r="N22" i="25"/>
  <c r="N23" i="25"/>
  <c r="N24" i="25"/>
  <c r="N25" i="25"/>
  <c r="N26" i="25"/>
  <c r="N27" i="25"/>
  <c r="N28" i="25"/>
  <c r="N29" i="25"/>
  <c r="N30" i="25"/>
  <c r="N31" i="25"/>
  <c r="N32" i="25"/>
  <c r="N33" i="25"/>
  <c r="N34" i="25"/>
  <c r="N35" i="25"/>
  <c r="N36" i="25"/>
  <c r="N37" i="25"/>
  <c r="N38" i="25"/>
  <c r="N39" i="25"/>
  <c r="N40" i="25"/>
  <c r="N41" i="25"/>
  <c r="N42" i="25"/>
  <c r="N43" i="25"/>
  <c r="N44" i="25"/>
  <c r="N45" i="25"/>
  <c r="N46" i="25"/>
  <c r="N47" i="25"/>
  <c r="N48" i="25"/>
  <c r="N49" i="25"/>
  <c r="N50" i="25"/>
  <c r="N51" i="25"/>
  <c r="N52" i="25"/>
  <c r="N53" i="25"/>
  <c r="N54" i="25"/>
  <c r="N15" i="26"/>
  <c r="N16" i="26"/>
  <c r="N17" i="26"/>
  <c r="N18" i="26"/>
  <c r="N19" i="26"/>
  <c r="N20" i="26"/>
  <c r="N21" i="26"/>
  <c r="N22" i="26"/>
  <c r="N23" i="26"/>
  <c r="N24" i="26"/>
  <c r="N25" i="26"/>
  <c r="N26" i="26"/>
  <c r="N27" i="26"/>
  <c r="N28" i="26"/>
  <c r="N29" i="26"/>
  <c r="N30" i="26"/>
  <c r="N31" i="26"/>
  <c r="N32" i="26"/>
  <c r="N33" i="26"/>
  <c r="N34" i="26"/>
  <c r="N35" i="26"/>
  <c r="N36" i="26"/>
  <c r="N37" i="26"/>
  <c r="N38" i="26"/>
  <c r="N39" i="26"/>
  <c r="N40" i="26"/>
  <c r="N41" i="26"/>
  <c r="N42" i="26"/>
  <c r="N43" i="26"/>
  <c r="N44" i="26"/>
  <c r="N45" i="26"/>
  <c r="N46" i="26"/>
  <c r="N47" i="26"/>
  <c r="N48" i="26"/>
  <c r="N49" i="26"/>
  <c r="N50" i="26"/>
  <c r="N51" i="26"/>
  <c r="N52" i="26"/>
  <c r="N53" i="26"/>
  <c r="N54" i="26"/>
  <c r="N15" i="27"/>
  <c r="N16" i="27"/>
  <c r="N17" i="27"/>
  <c r="N18" i="27"/>
  <c r="N19" i="27"/>
  <c r="N20" i="27"/>
  <c r="N21" i="27"/>
  <c r="N22" i="27"/>
  <c r="N23" i="27"/>
  <c r="N24" i="27"/>
  <c r="N25" i="27"/>
  <c r="N26" i="27"/>
  <c r="N27" i="27"/>
  <c r="N28" i="27"/>
  <c r="N29" i="27"/>
  <c r="N30" i="27"/>
  <c r="N31" i="27"/>
  <c r="N32" i="27"/>
  <c r="N33" i="27"/>
  <c r="N34" i="27"/>
  <c r="N35" i="27"/>
  <c r="N36" i="27"/>
  <c r="N37" i="27"/>
  <c r="N38" i="27"/>
  <c r="N39" i="27"/>
  <c r="N40" i="27"/>
  <c r="N41" i="27"/>
  <c r="N42" i="27"/>
  <c r="N43" i="27"/>
  <c r="N44" i="27"/>
  <c r="N45" i="27"/>
  <c r="N46" i="27"/>
  <c r="N47" i="27"/>
  <c r="N48" i="27"/>
  <c r="N49" i="27"/>
  <c r="N50" i="27"/>
  <c r="N51" i="27"/>
  <c r="N52" i="27"/>
  <c r="N53" i="27"/>
  <c r="N54" i="27"/>
  <c r="N16" i="28"/>
  <c r="N17" i="28"/>
  <c r="N18" i="28"/>
  <c r="N19" i="28"/>
  <c r="N20" i="28"/>
  <c r="N21" i="28"/>
  <c r="N22" i="28"/>
  <c r="N23" i="28"/>
  <c r="N24" i="28"/>
  <c r="N25" i="28"/>
  <c r="N26" i="28"/>
  <c r="N27" i="28"/>
  <c r="N28" i="28"/>
  <c r="N29" i="28"/>
  <c r="N30" i="28"/>
  <c r="N31" i="28"/>
  <c r="N32" i="28"/>
  <c r="N33" i="28"/>
  <c r="N34" i="28"/>
  <c r="N35" i="28"/>
  <c r="N36" i="28"/>
  <c r="N37" i="28"/>
  <c r="N38" i="28"/>
  <c r="N39" i="28"/>
  <c r="N40" i="28"/>
  <c r="N41" i="28"/>
  <c r="N42" i="28"/>
  <c r="N43" i="28"/>
  <c r="N44" i="28"/>
  <c r="N45" i="28"/>
  <c r="N46" i="28"/>
  <c r="N47" i="28"/>
  <c r="N48" i="28"/>
  <c r="N49" i="28"/>
  <c r="N50" i="28"/>
  <c r="N51" i="28"/>
  <c r="N52" i="28"/>
  <c r="N53" i="28"/>
  <c r="N54" i="28"/>
  <c r="N15" i="29"/>
  <c r="N16" i="29"/>
  <c r="N17" i="29"/>
  <c r="N18" i="29"/>
  <c r="N19" i="29"/>
  <c r="N20" i="29"/>
  <c r="N21" i="29"/>
  <c r="N22" i="29"/>
  <c r="N23" i="29"/>
  <c r="N24" i="29"/>
  <c r="N25" i="29"/>
  <c r="N26" i="29"/>
  <c r="N27" i="29"/>
  <c r="N28" i="29"/>
  <c r="N29" i="29"/>
  <c r="N30" i="29"/>
  <c r="N31" i="29"/>
  <c r="N32" i="29"/>
  <c r="N33" i="29"/>
  <c r="N34" i="29"/>
  <c r="N35" i="29"/>
  <c r="N36" i="29"/>
  <c r="N37" i="29"/>
  <c r="N38" i="29"/>
  <c r="N39" i="29"/>
  <c r="N40" i="29"/>
  <c r="N41" i="29"/>
  <c r="N42" i="29"/>
  <c r="N43" i="29"/>
  <c r="N44" i="29"/>
  <c r="N45" i="29"/>
  <c r="N46" i="29"/>
  <c r="N47" i="29"/>
  <c r="N48" i="29"/>
  <c r="N49" i="29"/>
  <c r="N50" i="29"/>
  <c r="N51" i="29"/>
  <c r="N52" i="29"/>
  <c r="N53" i="29"/>
  <c r="N54" i="29"/>
  <c r="N16" i="30"/>
  <c r="N17" i="30"/>
  <c r="N18" i="30"/>
  <c r="N19" i="30"/>
  <c r="N20" i="30"/>
  <c r="N21" i="30"/>
  <c r="N22" i="30"/>
  <c r="N23" i="30"/>
  <c r="N24" i="30"/>
  <c r="N25" i="30"/>
  <c r="N26" i="30"/>
  <c r="N27" i="30"/>
  <c r="N28" i="30"/>
  <c r="N29" i="30"/>
  <c r="N30" i="30"/>
  <c r="N31" i="30"/>
  <c r="N32" i="30"/>
  <c r="N33" i="30"/>
  <c r="N34" i="30"/>
  <c r="N35" i="30"/>
  <c r="N36" i="30"/>
  <c r="N37" i="30"/>
  <c r="N38" i="30"/>
  <c r="N39" i="30"/>
  <c r="N40" i="30"/>
  <c r="N41" i="30"/>
  <c r="N42" i="30"/>
  <c r="N43" i="30"/>
  <c r="N44" i="30"/>
  <c r="N45" i="30"/>
  <c r="N46" i="30"/>
  <c r="N47" i="30"/>
  <c r="N48" i="30"/>
  <c r="N49" i="30"/>
  <c r="N50" i="30"/>
  <c r="N51" i="30"/>
  <c r="N52" i="30"/>
  <c r="N53" i="30"/>
  <c r="N54" i="30"/>
  <c r="N15" i="31"/>
  <c r="N16" i="31"/>
  <c r="N17" i="31"/>
  <c r="N18" i="31"/>
  <c r="N19" i="31"/>
  <c r="N20" i="31"/>
  <c r="N21" i="31"/>
  <c r="N22" i="31"/>
  <c r="N23" i="31"/>
  <c r="N24" i="31"/>
  <c r="N25" i="31"/>
  <c r="N26" i="31"/>
  <c r="N27" i="31"/>
  <c r="N28" i="31"/>
  <c r="N29" i="31"/>
  <c r="N30" i="31"/>
  <c r="N31" i="31"/>
  <c r="N32" i="31"/>
  <c r="N33" i="31"/>
  <c r="N34" i="31"/>
  <c r="N35" i="31"/>
  <c r="N36" i="31"/>
  <c r="N37" i="31"/>
  <c r="N38" i="31"/>
  <c r="N39" i="31"/>
  <c r="N40" i="31"/>
  <c r="N41" i="31"/>
  <c r="N42" i="31"/>
  <c r="N43" i="31"/>
  <c r="N44" i="31"/>
  <c r="N45" i="31"/>
  <c r="N46" i="31"/>
  <c r="N47" i="31"/>
  <c r="N48" i="31"/>
  <c r="N49" i="31"/>
  <c r="N50" i="31"/>
  <c r="N51" i="31"/>
  <c r="N52" i="31"/>
  <c r="N53" i="31"/>
  <c r="N54" i="31"/>
  <c r="N15" i="32"/>
  <c r="N16" i="32"/>
  <c r="N17" i="32"/>
  <c r="N18" i="32"/>
  <c r="N19" i="32"/>
  <c r="N20" i="32"/>
  <c r="N21" i="32"/>
  <c r="N22" i="32"/>
  <c r="N23" i="32"/>
  <c r="N24" i="32"/>
  <c r="N25" i="32"/>
  <c r="N26" i="32"/>
  <c r="N27" i="32"/>
  <c r="N28" i="32"/>
  <c r="N29" i="32"/>
  <c r="N30" i="32"/>
  <c r="N31" i="32"/>
  <c r="N32" i="32"/>
  <c r="N33" i="32"/>
  <c r="N34" i="32"/>
  <c r="N35" i="32"/>
  <c r="N36" i="32"/>
  <c r="N37" i="32"/>
  <c r="N38" i="32"/>
  <c r="N39" i="32"/>
  <c r="N40" i="32"/>
  <c r="N41" i="32"/>
  <c r="N42" i="32"/>
  <c r="N43" i="32"/>
  <c r="N44" i="32"/>
  <c r="N45" i="32"/>
  <c r="N46" i="32"/>
  <c r="N47" i="32"/>
  <c r="N48" i="32"/>
  <c r="N49" i="32"/>
  <c r="N50" i="32"/>
  <c r="N51" i="32"/>
  <c r="N52" i="32"/>
  <c r="N53" i="32"/>
  <c r="N54" i="32"/>
  <c r="N15" i="33"/>
  <c r="N16" i="33"/>
  <c r="N17" i="33"/>
  <c r="N18" i="33"/>
  <c r="N19" i="33"/>
  <c r="N20" i="33"/>
  <c r="N21" i="33"/>
  <c r="N22" i="33"/>
  <c r="N23" i="33"/>
  <c r="N24" i="33"/>
  <c r="N25" i="33"/>
  <c r="N26" i="33"/>
  <c r="N27" i="33"/>
  <c r="N28" i="33"/>
  <c r="N29" i="33"/>
  <c r="N30" i="33"/>
  <c r="N31" i="33"/>
  <c r="N32" i="33"/>
  <c r="N33" i="33"/>
  <c r="N34" i="33"/>
  <c r="N35" i="33"/>
  <c r="N36" i="33"/>
  <c r="N37" i="33"/>
  <c r="N38" i="33"/>
  <c r="N39" i="33"/>
  <c r="N40" i="33"/>
  <c r="N41" i="33"/>
  <c r="N42" i="33"/>
  <c r="N43" i="33"/>
  <c r="N44" i="33"/>
  <c r="N45" i="33"/>
  <c r="N46" i="33"/>
  <c r="N47" i="33"/>
  <c r="N48" i="33"/>
  <c r="N49" i="33"/>
  <c r="N50" i="33"/>
  <c r="N51" i="33"/>
  <c r="N52" i="33"/>
  <c r="N53" i="33"/>
  <c r="N54" i="33"/>
  <c r="N16" i="34"/>
  <c r="N17" i="34"/>
  <c r="N18" i="34"/>
  <c r="N19" i="34"/>
  <c r="N20" i="34"/>
  <c r="N21" i="34"/>
  <c r="N22" i="34"/>
  <c r="N23" i="34"/>
  <c r="N24" i="34"/>
  <c r="N25" i="34"/>
  <c r="N26" i="34"/>
  <c r="N27" i="34"/>
  <c r="N28" i="34"/>
  <c r="N29" i="34"/>
  <c r="N30" i="34"/>
  <c r="N31" i="34"/>
  <c r="N32" i="34"/>
  <c r="N33" i="34"/>
  <c r="N34" i="34"/>
  <c r="N35" i="34"/>
  <c r="N36" i="34"/>
  <c r="N37" i="34"/>
  <c r="N38" i="34"/>
  <c r="N39" i="34"/>
  <c r="N40" i="34"/>
  <c r="N41" i="34"/>
  <c r="N42" i="34"/>
  <c r="N43" i="34"/>
  <c r="N44" i="34"/>
  <c r="N45" i="34"/>
  <c r="N46" i="34"/>
  <c r="N47" i="34"/>
  <c r="N48" i="34"/>
  <c r="N49" i="34"/>
  <c r="N50" i="34"/>
  <c r="N51" i="34"/>
  <c r="N52" i="34"/>
  <c r="N53" i="34"/>
  <c r="N54" i="34"/>
  <c r="N49" i="1"/>
  <c r="O15" i="21"/>
  <c r="M16" i="1"/>
  <c r="M15" i="1"/>
  <c r="N15" i="1" s="1"/>
  <c r="H13" i="3"/>
  <c r="B13" i="3" s="1"/>
  <c r="H14" i="3"/>
  <c r="H15" i="3"/>
  <c r="H16" i="3"/>
  <c r="V16" i="3"/>
  <c r="H17" i="3"/>
  <c r="V17" i="3" s="1"/>
  <c r="H18" i="3"/>
  <c r="H19" i="3"/>
  <c r="V19" i="3"/>
  <c r="H20" i="3"/>
  <c r="H21" i="3"/>
  <c r="H22" i="3"/>
  <c r="V22" i="3" s="1"/>
  <c r="H23" i="3"/>
  <c r="V23" i="3" s="1"/>
  <c r="H24" i="3"/>
  <c r="V24" i="3" s="1"/>
  <c r="H25" i="3"/>
  <c r="V25" i="3" s="1"/>
  <c r="H26" i="3"/>
  <c r="V26" i="3" s="1"/>
  <c r="H27" i="3"/>
  <c r="V27" i="3" s="1"/>
  <c r="F27" i="3"/>
  <c r="F26" i="3"/>
  <c r="F25" i="3"/>
  <c r="F24" i="3"/>
  <c r="F23" i="3"/>
  <c r="F22" i="3"/>
  <c r="F21" i="3"/>
  <c r="F20" i="3"/>
  <c r="F19" i="3"/>
  <c r="F18" i="3"/>
  <c r="F17" i="3"/>
  <c r="B17" i="3" s="1"/>
  <c r="F16" i="3"/>
  <c r="F15" i="3"/>
  <c r="F14" i="3"/>
  <c r="F13" i="3"/>
  <c r="G13" i="3"/>
  <c r="G27" i="3"/>
  <c r="E27" i="3"/>
  <c r="D27" i="3"/>
  <c r="C27" i="3"/>
  <c r="G26" i="3"/>
  <c r="E26" i="3"/>
  <c r="D26" i="3"/>
  <c r="C26" i="3"/>
  <c r="G25" i="3"/>
  <c r="E25" i="3"/>
  <c r="D25" i="3"/>
  <c r="C25" i="3"/>
  <c r="G24" i="3"/>
  <c r="E24" i="3"/>
  <c r="D24" i="3"/>
  <c r="C24" i="3"/>
  <c r="G23" i="3"/>
  <c r="E23" i="3"/>
  <c r="D23" i="3"/>
  <c r="C23" i="3"/>
  <c r="G22" i="3"/>
  <c r="E22" i="3"/>
  <c r="D22" i="3"/>
  <c r="C22" i="3"/>
  <c r="G21" i="3"/>
  <c r="E21" i="3"/>
  <c r="D21" i="3"/>
  <c r="C21" i="3"/>
  <c r="G20" i="3"/>
  <c r="E20" i="3"/>
  <c r="D20" i="3"/>
  <c r="C20" i="3"/>
  <c r="G19" i="3"/>
  <c r="E19" i="3"/>
  <c r="D19" i="3"/>
  <c r="C19" i="3"/>
  <c r="G18" i="3"/>
  <c r="E18" i="3"/>
  <c r="D18" i="3"/>
  <c r="C18" i="3"/>
  <c r="G17" i="3"/>
  <c r="E17" i="3"/>
  <c r="D17" i="3"/>
  <c r="C17" i="3"/>
  <c r="G16" i="3"/>
  <c r="E16" i="3"/>
  <c r="D16" i="3"/>
  <c r="C16" i="3"/>
  <c r="G15" i="3"/>
  <c r="E15" i="3"/>
  <c r="D15" i="3"/>
  <c r="C15" i="3"/>
  <c r="G14" i="3"/>
  <c r="E14" i="3"/>
  <c r="D14" i="3"/>
  <c r="C14" i="3"/>
  <c r="O54" i="34"/>
  <c r="P54" i="34" s="1"/>
  <c r="M54" i="34"/>
  <c r="O53" i="34"/>
  <c r="P53" i="34"/>
  <c r="M53" i="34"/>
  <c r="O52" i="34"/>
  <c r="P52" i="34" s="1"/>
  <c r="M52" i="34"/>
  <c r="O51" i="34"/>
  <c r="P51" i="34"/>
  <c r="M51" i="34"/>
  <c r="O50" i="34"/>
  <c r="P50" i="34" s="1"/>
  <c r="M50" i="34"/>
  <c r="O49" i="34"/>
  <c r="P49" i="34"/>
  <c r="M49" i="34"/>
  <c r="O48" i="34"/>
  <c r="P48" i="34" s="1"/>
  <c r="M48" i="34"/>
  <c r="O47" i="34"/>
  <c r="P47" i="34"/>
  <c r="M47" i="34"/>
  <c r="O46" i="34"/>
  <c r="P46" i="34" s="1"/>
  <c r="M46" i="34"/>
  <c r="O45" i="34"/>
  <c r="P45" i="34"/>
  <c r="M45" i="34"/>
  <c r="O44" i="34"/>
  <c r="P44" i="34" s="1"/>
  <c r="M44" i="34"/>
  <c r="O43" i="34"/>
  <c r="P43" i="34"/>
  <c r="M43" i="34"/>
  <c r="O42" i="34"/>
  <c r="P42" i="34" s="1"/>
  <c r="M42" i="34"/>
  <c r="O41" i="34"/>
  <c r="P41" i="34"/>
  <c r="M41" i="34"/>
  <c r="O40" i="34"/>
  <c r="P40" i="34" s="1"/>
  <c r="M40" i="34"/>
  <c r="O39" i="34"/>
  <c r="P39" i="34"/>
  <c r="M39" i="34"/>
  <c r="O38" i="34"/>
  <c r="P38" i="34" s="1"/>
  <c r="M38" i="34"/>
  <c r="O37" i="34"/>
  <c r="P37" i="34"/>
  <c r="M37" i="34"/>
  <c r="O36" i="34"/>
  <c r="P36" i="34" s="1"/>
  <c r="M36" i="34"/>
  <c r="O35" i="34"/>
  <c r="P35" i="34"/>
  <c r="M35" i="34"/>
  <c r="O34" i="34"/>
  <c r="P34" i="34" s="1"/>
  <c r="M34" i="34"/>
  <c r="P33" i="34"/>
  <c r="M33" i="34"/>
  <c r="O32" i="34"/>
  <c r="P32" i="34"/>
  <c r="M32" i="34"/>
  <c r="O31" i="34"/>
  <c r="P31" i="34" s="1"/>
  <c r="M31" i="34"/>
  <c r="O30" i="34"/>
  <c r="P30" i="34"/>
  <c r="M30" i="34"/>
  <c r="O29" i="34"/>
  <c r="P29" i="34" s="1"/>
  <c r="M29" i="34"/>
  <c r="O28" i="34"/>
  <c r="P28" i="34"/>
  <c r="M28" i="34"/>
  <c r="O27" i="34"/>
  <c r="P27" i="34" s="1"/>
  <c r="M27" i="34"/>
  <c r="O26" i="34"/>
  <c r="P26" i="34"/>
  <c r="M26" i="34"/>
  <c r="O25" i="34"/>
  <c r="P25" i="34" s="1"/>
  <c r="M25" i="34"/>
  <c r="O24" i="34"/>
  <c r="P24" i="34"/>
  <c r="M24" i="34"/>
  <c r="O23" i="34"/>
  <c r="P23" i="34" s="1"/>
  <c r="M23" i="34"/>
  <c r="O22" i="34"/>
  <c r="P22" i="34"/>
  <c r="M22" i="34"/>
  <c r="O21" i="34"/>
  <c r="P21" i="34" s="1"/>
  <c r="M21" i="34"/>
  <c r="O20" i="34"/>
  <c r="P20" i="34"/>
  <c r="M20" i="34"/>
  <c r="O19" i="34"/>
  <c r="P19" i="34" s="1"/>
  <c r="M19" i="34"/>
  <c r="O18" i="34"/>
  <c r="P18" i="34"/>
  <c r="M18" i="34"/>
  <c r="O17" i="34"/>
  <c r="P17" i="34" s="1"/>
  <c r="M17" i="34"/>
  <c r="O16" i="34"/>
  <c r="P16" i="34"/>
  <c r="M16" i="34"/>
  <c r="O15" i="34"/>
  <c r="P15" i="34" s="1"/>
  <c r="X14" i="3" s="1"/>
  <c r="M15" i="34"/>
  <c r="N15" i="34"/>
  <c r="N14" i="34"/>
  <c r="L12" i="34"/>
  <c r="L13" i="34"/>
  <c r="K12" i="34"/>
  <c r="K13" i="34"/>
  <c r="J12" i="34"/>
  <c r="J13" i="34"/>
  <c r="I12" i="34"/>
  <c r="I13" i="34"/>
  <c r="H12" i="34"/>
  <c r="H13" i="34"/>
  <c r="G12" i="34"/>
  <c r="G13" i="34"/>
  <c r="F12" i="34"/>
  <c r="F13" i="34"/>
  <c r="E12" i="34"/>
  <c r="E13" i="34"/>
  <c r="O54" i="33"/>
  <c r="P54" i="33"/>
  <c r="M54" i="33"/>
  <c r="O53" i="33"/>
  <c r="P53" i="33" s="1"/>
  <c r="M53" i="33"/>
  <c r="O52" i="33"/>
  <c r="P52" i="33"/>
  <c r="M52" i="33"/>
  <c r="O51" i="33"/>
  <c r="P51" i="33" s="1"/>
  <c r="M51" i="33"/>
  <c r="O50" i="33"/>
  <c r="P50" i="33"/>
  <c r="M50" i="33"/>
  <c r="O49" i="33"/>
  <c r="P49" i="33" s="1"/>
  <c r="M49" i="33"/>
  <c r="O48" i="33"/>
  <c r="P48" i="33"/>
  <c r="M48" i="33"/>
  <c r="O47" i="33"/>
  <c r="P47" i="33" s="1"/>
  <c r="M47" i="33"/>
  <c r="O46" i="33"/>
  <c r="P46" i="33"/>
  <c r="M46" i="33"/>
  <c r="O45" i="33"/>
  <c r="P45" i="33" s="1"/>
  <c r="M45" i="33"/>
  <c r="O44" i="33"/>
  <c r="P44" i="33"/>
  <c r="M44" i="33"/>
  <c r="O43" i="33"/>
  <c r="P43" i="33" s="1"/>
  <c r="M43" i="33"/>
  <c r="O42" i="33"/>
  <c r="P42" i="33"/>
  <c r="M42" i="33"/>
  <c r="O41" i="33"/>
  <c r="P41" i="33" s="1"/>
  <c r="M41" i="33"/>
  <c r="O40" i="33"/>
  <c r="P40" i="33"/>
  <c r="M40" i="33"/>
  <c r="O39" i="33"/>
  <c r="P39" i="33" s="1"/>
  <c r="M39" i="33"/>
  <c r="O38" i="33"/>
  <c r="P38" i="33"/>
  <c r="M38" i="33"/>
  <c r="O37" i="33"/>
  <c r="P37" i="33" s="1"/>
  <c r="M37" i="33"/>
  <c r="O36" i="33"/>
  <c r="P36" i="33"/>
  <c r="M36" i="33"/>
  <c r="O35" i="33"/>
  <c r="P35" i="33" s="1"/>
  <c r="M35" i="33"/>
  <c r="O34" i="33"/>
  <c r="P34" i="33"/>
  <c r="M34" i="33"/>
  <c r="O33" i="33"/>
  <c r="P33" i="33" s="1"/>
  <c r="M33" i="33"/>
  <c r="O32" i="33"/>
  <c r="P32" i="33"/>
  <c r="M32" i="33"/>
  <c r="O31" i="33"/>
  <c r="P31" i="33" s="1"/>
  <c r="M31" i="33"/>
  <c r="O30" i="33"/>
  <c r="P30" i="33"/>
  <c r="M30" i="33"/>
  <c r="O29" i="33"/>
  <c r="P29" i="33" s="1"/>
  <c r="M29" i="33"/>
  <c r="O28" i="33"/>
  <c r="P28" i="33"/>
  <c r="M28" i="33"/>
  <c r="O27" i="33"/>
  <c r="P27" i="33" s="1"/>
  <c r="M27" i="33"/>
  <c r="O26" i="33"/>
  <c r="P26" i="33"/>
  <c r="M26" i="33"/>
  <c r="O25" i="33"/>
  <c r="P25" i="33" s="1"/>
  <c r="M25" i="33"/>
  <c r="O24" i="33"/>
  <c r="P24" i="33"/>
  <c r="M24" i="33"/>
  <c r="O23" i="33"/>
  <c r="P23" i="33" s="1"/>
  <c r="M23" i="33"/>
  <c r="O22" i="33"/>
  <c r="P22" i="33"/>
  <c r="M22" i="33"/>
  <c r="O21" i="33"/>
  <c r="P21" i="33" s="1"/>
  <c r="M21" i="33"/>
  <c r="O20" i="33"/>
  <c r="P20" i="33"/>
  <c r="M20" i="33"/>
  <c r="O19" i="33"/>
  <c r="P19" i="33" s="1"/>
  <c r="M19" i="33"/>
  <c r="O18" i="33"/>
  <c r="P18" i="33"/>
  <c r="M18" i="33"/>
  <c r="O17" i="33"/>
  <c r="P17" i="33" s="1"/>
  <c r="M17" i="33"/>
  <c r="O16" i="33"/>
  <c r="P16" i="33"/>
  <c r="M16" i="33"/>
  <c r="O15" i="33"/>
  <c r="P15" i="33" s="1"/>
  <c r="X15" i="3" s="1"/>
  <c r="M15" i="33"/>
  <c r="N14" i="33"/>
  <c r="L12" i="33"/>
  <c r="L13" i="33"/>
  <c r="K12" i="33"/>
  <c r="K13" i="33"/>
  <c r="J12" i="33"/>
  <c r="J13" i="33"/>
  <c r="I12" i="33"/>
  <c r="I13" i="33"/>
  <c r="H12" i="33"/>
  <c r="H13" i="33"/>
  <c r="G12" i="33"/>
  <c r="G13" i="33"/>
  <c r="F12" i="33"/>
  <c r="F13" i="33"/>
  <c r="E12" i="33"/>
  <c r="E13" i="33"/>
  <c r="O54" i="32"/>
  <c r="P54" i="32" s="1"/>
  <c r="M54" i="32"/>
  <c r="O53" i="32"/>
  <c r="P53" i="32"/>
  <c r="M53" i="32"/>
  <c r="O52" i="32"/>
  <c r="P52" i="32" s="1"/>
  <c r="M52" i="32"/>
  <c r="O51" i="32"/>
  <c r="P51" i="32"/>
  <c r="M51" i="32"/>
  <c r="O50" i="32"/>
  <c r="P50" i="32" s="1"/>
  <c r="M50" i="32"/>
  <c r="O49" i="32"/>
  <c r="P49" i="32"/>
  <c r="M49" i="32"/>
  <c r="O48" i="32"/>
  <c r="P48" i="32" s="1"/>
  <c r="M48" i="32"/>
  <c r="O47" i="32"/>
  <c r="P47" i="32"/>
  <c r="M47" i="32"/>
  <c r="O46" i="32"/>
  <c r="P46" i="32" s="1"/>
  <c r="M46" i="32"/>
  <c r="O45" i="32"/>
  <c r="P45" i="32"/>
  <c r="M45" i="32"/>
  <c r="O44" i="32"/>
  <c r="P44" i="32" s="1"/>
  <c r="M44" i="32"/>
  <c r="O43" i="32"/>
  <c r="P43" i="32"/>
  <c r="M43" i="32"/>
  <c r="O42" i="32"/>
  <c r="P42" i="32" s="1"/>
  <c r="M42" i="32"/>
  <c r="O41" i="32"/>
  <c r="P41" i="32"/>
  <c r="M41" i="32"/>
  <c r="O40" i="32"/>
  <c r="P40" i="32" s="1"/>
  <c r="M40" i="32"/>
  <c r="O39" i="32"/>
  <c r="P39" i="32"/>
  <c r="M39" i="32"/>
  <c r="O38" i="32"/>
  <c r="P38" i="32" s="1"/>
  <c r="M38" i="32"/>
  <c r="O37" i="32"/>
  <c r="P37" i="32"/>
  <c r="M37" i="32"/>
  <c r="O36" i="32"/>
  <c r="P36" i="32" s="1"/>
  <c r="M36" i="32"/>
  <c r="O35" i="32"/>
  <c r="P35" i="32"/>
  <c r="M35" i="32"/>
  <c r="O34" i="32"/>
  <c r="P34" i="32" s="1"/>
  <c r="M34" i="32"/>
  <c r="O33" i="32"/>
  <c r="P33" i="32"/>
  <c r="M33" i="32"/>
  <c r="O32" i="32"/>
  <c r="P32" i="32" s="1"/>
  <c r="M32" i="32"/>
  <c r="O31" i="32"/>
  <c r="P31" i="32"/>
  <c r="M31" i="32"/>
  <c r="O30" i="32"/>
  <c r="P30" i="32" s="1"/>
  <c r="M30" i="32"/>
  <c r="O29" i="32"/>
  <c r="P29" i="32"/>
  <c r="M29" i="32"/>
  <c r="O28" i="32"/>
  <c r="P28" i="32" s="1"/>
  <c r="M28" i="32"/>
  <c r="O27" i="32"/>
  <c r="P27" i="32"/>
  <c r="M27" i="32"/>
  <c r="O26" i="32"/>
  <c r="P26" i="32" s="1"/>
  <c r="M26" i="32"/>
  <c r="O25" i="32"/>
  <c r="P25" i="32"/>
  <c r="M25" i="32"/>
  <c r="O24" i="32"/>
  <c r="P24" i="32" s="1"/>
  <c r="M24" i="32"/>
  <c r="O23" i="32"/>
  <c r="P23" i="32"/>
  <c r="M23" i="32"/>
  <c r="O22" i="32"/>
  <c r="P22" i="32" s="1"/>
  <c r="M22" i="32"/>
  <c r="O21" i="32"/>
  <c r="P21" i="32"/>
  <c r="M21" i="32"/>
  <c r="O20" i="32"/>
  <c r="P20" i="32" s="1"/>
  <c r="M20" i="32"/>
  <c r="O19" i="32"/>
  <c r="P19" i="32"/>
  <c r="M19" i="32"/>
  <c r="O18" i="32"/>
  <c r="P18" i="32" s="1"/>
  <c r="M18" i="32"/>
  <c r="O17" i="32"/>
  <c r="P17" i="32"/>
  <c r="M17" i="32"/>
  <c r="O16" i="32"/>
  <c r="P16" i="32" s="1"/>
  <c r="M16" i="32"/>
  <c r="O15" i="32"/>
  <c r="P15" i="32"/>
  <c r="M15" i="32"/>
  <c r="N14" i="32"/>
  <c r="L12" i="32"/>
  <c r="L13" i="32"/>
  <c r="K12" i="32"/>
  <c r="K13" i="32"/>
  <c r="J12" i="32"/>
  <c r="J13" i="32"/>
  <c r="I12" i="32"/>
  <c r="I13" i="32"/>
  <c r="H12" i="32"/>
  <c r="H13" i="32"/>
  <c r="G12" i="32"/>
  <c r="G13" i="32"/>
  <c r="F12" i="32"/>
  <c r="F13" i="32"/>
  <c r="E12" i="32"/>
  <c r="E13" i="32"/>
  <c r="O54" i="31"/>
  <c r="P54" i="31"/>
  <c r="M54" i="31"/>
  <c r="O53" i="31"/>
  <c r="P53" i="31" s="1"/>
  <c r="M53" i="31"/>
  <c r="O52" i="31"/>
  <c r="P52" i="31"/>
  <c r="M52" i="31"/>
  <c r="O51" i="31"/>
  <c r="P51" i="31" s="1"/>
  <c r="M51" i="31"/>
  <c r="O50" i="31"/>
  <c r="P50" i="31"/>
  <c r="M50" i="31"/>
  <c r="O49" i="31"/>
  <c r="P49" i="31" s="1"/>
  <c r="M49" i="31"/>
  <c r="O48" i="31"/>
  <c r="P48" i="31"/>
  <c r="M48" i="31"/>
  <c r="O47" i="31"/>
  <c r="P47" i="31" s="1"/>
  <c r="M47" i="31"/>
  <c r="O46" i="31"/>
  <c r="P46" i="31"/>
  <c r="M46" i="31"/>
  <c r="O45" i="31"/>
  <c r="P45" i="31" s="1"/>
  <c r="M45" i="31"/>
  <c r="O44" i="31"/>
  <c r="P44" i="31"/>
  <c r="M44" i="31"/>
  <c r="O43" i="31"/>
  <c r="P43" i="31" s="1"/>
  <c r="M43" i="31"/>
  <c r="O42" i="31"/>
  <c r="P42" i="31"/>
  <c r="M42" i="31"/>
  <c r="O41" i="31"/>
  <c r="P41" i="31" s="1"/>
  <c r="M41" i="31"/>
  <c r="O40" i="31"/>
  <c r="P40" i="31"/>
  <c r="M40" i="31"/>
  <c r="O39" i="31"/>
  <c r="P39" i="31" s="1"/>
  <c r="M39" i="31"/>
  <c r="O38" i="31"/>
  <c r="P38" i="31"/>
  <c r="M38" i="31"/>
  <c r="O37" i="31"/>
  <c r="P37" i="31" s="1"/>
  <c r="M37" i="31"/>
  <c r="O36" i="31"/>
  <c r="P36" i="31"/>
  <c r="M36" i="31"/>
  <c r="O35" i="31"/>
  <c r="P35" i="31" s="1"/>
  <c r="M35" i="31"/>
  <c r="O34" i="31"/>
  <c r="P34" i="31"/>
  <c r="M34" i="31"/>
  <c r="O33" i="31"/>
  <c r="P33" i="31" s="1"/>
  <c r="M33" i="31"/>
  <c r="O32" i="31"/>
  <c r="P32" i="31"/>
  <c r="M32" i="31"/>
  <c r="O31" i="31"/>
  <c r="P31" i="31" s="1"/>
  <c r="M31" i="31"/>
  <c r="O30" i="31"/>
  <c r="P30" i="31"/>
  <c r="M30" i="31"/>
  <c r="O29" i="31"/>
  <c r="P29" i="31" s="1"/>
  <c r="M29" i="31"/>
  <c r="O28" i="31"/>
  <c r="P28" i="31"/>
  <c r="M28" i="31"/>
  <c r="O27" i="31"/>
  <c r="P27" i="31" s="1"/>
  <c r="M27" i="31"/>
  <c r="O26" i="31"/>
  <c r="P26" i="31"/>
  <c r="M26" i="31"/>
  <c r="O25" i="31"/>
  <c r="P25" i="31" s="1"/>
  <c r="M25" i="31"/>
  <c r="O24" i="31"/>
  <c r="P24" i="31"/>
  <c r="M24" i="31"/>
  <c r="O23" i="31"/>
  <c r="P23" i="31" s="1"/>
  <c r="M23" i="31"/>
  <c r="O22" i="31"/>
  <c r="P22" i="31"/>
  <c r="M22" i="31"/>
  <c r="O21" i="31"/>
  <c r="P21" i="31" s="1"/>
  <c r="M21" i="31"/>
  <c r="O20" i="31"/>
  <c r="P20" i="31"/>
  <c r="M20" i="31"/>
  <c r="O19" i="31"/>
  <c r="P19" i="31" s="1"/>
  <c r="M19" i="31"/>
  <c r="O18" i="31"/>
  <c r="P18" i="31"/>
  <c r="M18" i="31"/>
  <c r="O17" i="31"/>
  <c r="P17" i="31" s="1"/>
  <c r="M17" i="31"/>
  <c r="O16" i="31"/>
  <c r="P16" i="31"/>
  <c r="M16" i="31"/>
  <c r="O15" i="31"/>
  <c r="P15" i="31" s="1"/>
  <c r="X17" i="3" s="1"/>
  <c r="M15" i="31"/>
  <c r="N14" i="31"/>
  <c r="L12" i="31"/>
  <c r="L13" i="31"/>
  <c r="K12" i="31"/>
  <c r="K13" i="31"/>
  <c r="J12" i="31"/>
  <c r="J13" i="31"/>
  <c r="I12" i="31"/>
  <c r="I13" i="31"/>
  <c r="H12" i="31"/>
  <c r="H13" i="31"/>
  <c r="G12" i="31"/>
  <c r="G13" i="31"/>
  <c r="F12" i="31"/>
  <c r="F13" i="31"/>
  <c r="E12" i="31"/>
  <c r="E13" i="31"/>
  <c r="O54" i="30"/>
  <c r="P54" i="30" s="1"/>
  <c r="M54" i="30"/>
  <c r="O53" i="30"/>
  <c r="P53" i="30"/>
  <c r="M53" i="30"/>
  <c r="O52" i="30"/>
  <c r="P52" i="30" s="1"/>
  <c r="M52" i="30"/>
  <c r="O51" i="30"/>
  <c r="P51" i="30"/>
  <c r="M51" i="30"/>
  <c r="O50" i="30"/>
  <c r="P50" i="30" s="1"/>
  <c r="M50" i="30"/>
  <c r="O49" i="30"/>
  <c r="P49" i="30"/>
  <c r="M49" i="30"/>
  <c r="O48" i="30"/>
  <c r="P48" i="30" s="1"/>
  <c r="M48" i="30"/>
  <c r="O47" i="30"/>
  <c r="P47" i="30"/>
  <c r="M47" i="30"/>
  <c r="O46" i="30"/>
  <c r="P46" i="30" s="1"/>
  <c r="M46" i="30"/>
  <c r="O45" i="30"/>
  <c r="P45" i="30"/>
  <c r="M45" i="30"/>
  <c r="O44" i="30"/>
  <c r="P44" i="30" s="1"/>
  <c r="M44" i="30"/>
  <c r="O43" i="30"/>
  <c r="P43" i="30"/>
  <c r="M43" i="30"/>
  <c r="O42" i="30"/>
  <c r="P42" i="30" s="1"/>
  <c r="M42" i="30"/>
  <c r="O41" i="30"/>
  <c r="P41" i="30"/>
  <c r="M41" i="30"/>
  <c r="O40" i="30"/>
  <c r="P40" i="30" s="1"/>
  <c r="M40" i="30"/>
  <c r="O39" i="30"/>
  <c r="P39" i="30"/>
  <c r="M39" i="30"/>
  <c r="O38" i="30"/>
  <c r="P38" i="30" s="1"/>
  <c r="M38" i="30"/>
  <c r="O37" i="30"/>
  <c r="P37" i="30"/>
  <c r="M37" i="30"/>
  <c r="O36" i="30"/>
  <c r="P36" i="30" s="1"/>
  <c r="M36" i="30"/>
  <c r="O35" i="30"/>
  <c r="P35" i="30"/>
  <c r="M35" i="30"/>
  <c r="O34" i="30"/>
  <c r="P34" i="30" s="1"/>
  <c r="M34" i="30"/>
  <c r="O33" i="30"/>
  <c r="P33" i="30"/>
  <c r="M33" i="30"/>
  <c r="O32" i="30"/>
  <c r="P32" i="30" s="1"/>
  <c r="M32" i="30"/>
  <c r="O31" i="30"/>
  <c r="P31" i="30"/>
  <c r="M31" i="30"/>
  <c r="O30" i="30"/>
  <c r="P30" i="30" s="1"/>
  <c r="M30" i="30"/>
  <c r="O29" i="30"/>
  <c r="P29" i="30"/>
  <c r="M29" i="30"/>
  <c r="O28" i="30"/>
  <c r="P28" i="30" s="1"/>
  <c r="M28" i="30"/>
  <c r="O27" i="30"/>
  <c r="P27" i="30"/>
  <c r="M27" i="30"/>
  <c r="O26" i="30"/>
  <c r="P26" i="30" s="1"/>
  <c r="M26" i="30"/>
  <c r="O25" i="30"/>
  <c r="P25" i="30"/>
  <c r="M25" i="30"/>
  <c r="O24" i="30"/>
  <c r="P24" i="30" s="1"/>
  <c r="M24" i="30"/>
  <c r="O23" i="30"/>
  <c r="P23" i="30"/>
  <c r="M23" i="30"/>
  <c r="O22" i="30"/>
  <c r="P22" i="30" s="1"/>
  <c r="M22" i="30"/>
  <c r="O21" i="30"/>
  <c r="P21" i="30"/>
  <c r="M21" i="30"/>
  <c r="O20" i="30"/>
  <c r="P20" i="30" s="1"/>
  <c r="M20" i="30"/>
  <c r="O19" i="30"/>
  <c r="P19" i="30"/>
  <c r="M19" i="30"/>
  <c r="O18" i="30"/>
  <c r="P18" i="30" s="1"/>
  <c r="M18" i="30"/>
  <c r="O17" i="30"/>
  <c r="P17" i="30"/>
  <c r="M17" i="30"/>
  <c r="O16" i="30"/>
  <c r="P16" i="30" s="1"/>
  <c r="M16" i="30"/>
  <c r="O15" i="30"/>
  <c r="P15" i="30"/>
  <c r="M15" i="30"/>
  <c r="N15" i="30"/>
  <c r="N14" i="30"/>
  <c r="L12" i="30"/>
  <c r="L13" i="30"/>
  <c r="K12" i="30"/>
  <c r="K13" i="30"/>
  <c r="J12" i="30"/>
  <c r="J13" i="30"/>
  <c r="I12" i="30"/>
  <c r="I13" i="30"/>
  <c r="H12" i="30"/>
  <c r="H13" i="30"/>
  <c r="G12" i="30"/>
  <c r="G13" i="30"/>
  <c r="F12" i="30"/>
  <c r="F13" i="30"/>
  <c r="E12" i="30"/>
  <c r="E13" i="30"/>
  <c r="O54" i="29"/>
  <c r="P54" i="29" s="1"/>
  <c r="M54" i="29"/>
  <c r="P53" i="29"/>
  <c r="O53" i="29"/>
  <c r="M53" i="29"/>
  <c r="O52" i="29"/>
  <c r="P52" i="29" s="1"/>
  <c r="M52" i="29"/>
  <c r="P51" i="29"/>
  <c r="O51" i="29"/>
  <c r="M51" i="29"/>
  <c r="O50" i="29"/>
  <c r="P50" i="29" s="1"/>
  <c r="M50" i="29"/>
  <c r="P49" i="29"/>
  <c r="O49" i="29"/>
  <c r="M49" i="29"/>
  <c r="O48" i="29"/>
  <c r="P48" i="29" s="1"/>
  <c r="M48" i="29"/>
  <c r="P47" i="29"/>
  <c r="O47" i="29"/>
  <c r="M47" i="29"/>
  <c r="O46" i="29"/>
  <c r="P46" i="29" s="1"/>
  <c r="M46" i="29"/>
  <c r="P45" i="29"/>
  <c r="O45" i="29"/>
  <c r="M45" i="29"/>
  <c r="O44" i="29"/>
  <c r="P44" i="29" s="1"/>
  <c r="M44" i="29"/>
  <c r="P43" i="29"/>
  <c r="O43" i="29"/>
  <c r="M43" i="29"/>
  <c r="O42" i="29"/>
  <c r="P42" i="29" s="1"/>
  <c r="M42" i="29"/>
  <c r="P41" i="29"/>
  <c r="O41" i="29"/>
  <c r="M41" i="29"/>
  <c r="O40" i="29"/>
  <c r="P40" i="29" s="1"/>
  <c r="M40" i="29"/>
  <c r="P39" i="29"/>
  <c r="O39" i="29"/>
  <c r="M39" i="29"/>
  <c r="O38" i="29"/>
  <c r="P38" i="29" s="1"/>
  <c r="M38" i="29"/>
  <c r="P37" i="29"/>
  <c r="O37" i="29"/>
  <c r="M37" i="29"/>
  <c r="O36" i="29"/>
  <c r="P36" i="29" s="1"/>
  <c r="M36" i="29"/>
  <c r="P35" i="29"/>
  <c r="O35" i="29"/>
  <c r="M35" i="29"/>
  <c r="O34" i="29"/>
  <c r="P34" i="29" s="1"/>
  <c r="M34" i="29"/>
  <c r="P33" i="29"/>
  <c r="O33" i="29"/>
  <c r="M33" i="29"/>
  <c r="O32" i="29"/>
  <c r="P32" i="29" s="1"/>
  <c r="M32" i="29"/>
  <c r="P31" i="29"/>
  <c r="O31" i="29"/>
  <c r="M31" i="29"/>
  <c r="O30" i="29"/>
  <c r="P30" i="29" s="1"/>
  <c r="M30" i="29"/>
  <c r="P29" i="29"/>
  <c r="O29" i="29"/>
  <c r="M29" i="29"/>
  <c r="O28" i="29"/>
  <c r="P28" i="29" s="1"/>
  <c r="M28" i="29"/>
  <c r="P27" i="29"/>
  <c r="O27" i="29"/>
  <c r="M27" i="29"/>
  <c r="O26" i="29"/>
  <c r="P26" i="29" s="1"/>
  <c r="M26" i="29"/>
  <c r="P25" i="29"/>
  <c r="O25" i="29"/>
  <c r="M25" i="29"/>
  <c r="O24" i="29"/>
  <c r="P24" i="29" s="1"/>
  <c r="M24" i="29"/>
  <c r="P23" i="29"/>
  <c r="O23" i="29"/>
  <c r="M23" i="29"/>
  <c r="O22" i="29"/>
  <c r="P22" i="29" s="1"/>
  <c r="M22" i="29"/>
  <c r="P21" i="29"/>
  <c r="O21" i="29"/>
  <c r="M21" i="29"/>
  <c r="O20" i="29"/>
  <c r="P20" i="29" s="1"/>
  <c r="M20" i="29"/>
  <c r="P19" i="29"/>
  <c r="O19" i="29"/>
  <c r="M19" i="29"/>
  <c r="O18" i="29"/>
  <c r="P18" i="29" s="1"/>
  <c r="M18" i="29"/>
  <c r="P17" i="29"/>
  <c r="O17" i="29"/>
  <c r="M17" i="29"/>
  <c r="O16" i="29"/>
  <c r="P16" i="29"/>
  <c r="M16" i="29"/>
  <c r="O15" i="29"/>
  <c r="P15" i="29" s="1"/>
  <c r="M15" i="29"/>
  <c r="N14" i="29"/>
  <c r="L12" i="29"/>
  <c r="L13" i="29"/>
  <c r="K12" i="29"/>
  <c r="K13" i="29"/>
  <c r="J12" i="29"/>
  <c r="J13" i="29"/>
  <c r="I12" i="29"/>
  <c r="I13" i="29"/>
  <c r="H12" i="29"/>
  <c r="H13" i="29"/>
  <c r="G12" i="29"/>
  <c r="G13" i="29"/>
  <c r="F12" i="29"/>
  <c r="F13" i="29"/>
  <c r="E12" i="29"/>
  <c r="E13" i="29"/>
  <c r="O54" i="28"/>
  <c r="P54" i="28" s="1"/>
  <c r="M54" i="28"/>
  <c r="O53" i="28"/>
  <c r="P53" i="28"/>
  <c r="M53" i="28"/>
  <c r="O52" i="28"/>
  <c r="P52" i="28" s="1"/>
  <c r="M52" i="28"/>
  <c r="O51" i="28"/>
  <c r="P51" i="28"/>
  <c r="M51" i="28"/>
  <c r="O50" i="28"/>
  <c r="P50" i="28" s="1"/>
  <c r="M50" i="28"/>
  <c r="O49" i="28"/>
  <c r="P49" i="28"/>
  <c r="M49" i="28"/>
  <c r="O48" i="28"/>
  <c r="P48" i="28" s="1"/>
  <c r="M48" i="28"/>
  <c r="O47" i="28"/>
  <c r="P47" i="28"/>
  <c r="M47" i="28"/>
  <c r="O46" i="28"/>
  <c r="P46" i="28" s="1"/>
  <c r="M46" i="28"/>
  <c r="O45" i="28"/>
  <c r="P45" i="28"/>
  <c r="M45" i="28"/>
  <c r="O44" i="28"/>
  <c r="P44" i="28" s="1"/>
  <c r="M44" i="28"/>
  <c r="O43" i="28"/>
  <c r="P43" i="28"/>
  <c r="M43" i="28"/>
  <c r="O42" i="28"/>
  <c r="P42" i="28" s="1"/>
  <c r="M42" i="28"/>
  <c r="O41" i="28"/>
  <c r="P41" i="28"/>
  <c r="M41" i="28"/>
  <c r="O40" i="28"/>
  <c r="P40" i="28" s="1"/>
  <c r="M40" i="28"/>
  <c r="O39" i="28"/>
  <c r="P39" i="28"/>
  <c r="M39" i="28"/>
  <c r="O38" i="28"/>
  <c r="P38" i="28" s="1"/>
  <c r="M38" i="28"/>
  <c r="O37" i="28"/>
  <c r="P37" i="28"/>
  <c r="M37" i="28"/>
  <c r="O36" i="28"/>
  <c r="P36" i="28" s="1"/>
  <c r="M36" i="28"/>
  <c r="O35" i="28"/>
  <c r="P35" i="28"/>
  <c r="M35" i="28"/>
  <c r="O34" i="28"/>
  <c r="P34" i="28" s="1"/>
  <c r="M34" i="28"/>
  <c r="O33" i="28"/>
  <c r="P33" i="28"/>
  <c r="M33" i="28"/>
  <c r="O32" i="28"/>
  <c r="P32" i="28" s="1"/>
  <c r="M32" i="28"/>
  <c r="O31" i="28"/>
  <c r="P31" i="28"/>
  <c r="M31" i="28"/>
  <c r="O30" i="28"/>
  <c r="P30" i="28" s="1"/>
  <c r="M30" i="28"/>
  <c r="O29" i="28"/>
  <c r="P29" i="28"/>
  <c r="M29" i="28"/>
  <c r="O28" i="28"/>
  <c r="P28" i="28" s="1"/>
  <c r="M28" i="28"/>
  <c r="O27" i="28"/>
  <c r="P27" i="28"/>
  <c r="M27" i="28"/>
  <c r="O26" i="28"/>
  <c r="P26" i="28" s="1"/>
  <c r="M26" i="28"/>
  <c r="O25" i="28"/>
  <c r="P25" i="28"/>
  <c r="M25" i="28"/>
  <c r="O24" i="28"/>
  <c r="P24" i="28" s="1"/>
  <c r="M24" i="28"/>
  <c r="O23" i="28"/>
  <c r="P23" i="28"/>
  <c r="M23" i="28"/>
  <c r="O22" i="28"/>
  <c r="P22" i="28" s="1"/>
  <c r="M22" i="28"/>
  <c r="O21" i="28"/>
  <c r="P21" i="28"/>
  <c r="M21" i="28"/>
  <c r="O20" i="28"/>
  <c r="P20" i="28" s="1"/>
  <c r="M20" i="28"/>
  <c r="O19" i="28"/>
  <c r="P19" i="28"/>
  <c r="M19" i="28"/>
  <c r="O18" i="28"/>
  <c r="P18" i="28" s="1"/>
  <c r="M18" i="28"/>
  <c r="O17" i="28"/>
  <c r="P17" i="28"/>
  <c r="M17" i="28"/>
  <c r="O16" i="28"/>
  <c r="P16" i="28" s="1"/>
  <c r="M16" i="28"/>
  <c r="O15" i="28"/>
  <c r="P15" i="28"/>
  <c r="X20" i="3" s="1"/>
  <c r="M15" i="28"/>
  <c r="N15" i="28"/>
  <c r="N14" i="28"/>
  <c r="L12" i="28"/>
  <c r="L13" i="28"/>
  <c r="K12" i="28"/>
  <c r="K13" i="28"/>
  <c r="J12" i="28"/>
  <c r="J13" i="28"/>
  <c r="I12" i="28"/>
  <c r="I13" i="28"/>
  <c r="H12" i="28"/>
  <c r="H13" i="28"/>
  <c r="G12" i="28"/>
  <c r="G13" i="28"/>
  <c r="F12" i="28"/>
  <c r="F13" i="28"/>
  <c r="E12" i="28"/>
  <c r="E13" i="28"/>
  <c r="O54" i="27"/>
  <c r="P54" i="27" s="1"/>
  <c r="M54" i="27"/>
  <c r="O53" i="27"/>
  <c r="P53" i="27"/>
  <c r="M53" i="27"/>
  <c r="O52" i="27"/>
  <c r="P52" i="27" s="1"/>
  <c r="M52" i="27"/>
  <c r="O51" i="27"/>
  <c r="P51" i="27"/>
  <c r="M51" i="27"/>
  <c r="O50" i="27"/>
  <c r="P50" i="27" s="1"/>
  <c r="M50" i="27"/>
  <c r="O49" i="27"/>
  <c r="P49" i="27"/>
  <c r="M49" i="27"/>
  <c r="O48" i="27"/>
  <c r="P48" i="27" s="1"/>
  <c r="M48" i="27"/>
  <c r="O47" i="27"/>
  <c r="P47" i="27"/>
  <c r="M47" i="27"/>
  <c r="O46" i="27"/>
  <c r="P46" i="27" s="1"/>
  <c r="M46" i="27"/>
  <c r="O45" i="27"/>
  <c r="P45" i="27"/>
  <c r="M45" i="27"/>
  <c r="O44" i="27"/>
  <c r="P44" i="27" s="1"/>
  <c r="M44" i="27"/>
  <c r="O43" i="27"/>
  <c r="P43" i="27"/>
  <c r="M43" i="27"/>
  <c r="O42" i="27"/>
  <c r="P42" i="27" s="1"/>
  <c r="M42" i="27"/>
  <c r="O41" i="27"/>
  <c r="P41" i="27"/>
  <c r="M41" i="27"/>
  <c r="O40" i="27"/>
  <c r="P40" i="27" s="1"/>
  <c r="M40" i="27"/>
  <c r="O39" i="27"/>
  <c r="P39" i="27"/>
  <c r="M39" i="27"/>
  <c r="O38" i="27"/>
  <c r="P38" i="27" s="1"/>
  <c r="M38" i="27"/>
  <c r="O37" i="27"/>
  <c r="P37" i="27"/>
  <c r="M37" i="27"/>
  <c r="O36" i="27"/>
  <c r="P36" i="27" s="1"/>
  <c r="M36" i="27"/>
  <c r="O35" i="27"/>
  <c r="P35" i="27"/>
  <c r="M35" i="27"/>
  <c r="O34" i="27"/>
  <c r="P34" i="27" s="1"/>
  <c r="M34" i="27"/>
  <c r="O33" i="27"/>
  <c r="P33" i="27"/>
  <c r="M33" i="27"/>
  <c r="O32" i="27"/>
  <c r="P32" i="27" s="1"/>
  <c r="M32" i="27"/>
  <c r="O31" i="27"/>
  <c r="P31" i="27"/>
  <c r="M31" i="27"/>
  <c r="O30" i="27"/>
  <c r="P30" i="27" s="1"/>
  <c r="M30" i="27"/>
  <c r="O29" i="27"/>
  <c r="P29" i="27"/>
  <c r="M29" i="27"/>
  <c r="O28" i="27"/>
  <c r="P28" i="27" s="1"/>
  <c r="M28" i="27"/>
  <c r="O27" i="27"/>
  <c r="P27" i="27"/>
  <c r="M27" i="27"/>
  <c r="O26" i="27"/>
  <c r="P26" i="27" s="1"/>
  <c r="M26" i="27"/>
  <c r="O25" i="27"/>
  <c r="P25" i="27"/>
  <c r="M25" i="27"/>
  <c r="O24" i="27"/>
  <c r="P24" i="27" s="1"/>
  <c r="M24" i="27"/>
  <c r="O23" i="27"/>
  <c r="P23" i="27"/>
  <c r="M23" i="27"/>
  <c r="O22" i="27"/>
  <c r="P22" i="27" s="1"/>
  <c r="M22" i="27"/>
  <c r="O21" i="27"/>
  <c r="P21" i="27"/>
  <c r="M21" i="27"/>
  <c r="O20" i="27"/>
  <c r="P20" i="27" s="1"/>
  <c r="M20" i="27"/>
  <c r="O19" i="27"/>
  <c r="P19" i="27"/>
  <c r="M19" i="27"/>
  <c r="O18" i="27"/>
  <c r="P18" i="27" s="1"/>
  <c r="M18" i="27"/>
  <c r="O17" i="27"/>
  <c r="P17" i="27"/>
  <c r="M17" i="27"/>
  <c r="O16" i="27"/>
  <c r="P16" i="27" s="1"/>
  <c r="M16" i="27"/>
  <c r="O15" i="27"/>
  <c r="P15" i="27"/>
  <c r="X21" i="3" s="1"/>
  <c r="M15" i="27"/>
  <c r="N14" i="27"/>
  <c r="L12" i="27"/>
  <c r="L13" i="27"/>
  <c r="K12" i="27"/>
  <c r="K13" i="27"/>
  <c r="J12" i="27"/>
  <c r="J13" i="27"/>
  <c r="I12" i="27"/>
  <c r="I13" i="27"/>
  <c r="H12" i="27"/>
  <c r="H13" i="27"/>
  <c r="G12" i="27"/>
  <c r="G13" i="27"/>
  <c r="F12" i="27"/>
  <c r="F13" i="27"/>
  <c r="E12" i="27"/>
  <c r="E13" i="27"/>
  <c r="O54" i="26"/>
  <c r="P54" i="26"/>
  <c r="M54" i="26"/>
  <c r="O53" i="26"/>
  <c r="P53" i="26" s="1"/>
  <c r="M53" i="26"/>
  <c r="O52" i="26"/>
  <c r="P52" i="26"/>
  <c r="M52" i="26"/>
  <c r="O51" i="26"/>
  <c r="P51" i="26" s="1"/>
  <c r="M51" i="26"/>
  <c r="O50" i="26"/>
  <c r="P50" i="26"/>
  <c r="M50" i="26"/>
  <c r="O49" i="26"/>
  <c r="P49" i="26" s="1"/>
  <c r="M49" i="26"/>
  <c r="O48" i="26"/>
  <c r="P48" i="26"/>
  <c r="M48" i="26"/>
  <c r="O47" i="26"/>
  <c r="P47" i="26" s="1"/>
  <c r="M47" i="26"/>
  <c r="O46" i="26"/>
  <c r="P46" i="26"/>
  <c r="M46" i="26"/>
  <c r="O45" i="26"/>
  <c r="P45" i="26" s="1"/>
  <c r="M45" i="26"/>
  <c r="O44" i="26"/>
  <c r="P44" i="26"/>
  <c r="M44" i="26"/>
  <c r="O43" i="26"/>
  <c r="P43" i="26" s="1"/>
  <c r="M43" i="26"/>
  <c r="O42" i="26"/>
  <c r="P42" i="26"/>
  <c r="M42" i="26"/>
  <c r="O41" i="26"/>
  <c r="P41" i="26" s="1"/>
  <c r="M41" i="26"/>
  <c r="O40" i="26"/>
  <c r="P40" i="26"/>
  <c r="M40" i="26"/>
  <c r="O39" i="26"/>
  <c r="P39" i="26" s="1"/>
  <c r="M39" i="26"/>
  <c r="O38" i="26"/>
  <c r="P38" i="26"/>
  <c r="M38" i="26"/>
  <c r="O37" i="26"/>
  <c r="P37" i="26" s="1"/>
  <c r="M37" i="26"/>
  <c r="O36" i="26"/>
  <c r="P36" i="26"/>
  <c r="M36" i="26"/>
  <c r="O35" i="26"/>
  <c r="P35" i="26" s="1"/>
  <c r="M35" i="26"/>
  <c r="O34" i="26"/>
  <c r="P34" i="26"/>
  <c r="M34" i="26"/>
  <c r="O33" i="26"/>
  <c r="P33" i="26" s="1"/>
  <c r="M33" i="26"/>
  <c r="O32" i="26"/>
  <c r="P32" i="26"/>
  <c r="M32" i="26"/>
  <c r="O31" i="26"/>
  <c r="P31" i="26" s="1"/>
  <c r="M31" i="26"/>
  <c r="O30" i="26"/>
  <c r="P30" i="26"/>
  <c r="M30" i="26"/>
  <c r="O29" i="26"/>
  <c r="P29" i="26" s="1"/>
  <c r="M29" i="26"/>
  <c r="O28" i="26"/>
  <c r="P28" i="26"/>
  <c r="M28" i="26"/>
  <c r="O27" i="26"/>
  <c r="P27" i="26" s="1"/>
  <c r="M27" i="26"/>
  <c r="O26" i="26"/>
  <c r="P26" i="26"/>
  <c r="M26" i="26"/>
  <c r="O25" i="26"/>
  <c r="P25" i="26" s="1"/>
  <c r="M25" i="26"/>
  <c r="O24" i="26"/>
  <c r="P24" i="26"/>
  <c r="M24" i="26"/>
  <c r="O23" i="26"/>
  <c r="P23" i="26" s="1"/>
  <c r="M23" i="26"/>
  <c r="O22" i="26"/>
  <c r="P22" i="26"/>
  <c r="M22" i="26"/>
  <c r="O21" i="26"/>
  <c r="P21" i="26" s="1"/>
  <c r="M21" i="26"/>
  <c r="O20" i="26"/>
  <c r="P20" i="26" s="1"/>
  <c r="M20" i="26"/>
  <c r="O19" i="26"/>
  <c r="P19" i="26"/>
  <c r="M19" i="26"/>
  <c r="O18" i="26"/>
  <c r="P18" i="26" s="1"/>
  <c r="M18" i="26"/>
  <c r="O17" i="26"/>
  <c r="P17" i="26"/>
  <c r="M17" i="26"/>
  <c r="O16" i="26"/>
  <c r="P16" i="26" s="1"/>
  <c r="M16" i="26"/>
  <c r="O15" i="26"/>
  <c r="P15" i="26"/>
  <c r="M15" i="26"/>
  <c r="N14" i="26"/>
  <c r="L12" i="26"/>
  <c r="L13" i="26"/>
  <c r="K12" i="26"/>
  <c r="K13" i="26"/>
  <c r="J12" i="26"/>
  <c r="J13" i="26"/>
  <c r="I12" i="26"/>
  <c r="I13" i="26"/>
  <c r="H12" i="26"/>
  <c r="H13" i="26"/>
  <c r="G12" i="26"/>
  <c r="G13" i="26"/>
  <c r="F12" i="26"/>
  <c r="F13" i="26"/>
  <c r="E12" i="26"/>
  <c r="E13" i="26"/>
  <c r="O54" i="25"/>
  <c r="P54" i="25" s="1"/>
  <c r="M54" i="25"/>
  <c r="O53" i="25"/>
  <c r="P53" i="25"/>
  <c r="M53" i="25"/>
  <c r="O52" i="25"/>
  <c r="P52" i="25" s="1"/>
  <c r="M52" i="25"/>
  <c r="O51" i="25"/>
  <c r="P51" i="25"/>
  <c r="M51" i="25"/>
  <c r="O50" i="25"/>
  <c r="P50" i="25" s="1"/>
  <c r="M50" i="25"/>
  <c r="O49" i="25"/>
  <c r="P49" i="25"/>
  <c r="M49" i="25"/>
  <c r="O48" i="25"/>
  <c r="P48" i="25" s="1"/>
  <c r="M48" i="25"/>
  <c r="O47" i="25"/>
  <c r="P47" i="25"/>
  <c r="M47" i="25"/>
  <c r="O46" i="25"/>
  <c r="P46" i="25" s="1"/>
  <c r="M46" i="25"/>
  <c r="O45" i="25"/>
  <c r="P45" i="25"/>
  <c r="M45" i="25"/>
  <c r="O44" i="25"/>
  <c r="P44" i="25" s="1"/>
  <c r="M44" i="25"/>
  <c r="O43" i="25"/>
  <c r="P43" i="25"/>
  <c r="M43" i="25"/>
  <c r="O42" i="25"/>
  <c r="P42" i="25" s="1"/>
  <c r="M42" i="25"/>
  <c r="O41" i="25"/>
  <c r="P41" i="25"/>
  <c r="M41" i="25"/>
  <c r="O40" i="25"/>
  <c r="P40" i="25" s="1"/>
  <c r="M40" i="25"/>
  <c r="O39" i="25"/>
  <c r="P39" i="25"/>
  <c r="M39" i="25"/>
  <c r="O38" i="25"/>
  <c r="P38" i="25" s="1"/>
  <c r="M38" i="25"/>
  <c r="O37" i="25"/>
  <c r="P37" i="25"/>
  <c r="M37" i="25"/>
  <c r="O36" i="25"/>
  <c r="P36" i="25" s="1"/>
  <c r="M36" i="25"/>
  <c r="O35" i="25"/>
  <c r="P35" i="25"/>
  <c r="M35" i="25"/>
  <c r="O34" i="25"/>
  <c r="P34" i="25" s="1"/>
  <c r="M34" i="25"/>
  <c r="O33" i="25"/>
  <c r="P33" i="25"/>
  <c r="M33" i="25"/>
  <c r="O32" i="25"/>
  <c r="P32" i="25" s="1"/>
  <c r="M32" i="25"/>
  <c r="O31" i="25"/>
  <c r="P31" i="25"/>
  <c r="M31" i="25"/>
  <c r="O30" i="25"/>
  <c r="P30" i="25" s="1"/>
  <c r="M30" i="25"/>
  <c r="O29" i="25"/>
  <c r="P29" i="25"/>
  <c r="M29" i="25"/>
  <c r="O28" i="25"/>
  <c r="P28" i="25" s="1"/>
  <c r="M28" i="25"/>
  <c r="O27" i="25"/>
  <c r="P27" i="25"/>
  <c r="M27" i="25"/>
  <c r="O26" i="25"/>
  <c r="P26" i="25" s="1"/>
  <c r="M26" i="25"/>
  <c r="O25" i="25"/>
  <c r="P25" i="25"/>
  <c r="M25" i="25"/>
  <c r="O24" i="25"/>
  <c r="P24" i="25" s="1"/>
  <c r="M24" i="25"/>
  <c r="O23" i="25"/>
  <c r="P23" i="25"/>
  <c r="M23" i="25"/>
  <c r="O22" i="25"/>
  <c r="P22" i="25" s="1"/>
  <c r="M22" i="25"/>
  <c r="O21" i="25"/>
  <c r="P21" i="25"/>
  <c r="M21" i="25"/>
  <c r="O20" i="25"/>
  <c r="P20" i="25" s="1"/>
  <c r="M20" i="25"/>
  <c r="O19" i="25"/>
  <c r="P19" i="25"/>
  <c r="M19" i="25"/>
  <c r="O18" i="25"/>
  <c r="P18" i="25" s="1"/>
  <c r="M18" i="25"/>
  <c r="O17" i="25"/>
  <c r="P17" i="25"/>
  <c r="M17" i="25"/>
  <c r="O16" i="25"/>
  <c r="P16" i="25" s="1"/>
  <c r="M16" i="25"/>
  <c r="O15" i="25"/>
  <c r="P15" i="25"/>
  <c r="M15" i="25"/>
  <c r="N14" i="25"/>
  <c r="L12" i="25"/>
  <c r="L13" i="25"/>
  <c r="K12" i="25"/>
  <c r="K13" i="25"/>
  <c r="J12" i="25"/>
  <c r="J13" i="25"/>
  <c r="I12" i="25"/>
  <c r="I13" i="25"/>
  <c r="H12" i="25"/>
  <c r="H13" i="25"/>
  <c r="G12" i="25"/>
  <c r="G13" i="25"/>
  <c r="F12" i="25"/>
  <c r="F13" i="25"/>
  <c r="E12" i="25"/>
  <c r="E13" i="25"/>
  <c r="O54" i="24"/>
  <c r="P54" i="24" s="1"/>
  <c r="M54" i="24"/>
  <c r="O53" i="24"/>
  <c r="P53" i="24"/>
  <c r="M53" i="24"/>
  <c r="O52" i="24"/>
  <c r="P52" i="24" s="1"/>
  <c r="M52" i="24"/>
  <c r="O51" i="24"/>
  <c r="P51" i="24"/>
  <c r="M51" i="24"/>
  <c r="O50" i="24"/>
  <c r="P50" i="24" s="1"/>
  <c r="M50" i="24"/>
  <c r="O49" i="24"/>
  <c r="P49" i="24"/>
  <c r="M49" i="24"/>
  <c r="O48" i="24"/>
  <c r="P48" i="24" s="1"/>
  <c r="M48" i="24"/>
  <c r="O47" i="24"/>
  <c r="P47" i="24"/>
  <c r="M47" i="24"/>
  <c r="O46" i="24"/>
  <c r="P46" i="24" s="1"/>
  <c r="M46" i="24"/>
  <c r="O45" i="24"/>
  <c r="P45" i="24"/>
  <c r="M45" i="24"/>
  <c r="O44" i="24"/>
  <c r="P44" i="24" s="1"/>
  <c r="M44" i="24"/>
  <c r="O43" i="24"/>
  <c r="P43" i="24"/>
  <c r="M43" i="24"/>
  <c r="O42" i="24"/>
  <c r="P42" i="24" s="1"/>
  <c r="M42" i="24"/>
  <c r="O41" i="24"/>
  <c r="P41" i="24"/>
  <c r="M41" i="24"/>
  <c r="O40" i="24"/>
  <c r="P40" i="24" s="1"/>
  <c r="M40" i="24"/>
  <c r="O39" i="24"/>
  <c r="P39" i="24"/>
  <c r="M39" i="24"/>
  <c r="O38" i="24"/>
  <c r="P38" i="24" s="1"/>
  <c r="M38" i="24"/>
  <c r="O37" i="24"/>
  <c r="P37" i="24"/>
  <c r="M37" i="24"/>
  <c r="O36" i="24"/>
  <c r="P36" i="24" s="1"/>
  <c r="M36" i="24"/>
  <c r="O35" i="24"/>
  <c r="P35" i="24"/>
  <c r="M35" i="24"/>
  <c r="O34" i="24"/>
  <c r="P34" i="24" s="1"/>
  <c r="M34" i="24"/>
  <c r="O33" i="24"/>
  <c r="P33" i="24"/>
  <c r="M33" i="24"/>
  <c r="O32" i="24"/>
  <c r="P32" i="24" s="1"/>
  <c r="M32" i="24"/>
  <c r="O31" i="24"/>
  <c r="P31" i="24"/>
  <c r="M31" i="24"/>
  <c r="O30" i="24"/>
  <c r="P30" i="24" s="1"/>
  <c r="M30" i="24"/>
  <c r="O29" i="24"/>
  <c r="P29" i="24"/>
  <c r="M29" i="24"/>
  <c r="O28" i="24"/>
  <c r="P28" i="24" s="1"/>
  <c r="M28" i="24"/>
  <c r="O27" i="24"/>
  <c r="P27" i="24"/>
  <c r="M27" i="24"/>
  <c r="O26" i="24"/>
  <c r="P26" i="24" s="1"/>
  <c r="M26" i="24"/>
  <c r="O25" i="24"/>
  <c r="P25" i="24"/>
  <c r="M25" i="24"/>
  <c r="O24" i="24"/>
  <c r="P24" i="24" s="1"/>
  <c r="M24" i="24"/>
  <c r="O23" i="24"/>
  <c r="P23" i="24"/>
  <c r="M23" i="24"/>
  <c r="O22" i="24"/>
  <c r="P22" i="24" s="1"/>
  <c r="M22" i="24"/>
  <c r="O21" i="24"/>
  <c r="P21" i="24"/>
  <c r="M21" i="24"/>
  <c r="O20" i="24"/>
  <c r="P20" i="24" s="1"/>
  <c r="M20" i="24"/>
  <c r="O19" i="24"/>
  <c r="P19" i="24"/>
  <c r="M19" i="24"/>
  <c r="O18" i="24"/>
  <c r="P18" i="24" s="1"/>
  <c r="M18" i="24"/>
  <c r="O17" i="24"/>
  <c r="P17" i="24"/>
  <c r="M17" i="24"/>
  <c r="O16" i="24"/>
  <c r="P16" i="24" s="1"/>
  <c r="M16" i="24"/>
  <c r="O15" i="24"/>
  <c r="P15" i="24"/>
  <c r="M15" i="24"/>
  <c r="N14" i="24"/>
  <c r="L12" i="24"/>
  <c r="L13" i="24"/>
  <c r="K12" i="24"/>
  <c r="K13" i="24"/>
  <c r="J12" i="24"/>
  <c r="J13" i="24"/>
  <c r="I12" i="24"/>
  <c r="I13" i="24"/>
  <c r="H12" i="24"/>
  <c r="H13" i="24"/>
  <c r="G12" i="24"/>
  <c r="G13" i="24"/>
  <c r="F12" i="24"/>
  <c r="F13" i="24"/>
  <c r="E12" i="24"/>
  <c r="E13" i="24"/>
  <c r="O54" i="23"/>
  <c r="P54" i="23" s="1"/>
  <c r="M54" i="23"/>
  <c r="O53" i="23"/>
  <c r="P53" i="23"/>
  <c r="M53" i="23"/>
  <c r="O52" i="23"/>
  <c r="P52" i="23" s="1"/>
  <c r="M52" i="23"/>
  <c r="O51" i="23"/>
  <c r="P51" i="23"/>
  <c r="M51" i="23"/>
  <c r="O50" i="23"/>
  <c r="P50" i="23" s="1"/>
  <c r="M50" i="23"/>
  <c r="O49" i="23"/>
  <c r="P49" i="23"/>
  <c r="M49" i="23"/>
  <c r="O48" i="23"/>
  <c r="P48" i="23" s="1"/>
  <c r="M48" i="23"/>
  <c r="O47" i="23"/>
  <c r="P47" i="23"/>
  <c r="M47" i="23"/>
  <c r="O46" i="23"/>
  <c r="P46" i="23" s="1"/>
  <c r="M46" i="23"/>
  <c r="O45" i="23"/>
  <c r="P45" i="23"/>
  <c r="M45" i="23"/>
  <c r="O44" i="23"/>
  <c r="P44" i="23" s="1"/>
  <c r="M44" i="23"/>
  <c r="O43" i="23"/>
  <c r="P43" i="23"/>
  <c r="M43" i="23"/>
  <c r="O42" i="23"/>
  <c r="P42" i="23" s="1"/>
  <c r="M42" i="23"/>
  <c r="O41" i="23"/>
  <c r="P41" i="23"/>
  <c r="M41" i="23"/>
  <c r="O40" i="23"/>
  <c r="P40" i="23" s="1"/>
  <c r="M40" i="23"/>
  <c r="O39" i="23"/>
  <c r="P39" i="23"/>
  <c r="M39" i="23"/>
  <c r="O38" i="23"/>
  <c r="P38" i="23" s="1"/>
  <c r="M38" i="23"/>
  <c r="O37" i="23"/>
  <c r="P37" i="23"/>
  <c r="M37" i="23"/>
  <c r="O36" i="23"/>
  <c r="P36" i="23" s="1"/>
  <c r="M36" i="23"/>
  <c r="O35" i="23"/>
  <c r="P35" i="23"/>
  <c r="M35" i="23"/>
  <c r="O34" i="23"/>
  <c r="P34" i="23" s="1"/>
  <c r="M34" i="23"/>
  <c r="O33" i="23"/>
  <c r="P33" i="23"/>
  <c r="M33" i="23"/>
  <c r="O32" i="23"/>
  <c r="P32" i="23" s="1"/>
  <c r="M32" i="23"/>
  <c r="O31" i="23"/>
  <c r="P31" i="23"/>
  <c r="M31" i="23"/>
  <c r="O30" i="23"/>
  <c r="P30" i="23" s="1"/>
  <c r="M30" i="23"/>
  <c r="O29" i="23"/>
  <c r="P29" i="23"/>
  <c r="M29" i="23"/>
  <c r="O28" i="23"/>
  <c r="P28" i="23" s="1"/>
  <c r="M28" i="23"/>
  <c r="O27" i="23"/>
  <c r="P27" i="23"/>
  <c r="M27" i="23"/>
  <c r="O26" i="23"/>
  <c r="P26" i="23" s="1"/>
  <c r="M26" i="23"/>
  <c r="O25" i="23"/>
  <c r="P25" i="23"/>
  <c r="M25" i="23"/>
  <c r="O24" i="23"/>
  <c r="P24" i="23" s="1"/>
  <c r="M24" i="23"/>
  <c r="O23" i="23"/>
  <c r="P23" i="23"/>
  <c r="M23" i="23"/>
  <c r="O22" i="23"/>
  <c r="P22" i="23" s="1"/>
  <c r="M22" i="23"/>
  <c r="O21" i="23"/>
  <c r="P21" i="23"/>
  <c r="M21" i="23"/>
  <c r="O20" i="23"/>
  <c r="P20" i="23" s="1"/>
  <c r="M20" i="23"/>
  <c r="O19" i="23"/>
  <c r="P19" i="23"/>
  <c r="M19" i="23"/>
  <c r="O18" i="23"/>
  <c r="P18" i="23" s="1"/>
  <c r="M18" i="23"/>
  <c r="O17" i="23"/>
  <c r="P17" i="23"/>
  <c r="M17" i="23"/>
  <c r="O16" i="23"/>
  <c r="P16" i="23" s="1"/>
  <c r="M16" i="23"/>
  <c r="O15" i="23"/>
  <c r="P15" i="23"/>
  <c r="M15" i="23"/>
  <c r="N14" i="23"/>
  <c r="L12" i="23"/>
  <c r="L13" i="23"/>
  <c r="K12" i="23"/>
  <c r="K13" i="23"/>
  <c r="J12" i="23"/>
  <c r="J13" i="23"/>
  <c r="I12" i="23"/>
  <c r="I13" i="23"/>
  <c r="H12" i="23"/>
  <c r="H13" i="23"/>
  <c r="G12" i="23"/>
  <c r="G13" i="23"/>
  <c r="F12" i="23"/>
  <c r="F13" i="23"/>
  <c r="E12" i="23"/>
  <c r="E13" i="23"/>
  <c r="O54" i="22"/>
  <c r="P54" i="22"/>
  <c r="M54" i="22"/>
  <c r="O53" i="22"/>
  <c r="P53" i="22" s="1"/>
  <c r="M53" i="22"/>
  <c r="O52" i="22"/>
  <c r="P52" i="22"/>
  <c r="M52" i="22"/>
  <c r="O51" i="22"/>
  <c r="P51" i="22" s="1"/>
  <c r="M51" i="22"/>
  <c r="O50" i="22"/>
  <c r="P50" i="22"/>
  <c r="M50" i="22"/>
  <c r="O49" i="22"/>
  <c r="P49" i="22" s="1"/>
  <c r="M49" i="22"/>
  <c r="O48" i="22"/>
  <c r="P48" i="22"/>
  <c r="M48" i="22"/>
  <c r="O47" i="22"/>
  <c r="P47" i="22" s="1"/>
  <c r="M47" i="22"/>
  <c r="O46" i="22"/>
  <c r="P46" i="22"/>
  <c r="M46" i="22"/>
  <c r="O45" i="22"/>
  <c r="P45" i="22" s="1"/>
  <c r="M45" i="22"/>
  <c r="O44" i="22"/>
  <c r="P44" i="22"/>
  <c r="M44" i="22"/>
  <c r="O43" i="22"/>
  <c r="P43" i="22" s="1"/>
  <c r="M43" i="22"/>
  <c r="O42" i="22"/>
  <c r="P42" i="22"/>
  <c r="M42" i="22"/>
  <c r="O41" i="22"/>
  <c r="P41" i="22" s="1"/>
  <c r="M41" i="22"/>
  <c r="O40" i="22"/>
  <c r="P40" i="22"/>
  <c r="M40" i="22"/>
  <c r="O39" i="22"/>
  <c r="P39" i="22" s="1"/>
  <c r="M39" i="22"/>
  <c r="O38" i="22"/>
  <c r="P38" i="22"/>
  <c r="M38" i="22"/>
  <c r="O37" i="22"/>
  <c r="P37" i="22" s="1"/>
  <c r="M37" i="22"/>
  <c r="O36" i="22"/>
  <c r="P36" i="22"/>
  <c r="M36" i="22"/>
  <c r="O35" i="22"/>
  <c r="P35" i="22" s="1"/>
  <c r="M35" i="22"/>
  <c r="O34" i="22"/>
  <c r="P34" i="22"/>
  <c r="M34" i="22"/>
  <c r="O33" i="22"/>
  <c r="P33" i="22" s="1"/>
  <c r="M33" i="22"/>
  <c r="O32" i="22"/>
  <c r="P32" i="22"/>
  <c r="M32" i="22"/>
  <c r="O31" i="22"/>
  <c r="P31" i="22" s="1"/>
  <c r="M31" i="22"/>
  <c r="O30" i="22"/>
  <c r="P30" i="22"/>
  <c r="M30" i="22"/>
  <c r="O29" i="22"/>
  <c r="P29" i="22" s="1"/>
  <c r="M29" i="22"/>
  <c r="O28" i="22"/>
  <c r="P28" i="22"/>
  <c r="M28" i="22"/>
  <c r="O27" i="22"/>
  <c r="P27" i="22" s="1"/>
  <c r="M27" i="22"/>
  <c r="O26" i="22"/>
  <c r="P26" i="22"/>
  <c r="M26" i="22"/>
  <c r="O25" i="22"/>
  <c r="P25" i="22" s="1"/>
  <c r="M25" i="22"/>
  <c r="O24" i="22"/>
  <c r="P24" i="22"/>
  <c r="M24" i="22"/>
  <c r="O23" i="22"/>
  <c r="P23" i="22" s="1"/>
  <c r="M23" i="22"/>
  <c r="O22" i="22"/>
  <c r="P22" i="22"/>
  <c r="M22" i="22"/>
  <c r="O21" i="22"/>
  <c r="P21" i="22" s="1"/>
  <c r="M21" i="22"/>
  <c r="O20" i="22"/>
  <c r="P20" i="22"/>
  <c r="M20" i="22"/>
  <c r="O19" i="22"/>
  <c r="P19" i="22" s="1"/>
  <c r="M19" i="22"/>
  <c r="O18" i="22"/>
  <c r="P18" i="22"/>
  <c r="M18" i="22"/>
  <c r="O17" i="22"/>
  <c r="P17" i="22" s="1"/>
  <c r="M17" i="22"/>
  <c r="O16" i="22"/>
  <c r="P16" i="22"/>
  <c r="M16" i="22"/>
  <c r="O15" i="22"/>
  <c r="P15" i="22" s="1"/>
  <c r="M15" i="22"/>
  <c r="N14" i="22"/>
  <c r="L12" i="22"/>
  <c r="L13" i="22"/>
  <c r="K12" i="22"/>
  <c r="K13" i="22"/>
  <c r="J12" i="22"/>
  <c r="J13" i="22"/>
  <c r="I12" i="22"/>
  <c r="I13" i="22"/>
  <c r="H12" i="22"/>
  <c r="H13" i="22"/>
  <c r="G12" i="22"/>
  <c r="G13" i="22"/>
  <c r="F12" i="22"/>
  <c r="F13" i="22"/>
  <c r="E12" i="22"/>
  <c r="E13" i="22"/>
  <c r="O54" i="21"/>
  <c r="P54" i="21" s="1"/>
  <c r="M54" i="21"/>
  <c r="O53" i="21"/>
  <c r="P53" i="21" s="1"/>
  <c r="M53" i="21"/>
  <c r="O52" i="21"/>
  <c r="P52" i="21"/>
  <c r="M52" i="21"/>
  <c r="O51" i="21"/>
  <c r="P51" i="21" s="1"/>
  <c r="M51" i="21"/>
  <c r="O50" i="21"/>
  <c r="P50" i="21"/>
  <c r="M50" i="21"/>
  <c r="O49" i="21"/>
  <c r="P49" i="21" s="1"/>
  <c r="M49" i="21"/>
  <c r="O48" i="21"/>
  <c r="P48" i="21"/>
  <c r="M48" i="21"/>
  <c r="O47" i="21"/>
  <c r="P47" i="21" s="1"/>
  <c r="M47" i="21"/>
  <c r="O46" i="21"/>
  <c r="P46" i="21"/>
  <c r="M46" i="21"/>
  <c r="O45" i="21"/>
  <c r="P45" i="21" s="1"/>
  <c r="M45" i="21"/>
  <c r="O44" i="21"/>
  <c r="P44" i="21"/>
  <c r="M44" i="21"/>
  <c r="O43" i="21"/>
  <c r="P43" i="21" s="1"/>
  <c r="M43" i="21"/>
  <c r="O42" i="21"/>
  <c r="P42" i="21"/>
  <c r="M42" i="21"/>
  <c r="O41" i="21"/>
  <c r="P41" i="21" s="1"/>
  <c r="M41" i="21"/>
  <c r="O40" i="21"/>
  <c r="P40" i="21"/>
  <c r="M40" i="21"/>
  <c r="O39" i="21"/>
  <c r="P39" i="21" s="1"/>
  <c r="M39" i="21"/>
  <c r="O38" i="21"/>
  <c r="P38" i="21"/>
  <c r="M38" i="21"/>
  <c r="O37" i="21"/>
  <c r="P37" i="21" s="1"/>
  <c r="M37" i="21"/>
  <c r="O36" i="21"/>
  <c r="P36" i="21"/>
  <c r="M36" i="21"/>
  <c r="O35" i="21"/>
  <c r="P35" i="21" s="1"/>
  <c r="M35" i="21"/>
  <c r="O34" i="21"/>
  <c r="P34" i="21"/>
  <c r="M34" i="21"/>
  <c r="O33" i="21"/>
  <c r="P33" i="21" s="1"/>
  <c r="M33" i="21"/>
  <c r="O32" i="21"/>
  <c r="P32" i="21"/>
  <c r="M32" i="21"/>
  <c r="O31" i="21"/>
  <c r="P31" i="21" s="1"/>
  <c r="M31" i="21"/>
  <c r="O30" i="21"/>
  <c r="P30" i="21"/>
  <c r="M30" i="21"/>
  <c r="O29" i="21"/>
  <c r="P29" i="21" s="1"/>
  <c r="M29" i="21"/>
  <c r="O28" i="21"/>
  <c r="P28" i="21"/>
  <c r="M28" i="21"/>
  <c r="O27" i="21"/>
  <c r="P27" i="21" s="1"/>
  <c r="M27" i="21"/>
  <c r="O26" i="21"/>
  <c r="P26" i="21"/>
  <c r="M26" i="21"/>
  <c r="O25" i="21"/>
  <c r="P25" i="21" s="1"/>
  <c r="M25" i="21"/>
  <c r="O24" i="21"/>
  <c r="P24" i="21"/>
  <c r="M24" i="21"/>
  <c r="O23" i="21"/>
  <c r="P23" i="21" s="1"/>
  <c r="M23" i="21"/>
  <c r="O22" i="21"/>
  <c r="P22" i="21"/>
  <c r="M22" i="21"/>
  <c r="O21" i="21"/>
  <c r="P21" i="21" s="1"/>
  <c r="M21" i="21"/>
  <c r="O20" i="21"/>
  <c r="P20" i="21"/>
  <c r="M20" i="21"/>
  <c r="O19" i="21"/>
  <c r="P19" i="21" s="1"/>
  <c r="M19" i="21"/>
  <c r="O18" i="21"/>
  <c r="P18" i="21"/>
  <c r="M18" i="21"/>
  <c r="O17" i="21"/>
  <c r="P17" i="21" s="1"/>
  <c r="M17" i="21"/>
  <c r="O16" i="21"/>
  <c r="P16" i="21"/>
  <c r="M16" i="21"/>
  <c r="P15" i="21"/>
  <c r="X27" i="3" s="1"/>
  <c r="M15" i="21"/>
  <c r="N14" i="21"/>
  <c r="L12" i="21"/>
  <c r="L13" i="21"/>
  <c r="K12" i="21"/>
  <c r="K13" i="21"/>
  <c r="J12" i="21"/>
  <c r="J13" i="21"/>
  <c r="I12" i="21"/>
  <c r="I13" i="21"/>
  <c r="H12" i="21"/>
  <c r="H13" i="21"/>
  <c r="G12" i="21"/>
  <c r="G13" i="21"/>
  <c r="F12" i="21"/>
  <c r="F13" i="21"/>
  <c r="E12" i="21"/>
  <c r="E13" i="21"/>
  <c r="O16" i="1"/>
  <c r="P16" i="1" s="1"/>
  <c r="O17" i="1"/>
  <c r="P17" i="1" s="1"/>
  <c r="O18" i="1"/>
  <c r="P18" i="1" s="1"/>
  <c r="O19" i="1"/>
  <c r="O20" i="1"/>
  <c r="P20" i="1" s="1"/>
  <c r="O21" i="1"/>
  <c r="P21" i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O31" i="1"/>
  <c r="P31" i="1" s="1"/>
  <c r="O32" i="1"/>
  <c r="P32" i="1" s="1"/>
  <c r="O33" i="1"/>
  <c r="P33" i="1"/>
  <c r="O34" i="1"/>
  <c r="O35" i="1"/>
  <c r="P35" i="1" s="1"/>
  <c r="O36" i="1"/>
  <c r="O37" i="1"/>
  <c r="P37" i="1" s="1"/>
  <c r="O38" i="1"/>
  <c r="O39" i="1"/>
  <c r="P39" i="1"/>
  <c r="O40" i="1"/>
  <c r="O41" i="1"/>
  <c r="P41" i="1" s="1"/>
  <c r="O42" i="1"/>
  <c r="O43" i="1"/>
  <c r="O44" i="1"/>
  <c r="O45" i="1"/>
  <c r="P45" i="1"/>
  <c r="O46" i="1"/>
  <c r="O47" i="1"/>
  <c r="P47" i="1" s="1"/>
  <c r="O48" i="1"/>
  <c r="P48" i="1" s="1"/>
  <c r="O49" i="1"/>
  <c r="P49" i="1" s="1"/>
  <c r="O50" i="1"/>
  <c r="P50" i="1" s="1"/>
  <c r="O51" i="1"/>
  <c r="O52" i="1"/>
  <c r="O53" i="1"/>
  <c r="P53" i="1"/>
  <c r="O54" i="1"/>
  <c r="P19" i="1"/>
  <c r="P43" i="1"/>
  <c r="P51" i="1"/>
  <c r="P34" i="1"/>
  <c r="P36" i="1"/>
  <c r="P38" i="1"/>
  <c r="P40" i="1"/>
  <c r="P42" i="1"/>
  <c r="AH3" i="3"/>
  <c r="I4" i="3" s="1"/>
  <c r="C13" i="3"/>
  <c r="D13" i="3"/>
  <c r="E13" i="3"/>
  <c r="U12" i="3"/>
  <c r="U9" i="3" s="1"/>
  <c r="T12" i="3"/>
  <c r="AA12" i="3" s="1"/>
  <c r="S12" i="3"/>
  <c r="Z12" i="3" s="1"/>
  <c r="R12" i="3"/>
  <c r="Y12" i="3" s="1"/>
  <c r="E11" i="3"/>
  <c r="W9" i="3"/>
  <c r="V9" i="3"/>
  <c r="J10" i="3"/>
  <c r="K10" i="3"/>
  <c r="L10" i="3"/>
  <c r="M10" i="3"/>
  <c r="N10" i="3"/>
  <c r="O10" i="3"/>
  <c r="P10" i="3"/>
  <c r="Q10" i="3"/>
  <c r="I10" i="3"/>
  <c r="J9" i="3"/>
  <c r="K9" i="3"/>
  <c r="L9" i="3"/>
  <c r="M9" i="3"/>
  <c r="N9" i="3"/>
  <c r="O9" i="3"/>
  <c r="P9" i="3"/>
  <c r="Q9" i="3"/>
  <c r="I9" i="3"/>
  <c r="P44" i="1"/>
  <c r="P46" i="1"/>
  <c r="P52" i="1"/>
  <c r="P54" i="1"/>
  <c r="L12" i="1"/>
  <c r="L13" i="1" s="1"/>
  <c r="F12" i="1"/>
  <c r="F13" i="1" s="1"/>
  <c r="G12" i="1"/>
  <c r="G13" i="1" s="1"/>
  <c r="H12" i="1"/>
  <c r="H13" i="1" s="1"/>
  <c r="I12" i="1"/>
  <c r="I13" i="1" s="1"/>
  <c r="J12" i="1"/>
  <c r="J13" i="1" s="1"/>
  <c r="K12" i="1"/>
  <c r="K13" i="1" s="1"/>
  <c r="E12" i="1"/>
  <c r="E13" i="1" s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17" i="1"/>
  <c r="N17" i="1" s="1"/>
  <c r="M18" i="1"/>
  <c r="N18" i="1" s="1"/>
  <c r="M19" i="1"/>
  <c r="N19" i="1" s="1"/>
  <c r="M20" i="1"/>
  <c r="M21" i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M32" i="1"/>
  <c r="M33" i="1"/>
  <c r="M34" i="1"/>
  <c r="M35" i="1"/>
  <c r="M36" i="1"/>
  <c r="M37" i="1"/>
  <c r="M38" i="1"/>
  <c r="M39" i="1"/>
  <c r="N14" i="1"/>
  <c r="R9" i="3"/>
  <c r="S9" i="3"/>
  <c r="S27" i="3" s="1"/>
  <c r="AB12" i="3"/>
  <c r="T9" i="3"/>
  <c r="T23" i="3" s="1"/>
  <c r="S24" i="3"/>
  <c r="R22" i="3"/>
  <c r="S18" i="3"/>
  <c r="R27" i="3"/>
  <c r="R26" i="3"/>
  <c r="W26" i="3"/>
  <c r="T25" i="3"/>
  <c r="R24" i="3"/>
  <c r="R23" i="3"/>
  <c r="T22" i="3"/>
  <c r="R21" i="3"/>
  <c r="S21" i="3"/>
  <c r="V21" i="3"/>
  <c r="R18" i="3"/>
  <c r="Y18" i="3" s="1"/>
  <c r="AC18" i="3" s="1"/>
  <c r="R16" i="3"/>
  <c r="S16" i="3"/>
  <c r="V15" i="3"/>
  <c r="B27" i="3"/>
  <c r="B25" i="3"/>
  <c r="B19" i="3"/>
  <c r="W17" i="3"/>
  <c r="W19" i="3"/>
  <c r="B21" i="3"/>
  <c r="B26" i="3"/>
  <c r="W25" i="3"/>
  <c r="R25" i="3"/>
  <c r="R19" i="3"/>
  <c r="W18" i="3"/>
  <c r="B15" i="3"/>
  <c r="W15" i="3"/>
  <c r="R15" i="3"/>
  <c r="W27" i="3"/>
  <c r="W23" i="3"/>
  <c r="B23" i="3"/>
  <c r="W22" i="3"/>
  <c r="B22" i="3"/>
  <c r="W20" i="3"/>
  <c r="B18" i="3"/>
  <c r="G8" i="3"/>
  <c r="B14" i="3"/>
  <c r="B24" i="3"/>
  <c r="W16" i="3"/>
  <c r="B20" i="3"/>
  <c r="B16" i="3"/>
  <c r="W24" i="3"/>
  <c r="S25" i="3"/>
  <c r="T19" i="3"/>
  <c r="S19" i="3"/>
  <c r="R17" i="3"/>
  <c r="T17" i="3"/>
  <c r="S17" i="3"/>
  <c r="T15" i="3"/>
  <c r="S15" i="3"/>
  <c r="V20" i="3"/>
  <c r="R20" i="3"/>
  <c r="T20" i="3"/>
  <c r="F8" i="3"/>
  <c r="V18" i="3"/>
  <c r="W14" i="3"/>
  <c r="R14" i="3"/>
  <c r="V14" i="3"/>
  <c r="T14" i="3"/>
  <c r="X18" i="3"/>
  <c r="Y23" i="3"/>
  <c r="AC23" i="3" s="1"/>
  <c r="V13" i="3" l="1"/>
  <c r="W13" i="3"/>
  <c r="N16" i="1"/>
  <c r="S13" i="3" s="1"/>
  <c r="R13" i="3"/>
  <c r="H8" i="3"/>
  <c r="U23" i="3"/>
  <c r="U27" i="3"/>
  <c r="U24" i="3"/>
  <c r="U21" i="3"/>
  <c r="U25" i="3"/>
  <c r="U17" i="3"/>
  <c r="U14" i="3"/>
  <c r="U26" i="3"/>
  <c r="U20" i="3"/>
  <c r="U22" i="3"/>
  <c r="U18" i="3"/>
  <c r="U16" i="3"/>
  <c r="U19" i="3"/>
  <c r="U15" i="3"/>
  <c r="U13" i="3"/>
  <c r="X13" i="3"/>
  <c r="T16" i="3"/>
  <c r="T21" i="3"/>
  <c r="S23" i="3"/>
  <c r="T26" i="3"/>
  <c r="S26" i="3"/>
  <c r="T27" i="3"/>
  <c r="Q13" i="3"/>
  <c r="Q15" i="3"/>
  <c r="Q17" i="3"/>
  <c r="Q19" i="3"/>
  <c r="Q20" i="3"/>
  <c r="Q22" i="3"/>
  <c r="Q24" i="3"/>
  <c r="Q26" i="3"/>
  <c r="Q14" i="3"/>
  <c r="Q16" i="3"/>
  <c r="Q18" i="3"/>
  <c r="Q21" i="3"/>
  <c r="Q23" i="3"/>
  <c r="Q25" i="3"/>
  <c r="Q27" i="3"/>
  <c r="O13" i="3"/>
  <c r="O15" i="3"/>
  <c r="O17" i="3"/>
  <c r="O19" i="3"/>
  <c r="O20" i="3"/>
  <c r="O22" i="3"/>
  <c r="O24" i="3"/>
  <c r="O26" i="3"/>
  <c r="O14" i="3"/>
  <c r="O16" i="3"/>
  <c r="O18" i="3"/>
  <c r="O21" i="3"/>
  <c r="O23" i="3"/>
  <c r="O25" i="3"/>
  <c r="O27" i="3"/>
  <c r="M13" i="3"/>
  <c r="M15" i="3"/>
  <c r="M17" i="3"/>
  <c r="M19" i="3"/>
  <c r="M20" i="3"/>
  <c r="M22" i="3"/>
  <c r="M24" i="3"/>
  <c r="M26" i="3"/>
  <c r="M14" i="3"/>
  <c r="M16" i="3"/>
  <c r="M18" i="3"/>
  <c r="M21" i="3"/>
  <c r="M23" i="3"/>
  <c r="M25" i="3"/>
  <c r="M27" i="3"/>
  <c r="K13" i="3"/>
  <c r="K15" i="3"/>
  <c r="K17" i="3"/>
  <c r="K19" i="3"/>
  <c r="K22" i="3"/>
  <c r="K24" i="3"/>
  <c r="K26" i="3"/>
  <c r="K14" i="3"/>
  <c r="K16" i="3"/>
  <c r="K18" i="3"/>
  <c r="K20" i="3"/>
  <c r="K21" i="3"/>
  <c r="K23" i="3"/>
  <c r="K25" i="3"/>
  <c r="K27" i="3"/>
  <c r="X26" i="3"/>
  <c r="T18" i="3"/>
  <c r="AA18" i="3" s="1"/>
  <c r="T24" i="3"/>
  <c r="AA23" i="3" s="1"/>
  <c r="S14" i="3"/>
  <c r="S20" i="3"/>
  <c r="S22" i="3"/>
  <c r="I13" i="3"/>
  <c r="I15" i="3"/>
  <c r="I17" i="3"/>
  <c r="I19" i="3"/>
  <c r="I22" i="3"/>
  <c r="I24" i="3"/>
  <c r="I26" i="3"/>
  <c r="I14" i="3"/>
  <c r="I16" i="3"/>
  <c r="I18" i="3"/>
  <c r="I20" i="3"/>
  <c r="I21" i="3"/>
  <c r="I23" i="3"/>
  <c r="I25" i="3"/>
  <c r="I27" i="3"/>
  <c r="P14" i="3"/>
  <c r="P16" i="3"/>
  <c r="P18" i="3"/>
  <c r="P20" i="3"/>
  <c r="P21" i="3"/>
  <c r="P23" i="3"/>
  <c r="P25" i="3"/>
  <c r="P27" i="3"/>
  <c r="P13" i="3"/>
  <c r="P15" i="3"/>
  <c r="P17" i="3"/>
  <c r="P19" i="3"/>
  <c r="P22" i="3"/>
  <c r="P24" i="3"/>
  <c r="P26" i="3"/>
  <c r="N14" i="3"/>
  <c r="N16" i="3"/>
  <c r="N18" i="3"/>
  <c r="N21" i="3"/>
  <c r="N23" i="3"/>
  <c r="N25" i="3"/>
  <c r="N27" i="3"/>
  <c r="N13" i="3"/>
  <c r="N15" i="3"/>
  <c r="N17" i="3"/>
  <c r="N19" i="3"/>
  <c r="N20" i="3"/>
  <c r="N22" i="3"/>
  <c r="N24" i="3"/>
  <c r="N26" i="3"/>
  <c r="L14" i="3"/>
  <c r="L16" i="3"/>
  <c r="L18" i="3"/>
  <c r="L21" i="3"/>
  <c r="L23" i="3"/>
  <c r="L25" i="3"/>
  <c r="L27" i="3"/>
  <c r="L13" i="3"/>
  <c r="L15" i="3"/>
  <c r="L17" i="3"/>
  <c r="L19" i="3"/>
  <c r="L20" i="3"/>
  <c r="L22" i="3"/>
  <c r="L24" i="3"/>
  <c r="L26" i="3"/>
  <c r="J14" i="3"/>
  <c r="J16" i="3"/>
  <c r="J18" i="3"/>
  <c r="J20" i="3"/>
  <c r="J21" i="3"/>
  <c r="J23" i="3"/>
  <c r="J25" i="3"/>
  <c r="J27" i="3"/>
  <c r="J13" i="3"/>
  <c r="J15" i="3"/>
  <c r="J17" i="3"/>
  <c r="J19" i="3"/>
  <c r="J22" i="3"/>
  <c r="J24" i="3"/>
  <c r="J26" i="3"/>
  <c r="X19" i="3"/>
  <c r="X25" i="3"/>
  <c r="X24" i="3"/>
  <c r="X23" i="3"/>
  <c r="X22" i="3"/>
  <c r="X16" i="3"/>
  <c r="W21" i="3"/>
  <c r="T13" i="3" l="1"/>
  <c r="T8" i="3" s="1"/>
  <c r="AA8" i="3" s="1"/>
  <c r="V8" i="3"/>
  <c r="W8" i="3"/>
  <c r="Y13" i="3"/>
  <c r="R8" i="3"/>
  <c r="Y8" i="3" s="1"/>
  <c r="J8" i="3"/>
  <c r="J6" i="3" s="1"/>
  <c r="L8" i="3"/>
  <c r="L6" i="3" s="1"/>
  <c r="I8" i="3"/>
  <c r="I6" i="3" s="1"/>
  <c r="Z18" i="3"/>
  <c r="M8" i="3"/>
  <c r="M6" i="3" s="1"/>
  <c r="Q8" i="3"/>
  <c r="Q6" i="3" s="1"/>
  <c r="Z23" i="3"/>
  <c r="X8" i="3"/>
  <c r="N8" i="3"/>
  <c r="N6" i="3" s="1"/>
  <c r="P8" i="3"/>
  <c r="P6" i="3" s="1"/>
  <c r="Z13" i="3"/>
  <c r="S8" i="3"/>
  <c r="Z8" i="3" s="1"/>
  <c r="K8" i="3"/>
  <c r="K6" i="3" s="1"/>
  <c r="O8" i="3"/>
  <c r="O6" i="3" s="1"/>
  <c r="U8" i="3"/>
  <c r="AB8" i="3" s="1"/>
  <c r="AB13" i="3"/>
  <c r="AB18" i="3"/>
  <c r="AB23" i="3"/>
  <c r="AA13" i="3" l="1"/>
  <c r="AC13" i="3" s="1"/>
  <c r="AC8" i="3"/>
  <c r="AD8" i="3"/>
</calcChain>
</file>

<file path=xl/comments1.xml><?xml version="1.0" encoding="utf-8"?>
<comments xmlns="http://schemas.openxmlformats.org/spreadsheetml/2006/main">
  <authors>
    <author>Автор</author>
  </authors>
  <commentList>
    <comment ref="D11" authorId="0">
      <text>
        <r>
          <rPr>
            <sz val="10"/>
            <color indexed="81"/>
            <rFont val="Tahoma"/>
            <family val="2"/>
            <charset val="204"/>
          </rPr>
          <t xml:space="preserve">Тип класса выбирается на листе класса:
</t>
        </r>
        <r>
          <rPr>
            <b/>
            <sz val="10"/>
            <color indexed="81"/>
            <rFont val="Tahoma"/>
            <family val="2"/>
            <charset val="204"/>
          </rPr>
          <t>общ</t>
        </r>
        <r>
          <rPr>
            <sz val="10"/>
            <color indexed="81"/>
            <rFont val="Tahoma"/>
            <family val="2"/>
            <charset val="204"/>
          </rPr>
          <t xml:space="preserve"> - общеобразовательный класс
</t>
        </r>
        <r>
          <rPr>
            <b/>
            <sz val="10"/>
            <color indexed="81"/>
            <rFont val="Tahoma"/>
            <family val="2"/>
            <charset val="204"/>
          </rPr>
          <t>про</t>
        </r>
        <r>
          <rPr>
            <sz val="10"/>
            <color indexed="81"/>
            <rFont val="Tahoma"/>
            <family val="2"/>
            <charset val="204"/>
          </rPr>
          <t xml:space="preserve"> - профильный по предмету данной КДР;</t>
        </r>
        <r>
          <rPr>
            <b/>
            <sz val="10"/>
            <color indexed="81"/>
            <rFont val="Tahoma"/>
            <family val="2"/>
            <charset val="204"/>
          </rPr>
          <t xml:space="preserve">
лиц</t>
        </r>
        <r>
          <rPr>
            <sz val="10"/>
            <color indexed="81"/>
            <rFont val="Tahoma"/>
            <family val="2"/>
            <charset val="204"/>
          </rPr>
          <t xml:space="preserve"> - лицейский класс;</t>
        </r>
        <r>
          <rPr>
            <b/>
            <sz val="10"/>
            <color indexed="81"/>
            <rFont val="Tahoma"/>
            <family val="2"/>
            <charset val="204"/>
          </rPr>
          <t xml:space="preserve">
лицпро</t>
        </r>
        <r>
          <rPr>
            <sz val="10"/>
            <color indexed="81"/>
            <rFont val="Tahoma"/>
            <family val="2"/>
            <charset val="204"/>
          </rPr>
          <t xml:space="preserve"> - лицейский класс с профилем по предмету КДР;</t>
        </r>
        <r>
          <rPr>
            <b/>
            <sz val="10"/>
            <color indexed="81"/>
            <rFont val="Tahoma"/>
            <family val="2"/>
            <charset val="204"/>
          </rPr>
          <t xml:space="preserve">
гим</t>
        </r>
        <r>
          <rPr>
            <sz val="10"/>
            <color indexed="81"/>
            <rFont val="Tahoma"/>
            <family val="2"/>
            <charset val="204"/>
          </rPr>
          <t xml:space="preserve"> - гимназический класс;</t>
        </r>
        <r>
          <rPr>
            <b/>
            <sz val="10"/>
            <color indexed="81"/>
            <rFont val="Tahoma"/>
            <family val="2"/>
            <charset val="204"/>
          </rPr>
          <t xml:space="preserve">
гимпро</t>
        </r>
        <r>
          <rPr>
            <sz val="10"/>
            <color indexed="81"/>
            <rFont val="Tahoma"/>
            <family val="2"/>
            <charset val="204"/>
          </rPr>
          <t xml:space="preserve"> - гимназический класс с профилем по предмету КДР
</t>
        </r>
        <r>
          <rPr>
            <b/>
            <sz val="10"/>
            <color indexed="81"/>
            <rFont val="Tahoma"/>
            <family val="2"/>
            <charset val="204"/>
          </rPr>
          <t>веч</t>
        </r>
        <r>
          <rPr>
            <sz val="10"/>
            <color indexed="81"/>
            <rFont val="Tahoma"/>
            <family val="2"/>
            <charset val="204"/>
          </rPr>
          <t xml:space="preserve"> - вечерний класс </t>
        </r>
      </text>
    </comment>
  </commentList>
</comments>
</file>

<file path=xl/comments10.xml><?xml version="1.0" encoding="utf-8"?>
<comments xmlns="http://schemas.openxmlformats.org/spreadsheetml/2006/main">
  <authors>
    <author>Автор</author>
  </authors>
  <commentList>
    <comment ref="K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11а</t>
        </r>
      </text>
    </commen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1.xml><?xml version="1.0" encoding="utf-8"?>
<comments xmlns="http://schemas.openxmlformats.org/spreadsheetml/2006/main">
  <authors>
    <author>Автор</author>
  </authors>
  <commentList>
    <comment ref="K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11а</t>
        </r>
      </text>
    </commen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2.xml><?xml version="1.0" encoding="utf-8"?>
<comments xmlns="http://schemas.openxmlformats.org/spreadsheetml/2006/main">
  <authors>
    <author>Автор</author>
  </authors>
  <commentList>
    <comment ref="K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11а</t>
        </r>
      </text>
    </commen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3.xml><?xml version="1.0" encoding="utf-8"?>
<comments xmlns="http://schemas.openxmlformats.org/spreadsheetml/2006/main">
  <authors>
    <author>Автор</author>
  </authors>
  <commentList>
    <comment ref="K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11а</t>
        </r>
      </text>
    </commen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4.xml><?xml version="1.0" encoding="utf-8"?>
<comments xmlns="http://schemas.openxmlformats.org/spreadsheetml/2006/main">
  <authors>
    <author>Автор</author>
  </authors>
  <commentList>
    <comment ref="K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11а</t>
        </r>
      </text>
    </commen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5.xml><?xml version="1.0" encoding="utf-8"?>
<comments xmlns="http://schemas.openxmlformats.org/spreadsheetml/2006/main">
  <authors>
    <author>Автор</author>
  </authors>
  <commentList>
    <comment ref="K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11а</t>
        </r>
      </text>
    </commen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6.xml><?xml version="1.0" encoding="utf-8"?>
<comments xmlns="http://schemas.openxmlformats.org/spreadsheetml/2006/main">
  <authors>
    <author>Автор</author>
  </authors>
  <commentList>
    <comment ref="K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11а</t>
        </r>
      </text>
    </commen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K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11а</t>
        </r>
      </text>
    </commen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K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11а</t>
        </r>
      </text>
    </commen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K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11а</t>
        </r>
      </text>
    </commen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K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11а</t>
        </r>
      </text>
    </commen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K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11а</t>
        </r>
      </text>
    </commen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7.xml><?xml version="1.0" encoding="utf-8"?>
<comments xmlns="http://schemas.openxmlformats.org/spreadsheetml/2006/main">
  <authors>
    <author>Автор</author>
  </authors>
  <commentList>
    <comment ref="K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11а</t>
        </r>
      </text>
    </commen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8.xml><?xml version="1.0" encoding="utf-8"?>
<comments xmlns="http://schemas.openxmlformats.org/spreadsheetml/2006/main">
  <authors>
    <author>Автор</author>
  </authors>
  <commentList>
    <comment ref="K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11а</t>
        </r>
      </text>
    </commen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9.xml><?xml version="1.0" encoding="utf-8"?>
<comments xmlns="http://schemas.openxmlformats.org/spreadsheetml/2006/main">
  <authors>
    <author>Автор</author>
  </authors>
  <commentList>
    <comment ref="K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11а</t>
        </r>
      </text>
    </commen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sharedStrings.xml><?xml version="1.0" encoding="utf-8"?>
<sst xmlns="http://schemas.openxmlformats.org/spreadsheetml/2006/main" count="715" uniqueCount="143">
  <si>
    <t>Форма № 1</t>
  </si>
  <si>
    <t>№</t>
  </si>
  <si>
    <t>Фамилия, Имя</t>
  </si>
  <si>
    <t>Вариант</t>
  </si>
  <si>
    <t>Баллы</t>
  </si>
  <si>
    <t>Дата  проведения</t>
  </si>
  <si>
    <t xml:space="preserve">Кол-во 
пис-х в
классе </t>
  </si>
  <si>
    <t xml:space="preserve">Кол-во
обуч-ся в
классе </t>
  </si>
  <si>
    <t>Тип класса</t>
  </si>
  <si>
    <t>Класс с литерой</t>
  </si>
  <si>
    <t>Заполните баллы каждого учащегося. Незаполненные ячейки считаются как 0 б.</t>
  </si>
  <si>
    <t>Ячейки выделенные таким фоном заполняются автоматически</t>
  </si>
  <si>
    <t>Максимальные баллы за задание</t>
  </si>
  <si>
    <t>Минимальный балл</t>
  </si>
  <si>
    <t>Обязательно укажите вариант работы (только число без дополнительных символов)!</t>
  </si>
  <si>
    <t xml:space="preserve"> классе  </t>
  </si>
  <si>
    <t>Скрытый столбец</t>
  </si>
  <si>
    <t>Форма № 2 ( Все классы )</t>
  </si>
  <si>
    <t>ФИО ответственного в ОО</t>
  </si>
  <si>
    <t>г.Анапа</t>
  </si>
  <si>
    <t>ВЫБЕРИТЕ РАЙОН</t>
  </si>
  <si>
    <t>Переименуйте этот файл так, как указано в следующей строке:</t>
  </si>
  <si>
    <t>г.Армавир</t>
  </si>
  <si>
    <t>общ</t>
  </si>
  <si>
    <t>№  телефона</t>
  </si>
  <si>
    <t>Белореченский р-н</t>
  </si>
  <si>
    <t>Итоги:</t>
  </si>
  <si>
    <t>Кол-во
обуч-ся в ОО</t>
  </si>
  <si>
    <t>Кол-во
выбр-х в
ОО</t>
  </si>
  <si>
    <t>Кол-во
пис-х в
ОО</t>
  </si>
  <si>
    <t>Процент обучающихся получивших баллы в ОО</t>
  </si>
  <si>
    <t>г.Геленджик</t>
  </si>
  <si>
    <t>г.Горячий Ключ</t>
  </si>
  <si>
    <t>Количество обучающихся получивших баллы в ОО</t>
  </si>
  <si>
    <t>г.Краснодар</t>
  </si>
  <si>
    <t>Лабинский р-н</t>
  </si>
  <si>
    <t>Набранный балл (по столбцам)</t>
  </si>
  <si>
    <t>г.Новороссийск</t>
  </si>
  <si>
    <r>
      <rPr>
        <b/>
        <u/>
        <sz val="10"/>
        <rFont val="Arial"/>
        <family val="2"/>
        <charset val="204"/>
      </rPr>
      <t xml:space="preserve">Количество обучающихся </t>
    </r>
    <r>
      <rPr>
        <b/>
        <sz val="10"/>
        <rFont val="Arial"/>
        <family val="2"/>
        <charset val="204"/>
      </rPr>
      <t>получивших баллы в классе</t>
    </r>
  </si>
  <si>
    <t>г.Сочи</t>
  </si>
  <si>
    <t>Абинский р-н</t>
  </si>
  <si>
    <t>Апшеронский р-н</t>
  </si>
  <si>
    <t>О</t>
  </si>
  <si>
    <t>Белоглинский р-н</t>
  </si>
  <si>
    <t>П</t>
  </si>
  <si>
    <t>Брюховецкий р-н</t>
  </si>
  <si>
    <t>Л</t>
  </si>
  <si>
    <t>Выселковский р-н</t>
  </si>
  <si>
    <t>ЛП</t>
  </si>
  <si>
    <t>Гулькевичский р-н</t>
  </si>
  <si>
    <t>Г</t>
  </si>
  <si>
    <t>Динской р-н</t>
  </si>
  <si>
    <t>ГП</t>
  </si>
  <si>
    <t>Ейский р-н</t>
  </si>
  <si>
    <t>в</t>
  </si>
  <si>
    <t>Кавказский р-н</t>
  </si>
  <si>
    <t>Калининский р-н</t>
  </si>
  <si>
    <t>Каневской р-н</t>
  </si>
  <si>
    <t>Кореновский р-н</t>
  </si>
  <si>
    <t>Красноармейский р-н</t>
  </si>
  <si>
    <t>Крымский р-н</t>
  </si>
  <si>
    <t>Крыловский р-н</t>
  </si>
  <si>
    <t>Курганинский р-н</t>
  </si>
  <si>
    <t>Кущевский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</si>
  <si>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</si>
  <si>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</si>
  <si>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</si>
  <si>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</si>
  <si>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</si>
  <si>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</si>
  <si>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</si>
  <si>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</si>
  <si>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</si>
  <si>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</si>
  <si>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</si>
  <si>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</si>
  <si>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</si>
  <si>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</si>
  <si>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Усть-Лабинский р-н</t>
  </si>
  <si>
    <t>Успенский р-н</t>
  </si>
  <si>
    <t>Щербиновский р-н</t>
  </si>
  <si>
    <t>В столбце "Ошибки" должно быть "нет"</t>
  </si>
  <si>
    <t>Заполните поля, выделенные красным фоном.</t>
  </si>
  <si>
    <t>Остальные данные заполнятся автоматически информацией с листов 1-15</t>
  </si>
  <si>
    <t>Кол. ошибок в ОО (должно быть 0)</t>
  </si>
  <si>
    <t>Кол. ошибок</t>
  </si>
  <si>
    <t>нет</t>
  </si>
  <si>
    <t>не указан вариант, но заполнены баллы</t>
  </si>
  <si>
    <t>Описание</t>
  </si>
  <si>
    <t>есть балл выше максимального</t>
  </si>
  <si>
    <t>Индикатор ошибки (1 - ошибка есть)</t>
  </si>
  <si>
    <t>Ошибки</t>
  </si>
  <si>
    <t>Вид ошибки</t>
  </si>
  <si>
    <t>Название файла</t>
  </si>
  <si>
    <t>Параллель (число)</t>
  </si>
  <si>
    <t>Краткое название работы</t>
  </si>
  <si>
    <t>Дата</t>
  </si>
  <si>
    <t>Оценка</t>
  </si>
  <si>
    <t>"5"</t>
  </si>
  <si>
    <t>"4"</t>
  </si>
  <si>
    <t>"3"</t>
  </si>
  <si>
    <t>"2"</t>
  </si>
  <si>
    <r>
      <rPr>
        <b/>
        <u/>
        <sz val="10"/>
        <rFont val="Arial"/>
        <family val="2"/>
        <charset val="204"/>
      </rPr>
      <t>количество</t>
    </r>
    <r>
      <rPr>
        <b/>
        <sz val="10"/>
        <rFont val="Arial"/>
        <family val="2"/>
        <charset val="204"/>
      </rPr>
      <t xml:space="preserve"> полученных оценок в классах</t>
    </r>
  </si>
  <si>
    <t>количество полученных оценок в ОО</t>
  </si>
  <si>
    <t>процент полученных оценок в ОО</t>
  </si>
  <si>
    <t>процент оценок в ОО
  (где менее 6 классов)</t>
  </si>
  <si>
    <t>Ф.И.О.  учителя</t>
  </si>
  <si>
    <t>про</t>
  </si>
  <si>
    <t>лиц</t>
  </si>
  <si>
    <t>лицпро</t>
  </si>
  <si>
    <t>гим</t>
  </si>
  <si>
    <t>гимпро</t>
  </si>
  <si>
    <t>веч</t>
  </si>
  <si>
    <t>Средние баллы за задание</t>
  </si>
  <si>
    <t>% успешности (от макс.балла)</t>
  </si>
  <si>
    <t>№ задания</t>
  </si>
  <si>
    <t>Приморско-Ахтарский р-н</t>
  </si>
  <si>
    <t>Среднеквадратический балл</t>
  </si>
  <si>
    <r>
      <t>х</t>
    </r>
    <r>
      <rPr>
        <b/>
        <vertAlign val="subscript"/>
        <sz val="12"/>
        <rFont val="Arial Cyr"/>
        <charset val="204"/>
      </rPr>
      <t>ср</t>
    </r>
  </si>
  <si>
    <r>
      <t>(х</t>
    </r>
    <r>
      <rPr>
        <b/>
        <vertAlign val="superscript"/>
        <sz val="12"/>
        <rFont val="Arial Cyr"/>
        <charset val="204"/>
      </rPr>
      <t>2</t>
    </r>
    <r>
      <rPr>
        <b/>
        <sz val="12"/>
        <rFont val="Arial Cyr"/>
        <charset val="204"/>
      </rPr>
      <t>)</t>
    </r>
    <r>
      <rPr>
        <b/>
        <vertAlign val="subscript"/>
        <sz val="12"/>
        <rFont val="Arial Cyr"/>
        <charset val="204"/>
      </rPr>
      <t>ср</t>
    </r>
  </si>
  <si>
    <t>Средний балл класса</t>
  </si>
  <si>
    <t>Средний балл ОО</t>
  </si>
  <si>
    <t>Среднеквадратический балл ОО</t>
  </si>
  <si>
    <t>Название ОО</t>
  </si>
  <si>
    <t>левый конец</t>
  </si>
  <si>
    <t>правый конец</t>
  </si>
  <si>
    <t>Доверительный интервал для ОО</t>
  </si>
  <si>
    <t>8
1 б</t>
  </si>
  <si>
    <t>8
2 б</t>
  </si>
  <si>
    <t>Учащийся 7-го вида (да/нет)</t>
  </si>
  <si>
    <t xml:space="preserve">Кол-во уч-ся 7-го вида </t>
  </si>
  <si>
    <t>ОО (заполняется автоматически, при необходимости исправляется E4)</t>
  </si>
  <si>
    <t>МАТ</t>
  </si>
  <si>
    <t>27022019</t>
  </si>
  <si>
    <t>Анализ результатов КДР по математике (27.02.2019) обучающихся 11 классов</t>
  </si>
  <si>
    <t>27 февраля 2019 г.</t>
  </si>
  <si>
    <t>Результаты проведения краевой диагностической работы по математике в  </t>
  </si>
  <si>
    <t>МБОУ СОШ № 7</t>
  </si>
  <si>
    <t>Каретникова Л.Н.</t>
  </si>
  <si>
    <t>8-918-3457146</t>
  </si>
  <si>
    <t>11а</t>
  </si>
  <si>
    <t>СОШ № 7</t>
  </si>
  <si>
    <t>Серик С.Ф.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</si>
</sst>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16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sz val="14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1"/>
      <name val="Arial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vertAlign val="subscript"/>
      <sz val="12"/>
      <name val="Arial Cyr"/>
      <charset val="204"/>
    </font>
    <font>
      <b/>
      <vertAlign val="superscript"/>
      <sz val="12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"/>
      <color theme="1"/>
      <name val="Times New Roman"/>
      <family val="1"/>
      <charset val="204"/>
    </font>
    <font>
      <sz val="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0"/>
      <name val="Arial"/>
      <family val="2"/>
      <charset val="204"/>
    </font>
    <font>
      <sz val="8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242">
    <xf numFmtId="0" fontId="0" fillId="0" borderId="0" xfId="0"/>
    <xf numFmtId="0" fontId="20" fillId="0" borderId="0" xfId="0" applyFont="1" applyProtection="1">
      <protection hidden="1"/>
    </xf>
    <xf numFmtId="0" fontId="20" fillId="0" borderId="1" xfId="0" applyFont="1" applyFill="1" applyBorder="1" applyAlignment="1" applyProtection="1">
      <alignment horizontal="center" vertical="center"/>
      <protection hidden="1"/>
    </xf>
    <xf numFmtId="1" fontId="8" fillId="0" borderId="1" xfId="0" applyNumberFormat="1" applyFont="1" applyFill="1" applyBorder="1" applyAlignment="1" applyProtection="1">
      <alignment horizontal="center" vertical="center"/>
      <protection hidden="1"/>
    </xf>
    <xf numFmtId="164" fontId="8" fillId="0" borderId="1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Fill="1" applyProtection="1">
      <protection hidden="1"/>
    </xf>
    <xf numFmtId="0" fontId="5" fillId="0" borderId="2" xfId="0" applyFont="1" applyFill="1" applyBorder="1" applyAlignment="1" applyProtection="1">
      <alignment horizontal="center" vertical="center" wrapText="1"/>
      <protection hidden="1"/>
    </xf>
    <xf numFmtId="0" fontId="5" fillId="0" borderId="3" xfId="0" applyFont="1" applyFill="1" applyBorder="1" applyAlignment="1" applyProtection="1">
      <alignment horizontal="center" vertical="center" wrapText="1"/>
      <protection hidden="1"/>
    </xf>
    <xf numFmtId="0" fontId="5" fillId="0" borderId="4" xfId="0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0" fillId="0" borderId="5" xfId="0" applyBorder="1" applyProtection="1">
      <protection hidden="1"/>
    </xf>
    <xf numFmtId="0" fontId="0" fillId="0" borderId="6" xfId="0" applyBorder="1" applyAlignment="1" applyProtection="1">
      <alignment horizontal="right"/>
      <protection hidden="1"/>
    </xf>
    <xf numFmtId="0" fontId="21" fillId="0" borderId="0" xfId="0" applyFont="1" applyAlignment="1" applyProtection="1">
      <alignment horizontal="left" vertical="center" indent="2"/>
      <protection hidden="1"/>
    </xf>
    <xf numFmtId="0" fontId="0" fillId="0" borderId="6" xfId="0" applyBorder="1" applyProtection="1">
      <protection hidden="1"/>
    </xf>
    <xf numFmtId="0" fontId="22" fillId="0" borderId="0" xfId="0" applyFont="1" applyAlignment="1" applyProtection="1">
      <alignment horizontal="left" vertical="center" indent="2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3" borderId="0" xfId="0" applyFill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23" fillId="3" borderId="7" xfId="0" applyFont="1" applyFill="1" applyBorder="1" applyAlignment="1" applyProtection="1">
      <alignment horizontal="center" vertical="center" wrapText="1"/>
      <protection hidden="1"/>
    </xf>
    <xf numFmtId="0" fontId="23" fillId="3" borderId="8" xfId="0" applyFont="1" applyFill="1" applyBorder="1" applyAlignment="1" applyProtection="1">
      <alignment horizontal="center" vertical="center" wrapText="1"/>
      <protection hidden="1"/>
    </xf>
    <xf numFmtId="0" fontId="23" fillId="3" borderId="9" xfId="0" applyFont="1" applyFill="1" applyBorder="1" applyAlignment="1" applyProtection="1">
      <alignment horizontal="center" vertical="center" wrapText="1"/>
      <protection hidden="1"/>
    </xf>
    <xf numFmtId="0" fontId="0" fillId="0" borderId="10" xfId="0" applyBorder="1" applyAlignment="1" applyProtection="1">
      <alignment horizontal="center" vertical="center" wrapText="1"/>
      <protection hidden="1"/>
    </xf>
    <xf numFmtId="0" fontId="24" fillId="3" borderId="11" xfId="0" applyFont="1" applyFill="1" applyBorder="1" applyAlignment="1" applyProtection="1">
      <alignment horizontal="center" vertical="center" wrapText="1"/>
      <protection hidden="1"/>
    </xf>
    <xf numFmtId="0" fontId="24" fillId="3" borderId="12" xfId="0" applyFont="1" applyFill="1" applyBorder="1" applyAlignment="1" applyProtection="1">
      <alignment horizontal="center" vertical="center" wrapText="1"/>
      <protection hidden="1"/>
    </xf>
    <xf numFmtId="0" fontId="0" fillId="3" borderId="13" xfId="0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24" fillId="3" borderId="15" xfId="0" applyFont="1" applyFill="1" applyBorder="1" applyAlignment="1" applyProtection="1">
      <alignment horizontal="center" vertical="center" wrapText="1"/>
      <protection hidden="1"/>
    </xf>
    <xf numFmtId="0" fontId="24" fillId="3" borderId="16" xfId="0" applyFont="1" applyFill="1" applyBorder="1" applyAlignment="1" applyProtection="1">
      <alignment horizontal="center" vertical="center" wrapText="1"/>
      <protection hidden="1"/>
    </xf>
    <xf numFmtId="0" fontId="0" fillId="3" borderId="17" xfId="0" applyFill="1" applyBorder="1" applyAlignment="1" applyProtection="1">
      <alignment horizontal="center" vertical="center" wrapText="1"/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0" fontId="24" fillId="3" borderId="19" xfId="0" applyFont="1" applyFill="1" applyBorder="1" applyAlignment="1" applyProtection="1">
      <alignment horizontal="center" vertical="center" wrapText="1"/>
      <protection hidden="1"/>
    </xf>
    <xf numFmtId="0" fontId="24" fillId="3" borderId="20" xfId="0" applyFont="1" applyFill="1" applyBorder="1" applyAlignment="1" applyProtection="1">
      <alignment horizontal="center" vertical="center" wrapText="1"/>
      <protection hidden="1"/>
    </xf>
    <xf numFmtId="0" fontId="0" fillId="3" borderId="21" xfId="0" applyFill="1" applyBorder="1" applyAlignment="1" applyProtection="1">
      <alignment horizontal="center" vertical="center" wrapText="1"/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0" fontId="24" fillId="3" borderId="23" xfId="0" applyFont="1" applyFill="1" applyBorder="1" applyAlignment="1" applyProtection="1">
      <alignment horizontal="center" vertical="center" wrapText="1"/>
      <protection hidden="1"/>
    </xf>
    <xf numFmtId="0" fontId="24" fillId="3" borderId="24" xfId="0" applyFont="1" applyFill="1" applyBorder="1" applyAlignment="1" applyProtection="1">
      <alignment horizontal="center" vertical="center" wrapText="1"/>
      <protection hidden="1"/>
    </xf>
    <xf numFmtId="0" fontId="24" fillId="3" borderId="25" xfId="0" applyFont="1" applyFill="1" applyBorder="1" applyAlignment="1" applyProtection="1">
      <alignment horizontal="center" vertical="center" wrapText="1"/>
      <protection hidden="1"/>
    </xf>
    <xf numFmtId="0" fontId="24" fillId="3" borderId="26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 applyAlignment="1" applyProtection="1">
      <alignment vertical="center"/>
      <protection hidden="1"/>
    </xf>
    <xf numFmtId="0" fontId="0" fillId="0" borderId="0" xfId="0" applyProtection="1">
      <protection locked="0" hidden="1"/>
    </xf>
    <xf numFmtId="0" fontId="26" fillId="0" borderId="0" xfId="0" applyFont="1" applyAlignment="1" applyProtection="1">
      <alignment horizontal="left" vertical="center" indent="2"/>
      <protection locked="0" hidden="1"/>
    </xf>
    <xf numFmtId="0" fontId="21" fillId="0" borderId="0" xfId="0" applyFont="1" applyAlignment="1" applyProtection="1">
      <alignment horizontal="right" vertical="center"/>
      <protection locked="0" hidden="1"/>
    </xf>
    <xf numFmtId="0" fontId="0" fillId="0" borderId="5" xfId="0" applyBorder="1" applyProtection="1">
      <protection locked="0" hidden="1"/>
    </xf>
    <xf numFmtId="0" fontId="21" fillId="0" borderId="0" xfId="0" applyFont="1" applyAlignment="1" applyProtection="1">
      <alignment horizontal="right" vertical="center" indent="2"/>
      <protection locked="0" hidden="1"/>
    </xf>
    <xf numFmtId="49" fontId="20" fillId="0" borderId="0" xfId="0" applyNumberFormat="1" applyFont="1" applyProtection="1">
      <protection hidden="1"/>
    </xf>
    <xf numFmtId="0" fontId="27" fillId="0" borderId="0" xfId="0" applyFont="1" applyProtection="1">
      <protection hidden="1"/>
    </xf>
    <xf numFmtId="0" fontId="20" fillId="0" borderId="0" xfId="0" applyNumberFormat="1" applyFont="1" applyProtection="1">
      <protection hidden="1"/>
    </xf>
    <xf numFmtId="49" fontId="20" fillId="0" borderId="0" xfId="0" applyNumberFormat="1" applyFont="1" applyFill="1" applyProtection="1">
      <protection hidden="1"/>
    </xf>
    <xf numFmtId="0" fontId="20" fillId="2" borderId="14" xfId="0" applyFont="1" applyFill="1" applyBorder="1" applyAlignment="1" applyProtection="1">
      <alignment horizontal="center" vertical="center"/>
      <protection hidden="1"/>
    </xf>
    <xf numFmtId="0" fontId="20" fillId="2" borderId="18" xfId="0" applyFont="1" applyFill="1" applyBorder="1" applyAlignment="1" applyProtection="1">
      <alignment horizontal="center" vertical="center"/>
      <protection hidden="1"/>
    </xf>
    <xf numFmtId="0" fontId="20" fillId="2" borderId="22" xfId="0" applyFont="1" applyFill="1" applyBorder="1" applyAlignment="1" applyProtection="1">
      <alignment horizontal="center" vertical="center"/>
      <protection hidden="1"/>
    </xf>
    <xf numFmtId="0" fontId="28" fillId="0" borderId="0" xfId="0" applyFont="1" applyProtection="1">
      <protection hidden="1"/>
    </xf>
    <xf numFmtId="164" fontId="20" fillId="0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27" xfId="0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vertical="center"/>
      <protection locked="0" hidden="1"/>
    </xf>
    <xf numFmtId="0" fontId="23" fillId="0" borderId="28" xfId="0" applyFont="1" applyBorder="1" applyAlignment="1" applyProtection="1">
      <alignment horizontal="center" vertical="center" wrapText="1"/>
      <protection hidden="1"/>
    </xf>
    <xf numFmtId="0" fontId="23" fillId="4" borderId="29" xfId="0" applyFont="1" applyFill="1" applyBorder="1" applyAlignment="1" applyProtection="1">
      <alignment horizontal="center" vertical="center" wrapText="1"/>
      <protection hidden="1"/>
    </xf>
    <xf numFmtId="0" fontId="23" fillId="0" borderId="29" xfId="0" applyFont="1" applyBorder="1" applyAlignment="1" applyProtection="1">
      <alignment horizontal="center" vertical="center" wrapText="1"/>
      <protection hidden="1"/>
    </xf>
    <xf numFmtId="0" fontId="23" fillId="0" borderId="30" xfId="0" applyFont="1" applyBorder="1" applyAlignment="1" applyProtection="1">
      <alignment horizontal="center" vertical="center" wrapText="1"/>
      <protection hidden="1"/>
    </xf>
    <xf numFmtId="0" fontId="23" fillId="4" borderId="28" xfId="0" applyFont="1" applyFill="1" applyBorder="1" applyAlignment="1" applyProtection="1">
      <alignment horizontal="center" vertical="center" wrapText="1"/>
      <protection hidden="1"/>
    </xf>
    <xf numFmtId="0" fontId="19" fillId="0" borderId="6" xfId="0" applyFont="1" applyBorder="1" applyAlignment="1" applyProtection="1">
      <alignment horizontal="center" vertical="center"/>
      <protection hidden="1"/>
    </xf>
    <xf numFmtId="2" fontId="18" fillId="0" borderId="6" xfId="0" applyNumberFormat="1" applyFont="1" applyBorder="1" applyAlignment="1" applyProtection="1">
      <alignment horizontal="center" vertical="center"/>
      <protection hidden="1"/>
    </xf>
    <xf numFmtId="9" fontId="19" fillId="0" borderId="6" xfId="1" applyFont="1" applyBorder="1" applyAlignment="1" applyProtection="1">
      <alignment horizontal="center" vertical="center"/>
      <protection hidden="1"/>
    </xf>
    <xf numFmtId="0" fontId="0" fillId="0" borderId="31" xfId="0" applyBorder="1" applyProtection="1">
      <protection hidden="1"/>
    </xf>
    <xf numFmtId="0" fontId="0" fillId="0" borderId="31" xfId="0" applyBorder="1" applyAlignment="1" applyProtection="1">
      <alignment horizontal="right"/>
      <protection hidden="1"/>
    </xf>
    <xf numFmtId="0" fontId="24" fillId="0" borderId="9" xfId="0" applyFont="1" applyBorder="1" applyAlignment="1" applyProtection="1">
      <alignment horizontal="center" vertical="center" wrapText="1"/>
      <protection hidden="1"/>
    </xf>
    <xf numFmtId="0" fontId="23" fillId="0" borderId="27" xfId="0" applyFont="1" applyBorder="1" applyAlignment="1" applyProtection="1">
      <alignment horizontal="center" vertical="center" wrapText="1"/>
      <protection hidden="1"/>
    </xf>
    <xf numFmtId="0" fontId="23" fillId="0" borderId="3" xfId="0" applyFont="1" applyBorder="1" applyAlignment="1" applyProtection="1">
      <alignment horizontal="center" vertical="center" wrapText="1"/>
      <protection hidden="1"/>
    </xf>
    <xf numFmtId="0" fontId="23" fillId="0" borderId="4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hidden="1"/>
    </xf>
    <xf numFmtId="0" fontId="29" fillId="0" borderId="29" xfId="0" applyFont="1" applyFill="1" applyBorder="1" applyAlignment="1" applyProtection="1">
      <alignment vertical="center"/>
      <protection hidden="1"/>
    </xf>
    <xf numFmtId="0" fontId="29" fillId="0" borderId="29" xfId="0" applyFont="1" applyFill="1" applyBorder="1" applyAlignment="1" applyProtection="1">
      <alignment horizontal="center" vertical="center"/>
      <protection hidden="1"/>
    </xf>
    <xf numFmtId="0" fontId="30" fillId="0" borderId="29" xfId="0" applyFont="1" applyFill="1" applyBorder="1" applyAlignment="1" applyProtection="1">
      <alignment vertical="center"/>
      <protection hidden="1"/>
    </xf>
    <xf numFmtId="0" fontId="30" fillId="0" borderId="29" xfId="0" applyFont="1" applyFill="1" applyBorder="1" applyAlignment="1" applyProtection="1">
      <alignment horizontal="right" vertical="center"/>
      <protection hidden="1"/>
    </xf>
    <xf numFmtId="0" fontId="29" fillId="0" borderId="29" xfId="0" applyFont="1" applyFill="1" applyBorder="1" applyAlignment="1" applyProtection="1">
      <alignment horizontal="center" vertical="center" wrapText="1"/>
      <protection hidden="1"/>
    </xf>
    <xf numFmtId="0" fontId="20" fillId="0" borderId="6" xfId="0" applyFont="1" applyBorder="1" applyAlignment="1" applyProtection="1">
      <alignment horizontal="left" vertical="center"/>
      <protection hidden="1"/>
    </xf>
    <xf numFmtId="0" fontId="20" fillId="0" borderId="6" xfId="0" applyFont="1" applyFill="1" applyBorder="1" applyAlignment="1" applyProtection="1">
      <alignment horizontal="left" vertical="center"/>
      <protection hidden="1"/>
    </xf>
    <xf numFmtId="0" fontId="18" fillId="0" borderId="0" xfId="0" applyFont="1" applyAlignment="1" applyProtection="1">
      <alignment horizontal="right"/>
      <protection locked="0" hidden="1"/>
    </xf>
    <xf numFmtId="0" fontId="8" fillId="0" borderId="29" xfId="0" applyFont="1" applyFill="1" applyBorder="1" applyAlignment="1" applyProtection="1">
      <alignment horizontal="center" vertical="center"/>
      <protection hidden="1"/>
    </xf>
    <xf numFmtId="0" fontId="24" fillId="0" borderId="13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vertical="center" wrapText="1"/>
      <protection locked="0"/>
    </xf>
    <xf numFmtId="0" fontId="24" fillId="0" borderId="33" xfId="0" applyFont="1" applyBorder="1" applyAlignment="1" applyProtection="1">
      <alignment vertical="center" wrapText="1"/>
      <protection locked="0"/>
    </xf>
    <xf numFmtId="0" fontId="24" fillId="0" borderId="12" xfId="0" applyFont="1" applyBorder="1" applyAlignment="1" applyProtection="1">
      <alignment horizontal="center" vertical="center" wrapText="1"/>
      <protection locked="0"/>
    </xf>
    <xf numFmtId="0" fontId="31" fillId="0" borderId="32" xfId="0" applyFont="1" applyBorder="1" applyAlignment="1" applyProtection="1">
      <alignment horizontal="center" vertical="center" wrapText="1"/>
      <protection locked="0"/>
    </xf>
    <xf numFmtId="0" fontId="31" fillId="4" borderId="33" xfId="0" applyFont="1" applyFill="1" applyBorder="1" applyAlignment="1" applyProtection="1">
      <alignment horizontal="center" vertical="center" wrapText="1"/>
      <protection locked="0"/>
    </xf>
    <xf numFmtId="0" fontId="31" fillId="0" borderId="33" xfId="0" applyFont="1" applyBorder="1" applyAlignment="1" applyProtection="1">
      <alignment horizontal="center" vertical="center" wrapText="1"/>
      <protection locked="0"/>
    </xf>
    <xf numFmtId="0" fontId="31" fillId="0" borderId="12" xfId="0" applyFont="1" applyBorder="1" applyAlignment="1" applyProtection="1">
      <alignment horizontal="center" vertical="center" wrapText="1"/>
      <protection locked="0"/>
    </xf>
    <xf numFmtId="0" fontId="31" fillId="4" borderId="32" xfId="0" applyFont="1" applyFill="1" applyBorder="1" applyAlignment="1" applyProtection="1">
      <alignment horizontal="center" vertical="center" wrapText="1"/>
      <protection locked="0"/>
    </xf>
    <xf numFmtId="0" fontId="24" fillId="0" borderId="17" xfId="0" applyFont="1" applyBorder="1" applyAlignment="1" applyProtection="1">
      <alignment horizontal="center" vertical="center" wrapText="1"/>
      <protection locked="0"/>
    </xf>
    <xf numFmtId="0" fontId="24" fillId="0" borderId="34" xfId="0" applyFont="1" applyBorder="1" applyAlignment="1" applyProtection="1">
      <alignment vertical="center" wrapText="1"/>
      <protection locked="0"/>
    </xf>
    <xf numFmtId="0" fontId="24" fillId="0" borderId="6" xfId="0" applyFont="1" applyBorder="1" applyAlignment="1" applyProtection="1">
      <alignment vertical="center" wrapText="1"/>
      <protection locked="0"/>
    </xf>
    <xf numFmtId="0" fontId="24" fillId="0" borderId="16" xfId="0" applyFont="1" applyBorder="1" applyAlignment="1" applyProtection="1">
      <alignment horizontal="center" vertical="center" wrapText="1"/>
      <protection locked="0"/>
    </xf>
    <xf numFmtId="0" fontId="31" fillId="0" borderId="34" xfId="0" applyFont="1" applyBorder="1" applyAlignment="1" applyProtection="1">
      <alignment horizontal="center" vertical="center" wrapText="1"/>
      <protection locked="0"/>
    </xf>
    <xf numFmtId="0" fontId="31" fillId="4" borderId="6" xfId="0" applyFont="1" applyFill="1" applyBorder="1" applyAlignment="1" applyProtection="1">
      <alignment horizontal="center" vertical="center" wrapText="1"/>
      <protection locked="0"/>
    </xf>
    <xf numFmtId="0" fontId="31" fillId="0" borderId="6" xfId="0" applyFont="1" applyBorder="1" applyAlignment="1" applyProtection="1">
      <alignment horizontal="center" vertical="center" wrapText="1"/>
      <protection locked="0"/>
    </xf>
    <xf numFmtId="0" fontId="31" fillId="0" borderId="16" xfId="0" applyFont="1" applyBorder="1" applyAlignment="1" applyProtection="1">
      <alignment horizontal="center" vertical="center" wrapText="1"/>
      <protection locked="0"/>
    </xf>
    <xf numFmtId="0" fontId="31" fillId="4" borderId="34" xfId="0" applyFont="1" applyFill="1" applyBorder="1" applyAlignment="1" applyProtection="1">
      <alignment horizontal="center" vertical="center" wrapText="1"/>
      <protection locked="0"/>
    </xf>
    <xf numFmtId="0" fontId="24" fillId="0" borderId="21" xfId="0" applyFont="1" applyBorder="1" applyAlignment="1" applyProtection="1">
      <alignment horizontal="center" vertical="center" wrapText="1"/>
      <protection locked="0"/>
    </xf>
    <xf numFmtId="0" fontId="24" fillId="0" borderId="35" xfId="0" applyFont="1" applyBorder="1" applyAlignment="1" applyProtection="1">
      <alignment vertical="center" wrapText="1"/>
      <protection locked="0"/>
    </xf>
    <xf numFmtId="0" fontId="24" fillId="0" borderId="36" xfId="0" applyFont="1" applyBorder="1" applyAlignment="1" applyProtection="1">
      <alignment vertical="center" wrapText="1"/>
      <protection locked="0"/>
    </xf>
    <xf numFmtId="0" fontId="24" fillId="0" borderId="20" xfId="0" applyFont="1" applyBorder="1" applyAlignment="1" applyProtection="1">
      <alignment horizontal="center" vertical="center" wrapText="1"/>
      <protection locked="0"/>
    </xf>
    <xf numFmtId="0" fontId="31" fillId="0" borderId="35" xfId="0" applyFont="1" applyBorder="1" applyAlignment="1" applyProtection="1">
      <alignment horizontal="center" vertical="center" wrapText="1"/>
      <protection locked="0"/>
    </xf>
    <xf numFmtId="0" fontId="31" fillId="4" borderId="36" xfId="0" applyFont="1" applyFill="1" applyBorder="1" applyAlignment="1" applyProtection="1">
      <alignment horizontal="center" vertical="center" wrapText="1"/>
      <protection locked="0"/>
    </xf>
    <xf numFmtId="0" fontId="31" fillId="0" borderId="36" xfId="0" applyFont="1" applyBorder="1" applyAlignment="1" applyProtection="1">
      <alignment horizontal="center" vertical="center" wrapText="1"/>
      <protection locked="0"/>
    </xf>
    <xf numFmtId="0" fontId="31" fillId="0" borderId="20" xfId="0" applyFont="1" applyBorder="1" applyAlignment="1" applyProtection="1">
      <alignment horizontal="center" vertical="center" wrapText="1"/>
      <protection locked="0"/>
    </xf>
    <xf numFmtId="0" fontId="31" fillId="4" borderId="35" xfId="0" applyFont="1" applyFill="1" applyBorder="1" applyAlignment="1" applyProtection="1">
      <alignment horizontal="center" vertical="center" wrapText="1"/>
      <protection locked="0"/>
    </xf>
    <xf numFmtId="0" fontId="24" fillId="0" borderId="37" xfId="0" applyFont="1" applyBorder="1" applyAlignment="1" applyProtection="1">
      <alignment horizontal="center" vertical="center" wrapText="1"/>
      <protection locked="0"/>
    </xf>
    <xf numFmtId="0" fontId="24" fillId="0" borderId="38" xfId="0" applyFont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29" fillId="0" borderId="39" xfId="0" applyFont="1" applyFill="1" applyBorder="1" applyAlignment="1" applyProtection="1">
      <alignment vertical="center"/>
      <protection hidden="1"/>
    </xf>
    <xf numFmtId="0" fontId="29" fillId="0" borderId="30" xfId="0" applyFont="1" applyFill="1" applyBorder="1" applyAlignment="1" applyProtection="1">
      <alignment horizontal="center" vertical="center"/>
      <protection hidden="1"/>
    </xf>
    <xf numFmtId="0" fontId="30" fillId="0" borderId="39" xfId="0" applyFont="1" applyFill="1" applyBorder="1" applyAlignment="1" applyProtection="1">
      <alignment vertical="center"/>
      <protection hidden="1"/>
    </xf>
    <xf numFmtId="0" fontId="30" fillId="0" borderId="30" xfId="0" applyFont="1" applyFill="1" applyBorder="1" applyAlignment="1" applyProtection="1">
      <alignment horizontal="right" vertical="center"/>
      <protection hidden="1"/>
    </xf>
    <xf numFmtId="0" fontId="29" fillId="0" borderId="0" xfId="0" applyFont="1" applyFill="1" applyBorder="1" applyAlignment="1" applyProtection="1">
      <alignment horizontal="center" vertical="center" wrapText="1"/>
      <protection hidden="1"/>
    </xf>
    <xf numFmtId="0" fontId="8" fillId="0" borderId="29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32" fillId="0" borderId="27" xfId="0" applyFont="1" applyFill="1" applyBorder="1" applyAlignment="1" applyProtection="1">
      <alignment horizontal="center" vertical="center" wrapText="1"/>
      <protection hidden="1"/>
    </xf>
    <xf numFmtId="0" fontId="32" fillId="0" borderId="3" xfId="0" applyFont="1" applyFill="1" applyBorder="1" applyAlignment="1" applyProtection="1">
      <alignment horizontal="center" vertical="center" wrapText="1"/>
      <protection hidden="1"/>
    </xf>
    <xf numFmtId="0" fontId="13" fillId="0" borderId="29" xfId="0" applyFont="1" applyFill="1" applyBorder="1" applyAlignment="1" applyProtection="1">
      <alignment horizontal="center"/>
      <protection hidden="1"/>
    </xf>
    <xf numFmtId="0" fontId="13" fillId="0" borderId="0" xfId="0" applyFont="1" applyFill="1" applyBorder="1" applyAlignment="1" applyProtection="1">
      <alignment horizontal="center"/>
      <protection hidden="1"/>
    </xf>
    <xf numFmtId="0" fontId="5" fillId="0" borderId="40" xfId="0" applyFont="1" applyFill="1" applyBorder="1" applyAlignment="1" applyProtection="1">
      <alignment horizontal="center" vertical="center" wrapText="1"/>
      <protection hidden="1"/>
    </xf>
    <xf numFmtId="0" fontId="8" fillId="0" borderId="41" xfId="0" applyFont="1" applyFill="1" applyBorder="1" applyAlignment="1" applyProtection="1">
      <alignment horizontal="center" vertical="center" wrapText="1"/>
      <protection hidden="1"/>
    </xf>
    <xf numFmtId="164" fontId="20" fillId="0" borderId="0" xfId="0" applyNumberFormat="1" applyFont="1" applyFill="1" applyBorder="1" applyAlignment="1" applyProtection="1">
      <alignment horizontal="center" vertical="center"/>
      <protection hidden="1"/>
    </xf>
    <xf numFmtId="2" fontId="0" fillId="0" borderId="1" xfId="0" applyNumberFormat="1" applyBorder="1" applyAlignment="1" applyProtection="1">
      <alignment horizontal="center" vertical="center"/>
      <protection hidden="1"/>
    </xf>
    <xf numFmtId="2" fontId="0" fillId="0" borderId="1" xfId="0" applyNumberFormat="1" applyFill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Protection="1">
      <protection hidden="1"/>
    </xf>
    <xf numFmtId="0" fontId="14" fillId="0" borderId="42" xfId="0" applyFont="1" applyFill="1" applyBorder="1" applyAlignment="1" applyProtection="1">
      <alignment horizontal="center" vertical="center" wrapText="1"/>
      <protection hidden="1"/>
    </xf>
    <xf numFmtId="0" fontId="14" fillId="0" borderId="43" xfId="0" applyFont="1" applyFill="1" applyBorder="1" applyAlignment="1" applyProtection="1">
      <alignment horizontal="center" vertical="center" wrapText="1"/>
      <protection hidden="1"/>
    </xf>
    <xf numFmtId="0" fontId="20" fillId="2" borderId="14" xfId="0" applyFont="1" applyFill="1" applyBorder="1" applyAlignment="1" applyProtection="1">
      <alignment vertical="center"/>
    </xf>
    <xf numFmtId="0" fontId="20" fillId="2" borderId="11" xfId="0" applyNumberFormat="1" applyFont="1" applyFill="1" applyBorder="1" applyAlignment="1" applyProtection="1"/>
    <xf numFmtId="0" fontId="20" fillId="2" borderId="44" xfId="0" applyNumberFormat="1" applyFont="1" applyFill="1" applyBorder="1" applyAlignment="1" applyProtection="1"/>
    <xf numFmtId="0" fontId="12" fillId="2" borderId="45" xfId="0" applyFont="1" applyFill="1" applyBorder="1" applyAlignment="1" applyProtection="1">
      <alignment wrapText="1"/>
    </xf>
    <xf numFmtId="0" fontId="20" fillId="5" borderId="32" xfId="0" applyFont="1" applyFill="1" applyBorder="1" applyAlignment="1" applyProtection="1">
      <alignment horizontal="center" vertical="center"/>
    </xf>
    <xf numFmtId="0" fontId="20" fillId="5" borderId="46" xfId="0" applyFont="1" applyFill="1" applyBorder="1" applyAlignment="1" applyProtection="1">
      <alignment horizontal="center" vertical="center"/>
    </xf>
    <xf numFmtId="0" fontId="20" fillId="5" borderId="45" xfId="0" applyFont="1" applyFill="1" applyBorder="1" applyAlignment="1" applyProtection="1">
      <alignment horizontal="center" vertical="center"/>
    </xf>
    <xf numFmtId="0" fontId="20" fillId="0" borderId="33" xfId="0" applyFont="1" applyFill="1" applyBorder="1" applyAlignment="1" applyProtection="1">
      <alignment horizontal="center" vertical="center"/>
    </xf>
    <xf numFmtId="0" fontId="20" fillId="2" borderId="33" xfId="0" applyFont="1" applyFill="1" applyBorder="1" applyAlignment="1" applyProtection="1">
      <alignment horizontal="center" vertical="center"/>
    </xf>
    <xf numFmtId="0" fontId="20" fillId="2" borderId="12" xfId="0" applyFont="1" applyFill="1" applyBorder="1" applyAlignment="1" applyProtection="1">
      <alignment horizontal="center" vertical="center"/>
    </xf>
    <xf numFmtId="2" fontId="20" fillId="2" borderId="32" xfId="0" applyNumberFormat="1" applyFont="1" applyFill="1" applyBorder="1" applyAlignment="1" applyProtection="1">
      <alignment horizontal="center" vertical="center"/>
    </xf>
    <xf numFmtId="2" fontId="20" fillId="2" borderId="12" xfId="0" applyNumberFormat="1" applyFont="1" applyFill="1" applyBorder="1" applyAlignment="1" applyProtection="1">
      <alignment horizontal="center" vertical="center"/>
    </xf>
    <xf numFmtId="0" fontId="20" fillId="2" borderId="18" xfId="0" applyFont="1" applyFill="1" applyBorder="1" applyAlignment="1" applyProtection="1">
      <alignment vertical="center"/>
    </xf>
    <xf numFmtId="0" fontId="20" fillId="2" borderId="15" xfId="0" applyNumberFormat="1" applyFont="1" applyFill="1" applyBorder="1" applyAlignment="1" applyProtection="1"/>
    <xf numFmtId="0" fontId="12" fillId="2" borderId="47" xfId="0" applyFont="1" applyFill="1" applyBorder="1" applyAlignment="1" applyProtection="1">
      <alignment wrapText="1"/>
    </xf>
    <xf numFmtId="0" fontId="20" fillId="5" borderId="34" xfId="0" applyFont="1" applyFill="1" applyBorder="1" applyAlignment="1" applyProtection="1">
      <alignment horizontal="center" vertical="center"/>
    </xf>
    <xf numFmtId="0" fontId="20" fillId="5" borderId="44" xfId="0" applyFont="1" applyFill="1" applyBorder="1" applyAlignment="1" applyProtection="1">
      <alignment horizontal="center" vertical="center"/>
    </xf>
    <xf numFmtId="0" fontId="20" fillId="5" borderId="47" xfId="0" applyFont="1" applyFill="1" applyBorder="1" applyAlignment="1" applyProtection="1">
      <alignment horizontal="center" vertical="center"/>
    </xf>
    <xf numFmtId="0" fontId="20" fillId="0" borderId="6" xfId="0" applyFont="1" applyFill="1" applyBorder="1" applyAlignment="1" applyProtection="1">
      <alignment horizontal="center" vertical="center"/>
    </xf>
    <xf numFmtId="0" fontId="20" fillId="2" borderId="6" xfId="0" applyFont="1" applyFill="1" applyBorder="1" applyAlignment="1" applyProtection="1">
      <alignment horizontal="center" vertical="center"/>
    </xf>
    <xf numFmtId="0" fontId="20" fillId="2" borderId="16" xfId="0" applyFont="1" applyFill="1" applyBorder="1" applyAlignment="1" applyProtection="1">
      <alignment horizontal="center" vertical="center"/>
    </xf>
    <xf numFmtId="2" fontId="20" fillId="2" borderId="48" xfId="0" applyNumberFormat="1" applyFont="1" applyFill="1" applyBorder="1" applyAlignment="1" applyProtection="1">
      <alignment horizontal="center" vertical="center"/>
    </xf>
    <xf numFmtId="2" fontId="20" fillId="2" borderId="16" xfId="0" applyNumberFormat="1" applyFont="1" applyFill="1" applyBorder="1" applyAlignment="1" applyProtection="1">
      <alignment horizontal="center" vertical="center"/>
    </xf>
    <xf numFmtId="0" fontId="20" fillId="2" borderId="22" xfId="0" applyFont="1" applyFill="1" applyBorder="1" applyAlignment="1" applyProtection="1">
      <alignment vertical="center"/>
    </xf>
    <xf numFmtId="0" fontId="20" fillId="2" borderId="19" xfId="0" applyNumberFormat="1" applyFont="1" applyFill="1" applyBorder="1" applyAlignment="1" applyProtection="1"/>
    <xf numFmtId="0" fontId="20" fillId="2" borderId="49" xfId="0" applyNumberFormat="1" applyFont="1" applyFill="1" applyBorder="1" applyAlignment="1" applyProtection="1"/>
    <xf numFmtId="0" fontId="12" fillId="2" borderId="50" xfId="0" applyFont="1" applyFill="1" applyBorder="1" applyAlignment="1" applyProtection="1">
      <alignment wrapText="1"/>
    </xf>
    <xf numFmtId="0" fontId="20" fillId="5" borderId="35" xfId="0" applyFont="1" applyFill="1" applyBorder="1" applyAlignment="1" applyProtection="1">
      <alignment horizontal="center" vertical="center"/>
    </xf>
    <xf numFmtId="0" fontId="20" fillId="5" borderId="49" xfId="0" applyFont="1" applyFill="1" applyBorder="1" applyAlignment="1" applyProtection="1">
      <alignment horizontal="center" vertical="center"/>
    </xf>
    <xf numFmtId="0" fontId="20" fillId="5" borderId="50" xfId="0" applyFont="1" applyFill="1" applyBorder="1" applyAlignment="1" applyProtection="1">
      <alignment horizontal="center" vertical="center"/>
    </xf>
    <xf numFmtId="0" fontId="20" fillId="0" borderId="36" xfId="0" applyFont="1" applyFill="1" applyBorder="1" applyAlignment="1" applyProtection="1">
      <alignment horizontal="center" vertical="center"/>
    </xf>
    <xf numFmtId="0" fontId="20" fillId="2" borderId="36" xfId="0" applyFont="1" applyFill="1" applyBorder="1" applyAlignment="1" applyProtection="1">
      <alignment horizontal="center" vertical="center"/>
    </xf>
    <xf numFmtId="0" fontId="20" fillId="2" borderId="20" xfId="0" applyFont="1" applyFill="1" applyBorder="1" applyAlignment="1" applyProtection="1">
      <alignment horizontal="center" vertical="center"/>
    </xf>
    <xf numFmtId="2" fontId="20" fillId="2" borderId="51" xfId="0" applyNumberFormat="1" applyFont="1" applyFill="1" applyBorder="1" applyAlignment="1" applyProtection="1">
      <alignment horizontal="center" vertical="center"/>
    </xf>
    <xf numFmtId="2" fontId="20" fillId="2" borderId="20" xfId="0" applyNumberFormat="1" applyFont="1" applyFill="1" applyBorder="1" applyAlignment="1" applyProtection="1">
      <alignment horizontal="center" vertical="center"/>
    </xf>
    <xf numFmtId="2" fontId="20" fillId="2" borderId="24" xfId="0" applyNumberFormat="1" applyFont="1" applyFill="1" applyBorder="1" applyAlignment="1" applyProtection="1">
      <alignment horizontal="center" vertical="center"/>
    </xf>
    <xf numFmtId="2" fontId="20" fillId="2" borderId="28" xfId="0" applyNumberFormat="1" applyFont="1" applyFill="1" applyBorder="1" applyAlignment="1" applyProtection="1">
      <alignment horizontal="center" vertical="center"/>
    </xf>
    <xf numFmtId="2" fontId="20" fillId="2" borderId="26" xfId="0" applyNumberFormat="1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 wrapText="1"/>
      <protection hidden="1"/>
    </xf>
    <xf numFmtId="0" fontId="3" fillId="0" borderId="52" xfId="0" applyFont="1" applyFill="1" applyBorder="1" applyAlignment="1" applyProtection="1">
      <alignment horizontal="center" vertical="center" wrapText="1"/>
      <protection hidden="1"/>
    </xf>
    <xf numFmtId="0" fontId="3" fillId="0" borderId="53" xfId="0" applyFont="1" applyFill="1" applyBorder="1" applyAlignment="1" applyProtection="1">
      <alignment horizontal="center" vertical="center" wrapText="1"/>
      <protection hidden="1"/>
    </xf>
    <xf numFmtId="49" fontId="2" fillId="5" borderId="9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5" borderId="52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5" borderId="53" xfId="0" applyNumberFormat="1" applyFont="1" applyFill="1" applyBorder="1" applyAlignment="1" applyProtection="1">
      <alignment horizontal="center" vertical="center" wrapText="1"/>
      <protection locked="0" hidden="1"/>
    </xf>
    <xf numFmtId="49" fontId="3" fillId="5" borderId="54" xfId="0" applyNumberFormat="1" applyFont="1" applyFill="1" applyBorder="1" applyAlignment="1" applyProtection="1">
      <alignment horizontal="center" vertical="center" wrapText="1"/>
      <protection locked="0" hidden="1"/>
    </xf>
    <xf numFmtId="49" fontId="3" fillId="5" borderId="55" xfId="0" applyNumberFormat="1" applyFont="1" applyFill="1" applyBorder="1" applyAlignment="1" applyProtection="1">
      <alignment horizontal="center" vertical="center" wrapText="1"/>
      <protection locked="0" hidden="1"/>
    </xf>
    <xf numFmtId="49" fontId="3" fillId="5" borderId="56" xfId="0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10" xfId="0" applyFont="1" applyFill="1" applyBorder="1" applyAlignment="1" applyProtection="1">
      <alignment horizontal="center" vertical="center" wrapText="1"/>
      <protection hidden="1"/>
    </xf>
    <xf numFmtId="0" fontId="8" fillId="0" borderId="57" xfId="0" applyFont="1" applyFill="1" applyBorder="1" applyAlignment="1" applyProtection="1">
      <alignment horizontal="center" vertical="center" wrapText="1"/>
      <protection hidden="1"/>
    </xf>
    <xf numFmtId="0" fontId="8" fillId="0" borderId="58" xfId="0" applyFont="1" applyFill="1" applyBorder="1" applyAlignment="1" applyProtection="1">
      <alignment horizontal="center" vertical="center" wrapText="1"/>
      <protection hidden="1"/>
    </xf>
    <xf numFmtId="0" fontId="8" fillId="0" borderId="4" xfId="0" applyFont="1" applyFill="1" applyBorder="1" applyAlignment="1" applyProtection="1">
      <alignment horizontal="center" vertical="center" wrapText="1"/>
      <protection hidden="1"/>
    </xf>
    <xf numFmtId="0" fontId="20" fillId="0" borderId="4" xfId="0" applyFont="1" applyFill="1" applyBorder="1" applyAlignment="1" applyProtection="1">
      <alignment horizontal="center" vertical="center" wrapText="1"/>
      <protection hidden="1"/>
    </xf>
    <xf numFmtId="0" fontId="6" fillId="2" borderId="9" xfId="0" applyFont="1" applyFill="1" applyBorder="1" applyAlignment="1" applyProtection="1">
      <alignment horizontal="center" vertical="center" wrapText="1"/>
      <protection locked="0" hidden="1"/>
    </xf>
    <xf numFmtId="0" fontId="6" fillId="2" borderId="52" xfId="0" applyFont="1" applyFill="1" applyBorder="1" applyAlignment="1" applyProtection="1">
      <alignment horizontal="center" vertical="center" wrapText="1"/>
      <protection locked="0" hidden="1"/>
    </xf>
    <xf numFmtId="0" fontId="6" fillId="2" borderId="53" xfId="0" applyFont="1" applyFill="1" applyBorder="1" applyAlignment="1" applyProtection="1">
      <alignment horizontal="center" vertical="center" wrapText="1"/>
      <protection locked="0" hidden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10" xfId="0" applyFont="1" applyFill="1" applyBorder="1" applyAlignment="1" applyProtection="1">
      <alignment horizontal="center" vertical="center" wrapText="1"/>
      <protection hidden="1"/>
    </xf>
    <xf numFmtId="0" fontId="7" fillId="0" borderId="57" xfId="0" applyFont="1" applyFill="1" applyBorder="1" applyAlignment="1" applyProtection="1">
      <alignment horizontal="center" vertical="center" wrapText="1"/>
      <protection hidden="1"/>
    </xf>
    <xf numFmtId="0" fontId="7" fillId="0" borderId="58" xfId="0" applyFont="1" applyFill="1" applyBorder="1" applyAlignment="1" applyProtection="1">
      <alignment horizontal="center" vertical="center" wrapText="1"/>
      <protection hidden="1"/>
    </xf>
    <xf numFmtId="0" fontId="8" fillId="0" borderId="9" xfId="0" applyFont="1" applyFill="1" applyBorder="1" applyAlignment="1" applyProtection="1">
      <alignment horizontal="center" vertical="center" wrapText="1"/>
      <protection hidden="1"/>
    </xf>
    <xf numFmtId="0" fontId="8" fillId="0" borderId="52" xfId="0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 wrapText="1"/>
      <protection hidden="1"/>
    </xf>
    <xf numFmtId="0" fontId="8" fillId="0" borderId="27" xfId="0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Fill="1" applyBorder="1" applyAlignment="1" applyProtection="1">
      <alignment horizontal="center" vertical="center" wrapText="1"/>
      <protection hidden="1"/>
    </xf>
    <xf numFmtId="0" fontId="8" fillId="0" borderId="51" xfId="0" applyFont="1" applyFill="1" applyBorder="1" applyAlignment="1" applyProtection="1">
      <alignment horizontal="center" vertical="center" wrapText="1"/>
      <protection hidden="1"/>
    </xf>
    <xf numFmtId="0" fontId="8" fillId="0" borderId="61" xfId="0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Fill="1" applyBorder="1" applyAlignment="1" applyProtection="1">
      <alignment horizontal="center" vertical="center"/>
      <protection hidden="1"/>
    </xf>
    <xf numFmtId="0" fontId="9" fillId="0" borderId="9" xfId="0" applyFont="1" applyFill="1" applyBorder="1" applyAlignment="1" applyProtection="1">
      <alignment horizontal="center" vertical="center" wrapText="1"/>
      <protection hidden="1"/>
    </xf>
    <xf numFmtId="0" fontId="8" fillId="0" borderId="53" xfId="0" applyFont="1" applyFill="1" applyBorder="1" applyAlignment="1" applyProtection="1">
      <alignment horizontal="center" vertical="center" wrapText="1"/>
      <protection hidden="1"/>
    </xf>
    <xf numFmtId="164" fontId="20" fillId="0" borderId="60" xfId="0" applyNumberFormat="1" applyFont="1" applyFill="1" applyBorder="1" applyAlignment="1" applyProtection="1">
      <alignment horizontal="center" vertical="center"/>
      <protection hidden="1"/>
    </xf>
    <xf numFmtId="164" fontId="20" fillId="0" borderId="29" xfId="0" applyNumberFormat="1" applyFont="1" applyFill="1" applyBorder="1" applyAlignment="1" applyProtection="1">
      <alignment horizontal="center" vertical="center"/>
      <protection hidden="1"/>
    </xf>
    <xf numFmtId="164" fontId="20" fillId="0" borderId="61" xfId="0" applyNumberFormat="1" applyFont="1" applyFill="1" applyBorder="1" applyAlignment="1" applyProtection="1">
      <alignment horizontal="center" vertical="center"/>
      <protection hidden="1"/>
    </xf>
    <xf numFmtId="164" fontId="20" fillId="0" borderId="43" xfId="0" applyNumberFormat="1" applyFont="1" applyFill="1" applyBorder="1" applyAlignment="1" applyProtection="1">
      <alignment horizontal="center" vertical="center"/>
      <protection hidden="1"/>
    </xf>
    <xf numFmtId="164" fontId="20" fillId="0" borderId="62" xfId="0" applyNumberFormat="1" applyFont="1" applyFill="1" applyBorder="1" applyAlignment="1" applyProtection="1">
      <alignment horizontal="center" vertical="center"/>
      <protection hidden="1"/>
    </xf>
    <xf numFmtId="164" fontId="20" fillId="0" borderId="63" xfId="0" applyNumberFormat="1" applyFont="1" applyFill="1" applyBorder="1" applyAlignment="1" applyProtection="1">
      <alignment horizontal="center" vertical="center"/>
      <protection hidden="1"/>
    </xf>
    <xf numFmtId="164" fontId="20" fillId="0" borderId="10" xfId="0" applyNumberFormat="1" applyFont="1" applyFill="1" applyBorder="1" applyAlignment="1" applyProtection="1">
      <alignment horizontal="center" vertical="center"/>
      <protection hidden="1"/>
    </xf>
    <xf numFmtId="164" fontId="20" fillId="0" borderId="57" xfId="0" applyNumberFormat="1" applyFont="1" applyFill="1" applyBorder="1" applyAlignment="1" applyProtection="1">
      <alignment horizontal="center" vertical="center"/>
      <protection hidden="1"/>
    </xf>
    <xf numFmtId="164" fontId="20" fillId="0" borderId="58" xfId="0" applyNumberFormat="1" applyFont="1" applyFill="1" applyBorder="1" applyAlignment="1" applyProtection="1">
      <alignment horizontal="center" vertical="center"/>
      <protection hidden="1"/>
    </xf>
    <xf numFmtId="164" fontId="20" fillId="0" borderId="7" xfId="0" applyNumberFormat="1" applyFont="1" applyFill="1" applyBorder="1" applyAlignment="1" applyProtection="1">
      <alignment horizontal="center" vertical="center"/>
      <protection hidden="1"/>
    </xf>
    <xf numFmtId="164" fontId="20" fillId="0" borderId="39" xfId="0" applyNumberFormat="1" applyFont="1" applyFill="1" applyBorder="1" applyAlignment="1" applyProtection="1">
      <alignment horizontal="center" vertical="center"/>
      <protection hidden="1"/>
    </xf>
    <xf numFmtId="164" fontId="20" fillId="0" borderId="59" xfId="0" applyNumberFormat="1" applyFont="1" applyFill="1" applyBorder="1" applyAlignment="1" applyProtection="1">
      <alignment horizontal="center" vertical="center"/>
      <protection hidden="1"/>
    </xf>
    <xf numFmtId="0" fontId="19" fillId="0" borderId="10" xfId="0" applyFont="1" applyBorder="1" applyAlignment="1" applyProtection="1">
      <alignment horizontal="center" vertical="center" wrapText="1"/>
      <protection hidden="1"/>
    </xf>
    <xf numFmtId="0" fontId="19" fillId="0" borderId="57" xfId="0" applyFont="1" applyBorder="1" applyAlignment="1" applyProtection="1">
      <alignment horizontal="center" vertical="center" wrapText="1"/>
      <protection hidden="1"/>
    </xf>
    <xf numFmtId="0" fontId="19" fillId="0" borderId="58" xfId="0" applyFont="1" applyBorder="1" applyAlignment="1" applyProtection="1">
      <alignment horizontal="center" vertical="center" wrapText="1"/>
      <protection hidden="1"/>
    </xf>
    <xf numFmtId="0" fontId="2" fillId="6" borderId="9" xfId="0" applyFont="1" applyFill="1" applyBorder="1" applyAlignment="1" applyProtection="1">
      <alignment horizontal="center" vertical="center" wrapText="1"/>
      <protection hidden="1"/>
    </xf>
    <xf numFmtId="0" fontId="2" fillId="6" borderId="52" xfId="0" applyFont="1" applyFill="1" applyBorder="1" applyAlignment="1" applyProtection="1">
      <alignment horizontal="center" vertical="center" wrapText="1"/>
      <protection hidden="1"/>
    </xf>
    <xf numFmtId="0" fontId="2" fillId="6" borderId="53" xfId="0" applyFont="1" applyFill="1" applyBorder="1" applyAlignment="1" applyProtection="1">
      <alignment horizontal="center" vertical="center" wrapText="1"/>
      <protection hidden="1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52" xfId="0" applyFont="1" applyFill="1" applyBorder="1" applyAlignment="1" applyProtection="1">
      <alignment horizontal="center" vertical="center" wrapText="1"/>
      <protection locked="0"/>
    </xf>
    <xf numFmtId="0" fontId="33" fillId="0" borderId="9" xfId="0" applyFont="1" applyFill="1" applyBorder="1" applyAlignment="1" applyProtection="1">
      <alignment horizontal="center" vertical="center"/>
      <protection hidden="1"/>
    </xf>
    <xf numFmtId="0" fontId="27" fillId="0" borderId="52" xfId="0" applyFont="1" applyFill="1" applyBorder="1" applyAlignment="1" applyProtection="1">
      <alignment horizontal="center" vertical="center"/>
      <protection hidden="1"/>
    </xf>
    <xf numFmtId="0" fontId="27" fillId="0" borderId="53" xfId="0" applyFont="1" applyFill="1" applyBorder="1" applyAlignment="1" applyProtection="1">
      <alignment horizontal="center" vertical="center"/>
      <protection hidden="1"/>
    </xf>
    <xf numFmtId="0" fontId="4" fillId="0" borderId="9" xfId="0" applyFont="1" applyFill="1" applyBorder="1" applyAlignment="1" applyProtection="1">
      <alignment horizontal="center" vertical="center" wrapText="1"/>
      <protection hidden="1"/>
    </xf>
    <xf numFmtId="0" fontId="4" fillId="0" borderId="52" xfId="0" applyFont="1" applyFill="1" applyBorder="1" applyAlignment="1" applyProtection="1">
      <alignment horizontal="center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locked="0" hidden="1"/>
    </xf>
    <xf numFmtId="0" fontId="3" fillId="2" borderId="52" xfId="0" applyFont="1" applyFill="1" applyBorder="1" applyAlignment="1" applyProtection="1">
      <alignment horizontal="center" vertical="center" wrapText="1"/>
      <protection locked="0" hidden="1"/>
    </xf>
    <xf numFmtId="0" fontId="3" fillId="2" borderId="53" xfId="0" applyFont="1" applyFill="1" applyBorder="1" applyAlignment="1" applyProtection="1">
      <alignment horizontal="center" vertical="center" wrapText="1"/>
      <protection locked="0" hidden="1"/>
    </xf>
    <xf numFmtId="0" fontId="5" fillId="5" borderId="9" xfId="0" applyNumberFormat="1" applyFont="1" applyFill="1" applyBorder="1" applyAlignment="1" applyProtection="1">
      <alignment horizontal="center" vertical="center" wrapText="1"/>
      <protection hidden="1"/>
    </xf>
    <xf numFmtId="0" fontId="5" fillId="5" borderId="52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1" xfId="0" applyFont="1" applyFill="1" applyBorder="1" applyAlignment="1" applyProtection="1">
      <alignment horizontal="center" vertical="center"/>
      <protection hidden="1"/>
    </xf>
    <xf numFmtId="0" fontId="19" fillId="0" borderId="41" xfId="0" applyFont="1" applyBorder="1" applyAlignment="1">
      <alignment horizontal="center" vertical="center" wrapText="1"/>
    </xf>
    <xf numFmtId="0" fontId="19" fillId="0" borderId="66" xfId="0" applyFont="1" applyBorder="1" applyAlignment="1">
      <alignment horizontal="center" vertical="center" wrapText="1"/>
    </xf>
    <xf numFmtId="0" fontId="19" fillId="0" borderId="64" xfId="0" applyFont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 wrapText="1"/>
    </xf>
    <xf numFmtId="0" fontId="19" fillId="0" borderId="41" xfId="0" applyFont="1" applyBorder="1" applyAlignment="1" applyProtection="1">
      <alignment horizontal="center" vertical="center" wrapText="1"/>
      <protection hidden="1"/>
    </xf>
    <xf numFmtId="0" fontId="19" fillId="0" borderId="64" xfId="0" applyFont="1" applyBorder="1" applyAlignment="1" applyProtection="1">
      <alignment horizontal="center" vertical="center" wrapText="1"/>
      <protection hidden="1"/>
    </xf>
    <xf numFmtId="0" fontId="19" fillId="0" borderId="54" xfId="0" applyFont="1" applyBorder="1" applyAlignment="1" applyProtection="1">
      <alignment horizontal="center" vertical="center" wrapText="1"/>
      <protection hidden="1"/>
    </xf>
    <xf numFmtId="0" fontId="8" fillId="0" borderId="65" xfId="0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Процентный" xfId="1" builtinId="5"/>
  </cellStyles>
  <dxfs count="157"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hartsheet" Target="chartsheets/sheet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ru-RU"/>
              <a:t>% успешности решения заданий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'Форма2 (все) '!$I$12:$Q$12</c:f>
              <c:strCach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
1 б</c:v>
                </c:pt>
                <c:pt idx="8">
                  <c:v>8
2 б</c:v>
                </c:pt>
              </c:strCache>
            </c:strRef>
          </c:cat>
          <c:val>
            <c:numRef>
              <c:f>'Форма2 (все) '!$I$6:$Q$6</c:f>
              <c:numCache>
                <c:formatCode>0.0</c:formatCode>
                <c:ptCount val="9"/>
                <c:pt idx="0">
                  <c:v>75</c:v>
                </c:pt>
                <c:pt idx="1">
                  <c:v>93.75</c:v>
                </c:pt>
                <c:pt idx="2">
                  <c:v>62.5</c:v>
                </c:pt>
                <c:pt idx="3">
                  <c:v>87.5</c:v>
                </c:pt>
                <c:pt idx="4">
                  <c:v>56.25</c:v>
                </c:pt>
                <c:pt idx="5">
                  <c:v>87.5</c:v>
                </c:pt>
                <c:pt idx="6">
                  <c:v>62.5</c:v>
                </c:pt>
                <c:pt idx="7">
                  <c:v>12.5</c:v>
                </c:pt>
                <c:pt idx="8">
                  <c:v>6.25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771264"/>
        <c:axId val="29773184"/>
      </c:barChart>
      <c:catAx>
        <c:axId val="2977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9773184"/>
        <c:crosses val="autoZero"/>
        <c:auto val="1"/>
        <c:lblAlgn val="ctr"/>
        <c:lblOffset val="100"/>
        <c:noMultiLvlLbl val="0"/>
      </c:catAx>
      <c:valAx>
        <c:axId val="2977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9771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ru-RU"/>
              <a:t>Распределение учащихся по уровням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'Форма2 (все) '!$R$12:$U$12</c:f>
              <c:strCache>
                <c:ptCount val="4"/>
                <c:pt idx="0">
                  <c:v>"5"</c:v>
                </c:pt>
                <c:pt idx="1">
                  <c:v>"4"</c:v>
                </c:pt>
                <c:pt idx="2">
                  <c:v>"3"</c:v>
                </c:pt>
                <c:pt idx="3">
                  <c:v>"2"</c:v>
                </c:pt>
              </c:strCache>
            </c:strRef>
          </c:cat>
          <c:val>
            <c:numRef>
              <c:f>'Форма2 (все) '!$Y$8:$AB$8</c:f>
              <c:numCache>
                <c:formatCode>0.0</c:formatCode>
                <c:ptCount val="4"/>
                <c:pt idx="0">
                  <c:v>0</c:v>
                </c:pt>
                <c:pt idx="1">
                  <c:v>37.5</c:v>
                </c:pt>
                <c:pt idx="2">
                  <c:v>50</c:v>
                </c:pt>
                <c:pt idx="3">
                  <c:v>12.5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Диаграмма1"/>
  <sheetViews>
    <sheetView zoomScale="99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Диаграмма2"/>
  <sheetViews>
    <sheetView zoomScale="99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">
    <pageSetUpPr fitToPage="1"/>
  </sheetPr>
  <dimension ref="B1:AH52"/>
  <sheetViews>
    <sheetView topLeftCell="H1" zoomScale="70" zoomScaleNormal="70" workbookViewId="0">
      <selection activeCell="B13" sqref="B13"/>
    </sheetView>
  </sheetViews>
  <sheetFormatPr defaultRowHeight="14.25" x14ac:dyDescent="0.2"/>
  <cols>
    <col min="1" max="1" width="0" style="1" hidden="1" customWidth="1"/>
    <col min="2" max="2" width="31.7109375" style="1" customWidth="1"/>
    <col min="3" max="3" width="8.5703125" style="1" customWidth="1"/>
    <col min="4" max="4" width="7.7109375" style="1" customWidth="1"/>
    <col min="5" max="5" width="35" style="1" customWidth="1"/>
    <col min="6" max="6" width="8.42578125" style="1" customWidth="1"/>
    <col min="7" max="7" width="8.42578125" style="1" hidden="1" customWidth="1"/>
    <col min="8" max="8" width="8.42578125" style="1" customWidth="1"/>
    <col min="9" max="17" width="9.5703125" style="1" customWidth="1"/>
    <col min="18" max="18" width="11.7109375" style="1" customWidth="1"/>
    <col min="19" max="19" width="12.5703125" style="1" bestFit="1" customWidth="1"/>
    <col min="20" max="20" width="11.7109375" style="1" bestFit="1" customWidth="1"/>
    <col min="21" max="21" width="9.5703125" style="1" bestFit="1" customWidth="1"/>
    <col min="22" max="22" width="10.7109375" style="1" customWidth="1"/>
    <col min="23" max="23" width="13.140625" style="1" customWidth="1"/>
    <col min="24" max="24" width="9.5703125" style="1" customWidth="1"/>
    <col min="25" max="25" width="11.7109375" style="1" bestFit="1" customWidth="1"/>
    <col min="26" max="26" width="12.5703125" style="1" bestFit="1" customWidth="1"/>
    <col min="27" max="27" width="11.7109375" style="1" bestFit="1" customWidth="1"/>
    <col min="28" max="28" width="9.5703125" style="1" bestFit="1" customWidth="1"/>
    <col min="29" max="30" width="8.7109375" style="1" customWidth="1"/>
    <col min="31" max="31" width="3.42578125" style="1" customWidth="1"/>
    <col min="32" max="32" width="30.5703125" style="1" customWidth="1"/>
    <col min="33" max="33" width="10.5703125" style="1" customWidth="1"/>
    <col min="34" max="34" width="13.28515625" style="1" customWidth="1"/>
    <col min="35" max="16384" width="9.140625" style="1"/>
  </cols>
  <sheetData>
    <row r="1" spans="2:34" ht="21.95" customHeight="1" thickBot="1" x14ac:dyDescent="0.25">
      <c r="B1" s="218" t="s">
        <v>17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20"/>
      <c r="AG1" s="1" t="s">
        <v>8</v>
      </c>
    </row>
    <row r="2" spans="2:34" ht="33" customHeight="1" thickBot="1" x14ac:dyDescent="0.25">
      <c r="B2" s="221" t="s">
        <v>134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3" t="s">
        <v>18</v>
      </c>
      <c r="S2" s="224"/>
      <c r="T2" s="224"/>
      <c r="U2" s="224"/>
      <c r="V2" s="224"/>
      <c r="W2" s="224"/>
      <c r="X2" s="224"/>
      <c r="Y2" s="224"/>
      <c r="Z2" s="224"/>
      <c r="AA2" s="224"/>
      <c r="AB2" s="225"/>
      <c r="AE2" s="45"/>
      <c r="AF2" s="76" t="s">
        <v>19</v>
      </c>
      <c r="AG2" s="46"/>
      <c r="AH2" s="47" t="s">
        <v>93</v>
      </c>
    </row>
    <row r="3" spans="2:34" ht="21.95" customHeight="1" thickBot="1" x14ac:dyDescent="0.3">
      <c r="B3" s="170" t="s">
        <v>20</v>
      </c>
      <c r="C3" s="171"/>
      <c r="D3" s="172"/>
      <c r="E3" s="173" t="s">
        <v>75</v>
      </c>
      <c r="F3" s="174"/>
      <c r="G3" s="174"/>
      <c r="H3" s="175"/>
      <c r="I3" s="226" t="s">
        <v>21</v>
      </c>
      <c r="J3" s="227"/>
      <c r="K3" s="227"/>
      <c r="L3" s="227"/>
      <c r="M3" s="227"/>
      <c r="N3" s="227"/>
      <c r="O3" s="227"/>
      <c r="P3" s="227"/>
      <c r="Q3" s="227"/>
      <c r="R3" s="228" t="s">
        <v>138</v>
      </c>
      <c r="S3" s="229"/>
      <c r="T3" s="229"/>
      <c r="U3" s="229"/>
      <c r="V3" s="229"/>
      <c r="W3" s="229"/>
      <c r="X3" s="229"/>
      <c r="Y3" s="229"/>
      <c r="Z3" s="229"/>
      <c r="AA3" s="229"/>
      <c r="AB3" s="230"/>
      <c r="AC3" s="234" t="s">
        <v>126</v>
      </c>
      <c r="AD3" s="235"/>
      <c r="AE3" s="45"/>
      <c r="AF3" s="76" t="s">
        <v>22</v>
      </c>
      <c r="AG3" s="9" t="s">
        <v>23</v>
      </c>
      <c r="AH3" s="129" t="str">
        <f>IF(AND(E3&lt;&gt;"",E4&lt;&gt;"Введите название ОО в эту ячейку"),CONCATENATE("Форма 2 (",E3,", ",E4,") ",AH5," ",AH7," ",AH9,""),"")</f>
        <v>Форма 2 (Тимашевский р-н, МБОУ СОШ № 7) 11 МАТ 27022019</v>
      </c>
    </row>
    <row r="4" spans="2:34" ht="21.95" customHeight="1" thickBot="1" x14ac:dyDescent="0.3">
      <c r="B4" s="170" t="s">
        <v>123</v>
      </c>
      <c r="C4" s="171"/>
      <c r="D4" s="172"/>
      <c r="E4" s="176" t="s">
        <v>137</v>
      </c>
      <c r="F4" s="177"/>
      <c r="G4" s="177"/>
      <c r="H4" s="178"/>
      <c r="I4" s="231" t="str">
        <f>IF(E3&lt;&gt;"",AH3,"")</f>
        <v>Форма 2 (Тимашевский р-н, МБОУ СОШ № 7) 11 МАТ 27022019</v>
      </c>
      <c r="J4" s="232"/>
      <c r="K4" s="232"/>
      <c r="L4" s="232"/>
      <c r="M4" s="232"/>
      <c r="N4" s="232"/>
      <c r="O4" s="232"/>
      <c r="P4" s="232"/>
      <c r="Q4" s="232"/>
      <c r="R4" s="233" t="s">
        <v>24</v>
      </c>
      <c r="S4" s="233"/>
      <c r="T4" s="233"/>
      <c r="U4" s="184" t="s">
        <v>139</v>
      </c>
      <c r="V4" s="185"/>
      <c r="W4" s="185"/>
      <c r="X4" s="185"/>
      <c r="Y4" s="185"/>
      <c r="Z4" s="185"/>
      <c r="AA4" s="185"/>
      <c r="AB4" s="186"/>
      <c r="AC4" s="236"/>
      <c r="AD4" s="237"/>
      <c r="AE4" s="45"/>
      <c r="AF4" s="76" t="s">
        <v>31</v>
      </c>
      <c r="AG4" s="9" t="s">
        <v>107</v>
      </c>
      <c r="AH4" s="1" t="s">
        <v>94</v>
      </c>
    </row>
    <row r="5" spans="2:34" ht="24.95" customHeight="1" thickBot="1" x14ac:dyDescent="0.3">
      <c r="B5" s="187" t="s">
        <v>26</v>
      </c>
      <c r="C5" s="187"/>
      <c r="D5" s="187"/>
      <c r="E5" s="187"/>
      <c r="F5" s="188" t="s">
        <v>27</v>
      </c>
      <c r="G5" s="188" t="s">
        <v>28</v>
      </c>
      <c r="H5" s="194" t="s">
        <v>29</v>
      </c>
      <c r="I5" s="191" t="s">
        <v>30</v>
      </c>
      <c r="J5" s="192"/>
      <c r="K5" s="192"/>
      <c r="L5" s="192"/>
      <c r="M5" s="192"/>
      <c r="N5" s="192"/>
      <c r="O5" s="192"/>
      <c r="P5" s="192"/>
      <c r="Q5" s="192"/>
      <c r="R5" s="193" t="s">
        <v>103</v>
      </c>
      <c r="S5" s="193"/>
      <c r="T5" s="193"/>
      <c r="U5" s="193"/>
      <c r="V5" s="179" t="s">
        <v>121</v>
      </c>
      <c r="W5" s="179" t="s">
        <v>122</v>
      </c>
      <c r="X5" s="179" t="s">
        <v>84</v>
      </c>
      <c r="Y5" s="193" t="s">
        <v>104</v>
      </c>
      <c r="Z5" s="193"/>
      <c r="AA5" s="193"/>
      <c r="AB5" s="193"/>
      <c r="AC5" s="238" t="s">
        <v>124</v>
      </c>
      <c r="AD5" s="215" t="s">
        <v>125</v>
      </c>
      <c r="AE5" s="45"/>
      <c r="AF5" s="76" t="s">
        <v>32</v>
      </c>
      <c r="AG5" s="9" t="s">
        <v>108</v>
      </c>
      <c r="AH5" s="1">
        <v>11</v>
      </c>
    </row>
    <row r="6" spans="2:34" ht="21.95" customHeight="1" thickBot="1" x14ac:dyDescent="0.3">
      <c r="B6" s="187"/>
      <c r="C6" s="187"/>
      <c r="D6" s="187"/>
      <c r="E6" s="187"/>
      <c r="F6" s="189"/>
      <c r="G6" s="189"/>
      <c r="H6" s="194"/>
      <c r="I6" s="53">
        <f t="shared" ref="I6:Q6" si="0">I8/$H$8*100</f>
        <v>75</v>
      </c>
      <c r="J6" s="53">
        <f t="shared" si="0"/>
        <v>93.75</v>
      </c>
      <c r="K6" s="53">
        <f t="shared" si="0"/>
        <v>62.5</v>
      </c>
      <c r="L6" s="53">
        <f t="shared" si="0"/>
        <v>87.5</v>
      </c>
      <c r="M6" s="53">
        <f t="shared" si="0"/>
        <v>56.25</v>
      </c>
      <c r="N6" s="53">
        <f t="shared" si="0"/>
        <v>87.5</v>
      </c>
      <c r="O6" s="53">
        <f t="shared" si="0"/>
        <v>62.5</v>
      </c>
      <c r="P6" s="53">
        <f t="shared" si="0"/>
        <v>12.5</v>
      </c>
      <c r="Q6" s="53">
        <f t="shared" si="0"/>
        <v>6.25</v>
      </c>
      <c r="R6" s="193"/>
      <c r="S6" s="193"/>
      <c r="T6" s="193"/>
      <c r="U6" s="193"/>
      <c r="V6" s="180"/>
      <c r="W6" s="180"/>
      <c r="X6" s="180"/>
      <c r="Y6" s="193"/>
      <c r="Z6" s="193"/>
      <c r="AA6" s="193"/>
      <c r="AB6" s="193"/>
      <c r="AC6" s="239"/>
      <c r="AD6" s="216"/>
      <c r="AE6" s="45"/>
      <c r="AF6" s="76" t="s">
        <v>34</v>
      </c>
      <c r="AG6" s="9" t="s">
        <v>109</v>
      </c>
      <c r="AH6" s="1" t="s">
        <v>95</v>
      </c>
    </row>
    <row r="7" spans="2:34" ht="24.95" customHeight="1" thickBot="1" x14ac:dyDescent="0.3">
      <c r="B7" s="187"/>
      <c r="C7" s="187"/>
      <c r="D7" s="187"/>
      <c r="E7" s="187"/>
      <c r="F7" s="190"/>
      <c r="G7" s="190"/>
      <c r="H7" s="194"/>
      <c r="I7" s="191" t="s">
        <v>33</v>
      </c>
      <c r="J7" s="192"/>
      <c r="K7" s="192"/>
      <c r="L7" s="192"/>
      <c r="M7" s="192"/>
      <c r="N7" s="192"/>
      <c r="O7" s="192"/>
      <c r="P7" s="192"/>
      <c r="Q7" s="192"/>
      <c r="R7" s="193"/>
      <c r="S7" s="193"/>
      <c r="T7" s="193"/>
      <c r="U7" s="193"/>
      <c r="V7" s="181"/>
      <c r="W7" s="181"/>
      <c r="X7" s="181"/>
      <c r="Y7" s="193"/>
      <c r="Z7" s="193"/>
      <c r="AA7" s="193"/>
      <c r="AB7" s="193"/>
      <c r="AC7" s="240"/>
      <c r="AD7" s="217"/>
      <c r="AE7" s="45"/>
      <c r="AF7" s="77" t="s">
        <v>37</v>
      </c>
      <c r="AG7" s="9" t="s">
        <v>110</v>
      </c>
      <c r="AH7" s="1" t="s">
        <v>132</v>
      </c>
    </row>
    <row r="8" spans="2:34" ht="21.95" customHeight="1" thickBot="1" x14ac:dyDescent="0.3">
      <c r="B8" s="187"/>
      <c r="C8" s="187"/>
      <c r="D8" s="187"/>
      <c r="E8" s="187"/>
      <c r="F8" s="2">
        <f t="shared" ref="F8:X8" si="1">SUM(F13:F5001)</f>
        <v>0</v>
      </c>
      <c r="G8" s="2">
        <f t="shared" si="1"/>
        <v>0</v>
      </c>
      <c r="H8" s="2">
        <f t="shared" si="1"/>
        <v>16</v>
      </c>
      <c r="I8" s="3">
        <f t="shared" si="1"/>
        <v>12</v>
      </c>
      <c r="J8" s="3">
        <f t="shared" si="1"/>
        <v>15</v>
      </c>
      <c r="K8" s="3">
        <f t="shared" si="1"/>
        <v>10</v>
      </c>
      <c r="L8" s="3">
        <f t="shared" si="1"/>
        <v>14</v>
      </c>
      <c r="M8" s="3">
        <f t="shared" si="1"/>
        <v>9</v>
      </c>
      <c r="N8" s="3">
        <f t="shared" si="1"/>
        <v>14</v>
      </c>
      <c r="O8" s="3">
        <f t="shared" si="1"/>
        <v>10</v>
      </c>
      <c r="P8" s="3">
        <f t="shared" si="1"/>
        <v>2</v>
      </c>
      <c r="Q8" s="3">
        <f t="shared" si="1"/>
        <v>1</v>
      </c>
      <c r="R8" s="2">
        <f t="shared" si="1"/>
        <v>0</v>
      </c>
      <c r="S8" s="2">
        <f t="shared" si="1"/>
        <v>6</v>
      </c>
      <c r="T8" s="2">
        <f t="shared" si="1"/>
        <v>8</v>
      </c>
      <c r="U8" s="2">
        <f t="shared" si="1"/>
        <v>2</v>
      </c>
      <c r="V8" s="128">
        <f>SUMPRODUCT($H$13:$H$27,V$13:V$27)/$H$8</f>
        <v>5.5</v>
      </c>
      <c r="W8" s="128">
        <f>SUMPRODUCT($H$13:$H$27,W$13:W$27)/$H$8</f>
        <v>33</v>
      </c>
      <c r="X8" s="2">
        <f t="shared" si="1"/>
        <v>0</v>
      </c>
      <c r="Y8" s="4">
        <f>R8/$H$8*100</f>
        <v>0</v>
      </c>
      <c r="Z8" s="4">
        <f>S8/$H$8*100</f>
        <v>37.5</v>
      </c>
      <c r="AA8" s="4">
        <f>T8/$H$8*100</f>
        <v>50</v>
      </c>
      <c r="AB8" s="4">
        <f>U8/$H$8*100</f>
        <v>12.5</v>
      </c>
      <c r="AC8" s="127">
        <f>IF($H8=0,"-",IFERROR(V8-1.96*SQRT((W8-(V8)^2)*$H8/($H8-1))/SQRT($H8),"не определено"))</f>
        <v>4.6607781381938782</v>
      </c>
      <c r="AD8" s="127">
        <f>IF($H8=0,"-",IFERROR(V8+1.96*SQRT((W8-(V8)^2)*$H8/($H8-1))/SQRT($H8),"не определено"))</f>
        <v>6.3392218618061218</v>
      </c>
      <c r="AE8" s="45"/>
      <c r="AF8" s="76" t="s">
        <v>39</v>
      </c>
      <c r="AG8" s="9" t="s">
        <v>111</v>
      </c>
      <c r="AH8" s="1" t="s">
        <v>96</v>
      </c>
    </row>
    <row r="9" spans="2:34" s="5" customFormat="1" ht="15" customHeight="1" x14ac:dyDescent="0.25">
      <c r="B9" s="79"/>
      <c r="C9" s="71"/>
      <c r="D9" s="71"/>
      <c r="E9" s="72"/>
      <c r="F9" s="73"/>
      <c r="G9" s="73"/>
      <c r="H9" s="74" t="s">
        <v>36</v>
      </c>
      <c r="I9" s="75">
        <f>IF(LEN(I12)&lt;4,1,1*LEFT(RIGHT(I12,3),1))</f>
        <v>1</v>
      </c>
      <c r="J9" s="75">
        <f t="shared" ref="J9:Q9" si="2">IF(LEN(J12)&lt;4,1,1*LEFT(RIGHT(J12,3),1))</f>
        <v>1</v>
      </c>
      <c r="K9" s="75">
        <f t="shared" si="2"/>
        <v>1</v>
      </c>
      <c r="L9" s="75">
        <f t="shared" si="2"/>
        <v>1</v>
      </c>
      <c r="M9" s="75">
        <f t="shared" si="2"/>
        <v>1</v>
      </c>
      <c r="N9" s="75">
        <f t="shared" si="2"/>
        <v>1</v>
      </c>
      <c r="O9" s="75">
        <f t="shared" si="2"/>
        <v>1</v>
      </c>
      <c r="P9" s="75">
        <f t="shared" si="2"/>
        <v>1</v>
      </c>
      <c r="Q9" s="75">
        <f t="shared" si="2"/>
        <v>2</v>
      </c>
      <c r="R9" s="79" t="str">
        <f t="shared" ref="R9:W9" si="3">R12</f>
        <v>"5"</v>
      </c>
      <c r="S9" s="79" t="str">
        <f t="shared" si="3"/>
        <v>"4"</v>
      </c>
      <c r="T9" s="79" t="str">
        <f t="shared" si="3"/>
        <v>"3"</v>
      </c>
      <c r="U9" s="79" t="str">
        <f t="shared" si="3"/>
        <v>"2"</v>
      </c>
      <c r="V9" s="122" t="str">
        <f t="shared" si="3"/>
        <v>хср</v>
      </c>
      <c r="W9" s="122" t="str">
        <f t="shared" si="3"/>
        <v>(х2)ср</v>
      </c>
      <c r="X9" s="79" t="s">
        <v>86</v>
      </c>
      <c r="Y9" s="118"/>
      <c r="Z9" s="118"/>
      <c r="AA9" s="118"/>
      <c r="AB9" s="118"/>
      <c r="AE9" s="48"/>
      <c r="AF9" s="76" t="s">
        <v>40</v>
      </c>
      <c r="AG9" s="9" t="s">
        <v>112</v>
      </c>
      <c r="AH9" s="45" t="s">
        <v>133</v>
      </c>
    </row>
    <row r="10" spans="2:34" s="5" customFormat="1" ht="15" customHeight="1" thickBot="1" x14ac:dyDescent="0.25">
      <c r="B10" s="112"/>
      <c r="C10" s="113"/>
      <c r="D10" s="71"/>
      <c r="E10" s="114"/>
      <c r="F10" s="115"/>
      <c r="G10" s="73"/>
      <c r="H10" s="116" t="s">
        <v>115</v>
      </c>
      <c r="I10" s="117">
        <f>IF(LEN(I12)&lt;4,I12,LEFT(I12,LEN(I12)-4))</f>
        <v>1</v>
      </c>
      <c r="J10" s="117">
        <f t="shared" ref="J10:Q10" si="4">IF(LEN(J12)&lt;4,J12,LEFT(J12,LEN(J12)-4))</f>
        <v>2</v>
      </c>
      <c r="K10" s="117">
        <f t="shared" si="4"/>
        <v>3</v>
      </c>
      <c r="L10" s="117">
        <f t="shared" si="4"/>
        <v>4</v>
      </c>
      <c r="M10" s="117">
        <f t="shared" si="4"/>
        <v>5</v>
      </c>
      <c r="N10" s="117">
        <f t="shared" si="4"/>
        <v>6</v>
      </c>
      <c r="O10" s="117">
        <f t="shared" si="4"/>
        <v>7</v>
      </c>
      <c r="P10" s="117" t="str">
        <f t="shared" si="4"/>
        <v>8</v>
      </c>
      <c r="Q10" s="117" t="str">
        <f t="shared" si="4"/>
        <v>8</v>
      </c>
      <c r="R10" s="112"/>
      <c r="S10" s="112"/>
      <c r="T10" s="112"/>
      <c r="U10" s="112"/>
      <c r="V10" s="123"/>
      <c r="W10" s="123"/>
      <c r="X10" s="112"/>
      <c r="Y10" s="119"/>
      <c r="Z10" s="119"/>
      <c r="AA10" s="119"/>
      <c r="AB10" s="119"/>
      <c r="AE10" s="48"/>
      <c r="AF10" s="76" t="s">
        <v>41</v>
      </c>
      <c r="AG10" s="1"/>
    </row>
    <row r="11" spans="2:34" ht="37.5" customHeight="1" thickBot="1" x14ac:dyDescent="0.25">
      <c r="B11" s="193" t="s">
        <v>131</v>
      </c>
      <c r="C11" s="195" t="s">
        <v>9</v>
      </c>
      <c r="D11" s="197" t="s">
        <v>8</v>
      </c>
      <c r="E11" s="182" t="str">
        <f>'1'!D5</f>
        <v>Ф.И.О.  учителя</v>
      </c>
      <c r="F11" s="196" t="s">
        <v>7</v>
      </c>
      <c r="G11" s="197" t="s">
        <v>130</v>
      </c>
      <c r="H11" s="182" t="s">
        <v>6</v>
      </c>
      <c r="I11" s="193" t="s">
        <v>38</v>
      </c>
      <c r="J11" s="193"/>
      <c r="K11" s="193"/>
      <c r="L11" s="193"/>
      <c r="M11" s="193"/>
      <c r="N11" s="193"/>
      <c r="O11" s="193"/>
      <c r="P11" s="193"/>
      <c r="Q11" s="193"/>
      <c r="R11" s="193" t="s">
        <v>102</v>
      </c>
      <c r="S11" s="200"/>
      <c r="T11" s="200"/>
      <c r="U11" s="200"/>
      <c r="V11" s="125" t="s">
        <v>120</v>
      </c>
      <c r="W11" s="125" t="s">
        <v>117</v>
      </c>
      <c r="X11" s="179" t="s">
        <v>85</v>
      </c>
      <c r="Y11" s="201" t="s">
        <v>105</v>
      </c>
      <c r="Z11" s="192"/>
      <c r="AA11" s="192"/>
      <c r="AB11" s="202"/>
      <c r="AE11" s="45"/>
      <c r="AF11" s="76" t="s">
        <v>43</v>
      </c>
    </row>
    <row r="12" spans="2:34" ht="26.25" thickBot="1" x14ac:dyDescent="0.25">
      <c r="B12" s="193"/>
      <c r="C12" s="196"/>
      <c r="D12" s="197"/>
      <c r="E12" s="182"/>
      <c r="F12" s="198"/>
      <c r="G12" s="199"/>
      <c r="H12" s="183"/>
      <c r="I12" s="120">
        <v>1</v>
      </c>
      <c r="J12" s="121">
        <v>2</v>
      </c>
      <c r="K12" s="121">
        <v>3</v>
      </c>
      <c r="L12" s="121">
        <v>4</v>
      </c>
      <c r="M12" s="121">
        <v>5</v>
      </c>
      <c r="N12" s="121">
        <v>6</v>
      </c>
      <c r="O12" s="121">
        <v>7</v>
      </c>
      <c r="P12" s="121" t="s">
        <v>127</v>
      </c>
      <c r="Q12" s="121" t="s">
        <v>128</v>
      </c>
      <c r="R12" s="6" t="str">
        <f>'1'!N7</f>
        <v>"5"</v>
      </c>
      <c r="S12" s="7" t="str">
        <f>'1'!N8</f>
        <v>"4"</v>
      </c>
      <c r="T12" s="7" t="str">
        <f>'1'!N9</f>
        <v>"3"</v>
      </c>
      <c r="U12" s="124" t="str">
        <f>'1'!N10</f>
        <v>"2"</v>
      </c>
      <c r="V12" s="130" t="s">
        <v>118</v>
      </c>
      <c r="W12" s="131" t="s">
        <v>119</v>
      </c>
      <c r="X12" s="241"/>
      <c r="Y12" s="54" t="str">
        <f>R12</f>
        <v>"5"</v>
      </c>
      <c r="Z12" s="7" t="str">
        <f>S12</f>
        <v>"4"</v>
      </c>
      <c r="AA12" s="7" t="str">
        <f>T12</f>
        <v>"3"</v>
      </c>
      <c r="AB12" s="8" t="str">
        <f>U12</f>
        <v>"2"</v>
      </c>
      <c r="AE12" s="45"/>
      <c r="AF12" s="76" t="s">
        <v>25</v>
      </c>
      <c r="AG12" s="1" t="s">
        <v>42</v>
      </c>
    </row>
    <row r="13" spans="2:34" ht="17.100000000000001" customHeight="1" x14ac:dyDescent="0.2">
      <c r="B13" s="132" t="str">
        <f t="shared" ref="B13:B27" si="5">IF(SUM($F13,$H13)=0,"",$E$4)</f>
        <v>МБОУ СОШ № 7</v>
      </c>
      <c r="C13" s="133" t="str">
        <f>IF('1'!K$1="","",'1'!K$1)</f>
        <v>11а</v>
      </c>
      <c r="D13" s="134" t="str">
        <f>IF('1'!D$6="","",'1'!D$6)</f>
        <v>общ</v>
      </c>
      <c r="E13" s="135" t="str">
        <f>IF('1'!E$5="","",'1'!E$5)</f>
        <v>Серик С.Ф.</v>
      </c>
      <c r="F13" s="136">
        <f>COUNTA('1'!B$15:B$54)</f>
        <v>0</v>
      </c>
      <c r="G13" s="137">
        <f>COUNTIF('1'!C$15:C$54,"да")</f>
        <v>0</v>
      </c>
      <c r="H13" s="138">
        <f>COUNTIF('1'!D$15:D$54,"&gt;0")</f>
        <v>16</v>
      </c>
      <c r="I13" s="139">
        <f>COUNTIF('1'!E$15:E$54,I$9)</f>
        <v>12</v>
      </c>
      <c r="J13" s="139">
        <f>COUNTIF('1'!F$15:F$54,J$9)</f>
        <v>15</v>
      </c>
      <c r="K13" s="139">
        <f>COUNTIF('1'!G$15:G$54,K$9)</f>
        <v>10</v>
      </c>
      <c r="L13" s="139">
        <f>COUNTIF('1'!H$15:H$54,L$9)</f>
        <v>14</v>
      </c>
      <c r="M13" s="139">
        <f>COUNTIF('1'!I$15:I$54,M$9)</f>
        <v>9</v>
      </c>
      <c r="N13" s="139">
        <f>COUNTIF('1'!J$15:J$54,N$9)</f>
        <v>14</v>
      </c>
      <c r="O13" s="139">
        <f>COUNTIF('1'!K$15:K$54,O$9)</f>
        <v>10</v>
      </c>
      <c r="P13" s="139">
        <f>COUNTIF('1'!L$15:L$54,P$9)</f>
        <v>2</v>
      </c>
      <c r="Q13" s="139">
        <f>COUNTIF('1'!L$15:L$54,Q$9)</f>
        <v>1</v>
      </c>
      <c r="R13" s="136">
        <f>COUNTIF('1'!$N$15:$N$54,R$9)</f>
        <v>0</v>
      </c>
      <c r="S13" s="140">
        <f>COUNTIF('1'!$N$15:$N$54,S$9)</f>
        <v>6</v>
      </c>
      <c r="T13" s="140">
        <f>COUNTIF('1'!$N$15:$N$54,T$9)</f>
        <v>8</v>
      </c>
      <c r="U13" s="141">
        <f>COUNTIF('1'!$N$15:$N$54,U$9)</f>
        <v>2</v>
      </c>
      <c r="V13" s="142">
        <f>IF($H13=0,"",SUM('1'!$M$15:$M$54)/$H13)</f>
        <v>5.5</v>
      </c>
      <c r="W13" s="143">
        <f>IF($H13=0,"",SUMSQ('1'!$M$15:$M$54)/$H13)</f>
        <v>33</v>
      </c>
      <c r="X13" s="49">
        <f>COUNTIF('1'!P$15:P$54,1)</f>
        <v>0</v>
      </c>
      <c r="Y13" s="212">
        <f>SUM(R13:R17)/SUM($H13:$H17)*100</f>
        <v>0</v>
      </c>
      <c r="Z13" s="203">
        <f>SUM(S13:S17)/SUM($H13:$H17)*100</f>
        <v>37.5</v>
      </c>
      <c r="AA13" s="203">
        <f>SUM(T13:T17)/SUM($H13:$H17)*100</f>
        <v>50</v>
      </c>
      <c r="AB13" s="206">
        <f>SUM(U13:U17)/SUM($H13:$H17)*100</f>
        <v>12.5</v>
      </c>
      <c r="AC13" s="209">
        <f>SUM(Y13:AB17)</f>
        <v>100</v>
      </c>
      <c r="AD13" s="126"/>
      <c r="AE13" s="45"/>
      <c r="AF13" s="76" t="s">
        <v>45</v>
      </c>
      <c r="AG13" s="1" t="s">
        <v>44</v>
      </c>
    </row>
    <row r="14" spans="2:34" ht="17.100000000000001" customHeight="1" x14ac:dyDescent="0.2">
      <c r="B14" s="144" t="str">
        <f t="shared" si="5"/>
        <v/>
      </c>
      <c r="C14" s="145" t="str">
        <f>IF('2'!K$1="","",'2'!K$1)</f>
        <v/>
      </c>
      <c r="D14" s="134" t="str">
        <f>IF('2'!D$6="","",'2'!D$6)</f>
        <v/>
      </c>
      <c r="E14" s="146" t="str">
        <f>IF('2'!E$5="","",'2'!E$5)</f>
        <v/>
      </c>
      <c r="F14" s="147">
        <f>COUNTA('2'!B$15:B$54)</f>
        <v>0</v>
      </c>
      <c r="G14" s="148">
        <f>COUNTIF('2'!C$15:C$54,"да")</f>
        <v>0</v>
      </c>
      <c r="H14" s="149">
        <f>COUNTIF('2'!D$15:D$54,"&gt;0")</f>
        <v>0</v>
      </c>
      <c r="I14" s="150">
        <f>COUNTIF('2'!E$15:E$54,I$9)</f>
        <v>0</v>
      </c>
      <c r="J14" s="150">
        <f>COUNTIF('2'!F$15:F$54,J$9)</f>
        <v>0</v>
      </c>
      <c r="K14" s="150">
        <f>COUNTIF('2'!G$15:G$54,K$9)</f>
        <v>0</v>
      </c>
      <c r="L14" s="150">
        <f>COUNTIF('2'!H$15:H$54,L$9)</f>
        <v>0</v>
      </c>
      <c r="M14" s="150">
        <f>COUNTIF('2'!I$15:I$54,M$9)</f>
        <v>0</v>
      </c>
      <c r="N14" s="150">
        <f>COUNTIF('2'!J$15:J$54,N$9)</f>
        <v>0</v>
      </c>
      <c r="O14" s="150">
        <f>COUNTIF('2'!K$15:K$54,O$9)</f>
        <v>0</v>
      </c>
      <c r="P14" s="150">
        <f>COUNTIF('2'!L$15:L$54,P$9)</f>
        <v>0</v>
      </c>
      <c r="Q14" s="150">
        <f>COUNTIF('2'!L$15:L$54,Q$9)</f>
        <v>0</v>
      </c>
      <c r="R14" s="147">
        <f>COUNTIF('2'!$N$15:$N$54,R$9)</f>
        <v>0</v>
      </c>
      <c r="S14" s="151">
        <f>COUNTIF('2'!$N$15:$N$54,S$9)</f>
        <v>0</v>
      </c>
      <c r="T14" s="151">
        <f>COUNTIF('2'!$N$15:$N$54,T$9)</f>
        <v>0</v>
      </c>
      <c r="U14" s="152">
        <f>COUNTIF('2'!$N$15:$N$54,U$9)</f>
        <v>0</v>
      </c>
      <c r="V14" s="153" t="str">
        <f>IF($H14=0,"",SUM('2'!$M$15:$M$54)/$H14)</f>
        <v/>
      </c>
      <c r="W14" s="154" t="str">
        <f>IF($H14=0,"",SUMSQ('2'!$M$15:$M$54)/$H14)</f>
        <v/>
      </c>
      <c r="X14" s="50">
        <f>COUNTIF('2'!P$15:P$54,1)</f>
        <v>0</v>
      </c>
      <c r="Y14" s="213"/>
      <c r="Z14" s="204"/>
      <c r="AA14" s="204"/>
      <c r="AB14" s="207"/>
      <c r="AC14" s="210"/>
      <c r="AD14" s="126"/>
      <c r="AE14" s="45"/>
      <c r="AF14" s="76" t="s">
        <v>47</v>
      </c>
      <c r="AG14" s="1" t="s">
        <v>46</v>
      </c>
    </row>
    <row r="15" spans="2:34" ht="17.100000000000001" customHeight="1" x14ac:dyDescent="0.2">
      <c r="B15" s="144" t="str">
        <f t="shared" si="5"/>
        <v/>
      </c>
      <c r="C15" s="145" t="str">
        <f>IF('3'!K$1="","",'3'!K$1)</f>
        <v/>
      </c>
      <c r="D15" s="134" t="str">
        <f>IF('3'!D$6="","",'3'!D$6)</f>
        <v/>
      </c>
      <c r="E15" s="146" t="str">
        <f>IF('3'!E$5="","",'3'!E$5)</f>
        <v/>
      </c>
      <c r="F15" s="147">
        <f>COUNTA('3'!B$15:B$54)</f>
        <v>0</v>
      </c>
      <c r="G15" s="148">
        <f>COUNTIF('3'!C$15:C$54,"да")</f>
        <v>0</v>
      </c>
      <c r="H15" s="149">
        <f>COUNTIF('3'!D$15:D$54,"&gt;0")</f>
        <v>0</v>
      </c>
      <c r="I15" s="150">
        <f>COUNTIF('3'!E$15:E$54,I$9)</f>
        <v>0</v>
      </c>
      <c r="J15" s="150">
        <f>COUNTIF('3'!F$15:F$54,J$9)</f>
        <v>0</v>
      </c>
      <c r="K15" s="150">
        <f>COUNTIF('3'!G$15:G$54,K$9)</f>
        <v>0</v>
      </c>
      <c r="L15" s="150">
        <f>COUNTIF('3'!H$15:H$54,L$9)</f>
        <v>0</v>
      </c>
      <c r="M15" s="150">
        <f>COUNTIF('3'!I$15:I$54,M$9)</f>
        <v>0</v>
      </c>
      <c r="N15" s="150">
        <f>COUNTIF('3'!J$15:J$54,N$9)</f>
        <v>0</v>
      </c>
      <c r="O15" s="150">
        <f>COUNTIF('3'!K$15:K$54,O$9)</f>
        <v>0</v>
      </c>
      <c r="P15" s="150">
        <f>COUNTIF('3'!L$15:L$54,P$9)</f>
        <v>0</v>
      </c>
      <c r="Q15" s="150">
        <f>COUNTIF('3'!L$15:L$54,Q$9)</f>
        <v>0</v>
      </c>
      <c r="R15" s="147">
        <f>COUNTIF('3'!$N$15:$N$54,R$9)</f>
        <v>0</v>
      </c>
      <c r="S15" s="151">
        <f>COUNTIF('3'!$N$15:$N$54,S$9)</f>
        <v>0</v>
      </c>
      <c r="T15" s="151">
        <f>COUNTIF('3'!$N$15:$N$54,T$9)</f>
        <v>0</v>
      </c>
      <c r="U15" s="152">
        <f>COUNTIF('3'!$N$15:$N$54,U$9)</f>
        <v>0</v>
      </c>
      <c r="V15" s="153" t="str">
        <f>IF($H15=0,"",SUM('3'!$M$15:$M$54)/$H15)</f>
        <v/>
      </c>
      <c r="W15" s="154" t="str">
        <f>IF($H15=0,"",SUMSQ('3'!$M$15:$M$54)/$H15)</f>
        <v/>
      </c>
      <c r="X15" s="50">
        <f>COUNTIF('3'!P$15:P$54,1)</f>
        <v>0</v>
      </c>
      <c r="Y15" s="213"/>
      <c r="Z15" s="204"/>
      <c r="AA15" s="204"/>
      <c r="AB15" s="207"/>
      <c r="AC15" s="210"/>
      <c r="AD15" s="126"/>
      <c r="AE15" s="45"/>
      <c r="AF15" s="76" t="s">
        <v>49</v>
      </c>
      <c r="AG15" s="1" t="s">
        <v>48</v>
      </c>
    </row>
    <row r="16" spans="2:34" ht="17.100000000000001" customHeight="1" x14ac:dyDescent="0.2">
      <c r="B16" s="144" t="str">
        <f t="shared" si="5"/>
        <v/>
      </c>
      <c r="C16" s="145" t="str">
        <f>IF('4'!K$1="","",'4'!K$1)</f>
        <v/>
      </c>
      <c r="D16" s="134" t="str">
        <f>IF('4'!D$6="","",'4'!D$6)</f>
        <v/>
      </c>
      <c r="E16" s="146" t="str">
        <f>IF('4'!E$5="","",'4'!E$5)</f>
        <v/>
      </c>
      <c r="F16" s="147">
        <f>COUNTA('4'!B$15:B$54)</f>
        <v>0</v>
      </c>
      <c r="G16" s="148">
        <f>COUNTIF('4'!C$15:C$54,"да")</f>
        <v>0</v>
      </c>
      <c r="H16" s="149">
        <f>COUNTIF('4'!D$15:D$54,"&gt;0")</f>
        <v>0</v>
      </c>
      <c r="I16" s="150">
        <f>COUNTIF('4'!E$15:E$54,I$9)</f>
        <v>0</v>
      </c>
      <c r="J16" s="150">
        <f>COUNTIF('4'!F$15:F$54,J$9)</f>
        <v>0</v>
      </c>
      <c r="K16" s="150">
        <f>COUNTIF('4'!G$15:G$54,K$9)</f>
        <v>0</v>
      </c>
      <c r="L16" s="150">
        <f>COUNTIF('4'!H$15:H$54,L$9)</f>
        <v>0</v>
      </c>
      <c r="M16" s="150">
        <f>COUNTIF('4'!I$15:I$54,M$9)</f>
        <v>0</v>
      </c>
      <c r="N16" s="150">
        <f>COUNTIF('4'!J$15:J$54,N$9)</f>
        <v>0</v>
      </c>
      <c r="O16" s="150">
        <f>COUNTIF('4'!K$15:K$54,O$9)</f>
        <v>0</v>
      </c>
      <c r="P16" s="150">
        <f>COUNTIF('4'!L$15:L$54,P$9)</f>
        <v>0</v>
      </c>
      <c r="Q16" s="150">
        <f>COUNTIF('4'!L$15:L$54,Q$9)</f>
        <v>0</v>
      </c>
      <c r="R16" s="147">
        <f>COUNTIF('4'!$N$15:$N$54,R$9)</f>
        <v>0</v>
      </c>
      <c r="S16" s="151">
        <f>COUNTIF('4'!$N$15:$N$54,S$9)</f>
        <v>0</v>
      </c>
      <c r="T16" s="151">
        <f>COUNTIF('4'!$N$15:$N$54,T$9)</f>
        <v>0</v>
      </c>
      <c r="U16" s="152">
        <f>COUNTIF('4'!$N$15:$N$54,U$9)</f>
        <v>0</v>
      </c>
      <c r="V16" s="153" t="str">
        <f>IF($H16=0,"",SUM('4'!$M$15:$M$54)/$H16)</f>
        <v/>
      </c>
      <c r="W16" s="154" t="str">
        <f>IF($H16=0,"",SUMSQ('4'!$M$15:$M$54)/$H16)</f>
        <v/>
      </c>
      <c r="X16" s="50">
        <f>COUNTIF('4'!P$15:P$54,1)</f>
        <v>0</v>
      </c>
      <c r="Y16" s="213"/>
      <c r="Z16" s="204"/>
      <c r="AA16" s="204"/>
      <c r="AB16" s="207"/>
      <c r="AC16" s="210"/>
      <c r="AD16" s="126"/>
      <c r="AE16" s="45"/>
      <c r="AF16" s="76" t="s">
        <v>51</v>
      </c>
      <c r="AG16" s="1" t="s">
        <v>50</v>
      </c>
    </row>
    <row r="17" spans="2:33" ht="17.100000000000001" customHeight="1" thickBot="1" x14ac:dyDescent="0.25">
      <c r="B17" s="155" t="str">
        <f t="shared" si="5"/>
        <v/>
      </c>
      <c r="C17" s="156" t="str">
        <f>IF('5'!K$1="","",'5'!K$1)</f>
        <v/>
      </c>
      <c r="D17" s="157" t="str">
        <f>IF('5'!D$6="","",'5'!D$6)</f>
        <v/>
      </c>
      <c r="E17" s="158" t="str">
        <f>IF('5'!E$5="","",'5'!E$5)</f>
        <v/>
      </c>
      <c r="F17" s="159">
        <f>COUNTA('5'!B$15:B$54)</f>
        <v>0</v>
      </c>
      <c r="G17" s="160">
        <f>COUNTIF('5'!C$15:C$54,"да")</f>
        <v>0</v>
      </c>
      <c r="H17" s="161">
        <f>COUNTIF('5'!D$15:D$54,"&gt;0")</f>
        <v>0</v>
      </c>
      <c r="I17" s="162">
        <f>COUNTIF('5'!E$15:E$54,I$9)</f>
        <v>0</v>
      </c>
      <c r="J17" s="162">
        <f>COUNTIF('5'!F$15:F$54,J$9)</f>
        <v>0</v>
      </c>
      <c r="K17" s="162">
        <f>COUNTIF('5'!G$15:G$54,K$9)</f>
        <v>0</v>
      </c>
      <c r="L17" s="162">
        <f>COUNTIF('5'!H$15:H$54,L$9)</f>
        <v>0</v>
      </c>
      <c r="M17" s="162">
        <f>COUNTIF('5'!I$15:I$54,M$9)</f>
        <v>0</v>
      </c>
      <c r="N17" s="162">
        <f>COUNTIF('5'!J$15:J$54,N$9)</f>
        <v>0</v>
      </c>
      <c r="O17" s="162">
        <f>COUNTIF('5'!K$15:K$54,O$9)</f>
        <v>0</v>
      </c>
      <c r="P17" s="162">
        <f>COUNTIF('5'!L$15:L$54,P$9)</f>
        <v>0</v>
      </c>
      <c r="Q17" s="162">
        <f>COUNTIF('5'!L$15:L$54,Q$9)</f>
        <v>0</v>
      </c>
      <c r="R17" s="159">
        <f>COUNTIF('5'!$N$15:$N$54,R$9)</f>
        <v>0</v>
      </c>
      <c r="S17" s="163">
        <f>COUNTIF('5'!$N$15:$N$54,S$9)</f>
        <v>0</v>
      </c>
      <c r="T17" s="163">
        <f>COUNTIF('5'!$N$15:$N$54,T$9)</f>
        <v>0</v>
      </c>
      <c r="U17" s="164">
        <f>COUNTIF('5'!$N$15:$N$54,U$9)</f>
        <v>0</v>
      </c>
      <c r="V17" s="165" t="str">
        <f>IF($H17=0,"",SUM('5'!$M$15:$M$54)/$H17)</f>
        <v/>
      </c>
      <c r="W17" s="166" t="str">
        <f>IF($H17=0,"",SUMSQ('5'!$M$15:$M$54)/$H17)</f>
        <v/>
      </c>
      <c r="X17" s="51">
        <f>COUNTIF('5'!P$15:P$54,1)</f>
        <v>0</v>
      </c>
      <c r="Y17" s="214"/>
      <c r="Z17" s="205"/>
      <c r="AA17" s="205"/>
      <c r="AB17" s="208"/>
      <c r="AC17" s="211"/>
      <c r="AD17" s="126"/>
      <c r="AE17" s="45"/>
      <c r="AF17" s="76" t="s">
        <v>53</v>
      </c>
      <c r="AG17" s="1" t="s">
        <v>52</v>
      </c>
    </row>
    <row r="18" spans="2:33" ht="17.100000000000001" customHeight="1" x14ac:dyDescent="0.2">
      <c r="B18" s="132" t="str">
        <f t="shared" si="5"/>
        <v/>
      </c>
      <c r="C18" s="133" t="str">
        <f>IF('6'!K$1="","",'6'!K$1)</f>
        <v/>
      </c>
      <c r="D18" s="134" t="str">
        <f>IF('6'!D$6="","",'6'!D$6)</f>
        <v/>
      </c>
      <c r="E18" s="135" t="str">
        <f>IF('6'!E$5="","",'6'!E$5)</f>
        <v/>
      </c>
      <c r="F18" s="136">
        <f>COUNTA('6'!B$15:B$54)</f>
        <v>0</v>
      </c>
      <c r="G18" s="137">
        <f>COUNTIF('6'!C$15:C$54,"да")</f>
        <v>0</v>
      </c>
      <c r="H18" s="138">
        <f>COUNTIF('6'!D$15:D$54,"&gt;0")</f>
        <v>0</v>
      </c>
      <c r="I18" s="139">
        <f>COUNTIF('6'!E$15:E$54,I$9)</f>
        <v>0</v>
      </c>
      <c r="J18" s="139">
        <f>COUNTIF('6'!F$15:F$54,J$9)</f>
        <v>0</v>
      </c>
      <c r="K18" s="139">
        <f>COUNTIF('6'!G$15:G$54,K$9)</f>
        <v>0</v>
      </c>
      <c r="L18" s="139">
        <f>COUNTIF('6'!H$15:H$54,L$9)</f>
        <v>0</v>
      </c>
      <c r="M18" s="139">
        <f>COUNTIF('6'!I$15:I$54,M$9)</f>
        <v>0</v>
      </c>
      <c r="N18" s="139">
        <f>COUNTIF('6'!J$15:J$54,N$9)</f>
        <v>0</v>
      </c>
      <c r="O18" s="139">
        <f>COUNTIF('6'!K$15:K$54,O$9)</f>
        <v>0</v>
      </c>
      <c r="P18" s="139">
        <f>COUNTIF('6'!L$15:L$54,P$9)</f>
        <v>0</v>
      </c>
      <c r="Q18" s="139">
        <f>COUNTIF('6'!L$15:L$54,Q$9)</f>
        <v>0</v>
      </c>
      <c r="R18" s="136">
        <f>COUNTIF('6'!$N$15:$N$54,R$9)</f>
        <v>0</v>
      </c>
      <c r="S18" s="140">
        <f>COUNTIF('6'!$N$15:$N$54,S$9)</f>
        <v>0</v>
      </c>
      <c r="T18" s="140">
        <f>COUNTIF('6'!$N$15:$N$54,T$9)</f>
        <v>0</v>
      </c>
      <c r="U18" s="141">
        <f>COUNTIF('6'!$N$15:$N$54,U$9)</f>
        <v>0</v>
      </c>
      <c r="V18" s="153" t="str">
        <f>IF($H18=0,"",SUM('6'!$M$15:$M$54)/$H18)</f>
        <v/>
      </c>
      <c r="W18" s="167" t="str">
        <f>IF($H18=0,"",SUMSQ('6'!$M$15:$M$54)/$H18)</f>
        <v/>
      </c>
      <c r="X18" s="49">
        <f>COUNTIF('6'!P$15:P$54,1)</f>
        <v>0</v>
      </c>
      <c r="Y18" s="212" t="e">
        <f>SUM(R18:R22)/SUM($H18:$H22)*100</f>
        <v>#DIV/0!</v>
      </c>
      <c r="Z18" s="203" t="e">
        <f>SUM(S18:S22)/SUM($H18:$H22)*100</f>
        <v>#DIV/0!</v>
      </c>
      <c r="AA18" s="203" t="e">
        <f>SUM(T18:T22)/SUM($H18:$H22)*100</f>
        <v>#DIV/0!</v>
      </c>
      <c r="AB18" s="206" t="e">
        <f>SUM(U18:U22)/SUM($H18:$H22)*100</f>
        <v>#DIV/0!</v>
      </c>
      <c r="AC18" s="209" t="e">
        <f>SUM(Y18:AB22)</f>
        <v>#DIV/0!</v>
      </c>
      <c r="AD18" s="126"/>
      <c r="AE18" s="45"/>
      <c r="AF18" s="76" t="s">
        <v>55</v>
      </c>
      <c r="AG18" s="1" t="s">
        <v>54</v>
      </c>
    </row>
    <row r="19" spans="2:33" ht="17.100000000000001" customHeight="1" x14ac:dyDescent="0.2">
      <c r="B19" s="144" t="str">
        <f t="shared" si="5"/>
        <v/>
      </c>
      <c r="C19" s="145" t="str">
        <f>IF('7'!K$1="","",'7'!K$1)</f>
        <v/>
      </c>
      <c r="D19" s="134" t="str">
        <f>IF('7'!D$6="","",'7'!D$6)</f>
        <v/>
      </c>
      <c r="E19" s="146" t="str">
        <f>IF('7'!E$5="","",'7'!E$5)</f>
        <v/>
      </c>
      <c r="F19" s="147">
        <f>COUNTA('7'!B$15:B$54)</f>
        <v>0</v>
      </c>
      <c r="G19" s="148">
        <f>COUNTIF('7'!C$15:C$54,"да")</f>
        <v>0</v>
      </c>
      <c r="H19" s="149">
        <f>COUNTIF('7'!D$15:D$54,"&gt;0")</f>
        <v>0</v>
      </c>
      <c r="I19" s="150">
        <f>COUNTIF('7'!E$15:E$54,I$9)</f>
        <v>0</v>
      </c>
      <c r="J19" s="150">
        <f>COUNTIF('7'!F$15:F$54,J$9)</f>
        <v>0</v>
      </c>
      <c r="K19" s="150">
        <f>COUNTIF('7'!G$15:G$54,K$9)</f>
        <v>0</v>
      </c>
      <c r="L19" s="150">
        <f>COUNTIF('7'!H$15:H$54,L$9)</f>
        <v>0</v>
      </c>
      <c r="M19" s="150">
        <f>COUNTIF('7'!I$15:I$54,M$9)</f>
        <v>0</v>
      </c>
      <c r="N19" s="150">
        <f>COUNTIF('7'!J$15:J$54,N$9)</f>
        <v>0</v>
      </c>
      <c r="O19" s="150">
        <f>COUNTIF('7'!K$15:K$54,O$9)</f>
        <v>0</v>
      </c>
      <c r="P19" s="150">
        <f>COUNTIF('7'!L$15:L$54,P$9)</f>
        <v>0</v>
      </c>
      <c r="Q19" s="150">
        <f>COUNTIF('7'!L$15:L$54,Q$9)</f>
        <v>0</v>
      </c>
      <c r="R19" s="147">
        <f>COUNTIF('7'!$N$15:$N$54,R$9)</f>
        <v>0</v>
      </c>
      <c r="S19" s="151">
        <f>COUNTIF('7'!$N$15:$N$54,S$9)</f>
        <v>0</v>
      </c>
      <c r="T19" s="151">
        <f>COUNTIF('7'!$N$15:$N$54,T$9)</f>
        <v>0</v>
      </c>
      <c r="U19" s="152">
        <f>COUNTIF('7'!$N$15:$N$54,U$9)</f>
        <v>0</v>
      </c>
      <c r="V19" s="153" t="str">
        <f>IF($H19=0,"",SUM('7'!$M$15:$M$54)/$H19)</f>
        <v/>
      </c>
      <c r="W19" s="154" t="str">
        <f>IF($H19=0,"",SUMSQ('7'!$M$15:$M$54)/$H19)</f>
        <v/>
      </c>
      <c r="X19" s="50">
        <f>COUNTIF('7'!P$15:P$54,1)</f>
        <v>0</v>
      </c>
      <c r="Y19" s="213"/>
      <c r="Z19" s="204"/>
      <c r="AA19" s="204"/>
      <c r="AB19" s="207"/>
      <c r="AC19" s="210"/>
      <c r="AD19" s="126"/>
      <c r="AE19" s="45"/>
      <c r="AF19" s="76" t="s">
        <v>56</v>
      </c>
    </row>
    <row r="20" spans="2:33" ht="17.100000000000001" customHeight="1" x14ac:dyDescent="0.2">
      <c r="B20" s="144" t="str">
        <f t="shared" si="5"/>
        <v/>
      </c>
      <c r="C20" s="145" t="str">
        <f>IF('8'!K$1="","",'8'!K$1)</f>
        <v/>
      </c>
      <c r="D20" s="134" t="str">
        <f>IF('8'!D$6="","",'8'!D$6)</f>
        <v/>
      </c>
      <c r="E20" s="146" t="str">
        <f>IF('8'!E$5="","",'8'!E$5)</f>
        <v/>
      </c>
      <c r="F20" s="147">
        <f>COUNTA('8'!B$15:B$54)</f>
        <v>0</v>
      </c>
      <c r="G20" s="148">
        <f>COUNTIF('8'!C$15:C$54,"да")</f>
        <v>0</v>
      </c>
      <c r="H20" s="149">
        <f>COUNTIF('8'!D$15:D$54,"&gt;0")</f>
        <v>0</v>
      </c>
      <c r="I20" s="150">
        <f>COUNTIF('8'!E$15:E$54,I$9)</f>
        <v>0</v>
      </c>
      <c r="J20" s="150">
        <f>COUNTIF('8'!F$15:F$54,J$9)</f>
        <v>0</v>
      </c>
      <c r="K20" s="150">
        <f>COUNTIF('8'!G$15:G$54,K$9)</f>
        <v>0</v>
      </c>
      <c r="L20" s="150">
        <f>COUNTIF('8'!H$15:H$54,L$9)</f>
        <v>0</v>
      </c>
      <c r="M20" s="150">
        <f>COUNTIF('8'!I$15:I$54,M$9)</f>
        <v>0</v>
      </c>
      <c r="N20" s="150">
        <f>COUNTIF('8'!J$15:J$54,N$9)</f>
        <v>0</v>
      </c>
      <c r="O20" s="150">
        <f>COUNTIF('8'!K$15:K$54,O$9)</f>
        <v>0</v>
      </c>
      <c r="P20" s="150">
        <f>COUNTIF('8'!L$15:L$54,P$9)</f>
        <v>0</v>
      </c>
      <c r="Q20" s="150">
        <f>COUNTIF('8'!L$15:L$54,Q$9)</f>
        <v>0</v>
      </c>
      <c r="R20" s="147">
        <f>COUNTIF('8'!$N$15:$N$54,R$9)</f>
        <v>0</v>
      </c>
      <c r="S20" s="151">
        <f>COUNTIF('8'!$N$15:$N$54,S$9)</f>
        <v>0</v>
      </c>
      <c r="T20" s="151">
        <f>COUNTIF('8'!$N$15:$N$54,T$9)</f>
        <v>0</v>
      </c>
      <c r="U20" s="152">
        <f>COUNTIF('8'!$N$15:$N$54,U$9)</f>
        <v>0</v>
      </c>
      <c r="V20" s="153" t="str">
        <f>IF($H20=0,"",SUM('8'!$M$15:$M$54)/$H20)</f>
        <v/>
      </c>
      <c r="W20" s="154" t="str">
        <f>IF($H20=0,"",SUMSQ('8'!$M$15:$M$54)/$H20)</f>
        <v/>
      </c>
      <c r="X20" s="50">
        <f>COUNTIF('8'!P$15:P$54,1)</f>
        <v>0</v>
      </c>
      <c r="Y20" s="213"/>
      <c r="Z20" s="204"/>
      <c r="AA20" s="204"/>
      <c r="AB20" s="207"/>
      <c r="AC20" s="210"/>
      <c r="AD20" s="126"/>
      <c r="AE20" s="45"/>
      <c r="AF20" s="76" t="s">
        <v>57</v>
      </c>
    </row>
    <row r="21" spans="2:33" ht="17.100000000000001" customHeight="1" x14ac:dyDescent="0.2">
      <c r="B21" s="144" t="str">
        <f t="shared" si="5"/>
        <v/>
      </c>
      <c r="C21" s="145" t="str">
        <f>IF('9'!K$1="","",'9'!K$1)</f>
        <v/>
      </c>
      <c r="D21" s="134" t="str">
        <f>IF('9'!D$6="","",'9'!D$6)</f>
        <v/>
      </c>
      <c r="E21" s="146" t="str">
        <f>IF('9'!E$5="","",'9'!E$5)</f>
        <v/>
      </c>
      <c r="F21" s="147">
        <f>COUNTA('9'!B$15:B$54)</f>
        <v>0</v>
      </c>
      <c r="G21" s="148">
        <f>COUNTIF('9'!C$15:C$54,"да")</f>
        <v>0</v>
      </c>
      <c r="H21" s="149">
        <f>COUNTIF('9'!D$15:D$54,"&gt;0")</f>
        <v>0</v>
      </c>
      <c r="I21" s="150">
        <f>COUNTIF('9'!E$15:E$54,I$9)</f>
        <v>0</v>
      </c>
      <c r="J21" s="150">
        <f>COUNTIF('9'!F$15:F$54,J$9)</f>
        <v>0</v>
      </c>
      <c r="K21" s="150">
        <f>COUNTIF('9'!G$15:G$54,K$9)</f>
        <v>0</v>
      </c>
      <c r="L21" s="150">
        <f>COUNTIF('9'!H$15:H$54,L$9)</f>
        <v>0</v>
      </c>
      <c r="M21" s="150">
        <f>COUNTIF('9'!I$15:I$54,M$9)</f>
        <v>0</v>
      </c>
      <c r="N21" s="150">
        <f>COUNTIF('9'!J$15:J$54,N$9)</f>
        <v>0</v>
      </c>
      <c r="O21" s="150">
        <f>COUNTIF('9'!K$15:K$54,O$9)</f>
        <v>0</v>
      </c>
      <c r="P21" s="150">
        <f>COUNTIF('9'!L$15:L$54,P$9)</f>
        <v>0</v>
      </c>
      <c r="Q21" s="150">
        <f>COUNTIF('9'!L$15:L$54,Q$9)</f>
        <v>0</v>
      </c>
      <c r="R21" s="147">
        <f>COUNTIF('9'!$N$15:$N$54,R$9)</f>
        <v>0</v>
      </c>
      <c r="S21" s="151">
        <f>COUNTIF('9'!$N$15:$N$54,S$9)</f>
        <v>0</v>
      </c>
      <c r="T21" s="151">
        <f>COUNTIF('9'!$N$15:$N$54,T$9)</f>
        <v>0</v>
      </c>
      <c r="U21" s="152">
        <f>COUNTIF('9'!$N$15:$N$54,U$9)</f>
        <v>0</v>
      </c>
      <c r="V21" s="153" t="str">
        <f>IF($H21=0,"",SUM('9'!$M$15:$M$54)/$H21)</f>
        <v/>
      </c>
      <c r="W21" s="154" t="str">
        <f>IF($H21=0,"",SUMSQ('9'!$M$15:$M$54)/$H21)</f>
        <v/>
      </c>
      <c r="X21" s="50">
        <f>COUNTIF('9'!P$15:P$54,1)</f>
        <v>0</v>
      </c>
      <c r="Y21" s="213"/>
      <c r="Z21" s="204"/>
      <c r="AA21" s="204"/>
      <c r="AB21" s="207"/>
      <c r="AC21" s="210"/>
      <c r="AD21" s="126"/>
      <c r="AE21" s="45"/>
      <c r="AF21" s="76" t="s">
        <v>58</v>
      </c>
    </row>
    <row r="22" spans="2:33" ht="17.100000000000001" customHeight="1" thickBot="1" x14ac:dyDescent="0.25">
      <c r="B22" s="155" t="str">
        <f t="shared" si="5"/>
        <v/>
      </c>
      <c r="C22" s="156" t="str">
        <f>IF('10'!K$1="","",'10'!K$1)</f>
        <v/>
      </c>
      <c r="D22" s="157" t="str">
        <f>IF('10'!D$6="","",'10'!D$6)</f>
        <v/>
      </c>
      <c r="E22" s="158" t="str">
        <f>IF('10'!E$5="","",'10'!E$5)</f>
        <v/>
      </c>
      <c r="F22" s="159">
        <f>COUNTA('10'!B$15:B$54)</f>
        <v>0</v>
      </c>
      <c r="G22" s="160">
        <f>COUNTIF('10'!C$15:C$54,"да")</f>
        <v>0</v>
      </c>
      <c r="H22" s="161">
        <f>COUNTIF('10'!D$15:D$54,"&gt;0")</f>
        <v>0</v>
      </c>
      <c r="I22" s="162">
        <f>COUNTIF('10'!E$15:E$54,I$9)</f>
        <v>0</v>
      </c>
      <c r="J22" s="162">
        <f>COUNTIF('10'!F$15:F$54,J$9)</f>
        <v>0</v>
      </c>
      <c r="K22" s="162">
        <f>COUNTIF('10'!G$15:G$54,K$9)</f>
        <v>0</v>
      </c>
      <c r="L22" s="162">
        <f>COUNTIF('10'!H$15:H$54,L$9)</f>
        <v>0</v>
      </c>
      <c r="M22" s="162">
        <f>COUNTIF('10'!I$15:I$54,M$9)</f>
        <v>0</v>
      </c>
      <c r="N22" s="162">
        <f>COUNTIF('10'!J$15:J$54,N$9)</f>
        <v>0</v>
      </c>
      <c r="O22" s="162">
        <f>COUNTIF('10'!K$15:K$54,O$9)</f>
        <v>0</v>
      </c>
      <c r="P22" s="162">
        <f>COUNTIF('10'!L$15:L$54,P$9)</f>
        <v>0</v>
      </c>
      <c r="Q22" s="162">
        <f>COUNTIF('10'!L$15:L$54,Q$9)</f>
        <v>0</v>
      </c>
      <c r="R22" s="159">
        <f>COUNTIF('10'!$N$15:$N$54,R$9)</f>
        <v>0</v>
      </c>
      <c r="S22" s="163">
        <f>COUNTIF('10'!$N$15:$N$54,S$9)</f>
        <v>0</v>
      </c>
      <c r="T22" s="163">
        <f>COUNTIF('10'!$N$15:$N$54,T$9)</f>
        <v>0</v>
      </c>
      <c r="U22" s="164">
        <f>COUNTIF('10'!$N$15:$N$54,U$9)</f>
        <v>0</v>
      </c>
      <c r="V22" s="168" t="str">
        <f>IF($H22=0,"",SUM('10'!$M$15:$M$54)/$H22)</f>
        <v/>
      </c>
      <c r="W22" s="169" t="str">
        <f>IF($H22=0,"",SUMSQ('10'!$M$15:$M$54)/$H22)</f>
        <v/>
      </c>
      <c r="X22" s="51">
        <f>COUNTIF('10'!P$15:P$54,1)</f>
        <v>0</v>
      </c>
      <c r="Y22" s="214"/>
      <c r="Z22" s="205"/>
      <c r="AA22" s="205"/>
      <c r="AB22" s="208"/>
      <c r="AC22" s="211"/>
      <c r="AD22" s="126"/>
      <c r="AE22" s="45"/>
      <c r="AF22" s="76" t="s">
        <v>59</v>
      </c>
    </row>
    <row r="23" spans="2:33" ht="17.100000000000001" customHeight="1" x14ac:dyDescent="0.2">
      <c r="B23" s="132" t="str">
        <f t="shared" si="5"/>
        <v/>
      </c>
      <c r="C23" s="133" t="str">
        <f>IF('11'!K$1="","",'11'!K$1)</f>
        <v/>
      </c>
      <c r="D23" s="134" t="str">
        <f>IF('11'!D$6="","",'11'!D$6)</f>
        <v/>
      </c>
      <c r="E23" s="135" t="str">
        <f>IF('11'!E$5="","",'11'!E$5)</f>
        <v/>
      </c>
      <c r="F23" s="136">
        <f>COUNTA('11'!B$15:B$54)</f>
        <v>0</v>
      </c>
      <c r="G23" s="137">
        <f>COUNTIF('11'!C$15:C$54,"да")</f>
        <v>0</v>
      </c>
      <c r="H23" s="138">
        <f>COUNTIF('11'!D$15:D$54,"&gt;0")</f>
        <v>0</v>
      </c>
      <c r="I23" s="139">
        <f>COUNTIF('11'!E$15:E$54,I$9)</f>
        <v>0</v>
      </c>
      <c r="J23" s="139">
        <f>COUNTIF('11'!F$15:F$54,J$9)</f>
        <v>0</v>
      </c>
      <c r="K23" s="139">
        <f>COUNTIF('11'!G$15:G$54,K$9)</f>
        <v>0</v>
      </c>
      <c r="L23" s="139">
        <f>COUNTIF('11'!H$15:H$54,L$9)</f>
        <v>0</v>
      </c>
      <c r="M23" s="139">
        <f>COUNTIF('11'!I$15:I$54,M$9)</f>
        <v>0</v>
      </c>
      <c r="N23" s="139">
        <f>COUNTIF('11'!J$15:J$54,N$9)</f>
        <v>0</v>
      </c>
      <c r="O23" s="139">
        <f>COUNTIF('11'!K$15:K$54,O$9)</f>
        <v>0</v>
      </c>
      <c r="P23" s="139">
        <f>COUNTIF('11'!L$15:L$54,P$9)</f>
        <v>0</v>
      </c>
      <c r="Q23" s="139">
        <f>COUNTIF('11'!L$15:L$54,Q$9)</f>
        <v>0</v>
      </c>
      <c r="R23" s="136">
        <f>COUNTIF('11'!$N$15:$N$54,R$9)</f>
        <v>0</v>
      </c>
      <c r="S23" s="140">
        <f>COUNTIF('11'!$N$15:$N$54,S$9)</f>
        <v>0</v>
      </c>
      <c r="T23" s="140">
        <f>COUNTIF('11'!$N$15:$N$54,T$9)</f>
        <v>0</v>
      </c>
      <c r="U23" s="141">
        <f>COUNTIF('11'!$N$15:$N$54,U$9)</f>
        <v>0</v>
      </c>
      <c r="V23" s="142" t="str">
        <f>IF($H23=0,"",SUM('11'!$M$15:$M$54)/$H23)</f>
        <v/>
      </c>
      <c r="W23" s="143" t="str">
        <f>IF($H23=0,"",SUMSQ('11'!$M$15:$M$54)/$H23)</f>
        <v/>
      </c>
      <c r="X23" s="49">
        <f>COUNTIF('11'!P$15:P$54,1)</f>
        <v>0</v>
      </c>
      <c r="Y23" s="212" t="e">
        <f>SUM(R23:R27)/SUM($H23:$H27)*100</f>
        <v>#DIV/0!</v>
      </c>
      <c r="Z23" s="203" t="e">
        <f>SUM(S23:S27)/SUM($H23:$H27)*100</f>
        <v>#DIV/0!</v>
      </c>
      <c r="AA23" s="203" t="e">
        <f>SUM(T23:T27)/SUM($H23:$H27)*100</f>
        <v>#DIV/0!</v>
      </c>
      <c r="AB23" s="206" t="e">
        <f>SUM(U23:U27)/SUM($H23:$H27)*100</f>
        <v>#DIV/0!</v>
      </c>
      <c r="AC23" s="209" t="e">
        <f>SUM(Y23:AB27)</f>
        <v>#DIV/0!</v>
      </c>
      <c r="AD23" s="126"/>
      <c r="AE23" s="45"/>
      <c r="AF23" s="76" t="s">
        <v>61</v>
      </c>
    </row>
    <row r="24" spans="2:33" ht="17.100000000000001" customHeight="1" x14ac:dyDescent="0.2">
      <c r="B24" s="144" t="str">
        <f t="shared" si="5"/>
        <v/>
      </c>
      <c r="C24" s="145" t="str">
        <f>IF('12'!K$1="","",'12'!K$1)</f>
        <v/>
      </c>
      <c r="D24" s="134" t="str">
        <f>IF('12'!D$6="","",'12'!D$6)</f>
        <v/>
      </c>
      <c r="E24" s="146" t="str">
        <f>IF('12'!E$5="","",'12'!E$5)</f>
        <v/>
      </c>
      <c r="F24" s="147">
        <f>COUNTA('12'!B$15:B$54)</f>
        <v>0</v>
      </c>
      <c r="G24" s="148">
        <f>COUNTIF('12'!C$15:C$54,"да")</f>
        <v>0</v>
      </c>
      <c r="H24" s="149">
        <f>COUNTIF('12'!D$15:D$54,"&gt;0")</f>
        <v>0</v>
      </c>
      <c r="I24" s="150">
        <f>COUNTIF('12'!E$15:E$54,I$9)</f>
        <v>0</v>
      </c>
      <c r="J24" s="150">
        <f>COUNTIF('12'!F$15:F$54,J$9)</f>
        <v>0</v>
      </c>
      <c r="K24" s="150">
        <f>COUNTIF('12'!G$15:G$54,K$9)</f>
        <v>0</v>
      </c>
      <c r="L24" s="150">
        <f>COUNTIF('12'!H$15:H$54,L$9)</f>
        <v>0</v>
      </c>
      <c r="M24" s="150">
        <f>COUNTIF('12'!I$15:I$54,M$9)</f>
        <v>0</v>
      </c>
      <c r="N24" s="150">
        <f>COUNTIF('12'!J$15:J$54,N$9)</f>
        <v>0</v>
      </c>
      <c r="O24" s="150">
        <f>COUNTIF('12'!K$15:K$54,O$9)</f>
        <v>0</v>
      </c>
      <c r="P24" s="150">
        <f>COUNTIF('12'!L$15:L$54,P$9)</f>
        <v>0</v>
      </c>
      <c r="Q24" s="150">
        <f>COUNTIF('12'!L$15:L$54,Q$9)</f>
        <v>0</v>
      </c>
      <c r="R24" s="147">
        <f>COUNTIF('12'!$N$15:$N$54,R$9)</f>
        <v>0</v>
      </c>
      <c r="S24" s="151">
        <f>COUNTIF('12'!$N$15:$N$54,S$9)</f>
        <v>0</v>
      </c>
      <c r="T24" s="151">
        <f>COUNTIF('12'!$N$15:$N$54,T$9)</f>
        <v>0</v>
      </c>
      <c r="U24" s="152">
        <f>COUNTIF('12'!$N$15:$N$54,U$9)</f>
        <v>0</v>
      </c>
      <c r="V24" s="153" t="str">
        <f>IF($H24=0,"",SUM('12'!$M$15:$M$54)/$H24)</f>
        <v/>
      </c>
      <c r="W24" s="154" t="str">
        <f>IF($H24=0,"",SUMSQ('12'!$M$15:$M$54)/$H24)</f>
        <v/>
      </c>
      <c r="X24" s="50">
        <f>COUNTIF('12'!P$15:P$54,1)</f>
        <v>0</v>
      </c>
      <c r="Y24" s="213"/>
      <c r="Z24" s="204"/>
      <c r="AA24" s="204"/>
      <c r="AB24" s="207"/>
      <c r="AC24" s="210"/>
      <c r="AD24" s="126"/>
      <c r="AE24" s="45"/>
      <c r="AF24" s="76" t="s">
        <v>60</v>
      </c>
    </row>
    <row r="25" spans="2:33" ht="17.100000000000001" customHeight="1" x14ac:dyDescent="0.2">
      <c r="B25" s="144" t="str">
        <f t="shared" si="5"/>
        <v/>
      </c>
      <c r="C25" s="145" t="str">
        <f>IF('13'!K$1="","",'13'!K$1)</f>
        <v/>
      </c>
      <c r="D25" s="134" t="str">
        <f>IF('13'!D$6="","",'13'!D$6)</f>
        <v/>
      </c>
      <c r="E25" s="146" t="str">
        <f>IF('13'!E$5="","",'13'!E$5)</f>
        <v/>
      </c>
      <c r="F25" s="147">
        <f>COUNTA('13'!B$15:B$54)</f>
        <v>0</v>
      </c>
      <c r="G25" s="148">
        <f>COUNTIF('13'!C$15:C$54,"да")</f>
        <v>0</v>
      </c>
      <c r="H25" s="149">
        <f>COUNTIF('13'!D$15:D$54,"&gt;0")</f>
        <v>0</v>
      </c>
      <c r="I25" s="150">
        <f>COUNTIF('13'!E$15:E$54,I$9)</f>
        <v>0</v>
      </c>
      <c r="J25" s="150">
        <f>COUNTIF('13'!F$15:F$54,J$9)</f>
        <v>0</v>
      </c>
      <c r="K25" s="150">
        <f>COUNTIF('13'!G$15:G$54,K$9)</f>
        <v>0</v>
      </c>
      <c r="L25" s="150">
        <f>COUNTIF('13'!H$15:H$54,L$9)</f>
        <v>0</v>
      </c>
      <c r="M25" s="150">
        <f>COUNTIF('13'!I$15:I$54,M$9)</f>
        <v>0</v>
      </c>
      <c r="N25" s="150">
        <f>COUNTIF('13'!J$15:J$54,N$9)</f>
        <v>0</v>
      </c>
      <c r="O25" s="150">
        <f>COUNTIF('13'!K$15:K$54,O$9)</f>
        <v>0</v>
      </c>
      <c r="P25" s="150">
        <f>COUNTIF('13'!L$15:L$54,P$9)</f>
        <v>0</v>
      </c>
      <c r="Q25" s="150">
        <f>COUNTIF('13'!L$15:L$54,Q$9)</f>
        <v>0</v>
      </c>
      <c r="R25" s="147">
        <f>COUNTIF('13'!$N$15:$N$54,R$9)</f>
        <v>0</v>
      </c>
      <c r="S25" s="151">
        <f>COUNTIF('13'!$N$15:$N$54,S$9)</f>
        <v>0</v>
      </c>
      <c r="T25" s="151">
        <f>COUNTIF('13'!$N$15:$N$54,T$9)</f>
        <v>0</v>
      </c>
      <c r="U25" s="152">
        <f>COUNTIF('13'!$N$15:$N$54,U$9)</f>
        <v>0</v>
      </c>
      <c r="V25" s="153" t="str">
        <f>IF($H25=0,"",SUM('13'!$M$15:$M$54)/$H25)</f>
        <v/>
      </c>
      <c r="W25" s="154" t="str">
        <f>IF($H25=0,"",SUMSQ('13'!$M$15:$M$54)/$H25)</f>
        <v/>
      </c>
      <c r="X25" s="50">
        <f>COUNTIF('13'!P$15:P$54,1)</f>
        <v>0</v>
      </c>
      <c r="Y25" s="213"/>
      <c r="Z25" s="204"/>
      <c r="AA25" s="204"/>
      <c r="AB25" s="207"/>
      <c r="AC25" s="210"/>
      <c r="AD25" s="126"/>
      <c r="AE25" s="45"/>
      <c r="AF25" s="76" t="s">
        <v>62</v>
      </c>
    </row>
    <row r="26" spans="2:33" ht="16.5" customHeight="1" x14ac:dyDescent="0.2">
      <c r="B26" s="144" t="str">
        <f t="shared" si="5"/>
        <v/>
      </c>
      <c r="C26" s="145" t="str">
        <f>IF('14'!K$1="","",'14'!K$1)</f>
        <v/>
      </c>
      <c r="D26" s="134" t="str">
        <f>IF('14'!D$6="","",'14'!D$6)</f>
        <v/>
      </c>
      <c r="E26" s="146" t="str">
        <f>IF('14'!E$5="","",'14'!E$5)</f>
        <v/>
      </c>
      <c r="F26" s="147">
        <f>COUNTA('14'!B$15:B$54)</f>
        <v>0</v>
      </c>
      <c r="G26" s="148">
        <f>COUNTIF('14'!C$15:C$54,"да")</f>
        <v>0</v>
      </c>
      <c r="H26" s="149">
        <f>COUNTIF('14'!D$15:D$54,"&gt;0")</f>
        <v>0</v>
      </c>
      <c r="I26" s="150">
        <f>COUNTIF('14'!E$15:E$54,I$9)</f>
        <v>0</v>
      </c>
      <c r="J26" s="150">
        <f>COUNTIF('14'!F$15:F$54,J$9)</f>
        <v>0</v>
      </c>
      <c r="K26" s="150">
        <f>COUNTIF('14'!G$15:G$54,K$9)</f>
        <v>0</v>
      </c>
      <c r="L26" s="150">
        <f>COUNTIF('14'!H$15:H$54,L$9)</f>
        <v>0</v>
      </c>
      <c r="M26" s="150">
        <f>COUNTIF('14'!I$15:I$54,M$9)</f>
        <v>0</v>
      </c>
      <c r="N26" s="150">
        <f>COUNTIF('14'!J$15:J$54,N$9)</f>
        <v>0</v>
      </c>
      <c r="O26" s="150">
        <f>COUNTIF('14'!K$15:K$54,O$9)</f>
        <v>0</v>
      </c>
      <c r="P26" s="150">
        <f>COUNTIF('14'!L$15:L$54,P$9)</f>
        <v>0</v>
      </c>
      <c r="Q26" s="150">
        <f>COUNTIF('14'!L$15:L$54,Q$9)</f>
        <v>0</v>
      </c>
      <c r="R26" s="147">
        <f>COUNTIF('14'!$N$15:$N$54,R$9)</f>
        <v>0</v>
      </c>
      <c r="S26" s="151">
        <f>COUNTIF('14'!$N$15:$N$54,S$9)</f>
        <v>0</v>
      </c>
      <c r="T26" s="151">
        <f>COUNTIF('14'!$N$15:$N$54,T$9)</f>
        <v>0</v>
      </c>
      <c r="U26" s="152">
        <f>COUNTIF('14'!$N$15:$N$54,U$9)</f>
        <v>0</v>
      </c>
      <c r="V26" s="153" t="str">
        <f>IF($H26=0,"",SUM('14'!$M$15:$M$54)/$H26)</f>
        <v/>
      </c>
      <c r="W26" s="154" t="str">
        <f>IF($H26=0,"",SUMSQ('14'!$M$15:$M$54)/$H26)</f>
        <v/>
      </c>
      <c r="X26" s="50">
        <f>COUNTIF('14'!P$15:P$54,1)</f>
        <v>0</v>
      </c>
      <c r="Y26" s="213"/>
      <c r="Z26" s="204"/>
      <c r="AA26" s="204"/>
      <c r="AB26" s="207"/>
      <c r="AC26" s="210"/>
      <c r="AD26" s="126"/>
      <c r="AE26" s="45"/>
      <c r="AF26" s="76" t="s">
        <v>63</v>
      </c>
    </row>
    <row r="27" spans="2:33" ht="17.100000000000001" customHeight="1" thickBot="1" x14ac:dyDescent="0.25">
      <c r="B27" s="155" t="str">
        <f t="shared" si="5"/>
        <v/>
      </c>
      <c r="C27" s="156" t="str">
        <f>IF('15'!K$1="","",'15'!K$1)</f>
        <v/>
      </c>
      <c r="D27" s="157" t="str">
        <f>IF('15'!D$6="","",'15'!D$6)</f>
        <v/>
      </c>
      <c r="E27" s="158" t="str">
        <f>IF('15'!E$5="","",'15'!E$5)</f>
        <v/>
      </c>
      <c r="F27" s="159">
        <f>COUNTA('15'!B$15:B$54)</f>
        <v>0</v>
      </c>
      <c r="G27" s="160">
        <f>COUNTIF('15'!C$15:C$54,"да")</f>
        <v>0</v>
      </c>
      <c r="H27" s="161">
        <f>COUNTIF('15'!D$15:D$54,"&gt;0")</f>
        <v>0</v>
      </c>
      <c r="I27" s="162">
        <f>COUNTIF('15'!E$15:E$54,I$9)</f>
        <v>0</v>
      </c>
      <c r="J27" s="162">
        <f>COUNTIF('15'!F$15:F$54,J$9)</f>
        <v>0</v>
      </c>
      <c r="K27" s="162">
        <f>COUNTIF('15'!G$15:G$54,K$9)</f>
        <v>0</v>
      </c>
      <c r="L27" s="162">
        <f>COUNTIF('15'!H$15:H$54,L$9)</f>
        <v>0</v>
      </c>
      <c r="M27" s="162">
        <f>COUNTIF('15'!I$15:I$54,M$9)</f>
        <v>0</v>
      </c>
      <c r="N27" s="162">
        <f>COUNTIF('15'!J$15:J$54,N$9)</f>
        <v>0</v>
      </c>
      <c r="O27" s="162">
        <f>COUNTIF('15'!K$15:K$54,O$9)</f>
        <v>0</v>
      </c>
      <c r="P27" s="162">
        <f>COUNTIF('15'!L$15:L$54,P$9)</f>
        <v>0</v>
      </c>
      <c r="Q27" s="162">
        <f>COUNTIF('15'!L$15:L$54,Q$9)</f>
        <v>0</v>
      </c>
      <c r="R27" s="159">
        <f>COUNTIF('15'!$N$15:$N$54,R$9)</f>
        <v>0</v>
      </c>
      <c r="S27" s="163">
        <f>COUNTIF('15'!$N$15:$N$54,S$9)</f>
        <v>0</v>
      </c>
      <c r="T27" s="163">
        <f>COUNTIF('15'!$N$15:$N$54,T$9)</f>
        <v>0</v>
      </c>
      <c r="U27" s="164">
        <f>COUNTIF('15'!$N$15:$N$54,U$9)</f>
        <v>0</v>
      </c>
      <c r="V27" s="165" t="str">
        <f>IF($H27=0,"",SUM('15'!$M$15:$M$54)/$H27)</f>
        <v/>
      </c>
      <c r="W27" s="166" t="str">
        <f>IF($H27=0,"",SUMSQ('15'!$M$15:$M$54)/$H27)</f>
        <v/>
      </c>
      <c r="X27" s="51">
        <f>COUNTIF('15'!P$15:P$54,1)</f>
        <v>0</v>
      </c>
      <c r="Y27" s="214"/>
      <c r="Z27" s="205"/>
      <c r="AA27" s="205"/>
      <c r="AB27" s="208"/>
      <c r="AC27" s="211"/>
      <c r="AD27" s="126"/>
      <c r="AE27" s="45"/>
      <c r="AF27" s="76" t="s">
        <v>35</v>
      </c>
    </row>
    <row r="28" spans="2:33" ht="17.100000000000001" customHeight="1" x14ac:dyDescent="0.2">
      <c r="AE28" s="45"/>
      <c r="AF28" s="76" t="s">
        <v>64</v>
      </c>
    </row>
    <row r="29" spans="2:33" ht="17.100000000000001" customHeight="1" x14ac:dyDescent="0.3">
      <c r="B29" s="52" t="s">
        <v>82</v>
      </c>
      <c r="AE29" s="45"/>
      <c r="AF29" s="76" t="s">
        <v>65</v>
      </c>
    </row>
    <row r="30" spans="2:33" ht="17.100000000000001" customHeight="1" x14ac:dyDescent="0.2">
      <c r="B30" s="1" t="s">
        <v>83</v>
      </c>
      <c r="AE30" s="45"/>
      <c r="AF30" s="76" t="s">
        <v>66</v>
      </c>
    </row>
    <row r="31" spans="2:33" ht="17.100000000000001" customHeight="1" x14ac:dyDescent="0.2">
      <c r="AE31" s="45"/>
      <c r="AF31" s="76" t="s">
        <v>67</v>
      </c>
    </row>
    <row r="32" spans="2:33" ht="17.100000000000001" customHeight="1" x14ac:dyDescent="0.2">
      <c r="AE32" s="45"/>
      <c r="AF32" s="76" t="s">
        <v>68</v>
      </c>
    </row>
    <row r="33" spans="31:32" ht="17.100000000000001" customHeight="1" x14ac:dyDescent="0.2">
      <c r="AE33" s="45"/>
      <c r="AF33" s="76" t="s">
        <v>69</v>
      </c>
    </row>
    <row r="34" spans="31:32" ht="17.100000000000001" customHeight="1" x14ac:dyDescent="0.2">
      <c r="AE34" s="45"/>
      <c r="AF34" s="76" t="s">
        <v>116</v>
      </c>
    </row>
    <row r="35" spans="31:32" ht="17.100000000000001" customHeight="1" x14ac:dyDescent="0.2">
      <c r="AE35" s="45"/>
      <c r="AF35" s="76" t="s">
        <v>70</v>
      </c>
    </row>
    <row r="36" spans="31:32" ht="17.100000000000001" customHeight="1" x14ac:dyDescent="0.2">
      <c r="AE36" s="45"/>
      <c r="AF36" s="76" t="s">
        <v>71</v>
      </c>
    </row>
    <row r="37" spans="31:32" ht="17.100000000000001" customHeight="1" x14ac:dyDescent="0.2">
      <c r="AE37" s="45"/>
      <c r="AF37" s="76" t="s">
        <v>72</v>
      </c>
    </row>
    <row r="38" spans="31:32" ht="17.100000000000001" customHeight="1" x14ac:dyDescent="0.2">
      <c r="AE38" s="45"/>
      <c r="AF38" s="76" t="s">
        <v>73</v>
      </c>
    </row>
    <row r="39" spans="31:32" ht="17.100000000000001" customHeight="1" x14ac:dyDescent="0.2">
      <c r="AE39" s="45"/>
      <c r="AF39" s="76" t="s">
        <v>74</v>
      </c>
    </row>
    <row r="40" spans="31:32" ht="17.100000000000001" customHeight="1" x14ac:dyDescent="0.2">
      <c r="AE40" s="45"/>
      <c r="AF40" s="76" t="s">
        <v>75</v>
      </c>
    </row>
    <row r="41" spans="31:32" ht="17.100000000000001" customHeight="1" x14ac:dyDescent="0.2">
      <c r="AE41" s="45"/>
      <c r="AF41" s="76" t="s">
        <v>76</v>
      </c>
    </row>
    <row r="42" spans="31:32" ht="17.100000000000001" customHeight="1" x14ac:dyDescent="0.2">
      <c r="AE42" s="45"/>
      <c r="AF42" s="76" t="s">
        <v>77</v>
      </c>
    </row>
    <row r="43" spans="31:32" ht="17.100000000000001" customHeight="1" x14ac:dyDescent="0.2">
      <c r="AE43" s="45"/>
      <c r="AF43" s="76" t="s">
        <v>79</v>
      </c>
    </row>
    <row r="44" spans="31:32" ht="17.100000000000001" customHeight="1" x14ac:dyDescent="0.2">
      <c r="AE44" s="45"/>
      <c r="AF44" s="76" t="s">
        <v>78</v>
      </c>
    </row>
    <row r="45" spans="31:32" ht="17.100000000000001" customHeight="1" x14ac:dyDescent="0.2">
      <c r="AE45" s="45"/>
      <c r="AF45" s="76" t="s">
        <v>80</v>
      </c>
    </row>
    <row r="46" spans="31:32" ht="17.100000000000001" customHeight="1" x14ac:dyDescent="0.2">
      <c r="AE46" s="45"/>
    </row>
    <row r="47" spans="31:32" ht="17.100000000000001" customHeight="1" x14ac:dyDescent="0.2"/>
    <row r="48" spans="31:32" ht="17.100000000000001" customHeight="1" x14ac:dyDescent="0.2"/>
    <row r="49" ht="17.100000000000001" customHeight="1" x14ac:dyDescent="0.2"/>
    <row r="50" ht="17.100000000000001" customHeight="1" x14ac:dyDescent="0.2"/>
    <row r="51" ht="17.100000000000001" customHeight="1" x14ac:dyDescent="0.2"/>
    <row r="52" ht="17.100000000000001" customHeight="1" x14ac:dyDescent="0.2"/>
  </sheetData>
  <sheetProtection password="FBBB" sheet="1" formatColumns="0" formatRows="0"/>
  <mergeCells count="52">
    <mergeCell ref="AD5:AD7"/>
    <mergeCell ref="AC18:AC22"/>
    <mergeCell ref="B1:AB1"/>
    <mergeCell ref="B2:Q2"/>
    <mergeCell ref="R2:AB2"/>
    <mergeCell ref="I3:Q3"/>
    <mergeCell ref="R3:AB3"/>
    <mergeCell ref="I4:Q4"/>
    <mergeCell ref="R4:T4"/>
    <mergeCell ref="AC3:AD4"/>
    <mergeCell ref="AC5:AC7"/>
    <mergeCell ref="Y5:AB7"/>
    <mergeCell ref="I5:Q5"/>
    <mergeCell ref="Z13:Z17"/>
    <mergeCell ref="X11:X12"/>
    <mergeCell ref="X5:X7"/>
    <mergeCell ref="Y23:Y27"/>
    <mergeCell ref="Z23:Z27"/>
    <mergeCell ref="Y13:Y17"/>
    <mergeCell ref="AB23:AB27"/>
    <mergeCell ref="AA23:AA27"/>
    <mergeCell ref="AA18:AA22"/>
    <mergeCell ref="Y18:Y22"/>
    <mergeCell ref="Z18:Z22"/>
    <mergeCell ref="AB18:AB22"/>
    <mergeCell ref="AC23:AC27"/>
    <mergeCell ref="AC13:AC17"/>
    <mergeCell ref="AA13:AA17"/>
    <mergeCell ref="AB13:AB17"/>
    <mergeCell ref="H11:H12"/>
    <mergeCell ref="U4:AB4"/>
    <mergeCell ref="B5:E8"/>
    <mergeCell ref="F5:F7"/>
    <mergeCell ref="G5:G7"/>
    <mergeCell ref="I7:Q7"/>
    <mergeCell ref="I11:Q11"/>
    <mergeCell ref="H5:H7"/>
    <mergeCell ref="B11:B12"/>
    <mergeCell ref="C11:C12"/>
    <mergeCell ref="D11:D12"/>
    <mergeCell ref="E11:E12"/>
    <mergeCell ref="F11:F12"/>
    <mergeCell ref="G11:G12"/>
    <mergeCell ref="R11:U11"/>
    <mergeCell ref="Y11:AB11"/>
    <mergeCell ref="B3:D3"/>
    <mergeCell ref="E3:H3"/>
    <mergeCell ref="E4:H4"/>
    <mergeCell ref="B4:D4"/>
    <mergeCell ref="W5:W7"/>
    <mergeCell ref="V5:V7"/>
    <mergeCell ref="R5:U7"/>
  </mergeCells>
  <conditionalFormatting sqref="Y13:AB27">
    <cfRule type="cellIs" dxfId="156" priority="211" stopIfTrue="1" operator="greaterThan">
      <formula>100</formula>
    </cfRule>
  </conditionalFormatting>
  <conditionalFormatting sqref="AC13:AC27">
    <cfRule type="cellIs" dxfId="155" priority="206" stopIfTrue="1" operator="notEqual">
      <formula>100</formula>
    </cfRule>
  </conditionalFormatting>
  <conditionalFormatting sqref="I13:U27 X13:X27">
    <cfRule type="cellIs" dxfId="154" priority="202" stopIfTrue="1" operator="greaterThan">
      <formula>$H13</formula>
    </cfRule>
  </conditionalFormatting>
  <conditionalFormatting sqref="F8">
    <cfRule type="expression" dxfId="153" priority="175" stopIfTrue="1">
      <formula>OR($F8&lt;$G8,$F8&lt;$H8)</formula>
    </cfRule>
  </conditionalFormatting>
  <conditionalFormatting sqref="R3 U4:W4 E3 AH3">
    <cfRule type="containsBlanks" dxfId="152" priority="212" stopIfTrue="1">
      <formula>LEN(TRIM(E3))=0</formula>
    </cfRule>
  </conditionalFormatting>
  <conditionalFormatting sqref="G8">
    <cfRule type="cellIs" dxfId="151" priority="73" stopIfTrue="1" operator="lessThan">
      <formula>$H8</formula>
    </cfRule>
  </conditionalFormatting>
  <conditionalFormatting sqref="X13:X27">
    <cfRule type="cellIs" dxfId="150" priority="72" stopIfTrue="1" operator="greaterThan">
      <formula>0</formula>
    </cfRule>
  </conditionalFormatting>
  <conditionalFormatting sqref="B13:B27">
    <cfRule type="expression" dxfId="149" priority="71" stopIfTrue="1">
      <formula>OR(AND(B13&lt;&gt;"",$B13&lt;&gt;$E$4,$B$4="Название ОО"),AND(B13="",SUM($F13,$H13)&gt;0))</formula>
    </cfRule>
  </conditionalFormatting>
  <conditionalFormatting sqref="F13:F27">
    <cfRule type="expression" dxfId="148" priority="36" stopIfTrue="1">
      <formula>OR($F13&lt;$G13,$F13&lt;$H13)</formula>
    </cfRule>
  </conditionalFormatting>
  <conditionalFormatting sqref="D13:D27">
    <cfRule type="expression" dxfId="147" priority="35" stopIfTrue="1">
      <formula>AND($C13&lt;&gt;"",$D13="")</formula>
    </cfRule>
  </conditionalFormatting>
  <conditionalFormatting sqref="V13:W27">
    <cfRule type="expression" dxfId="146" priority="1" stopIfTrue="1">
      <formula>AND(COUNTIF($C13:$E13,"")=3,SUM($F13:$Q13)=0)</formula>
    </cfRule>
  </conditionalFormatting>
  <conditionalFormatting sqref="W13:W27">
    <cfRule type="expression" dxfId="145" priority="7" stopIfTrue="1">
      <formula>W13&lt;(V13*V13)</formula>
    </cfRule>
  </conditionalFormatting>
  <conditionalFormatting sqref="I12:Q12">
    <cfRule type="expression" dxfId="144" priority="40" stopIfTrue="1">
      <formula>MOD(COUNTIF($I$9:I$9,1),2)=0</formula>
    </cfRule>
  </conditionalFormatting>
  <conditionalFormatting sqref="E4">
    <cfRule type="cellIs" dxfId="143" priority="3" stopIfTrue="1" operator="equal">
      <formula>"Введите название ОО в эту ячейку"</formula>
    </cfRule>
    <cfRule type="containsBlanks" dxfId="142" priority="4" stopIfTrue="1">
      <formula>LEN(TRIM(E4))=0</formula>
    </cfRule>
  </conditionalFormatting>
  <conditionalFormatting sqref="V13:V27">
    <cfRule type="expression" dxfId="141" priority="2" stopIfTrue="1">
      <formula>AND($H13&gt;0,V13="")</formula>
    </cfRule>
    <cfRule type="expression" dxfId="140" priority="8" stopIfTrue="1">
      <formula>IF($H13=0,0,ABS(V13-SUMPRODUCT($I13:Q13,$I$9:Q$9)/$H13)&gt;0.5)</formula>
    </cfRule>
  </conditionalFormatting>
  <conditionalFormatting sqref="C13:U27 X13:X27">
    <cfRule type="expression" dxfId="139" priority="246" stopIfTrue="1">
      <formula>AND(COUNTIF($C13:$E13,"")=3,SUM($F13:$X13)=0)</formula>
    </cfRule>
  </conditionalFormatting>
  <conditionalFormatting sqref="I13:Q27">
    <cfRule type="expression" dxfId="138" priority="253" stopIfTrue="1">
      <formula>SUMIFS($I13:$Q13,$I$10:$Q$10,I$10)&gt;$H13</formula>
    </cfRule>
    <cfRule type="expression" dxfId="137" priority="254">
      <formula>MOD(COUNTIF($I$9:I$9,1),2)=0</formula>
    </cfRule>
  </conditionalFormatting>
  <conditionalFormatting sqref="H13:H27">
    <cfRule type="expression" dxfId="136" priority="255" stopIfTrue="1">
      <formula>AND(SUM($R13:$U13)&lt;&gt;$H13,COUNT($R13:$U13)&gt;0)</formula>
    </cfRule>
  </conditionalFormatting>
  <conditionalFormatting sqref="C13:C27">
    <cfRule type="expression" dxfId="135" priority="256" stopIfTrue="1">
      <formula>AND(SUM($D13:$U13)&gt;0,$C13="")</formula>
    </cfRule>
  </conditionalFormatting>
  <conditionalFormatting sqref="C13:U13 C18:U18 C23:U23 X13:X27">
    <cfRule type="expression" dxfId="134" priority="257" stopIfTrue="1">
      <formula>AND(COUNTA($C14:$U17)&gt;0,COUNTA($C13:$U13)=0)</formula>
    </cfRule>
  </conditionalFormatting>
  <conditionalFormatting sqref="R13:U27">
    <cfRule type="expression" dxfId="133" priority="275">
      <formula>SUM($R13:$U13)&gt;$H13</formula>
    </cfRule>
  </conditionalFormatting>
  <conditionalFormatting sqref="I6:Q6">
    <cfRule type="cellIs" dxfId="132" priority="276" stopIfTrue="1" operator="greaterThan">
      <formula>100</formula>
    </cfRule>
    <cfRule type="expression" dxfId="131" priority="277" stopIfTrue="1">
      <formula>SUMIFS($I6:$Q6,$I$10:$Q$10,I$10)&gt;100</formula>
    </cfRule>
  </conditionalFormatting>
  <dataValidations count="4">
    <dataValidation type="list" allowBlank="1" showInputMessage="1" showErrorMessage="1" sqref="E3:H3">
      <formula1>$AF$1:$AF$45</formula1>
    </dataValidation>
    <dataValidation type="list" errorStyle="warning" allowBlank="1" showInputMessage="1" showErrorMessage="1" prompt="Выберите тип класса из списка" sqref="D13:D27">
      <formula1>$AG$3:$AG$9</formula1>
    </dataValidation>
    <dataValidation type="whole" operator="greaterThanOrEqual" allowBlank="1" showInputMessage="1" showErrorMessage="1" prompt="Введите целое число" sqref="F13:U27 X13:X27">
      <formula1>0</formula1>
    </dataValidation>
    <dataValidation type="decimal" operator="greaterThanOrEqual" allowBlank="1" showInputMessage="1" showErrorMessage="1" sqref="V13:W27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Width="3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view="pageBreakPreview" zoomScale="90" zoomScaleNormal="100" zoomScaleSheetLayoutView="90" workbookViewId="0">
      <selection activeCell="M6" sqref="M6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hidden="1" customWidth="1"/>
    <col min="4" max="4" width="7.5703125" style="9" customWidth="1"/>
    <col min="5" max="12" width="6.140625" style="9" customWidth="1"/>
    <col min="13" max="13" width="6.5703125" style="9" customWidth="1"/>
    <col min="14" max="14" width="12.5703125" style="9" customWidth="1"/>
    <col min="15" max="15" width="17.7109375" style="9" customWidth="1"/>
    <col min="16" max="16" width="12.7109375" style="9" hidden="1" customWidth="1"/>
    <col min="17" max="16384" width="9.140625" style="9"/>
  </cols>
  <sheetData>
    <row r="1" spans="1:16" x14ac:dyDescent="0.25">
      <c r="A1" s="40"/>
      <c r="B1" s="40"/>
      <c r="C1" s="40"/>
      <c r="D1" s="40"/>
      <c r="E1" s="40"/>
      <c r="F1" s="40"/>
      <c r="G1" s="40"/>
      <c r="H1" s="40"/>
      <c r="I1" s="40"/>
      <c r="J1" s="78" t="s">
        <v>136</v>
      </c>
      <c r="K1" s="110"/>
      <c r="L1" s="40" t="s">
        <v>15</v>
      </c>
      <c r="M1" s="111"/>
      <c r="O1" s="44" t="s">
        <v>0</v>
      </c>
    </row>
    <row r="2" spans="1:16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P2" s="9" t="s">
        <v>8</v>
      </c>
    </row>
    <row r="3" spans="1:16" x14ac:dyDescent="0.25">
      <c r="A3" s="40"/>
      <c r="B3" s="40"/>
      <c r="C3" s="42"/>
      <c r="D3" s="42" t="s">
        <v>5</v>
      </c>
      <c r="E3" s="43" t="s">
        <v>135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9" t="s">
        <v>23</v>
      </c>
    </row>
    <row r="4" spans="1:16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9" t="s">
        <v>107</v>
      </c>
    </row>
    <row r="5" spans="1:16" x14ac:dyDescent="0.25">
      <c r="A5" s="55"/>
      <c r="B5" s="55"/>
      <c r="C5" s="55"/>
      <c r="D5" s="42" t="s">
        <v>106</v>
      </c>
      <c r="E5" s="109"/>
      <c r="F5" s="43"/>
      <c r="G5" s="43"/>
      <c r="H5" s="43"/>
      <c r="I5" s="40"/>
      <c r="J5" s="40"/>
      <c r="K5" s="40"/>
      <c r="L5" s="40"/>
      <c r="M5" s="11" t="s">
        <v>13</v>
      </c>
      <c r="N5" s="11" t="s">
        <v>97</v>
      </c>
      <c r="P5" s="9" t="s">
        <v>108</v>
      </c>
    </row>
    <row r="6" spans="1:16" x14ac:dyDescent="0.25">
      <c r="A6" s="12"/>
      <c r="B6" s="70" t="s">
        <v>8</v>
      </c>
      <c r="D6" s="109"/>
      <c r="E6" s="10"/>
      <c r="F6" s="10"/>
      <c r="L6" s="11"/>
      <c r="M6" s="13"/>
      <c r="N6" s="13"/>
      <c r="P6" s="9" t="s">
        <v>109</v>
      </c>
    </row>
    <row r="7" spans="1:16" x14ac:dyDescent="0.25">
      <c r="A7" s="14"/>
      <c r="B7" s="9" t="s">
        <v>10</v>
      </c>
      <c r="L7" s="15"/>
      <c r="M7" s="15">
        <v>9</v>
      </c>
      <c r="N7" s="13" t="s">
        <v>98</v>
      </c>
      <c r="P7" s="9" t="s">
        <v>110</v>
      </c>
    </row>
    <row r="8" spans="1:16" x14ac:dyDescent="0.25">
      <c r="A8" s="14"/>
      <c r="B8" s="9" t="s">
        <v>14</v>
      </c>
      <c r="L8" s="15"/>
      <c r="M8" s="15">
        <v>7</v>
      </c>
      <c r="N8" s="13" t="s">
        <v>99</v>
      </c>
      <c r="P8" s="9" t="s">
        <v>111</v>
      </c>
    </row>
    <row r="9" spans="1:16" x14ac:dyDescent="0.25">
      <c r="A9" s="14"/>
      <c r="B9" s="16" t="s">
        <v>11</v>
      </c>
      <c r="L9" s="15"/>
      <c r="M9" s="15">
        <v>4</v>
      </c>
      <c r="N9" s="13" t="s">
        <v>100</v>
      </c>
      <c r="P9" s="9" t="s">
        <v>112</v>
      </c>
    </row>
    <row r="10" spans="1:16" x14ac:dyDescent="0.25">
      <c r="A10" s="14"/>
      <c r="B10" s="9" t="s">
        <v>81</v>
      </c>
      <c r="L10" s="15"/>
      <c r="M10" s="15">
        <v>0</v>
      </c>
      <c r="N10" s="13" t="s">
        <v>101</v>
      </c>
      <c r="O10" s="17"/>
      <c r="P10" s="17"/>
    </row>
    <row r="11" spans="1:16" x14ac:dyDescent="0.25">
      <c r="A11" s="12"/>
      <c r="B11" s="13"/>
      <c r="C11" s="13"/>
      <c r="D11" s="11" t="s">
        <v>12</v>
      </c>
      <c r="E11" s="61">
        <v>1</v>
      </c>
      <c r="F11" s="61">
        <v>1</v>
      </c>
      <c r="G11" s="61">
        <v>1</v>
      </c>
      <c r="H11" s="61">
        <v>1</v>
      </c>
      <c r="I11" s="61">
        <v>1</v>
      </c>
      <c r="J11" s="61">
        <v>1</v>
      </c>
      <c r="K11" s="61">
        <v>1</v>
      </c>
      <c r="L11" s="61">
        <v>2</v>
      </c>
      <c r="O11" s="17"/>
      <c r="P11" s="18" t="s">
        <v>16</v>
      </c>
    </row>
    <row r="12" spans="1:16" x14ac:dyDescent="0.25">
      <c r="A12" s="12"/>
      <c r="B12" s="13"/>
      <c r="C12" s="13"/>
      <c r="D12" s="11" t="s">
        <v>113</v>
      </c>
      <c r="E12" s="62" t="str">
        <f t="shared" ref="E12:L12" si="0">IF(COUNTIF($D$15:$D$54,"&gt;0")=0,"",SUMIFS(E$15:E$54,$D$15:$D$54,"&gt;0")/COUNTIF($D$15:$D$54,"&gt;0"))</f>
        <v/>
      </c>
      <c r="F12" s="62" t="str">
        <f t="shared" si="0"/>
        <v/>
      </c>
      <c r="G12" s="62" t="str">
        <f t="shared" si="0"/>
        <v/>
      </c>
      <c r="H12" s="62" t="str">
        <f t="shared" si="0"/>
        <v/>
      </c>
      <c r="I12" s="62" t="str">
        <f t="shared" si="0"/>
        <v/>
      </c>
      <c r="J12" s="62" t="str">
        <f t="shared" si="0"/>
        <v/>
      </c>
      <c r="K12" s="62" t="str">
        <f t="shared" si="0"/>
        <v/>
      </c>
      <c r="L12" s="62" t="str">
        <f t="shared" si="0"/>
        <v/>
      </c>
      <c r="O12" s="17"/>
      <c r="P12" s="18"/>
    </row>
    <row r="13" spans="1:16" ht="15.75" thickBot="1" x14ac:dyDescent="0.3">
      <c r="A13" s="12"/>
      <c r="B13" s="64"/>
      <c r="C13" s="64"/>
      <c r="D13" s="65" t="s">
        <v>114</v>
      </c>
      <c r="E13" s="63" t="str">
        <f>IF(COUNTIF($D$15:$D$54,"&gt;0")=0,"",E12/E11)</f>
        <v/>
      </c>
      <c r="F13" s="63" t="str">
        <f t="shared" ref="F13:K13" si="1">IF(COUNTIF($D$15:$D$54,"&gt;0")=0,"",F12/F11)</f>
        <v/>
      </c>
      <c r="G13" s="63" t="str">
        <f t="shared" si="1"/>
        <v/>
      </c>
      <c r="H13" s="63" t="str">
        <f t="shared" si="1"/>
        <v/>
      </c>
      <c r="I13" s="63" t="str">
        <f t="shared" si="1"/>
        <v/>
      </c>
      <c r="J13" s="63" t="str">
        <f t="shared" si="1"/>
        <v/>
      </c>
      <c r="K13" s="63" t="str">
        <f t="shared" si="1"/>
        <v/>
      </c>
      <c r="L13" s="63" t="str">
        <f>IF(COUNTIF($D$15:$D$54,"&gt;0")=0,"",L12/L11)</f>
        <v/>
      </c>
      <c r="O13" s="17"/>
      <c r="P13" s="18"/>
    </row>
    <row r="14" spans="1:16" ht="60.75" thickBot="1" x14ac:dyDescent="0.3">
      <c r="A14" s="66" t="s">
        <v>1</v>
      </c>
      <c r="B14" s="67" t="s">
        <v>2</v>
      </c>
      <c r="C14" s="68" t="s">
        <v>129</v>
      </c>
      <c r="D14" s="69" t="s">
        <v>3</v>
      </c>
      <c r="E14" s="56">
        <v>1</v>
      </c>
      <c r="F14" s="57">
        <v>2</v>
      </c>
      <c r="G14" s="58">
        <v>3</v>
      </c>
      <c r="H14" s="57">
        <v>4</v>
      </c>
      <c r="I14" s="59">
        <v>5</v>
      </c>
      <c r="J14" s="60">
        <v>6</v>
      </c>
      <c r="K14" s="58">
        <v>7</v>
      </c>
      <c r="L14" s="57">
        <v>8</v>
      </c>
      <c r="M14" s="19" t="s">
        <v>4</v>
      </c>
      <c r="N14" s="20" t="str">
        <f>N5</f>
        <v>Оценка</v>
      </c>
      <c r="O14" s="21" t="s">
        <v>91</v>
      </c>
      <c r="P14" s="22" t="s">
        <v>90</v>
      </c>
    </row>
    <row r="15" spans="1:16" x14ac:dyDescent="0.25">
      <c r="A15" s="80">
        <v>1</v>
      </c>
      <c r="B15" s="81"/>
      <c r="C15" s="82"/>
      <c r="D15" s="83"/>
      <c r="E15" s="84"/>
      <c r="F15" s="85"/>
      <c r="G15" s="86"/>
      <c r="H15" s="85"/>
      <c r="I15" s="87"/>
      <c r="J15" s="88"/>
      <c r="K15" s="86"/>
      <c r="L15" s="85"/>
      <c r="M15" s="23" t="str">
        <f t="shared" ref="M15:M54" si="2">IF(SUM(D15)&gt;0,SUM(E15:L15),"")</f>
        <v/>
      </c>
      <c r="N15" s="24" t="str">
        <f t="shared" ref="N15:N54" si="3">IF(SUM(D15)&gt;0,IF(M15&gt;=$M$7,$N$7,IF(M15&gt;=$M$8,$N$8,IF(M15&gt;=$M$9,$N$9,$N$10))),"")</f>
        <v/>
      </c>
      <c r="O15" s="25" t="str">
        <f>IF(B15="","",IF(AND(SUM($D15)=0,COUNTA($E15:$L15)&gt;0),$D$57,IF(OR(E15&gt;E$11,F15&gt;F$11,G15&gt;G$11,H15&gt;H$11,I15&gt;I$11,J15&gt;J$11,K15&gt;K$11,L15&gt;L$11),$D$58,"нет")))</f>
        <v/>
      </c>
      <c r="P15" s="26" t="str">
        <f>IF(O15="","",IF(O15="нет",0,1))</f>
        <v/>
      </c>
    </row>
    <row r="16" spans="1:16" x14ac:dyDescent="0.25">
      <c r="A16" s="89">
        <v>2</v>
      </c>
      <c r="B16" s="90"/>
      <c r="C16" s="91"/>
      <c r="D16" s="92"/>
      <c r="E16" s="93"/>
      <c r="F16" s="94"/>
      <c r="G16" s="95"/>
      <c r="H16" s="94"/>
      <c r="I16" s="96"/>
      <c r="J16" s="97"/>
      <c r="K16" s="95"/>
      <c r="L16" s="94"/>
      <c r="M16" s="27" t="str">
        <f t="shared" si="2"/>
        <v/>
      </c>
      <c r="N16" s="28" t="str">
        <f t="shared" si="3"/>
        <v/>
      </c>
      <c r="O16" s="29" t="str">
        <f t="shared" ref="O16:O54" si="4">IF(B16="","",IF(AND(SUM($D16)=0,COUNTA($E16:$L16)&gt;0),$D$57,IF(OR(E16&gt;E$11,F16&gt;F$11,G16&gt;G$11,H16&gt;H$11,I16&gt;I$11,J16&gt;J$11,K16&gt;K$11,L16&gt;L$11),$D$58,"нет")))</f>
        <v/>
      </c>
      <c r="P16" s="30" t="str">
        <f t="shared" ref="P16:P54" si="5">IF(O16="","",IF(O16="нет",0,1))</f>
        <v/>
      </c>
    </row>
    <row r="17" spans="1:16" x14ac:dyDescent="0.25">
      <c r="A17" s="89">
        <v>3</v>
      </c>
      <c r="B17" s="90"/>
      <c r="C17" s="91"/>
      <c r="D17" s="92"/>
      <c r="E17" s="93"/>
      <c r="F17" s="94"/>
      <c r="G17" s="95"/>
      <c r="H17" s="94"/>
      <c r="I17" s="96"/>
      <c r="J17" s="97"/>
      <c r="K17" s="95"/>
      <c r="L17" s="94"/>
      <c r="M17" s="27" t="str">
        <f t="shared" si="2"/>
        <v/>
      </c>
      <c r="N17" s="28" t="str">
        <f t="shared" si="3"/>
        <v/>
      </c>
      <c r="O17" s="29" t="str">
        <f t="shared" si="4"/>
        <v/>
      </c>
      <c r="P17" s="30" t="str">
        <f t="shared" si="5"/>
        <v/>
      </c>
    </row>
    <row r="18" spans="1:16" x14ac:dyDescent="0.25">
      <c r="A18" s="89">
        <v>4</v>
      </c>
      <c r="B18" s="90"/>
      <c r="C18" s="91"/>
      <c r="D18" s="92"/>
      <c r="E18" s="93"/>
      <c r="F18" s="94"/>
      <c r="G18" s="95"/>
      <c r="H18" s="94"/>
      <c r="I18" s="96"/>
      <c r="J18" s="97"/>
      <c r="K18" s="95"/>
      <c r="L18" s="94"/>
      <c r="M18" s="27" t="str">
        <f t="shared" si="2"/>
        <v/>
      </c>
      <c r="N18" s="28" t="str">
        <f t="shared" si="3"/>
        <v/>
      </c>
      <c r="O18" s="29" t="str">
        <f t="shared" si="4"/>
        <v/>
      </c>
      <c r="P18" s="30" t="str">
        <f t="shared" si="5"/>
        <v/>
      </c>
    </row>
    <row r="19" spans="1:16" ht="15.75" thickBot="1" x14ac:dyDescent="0.3">
      <c r="A19" s="98">
        <v>5</v>
      </c>
      <c r="B19" s="99"/>
      <c r="C19" s="100"/>
      <c r="D19" s="101"/>
      <c r="E19" s="102"/>
      <c r="F19" s="103"/>
      <c r="G19" s="104"/>
      <c r="H19" s="103"/>
      <c r="I19" s="105"/>
      <c r="J19" s="106"/>
      <c r="K19" s="104"/>
      <c r="L19" s="103"/>
      <c r="M19" s="31" t="str">
        <f t="shared" si="2"/>
        <v/>
      </c>
      <c r="N19" s="32" t="str">
        <f t="shared" si="3"/>
        <v/>
      </c>
      <c r="O19" s="33" t="str">
        <f t="shared" si="4"/>
        <v/>
      </c>
      <c r="P19" s="34" t="str">
        <f t="shared" si="5"/>
        <v/>
      </c>
    </row>
    <row r="20" spans="1:16" x14ac:dyDescent="0.25">
      <c r="A20" s="107">
        <v>6</v>
      </c>
      <c r="B20" s="81"/>
      <c r="C20" s="82"/>
      <c r="D20" s="83"/>
      <c r="E20" s="84"/>
      <c r="F20" s="85"/>
      <c r="G20" s="86"/>
      <c r="H20" s="85"/>
      <c r="I20" s="87"/>
      <c r="J20" s="88"/>
      <c r="K20" s="86"/>
      <c r="L20" s="85"/>
      <c r="M20" s="35" t="str">
        <f t="shared" si="2"/>
        <v/>
      </c>
      <c r="N20" s="36" t="str">
        <f t="shared" si="3"/>
        <v/>
      </c>
      <c r="O20" s="25" t="str">
        <f t="shared" si="4"/>
        <v/>
      </c>
      <c r="P20" s="26" t="str">
        <f t="shared" si="5"/>
        <v/>
      </c>
    </row>
    <row r="21" spans="1:16" x14ac:dyDescent="0.25">
      <c r="A21" s="89">
        <v>7</v>
      </c>
      <c r="B21" s="90"/>
      <c r="C21" s="91"/>
      <c r="D21" s="92"/>
      <c r="E21" s="93"/>
      <c r="F21" s="94"/>
      <c r="G21" s="95"/>
      <c r="H21" s="94"/>
      <c r="I21" s="96"/>
      <c r="J21" s="97"/>
      <c r="K21" s="95"/>
      <c r="L21" s="94"/>
      <c r="M21" s="27" t="str">
        <f t="shared" si="2"/>
        <v/>
      </c>
      <c r="N21" s="28" t="str">
        <f t="shared" si="3"/>
        <v/>
      </c>
      <c r="O21" s="29" t="str">
        <f t="shared" si="4"/>
        <v/>
      </c>
      <c r="P21" s="30" t="str">
        <f t="shared" si="5"/>
        <v/>
      </c>
    </row>
    <row r="22" spans="1:16" x14ac:dyDescent="0.25">
      <c r="A22" s="89">
        <v>8</v>
      </c>
      <c r="B22" s="90"/>
      <c r="C22" s="91"/>
      <c r="D22" s="92"/>
      <c r="E22" s="93"/>
      <c r="F22" s="94"/>
      <c r="G22" s="95"/>
      <c r="H22" s="94"/>
      <c r="I22" s="96"/>
      <c r="J22" s="97"/>
      <c r="K22" s="95"/>
      <c r="L22" s="94"/>
      <c r="M22" s="27" t="str">
        <f t="shared" si="2"/>
        <v/>
      </c>
      <c r="N22" s="28" t="str">
        <f t="shared" si="3"/>
        <v/>
      </c>
      <c r="O22" s="29" t="str">
        <f t="shared" si="4"/>
        <v/>
      </c>
      <c r="P22" s="30" t="str">
        <f t="shared" si="5"/>
        <v/>
      </c>
    </row>
    <row r="23" spans="1:16" x14ac:dyDescent="0.25">
      <c r="A23" s="89">
        <v>9</v>
      </c>
      <c r="B23" s="90"/>
      <c r="C23" s="91"/>
      <c r="D23" s="92"/>
      <c r="E23" s="93"/>
      <c r="F23" s="94"/>
      <c r="G23" s="95"/>
      <c r="H23" s="94"/>
      <c r="I23" s="96"/>
      <c r="J23" s="97"/>
      <c r="K23" s="95"/>
      <c r="L23" s="94"/>
      <c r="M23" s="27" t="str">
        <f t="shared" si="2"/>
        <v/>
      </c>
      <c r="N23" s="28" t="str">
        <f t="shared" si="3"/>
        <v/>
      </c>
      <c r="O23" s="29" t="str">
        <f t="shared" si="4"/>
        <v/>
      </c>
      <c r="P23" s="30" t="str">
        <f t="shared" si="5"/>
        <v/>
      </c>
    </row>
    <row r="24" spans="1:16" ht="15.75" thickBot="1" x14ac:dyDescent="0.3">
      <c r="A24" s="108">
        <v>10</v>
      </c>
      <c r="B24" s="99"/>
      <c r="C24" s="100"/>
      <c r="D24" s="101"/>
      <c r="E24" s="102"/>
      <c r="F24" s="103"/>
      <c r="G24" s="104"/>
      <c r="H24" s="103"/>
      <c r="I24" s="105"/>
      <c r="J24" s="106"/>
      <c r="K24" s="104"/>
      <c r="L24" s="103"/>
      <c r="M24" s="37" t="str">
        <f t="shared" si="2"/>
        <v/>
      </c>
      <c r="N24" s="38" t="str">
        <f t="shared" si="3"/>
        <v/>
      </c>
      <c r="O24" s="33" t="str">
        <f t="shared" si="4"/>
        <v/>
      </c>
      <c r="P24" s="34" t="str">
        <f t="shared" si="5"/>
        <v/>
      </c>
    </row>
    <row r="25" spans="1:16" x14ac:dyDescent="0.25">
      <c r="A25" s="80">
        <v>11</v>
      </c>
      <c r="B25" s="81"/>
      <c r="C25" s="82"/>
      <c r="D25" s="83"/>
      <c r="E25" s="84"/>
      <c r="F25" s="85"/>
      <c r="G25" s="86"/>
      <c r="H25" s="85"/>
      <c r="I25" s="87"/>
      <c r="J25" s="88"/>
      <c r="K25" s="86"/>
      <c r="L25" s="85"/>
      <c r="M25" s="23" t="str">
        <f t="shared" si="2"/>
        <v/>
      </c>
      <c r="N25" s="24" t="str">
        <f t="shared" si="3"/>
        <v/>
      </c>
      <c r="O25" s="25" t="str">
        <f t="shared" si="4"/>
        <v/>
      </c>
      <c r="P25" s="26" t="str">
        <f t="shared" si="5"/>
        <v/>
      </c>
    </row>
    <row r="26" spans="1:16" x14ac:dyDescent="0.25">
      <c r="A26" s="89">
        <v>12</v>
      </c>
      <c r="B26" s="90"/>
      <c r="C26" s="91"/>
      <c r="D26" s="92"/>
      <c r="E26" s="93"/>
      <c r="F26" s="94"/>
      <c r="G26" s="95"/>
      <c r="H26" s="94"/>
      <c r="I26" s="96"/>
      <c r="J26" s="97"/>
      <c r="K26" s="95"/>
      <c r="L26" s="94"/>
      <c r="M26" s="27" t="str">
        <f t="shared" si="2"/>
        <v/>
      </c>
      <c r="N26" s="28" t="str">
        <f t="shared" si="3"/>
        <v/>
      </c>
      <c r="O26" s="29" t="str">
        <f t="shared" si="4"/>
        <v/>
      </c>
      <c r="P26" s="30" t="str">
        <f t="shared" si="5"/>
        <v/>
      </c>
    </row>
    <row r="27" spans="1:16" x14ac:dyDescent="0.25">
      <c r="A27" s="89">
        <v>13</v>
      </c>
      <c r="B27" s="90"/>
      <c r="C27" s="91"/>
      <c r="D27" s="92"/>
      <c r="E27" s="93"/>
      <c r="F27" s="94"/>
      <c r="G27" s="95"/>
      <c r="H27" s="94"/>
      <c r="I27" s="96"/>
      <c r="J27" s="97"/>
      <c r="K27" s="95"/>
      <c r="L27" s="94"/>
      <c r="M27" s="27" t="str">
        <f t="shared" si="2"/>
        <v/>
      </c>
      <c r="N27" s="28" t="str">
        <f t="shared" si="3"/>
        <v/>
      </c>
      <c r="O27" s="29" t="str">
        <f t="shared" si="4"/>
        <v/>
      </c>
      <c r="P27" s="30" t="str">
        <f t="shared" si="5"/>
        <v/>
      </c>
    </row>
    <row r="28" spans="1:16" x14ac:dyDescent="0.25">
      <c r="A28" s="89">
        <v>14</v>
      </c>
      <c r="B28" s="90"/>
      <c r="C28" s="91"/>
      <c r="D28" s="92"/>
      <c r="E28" s="93"/>
      <c r="F28" s="94"/>
      <c r="G28" s="95"/>
      <c r="H28" s="94"/>
      <c r="I28" s="96"/>
      <c r="J28" s="97"/>
      <c r="K28" s="95"/>
      <c r="L28" s="94"/>
      <c r="M28" s="27" t="str">
        <f t="shared" si="2"/>
        <v/>
      </c>
      <c r="N28" s="28" t="str">
        <f t="shared" si="3"/>
        <v/>
      </c>
      <c r="O28" s="29" t="str">
        <f t="shared" si="4"/>
        <v/>
      </c>
      <c r="P28" s="30" t="str">
        <f t="shared" si="5"/>
        <v/>
      </c>
    </row>
    <row r="29" spans="1:16" ht="15.75" thickBot="1" x14ac:dyDescent="0.3">
      <c r="A29" s="98">
        <v>15</v>
      </c>
      <c r="B29" s="99"/>
      <c r="C29" s="100"/>
      <c r="D29" s="101"/>
      <c r="E29" s="102"/>
      <c r="F29" s="103"/>
      <c r="G29" s="104"/>
      <c r="H29" s="103"/>
      <c r="I29" s="105"/>
      <c r="J29" s="106"/>
      <c r="K29" s="104"/>
      <c r="L29" s="103"/>
      <c r="M29" s="31" t="str">
        <f t="shared" si="2"/>
        <v/>
      </c>
      <c r="N29" s="32" t="str">
        <f t="shared" si="3"/>
        <v/>
      </c>
      <c r="O29" s="33" t="str">
        <f t="shared" si="4"/>
        <v/>
      </c>
      <c r="P29" s="34" t="str">
        <f t="shared" si="5"/>
        <v/>
      </c>
    </row>
    <row r="30" spans="1:16" x14ac:dyDescent="0.25">
      <c r="A30" s="107">
        <v>16</v>
      </c>
      <c r="B30" s="81"/>
      <c r="C30" s="82"/>
      <c r="D30" s="83"/>
      <c r="E30" s="84"/>
      <c r="F30" s="85"/>
      <c r="G30" s="86"/>
      <c r="H30" s="85"/>
      <c r="I30" s="87"/>
      <c r="J30" s="88"/>
      <c r="K30" s="86"/>
      <c r="L30" s="85"/>
      <c r="M30" s="35" t="str">
        <f t="shared" si="2"/>
        <v/>
      </c>
      <c r="N30" s="36" t="str">
        <f t="shared" si="3"/>
        <v/>
      </c>
      <c r="O30" s="25" t="str">
        <f t="shared" si="4"/>
        <v/>
      </c>
      <c r="P30" s="26" t="str">
        <f t="shared" si="5"/>
        <v/>
      </c>
    </row>
    <row r="31" spans="1:16" x14ac:dyDescent="0.25">
      <c r="A31" s="89">
        <v>17</v>
      </c>
      <c r="B31" s="90"/>
      <c r="C31" s="91"/>
      <c r="D31" s="92"/>
      <c r="E31" s="93"/>
      <c r="F31" s="94"/>
      <c r="G31" s="95"/>
      <c r="H31" s="94"/>
      <c r="I31" s="96"/>
      <c r="J31" s="97"/>
      <c r="K31" s="95"/>
      <c r="L31" s="94"/>
      <c r="M31" s="27" t="str">
        <f t="shared" si="2"/>
        <v/>
      </c>
      <c r="N31" s="28" t="str">
        <f t="shared" si="3"/>
        <v/>
      </c>
      <c r="O31" s="29" t="str">
        <f t="shared" si="4"/>
        <v/>
      </c>
      <c r="P31" s="30" t="str">
        <f t="shared" si="5"/>
        <v/>
      </c>
    </row>
    <row r="32" spans="1:16" x14ac:dyDescent="0.25">
      <c r="A32" s="89">
        <v>18</v>
      </c>
      <c r="B32" s="90"/>
      <c r="C32" s="91"/>
      <c r="D32" s="92"/>
      <c r="E32" s="93"/>
      <c r="F32" s="94"/>
      <c r="G32" s="95"/>
      <c r="H32" s="94"/>
      <c r="I32" s="96"/>
      <c r="J32" s="97"/>
      <c r="K32" s="95"/>
      <c r="L32" s="94"/>
      <c r="M32" s="27" t="str">
        <f t="shared" si="2"/>
        <v/>
      </c>
      <c r="N32" s="28" t="str">
        <f t="shared" si="3"/>
        <v/>
      </c>
      <c r="O32" s="29" t="str">
        <f t="shared" si="4"/>
        <v/>
      </c>
      <c r="P32" s="30" t="str">
        <f t="shared" si="5"/>
        <v/>
      </c>
    </row>
    <row r="33" spans="1:16" x14ac:dyDescent="0.25">
      <c r="A33" s="89">
        <v>19</v>
      </c>
      <c r="B33" s="90"/>
      <c r="C33" s="91"/>
      <c r="D33" s="92"/>
      <c r="E33" s="93"/>
      <c r="F33" s="94"/>
      <c r="G33" s="95"/>
      <c r="H33" s="94"/>
      <c r="I33" s="96"/>
      <c r="J33" s="97"/>
      <c r="K33" s="95"/>
      <c r="L33" s="94"/>
      <c r="M33" s="27" t="str">
        <f t="shared" si="2"/>
        <v/>
      </c>
      <c r="N33" s="28" t="str">
        <f t="shared" si="3"/>
        <v/>
      </c>
      <c r="O33" s="29" t="str">
        <f t="shared" si="4"/>
        <v/>
      </c>
      <c r="P33" s="30" t="str">
        <f t="shared" si="5"/>
        <v/>
      </c>
    </row>
    <row r="34" spans="1:16" ht="15.75" thickBot="1" x14ac:dyDescent="0.3">
      <c r="A34" s="108">
        <v>20</v>
      </c>
      <c r="B34" s="99"/>
      <c r="C34" s="100"/>
      <c r="D34" s="101"/>
      <c r="E34" s="102"/>
      <c r="F34" s="103"/>
      <c r="G34" s="104"/>
      <c r="H34" s="103"/>
      <c r="I34" s="105"/>
      <c r="J34" s="106"/>
      <c r="K34" s="104"/>
      <c r="L34" s="103"/>
      <c r="M34" s="37" t="str">
        <f t="shared" si="2"/>
        <v/>
      </c>
      <c r="N34" s="38" t="str">
        <f t="shared" si="3"/>
        <v/>
      </c>
      <c r="O34" s="33" t="str">
        <f t="shared" si="4"/>
        <v/>
      </c>
      <c r="P34" s="34" t="str">
        <f t="shared" si="5"/>
        <v/>
      </c>
    </row>
    <row r="35" spans="1:16" x14ac:dyDescent="0.25">
      <c r="A35" s="80">
        <v>21</v>
      </c>
      <c r="B35" s="81"/>
      <c r="C35" s="82"/>
      <c r="D35" s="83"/>
      <c r="E35" s="84"/>
      <c r="F35" s="85"/>
      <c r="G35" s="86"/>
      <c r="H35" s="85"/>
      <c r="I35" s="87"/>
      <c r="J35" s="88"/>
      <c r="K35" s="86"/>
      <c r="L35" s="85"/>
      <c r="M35" s="23" t="str">
        <f t="shared" si="2"/>
        <v/>
      </c>
      <c r="N35" s="24" t="str">
        <f t="shared" si="3"/>
        <v/>
      </c>
      <c r="O35" s="25" t="str">
        <f t="shared" si="4"/>
        <v/>
      </c>
      <c r="P35" s="26" t="str">
        <f t="shared" si="5"/>
        <v/>
      </c>
    </row>
    <row r="36" spans="1:16" x14ac:dyDescent="0.25">
      <c r="A36" s="89">
        <v>22</v>
      </c>
      <c r="B36" s="90"/>
      <c r="C36" s="91"/>
      <c r="D36" s="92"/>
      <c r="E36" s="93"/>
      <c r="F36" s="94"/>
      <c r="G36" s="95"/>
      <c r="H36" s="94"/>
      <c r="I36" s="96"/>
      <c r="J36" s="97"/>
      <c r="K36" s="95"/>
      <c r="L36" s="94"/>
      <c r="M36" s="27" t="str">
        <f t="shared" si="2"/>
        <v/>
      </c>
      <c r="N36" s="28" t="str">
        <f t="shared" si="3"/>
        <v/>
      </c>
      <c r="O36" s="29" t="str">
        <f t="shared" si="4"/>
        <v/>
      </c>
      <c r="P36" s="30" t="str">
        <f t="shared" si="5"/>
        <v/>
      </c>
    </row>
    <row r="37" spans="1:16" x14ac:dyDescent="0.25">
      <c r="A37" s="89">
        <v>23</v>
      </c>
      <c r="B37" s="90"/>
      <c r="C37" s="91"/>
      <c r="D37" s="92"/>
      <c r="E37" s="93"/>
      <c r="F37" s="94"/>
      <c r="G37" s="95"/>
      <c r="H37" s="94"/>
      <c r="I37" s="96"/>
      <c r="J37" s="97"/>
      <c r="K37" s="95"/>
      <c r="L37" s="94"/>
      <c r="M37" s="27" t="str">
        <f t="shared" si="2"/>
        <v/>
      </c>
      <c r="N37" s="28" t="str">
        <f t="shared" si="3"/>
        <v/>
      </c>
      <c r="O37" s="29" t="str">
        <f t="shared" si="4"/>
        <v/>
      </c>
      <c r="P37" s="30" t="str">
        <f t="shared" si="5"/>
        <v/>
      </c>
    </row>
    <row r="38" spans="1:16" x14ac:dyDescent="0.25">
      <c r="A38" s="89">
        <v>24</v>
      </c>
      <c r="B38" s="90"/>
      <c r="C38" s="91"/>
      <c r="D38" s="92"/>
      <c r="E38" s="93"/>
      <c r="F38" s="94"/>
      <c r="G38" s="95"/>
      <c r="H38" s="94"/>
      <c r="I38" s="96"/>
      <c r="J38" s="97"/>
      <c r="K38" s="95"/>
      <c r="L38" s="94"/>
      <c r="M38" s="27" t="str">
        <f t="shared" si="2"/>
        <v/>
      </c>
      <c r="N38" s="28" t="str">
        <f t="shared" si="3"/>
        <v/>
      </c>
      <c r="O38" s="29" t="str">
        <f t="shared" si="4"/>
        <v/>
      </c>
      <c r="P38" s="30" t="str">
        <f t="shared" si="5"/>
        <v/>
      </c>
    </row>
    <row r="39" spans="1:16" ht="15.75" thickBot="1" x14ac:dyDescent="0.3">
      <c r="A39" s="98">
        <v>25</v>
      </c>
      <c r="B39" s="99"/>
      <c r="C39" s="100"/>
      <c r="D39" s="101"/>
      <c r="E39" s="102"/>
      <c r="F39" s="103"/>
      <c r="G39" s="104"/>
      <c r="H39" s="103"/>
      <c r="I39" s="105"/>
      <c r="J39" s="106"/>
      <c r="K39" s="104"/>
      <c r="L39" s="103"/>
      <c r="M39" s="31" t="str">
        <f t="shared" si="2"/>
        <v/>
      </c>
      <c r="N39" s="32" t="str">
        <f t="shared" si="3"/>
        <v/>
      </c>
      <c r="O39" s="33" t="str">
        <f t="shared" si="4"/>
        <v/>
      </c>
      <c r="P39" s="34" t="str">
        <f t="shared" si="5"/>
        <v/>
      </c>
    </row>
    <row r="40" spans="1:16" x14ac:dyDescent="0.25">
      <c r="A40" s="80">
        <v>26</v>
      </c>
      <c r="B40" s="81"/>
      <c r="C40" s="82"/>
      <c r="D40" s="83"/>
      <c r="E40" s="84"/>
      <c r="F40" s="85"/>
      <c r="G40" s="86"/>
      <c r="H40" s="85"/>
      <c r="I40" s="87"/>
      <c r="J40" s="88"/>
      <c r="K40" s="86"/>
      <c r="L40" s="85"/>
      <c r="M40" s="23" t="str">
        <f t="shared" si="2"/>
        <v/>
      </c>
      <c r="N40" s="24" t="str">
        <f t="shared" si="3"/>
        <v/>
      </c>
      <c r="O40" s="25" t="str">
        <f t="shared" si="4"/>
        <v/>
      </c>
      <c r="P40" s="26" t="str">
        <f t="shared" si="5"/>
        <v/>
      </c>
    </row>
    <row r="41" spans="1:16" x14ac:dyDescent="0.25">
      <c r="A41" s="89">
        <v>27</v>
      </c>
      <c r="B41" s="90"/>
      <c r="C41" s="91"/>
      <c r="D41" s="92"/>
      <c r="E41" s="93"/>
      <c r="F41" s="94"/>
      <c r="G41" s="95"/>
      <c r="H41" s="94"/>
      <c r="I41" s="96"/>
      <c r="J41" s="97"/>
      <c r="K41" s="95"/>
      <c r="L41" s="94"/>
      <c r="M41" s="27" t="str">
        <f t="shared" si="2"/>
        <v/>
      </c>
      <c r="N41" s="28" t="str">
        <f t="shared" si="3"/>
        <v/>
      </c>
      <c r="O41" s="29" t="str">
        <f t="shared" si="4"/>
        <v/>
      </c>
      <c r="P41" s="30" t="str">
        <f t="shared" si="5"/>
        <v/>
      </c>
    </row>
    <row r="42" spans="1:16" x14ac:dyDescent="0.25">
      <c r="A42" s="89">
        <v>28</v>
      </c>
      <c r="B42" s="90"/>
      <c r="C42" s="91"/>
      <c r="D42" s="92"/>
      <c r="E42" s="93"/>
      <c r="F42" s="94"/>
      <c r="G42" s="95"/>
      <c r="H42" s="94"/>
      <c r="I42" s="96"/>
      <c r="J42" s="97"/>
      <c r="K42" s="95"/>
      <c r="L42" s="94"/>
      <c r="M42" s="27" t="str">
        <f t="shared" si="2"/>
        <v/>
      </c>
      <c r="N42" s="28" t="str">
        <f t="shared" si="3"/>
        <v/>
      </c>
      <c r="O42" s="29" t="str">
        <f t="shared" si="4"/>
        <v/>
      </c>
      <c r="P42" s="30" t="str">
        <f t="shared" si="5"/>
        <v/>
      </c>
    </row>
    <row r="43" spans="1:16" x14ac:dyDescent="0.25">
      <c r="A43" s="89">
        <v>29</v>
      </c>
      <c r="B43" s="90"/>
      <c r="C43" s="91"/>
      <c r="D43" s="92"/>
      <c r="E43" s="93"/>
      <c r="F43" s="94"/>
      <c r="G43" s="95"/>
      <c r="H43" s="94"/>
      <c r="I43" s="96"/>
      <c r="J43" s="97"/>
      <c r="K43" s="95"/>
      <c r="L43" s="94"/>
      <c r="M43" s="27" t="str">
        <f t="shared" si="2"/>
        <v/>
      </c>
      <c r="N43" s="28" t="str">
        <f t="shared" si="3"/>
        <v/>
      </c>
      <c r="O43" s="29" t="str">
        <f t="shared" si="4"/>
        <v/>
      </c>
      <c r="P43" s="30" t="str">
        <f t="shared" si="5"/>
        <v/>
      </c>
    </row>
    <row r="44" spans="1:16" ht="15.75" thickBot="1" x14ac:dyDescent="0.3">
      <c r="A44" s="98">
        <v>30</v>
      </c>
      <c r="B44" s="99"/>
      <c r="C44" s="100"/>
      <c r="D44" s="101"/>
      <c r="E44" s="102"/>
      <c r="F44" s="103"/>
      <c r="G44" s="104"/>
      <c r="H44" s="103"/>
      <c r="I44" s="105"/>
      <c r="J44" s="106"/>
      <c r="K44" s="104"/>
      <c r="L44" s="103"/>
      <c r="M44" s="31" t="str">
        <f t="shared" si="2"/>
        <v/>
      </c>
      <c r="N44" s="32" t="str">
        <f t="shared" si="3"/>
        <v/>
      </c>
      <c r="O44" s="33" t="str">
        <f t="shared" si="4"/>
        <v/>
      </c>
      <c r="P44" s="34" t="str">
        <f t="shared" si="5"/>
        <v/>
      </c>
    </row>
    <row r="45" spans="1:16" x14ac:dyDescent="0.25">
      <c r="A45" s="80">
        <v>31</v>
      </c>
      <c r="B45" s="81"/>
      <c r="C45" s="82"/>
      <c r="D45" s="83"/>
      <c r="E45" s="84"/>
      <c r="F45" s="85"/>
      <c r="G45" s="86"/>
      <c r="H45" s="85"/>
      <c r="I45" s="87"/>
      <c r="J45" s="88"/>
      <c r="K45" s="86"/>
      <c r="L45" s="85"/>
      <c r="M45" s="23" t="str">
        <f t="shared" si="2"/>
        <v/>
      </c>
      <c r="N45" s="24" t="str">
        <f t="shared" si="3"/>
        <v/>
      </c>
      <c r="O45" s="25" t="str">
        <f t="shared" si="4"/>
        <v/>
      </c>
      <c r="P45" s="26" t="str">
        <f t="shared" si="5"/>
        <v/>
      </c>
    </row>
    <row r="46" spans="1:16" x14ac:dyDescent="0.25">
      <c r="A46" s="89">
        <v>32</v>
      </c>
      <c r="B46" s="90"/>
      <c r="C46" s="91"/>
      <c r="D46" s="92"/>
      <c r="E46" s="93"/>
      <c r="F46" s="94"/>
      <c r="G46" s="95"/>
      <c r="H46" s="94"/>
      <c r="I46" s="96"/>
      <c r="J46" s="97"/>
      <c r="K46" s="95"/>
      <c r="L46" s="94"/>
      <c r="M46" s="27" t="str">
        <f t="shared" si="2"/>
        <v/>
      </c>
      <c r="N46" s="28" t="str">
        <f t="shared" si="3"/>
        <v/>
      </c>
      <c r="O46" s="29" t="str">
        <f t="shared" si="4"/>
        <v/>
      </c>
      <c r="P46" s="30" t="str">
        <f t="shared" si="5"/>
        <v/>
      </c>
    </row>
    <row r="47" spans="1:16" x14ac:dyDescent="0.25">
      <c r="A47" s="89">
        <v>33</v>
      </c>
      <c r="B47" s="90"/>
      <c r="C47" s="91"/>
      <c r="D47" s="92"/>
      <c r="E47" s="93"/>
      <c r="F47" s="94"/>
      <c r="G47" s="95"/>
      <c r="H47" s="94"/>
      <c r="I47" s="96"/>
      <c r="J47" s="97"/>
      <c r="K47" s="95"/>
      <c r="L47" s="94"/>
      <c r="M47" s="27" t="str">
        <f t="shared" si="2"/>
        <v/>
      </c>
      <c r="N47" s="28" t="str">
        <f t="shared" si="3"/>
        <v/>
      </c>
      <c r="O47" s="29" t="str">
        <f t="shared" si="4"/>
        <v/>
      </c>
      <c r="P47" s="30" t="str">
        <f t="shared" si="5"/>
        <v/>
      </c>
    </row>
    <row r="48" spans="1:16" x14ac:dyDescent="0.25">
      <c r="A48" s="89">
        <v>34</v>
      </c>
      <c r="B48" s="90"/>
      <c r="C48" s="91"/>
      <c r="D48" s="92"/>
      <c r="E48" s="93"/>
      <c r="F48" s="94"/>
      <c r="G48" s="95"/>
      <c r="H48" s="94"/>
      <c r="I48" s="96"/>
      <c r="J48" s="97"/>
      <c r="K48" s="95"/>
      <c r="L48" s="94"/>
      <c r="M48" s="27" t="str">
        <f t="shared" si="2"/>
        <v/>
      </c>
      <c r="N48" s="28" t="str">
        <f t="shared" si="3"/>
        <v/>
      </c>
      <c r="O48" s="29" t="str">
        <f t="shared" si="4"/>
        <v/>
      </c>
      <c r="P48" s="30" t="str">
        <f t="shared" si="5"/>
        <v/>
      </c>
    </row>
    <row r="49" spans="1:16" ht="15.75" thickBot="1" x14ac:dyDescent="0.3">
      <c r="A49" s="98">
        <v>35</v>
      </c>
      <c r="B49" s="99"/>
      <c r="C49" s="100"/>
      <c r="D49" s="101"/>
      <c r="E49" s="102"/>
      <c r="F49" s="103"/>
      <c r="G49" s="104"/>
      <c r="H49" s="103"/>
      <c r="I49" s="105"/>
      <c r="J49" s="106"/>
      <c r="K49" s="104"/>
      <c r="L49" s="103"/>
      <c r="M49" s="31" t="str">
        <f t="shared" si="2"/>
        <v/>
      </c>
      <c r="N49" s="32" t="str">
        <f t="shared" si="3"/>
        <v/>
      </c>
      <c r="O49" s="33" t="str">
        <f t="shared" si="4"/>
        <v/>
      </c>
      <c r="P49" s="34" t="str">
        <f t="shared" si="5"/>
        <v/>
      </c>
    </row>
    <row r="50" spans="1:16" x14ac:dyDescent="0.25">
      <c r="A50" s="80">
        <v>36</v>
      </c>
      <c r="B50" s="81"/>
      <c r="C50" s="82"/>
      <c r="D50" s="83"/>
      <c r="E50" s="84"/>
      <c r="F50" s="85"/>
      <c r="G50" s="86"/>
      <c r="H50" s="85"/>
      <c r="I50" s="87"/>
      <c r="J50" s="88"/>
      <c r="K50" s="86"/>
      <c r="L50" s="85"/>
      <c r="M50" s="23" t="str">
        <f t="shared" si="2"/>
        <v/>
      </c>
      <c r="N50" s="24" t="str">
        <f t="shared" si="3"/>
        <v/>
      </c>
      <c r="O50" s="25" t="str">
        <f t="shared" si="4"/>
        <v/>
      </c>
      <c r="P50" s="26" t="str">
        <f t="shared" si="5"/>
        <v/>
      </c>
    </row>
    <row r="51" spans="1:16" x14ac:dyDescent="0.25">
      <c r="A51" s="89">
        <v>37</v>
      </c>
      <c r="B51" s="90"/>
      <c r="C51" s="91"/>
      <c r="D51" s="92"/>
      <c r="E51" s="93"/>
      <c r="F51" s="94"/>
      <c r="G51" s="95"/>
      <c r="H51" s="94"/>
      <c r="I51" s="96"/>
      <c r="J51" s="97"/>
      <c r="K51" s="95"/>
      <c r="L51" s="94"/>
      <c r="M51" s="27" t="str">
        <f t="shared" si="2"/>
        <v/>
      </c>
      <c r="N51" s="28" t="str">
        <f t="shared" si="3"/>
        <v/>
      </c>
      <c r="O51" s="29" t="str">
        <f t="shared" si="4"/>
        <v/>
      </c>
      <c r="P51" s="30" t="str">
        <f t="shared" si="5"/>
        <v/>
      </c>
    </row>
    <row r="52" spans="1:16" x14ac:dyDescent="0.25">
      <c r="A52" s="89">
        <v>38</v>
      </c>
      <c r="B52" s="90"/>
      <c r="C52" s="91"/>
      <c r="D52" s="92"/>
      <c r="E52" s="93"/>
      <c r="F52" s="94"/>
      <c r="G52" s="95"/>
      <c r="H52" s="94"/>
      <c r="I52" s="96"/>
      <c r="J52" s="97"/>
      <c r="K52" s="95"/>
      <c r="L52" s="94"/>
      <c r="M52" s="27" t="str">
        <f t="shared" si="2"/>
        <v/>
      </c>
      <c r="N52" s="28" t="str">
        <f t="shared" si="3"/>
        <v/>
      </c>
      <c r="O52" s="29" t="str">
        <f t="shared" si="4"/>
        <v/>
      </c>
      <c r="P52" s="30" t="str">
        <f t="shared" si="5"/>
        <v/>
      </c>
    </row>
    <row r="53" spans="1:16" x14ac:dyDescent="0.25">
      <c r="A53" s="89">
        <v>39</v>
      </c>
      <c r="B53" s="90"/>
      <c r="C53" s="91"/>
      <c r="D53" s="92"/>
      <c r="E53" s="93"/>
      <c r="F53" s="94"/>
      <c r="G53" s="95"/>
      <c r="H53" s="94"/>
      <c r="I53" s="96"/>
      <c r="J53" s="97"/>
      <c r="K53" s="95"/>
      <c r="L53" s="94"/>
      <c r="M53" s="27" t="str">
        <f t="shared" si="2"/>
        <v/>
      </c>
      <c r="N53" s="28" t="str">
        <f t="shared" si="3"/>
        <v/>
      </c>
      <c r="O53" s="29" t="str">
        <f t="shared" si="4"/>
        <v/>
      </c>
      <c r="P53" s="30" t="str">
        <f t="shared" si="5"/>
        <v/>
      </c>
    </row>
    <row r="54" spans="1:16" ht="15.75" thickBot="1" x14ac:dyDescent="0.3">
      <c r="A54" s="98">
        <v>40</v>
      </c>
      <c r="B54" s="99"/>
      <c r="C54" s="100"/>
      <c r="D54" s="101"/>
      <c r="E54" s="102"/>
      <c r="F54" s="103"/>
      <c r="G54" s="104"/>
      <c r="H54" s="103"/>
      <c r="I54" s="105"/>
      <c r="J54" s="106"/>
      <c r="K54" s="104"/>
      <c r="L54" s="103"/>
      <c r="M54" s="31" t="str">
        <f t="shared" si="2"/>
        <v/>
      </c>
      <c r="N54" s="32" t="str">
        <f t="shared" si="3"/>
        <v/>
      </c>
      <c r="O54" s="33" t="str">
        <f t="shared" si="4"/>
        <v/>
      </c>
      <c r="P54" s="34" t="str">
        <f t="shared" si="5"/>
        <v/>
      </c>
    </row>
    <row r="56" spans="1:16" x14ac:dyDescent="0.25">
      <c r="B56" s="9" t="s">
        <v>92</v>
      </c>
      <c r="D56" s="9" t="s">
        <v>88</v>
      </c>
    </row>
    <row r="57" spans="1:16" x14ac:dyDescent="0.25">
      <c r="B57" s="9">
        <v>1</v>
      </c>
      <c r="D57" s="9" t="s">
        <v>87</v>
      </c>
    </row>
    <row r="58" spans="1:16" x14ac:dyDescent="0.25">
      <c r="B58" s="9">
        <v>2</v>
      </c>
      <c r="D58" s="9" t="s">
        <v>89</v>
      </c>
    </row>
    <row r="59" spans="1:16" x14ac:dyDescent="0.25">
      <c r="A59" s="39"/>
    </row>
  </sheetData>
  <sheetProtection password="FBBB" sheet="1" formatColumns="0" formatRows="0"/>
  <conditionalFormatting sqref="E17:L54">
    <cfRule type="expression" dxfId="62" priority="14" stopIfTrue="1">
      <formula>E17&gt;E$11</formula>
    </cfRule>
  </conditionalFormatting>
  <conditionalFormatting sqref="D6 E5 K1 M1">
    <cfRule type="containsBlanks" dxfId="61" priority="13" stopIfTrue="1">
      <formula>LEN(TRIM(D1))=0</formula>
    </cfRule>
  </conditionalFormatting>
  <conditionalFormatting sqref="C17:C54">
    <cfRule type="expression" dxfId="60" priority="15">
      <formula>AND(SUM($D17:$L17)&lt;&gt;0,$C17="")</formula>
    </cfRule>
  </conditionalFormatting>
  <conditionalFormatting sqref="D17:L54">
    <cfRule type="expression" dxfId="59" priority="16" stopIfTrue="1">
      <formula>AND($B17&lt;&gt;"",$C17="да",$D17="")</formula>
    </cfRule>
    <cfRule type="expression" dxfId="58" priority="17" stopIfTrue="1">
      <formula>AND(SUM($D17)=0,COUNTA($E17:$L17)&gt;0)</formula>
    </cfRule>
  </conditionalFormatting>
  <conditionalFormatting sqref="E15:L16">
    <cfRule type="expression" dxfId="57" priority="1" stopIfTrue="1">
      <formula>E15&gt;E$11</formula>
    </cfRule>
  </conditionalFormatting>
  <conditionalFormatting sqref="C15:C16">
    <cfRule type="expression" dxfId="56" priority="2">
      <formula>AND(SUM($D15:$L15)&lt;&gt;0,$C15="")</formula>
    </cfRule>
  </conditionalFormatting>
  <conditionalFormatting sqref="D15:L16">
    <cfRule type="expression" dxfId="55" priority="3" stopIfTrue="1">
      <formula>AND($B15&lt;&gt;"",$C15="да",$D15="")</formula>
    </cfRule>
    <cfRule type="expression" dxfId="54" priority="4" stopIfTrue="1">
      <formula>AND(SUM($D15)=0,COUNTA($E15:$L15)&gt;0)</formula>
    </cfRule>
  </conditionalFormatting>
  <dataValidations count="5">
    <dataValidation type="whole" allowBlank="1" showInputMessage="1" showErrorMessage="1" sqref="E15:L54">
      <formula1>0</formula1>
      <formula2>E$11</formula2>
    </dataValidation>
    <dataValidation allowBlank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M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$P$3:$P$9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71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view="pageBreakPreview" zoomScale="90" zoomScaleNormal="100" zoomScaleSheetLayoutView="90" workbookViewId="0">
      <selection activeCell="M6" sqref="M6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hidden="1" customWidth="1"/>
    <col min="4" max="4" width="7.5703125" style="9" customWidth="1"/>
    <col min="5" max="12" width="6.140625" style="9" customWidth="1"/>
    <col min="13" max="13" width="6.5703125" style="9" customWidth="1"/>
    <col min="14" max="14" width="12.5703125" style="9" customWidth="1"/>
    <col min="15" max="15" width="17.7109375" style="9" customWidth="1"/>
    <col min="16" max="16" width="12.7109375" style="9" hidden="1" customWidth="1"/>
    <col min="17" max="16384" width="9.140625" style="9"/>
  </cols>
  <sheetData>
    <row r="1" spans="1:16" x14ac:dyDescent="0.25">
      <c r="A1" s="40"/>
      <c r="B1" s="40"/>
      <c r="C1" s="40"/>
      <c r="D1" s="40"/>
      <c r="E1" s="40"/>
      <c r="F1" s="40"/>
      <c r="G1" s="40"/>
      <c r="H1" s="40"/>
      <c r="I1" s="40"/>
      <c r="J1" s="78" t="s">
        <v>136</v>
      </c>
      <c r="K1" s="110"/>
      <c r="L1" s="40" t="s">
        <v>15</v>
      </c>
      <c r="M1" s="111"/>
      <c r="O1" s="44" t="s">
        <v>0</v>
      </c>
    </row>
    <row r="2" spans="1:16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P2" s="9" t="s">
        <v>8</v>
      </c>
    </row>
    <row r="3" spans="1:16" x14ac:dyDescent="0.25">
      <c r="A3" s="40"/>
      <c r="B3" s="40"/>
      <c r="C3" s="42"/>
      <c r="D3" s="42" t="s">
        <v>5</v>
      </c>
      <c r="E3" s="43" t="s">
        <v>135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9" t="s">
        <v>23</v>
      </c>
    </row>
    <row r="4" spans="1:16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9" t="s">
        <v>107</v>
      </c>
    </row>
    <row r="5" spans="1:16" x14ac:dyDescent="0.25">
      <c r="A5" s="55"/>
      <c r="B5" s="55"/>
      <c r="C5" s="55"/>
      <c r="D5" s="42" t="s">
        <v>106</v>
      </c>
      <c r="E5" s="109"/>
      <c r="F5" s="43"/>
      <c r="G5" s="43"/>
      <c r="H5" s="43"/>
      <c r="I5" s="40"/>
      <c r="J5" s="40"/>
      <c r="K5" s="40"/>
      <c r="L5" s="40"/>
      <c r="M5" s="11" t="s">
        <v>13</v>
      </c>
      <c r="N5" s="11" t="s">
        <v>97</v>
      </c>
      <c r="P5" s="9" t="s">
        <v>108</v>
      </c>
    </row>
    <row r="6" spans="1:16" x14ac:dyDescent="0.25">
      <c r="A6" s="12"/>
      <c r="B6" s="70" t="s">
        <v>8</v>
      </c>
      <c r="D6" s="109"/>
      <c r="E6" s="10"/>
      <c r="F6" s="10"/>
      <c r="L6" s="11"/>
      <c r="M6" s="13"/>
      <c r="N6" s="13"/>
      <c r="P6" s="9" t="s">
        <v>109</v>
      </c>
    </row>
    <row r="7" spans="1:16" x14ac:dyDescent="0.25">
      <c r="A7" s="14"/>
      <c r="B7" s="9" t="s">
        <v>10</v>
      </c>
      <c r="L7" s="15"/>
      <c r="M7" s="15">
        <v>9</v>
      </c>
      <c r="N7" s="13" t="s">
        <v>98</v>
      </c>
      <c r="P7" s="9" t="s">
        <v>110</v>
      </c>
    </row>
    <row r="8" spans="1:16" x14ac:dyDescent="0.25">
      <c r="A8" s="14"/>
      <c r="B8" s="9" t="s">
        <v>14</v>
      </c>
      <c r="L8" s="15"/>
      <c r="M8" s="15">
        <v>7</v>
      </c>
      <c r="N8" s="13" t="s">
        <v>99</v>
      </c>
      <c r="P8" s="9" t="s">
        <v>111</v>
      </c>
    </row>
    <row r="9" spans="1:16" x14ac:dyDescent="0.25">
      <c r="A9" s="14"/>
      <c r="B9" s="16" t="s">
        <v>11</v>
      </c>
      <c r="L9" s="15"/>
      <c r="M9" s="15">
        <v>4</v>
      </c>
      <c r="N9" s="13" t="s">
        <v>100</v>
      </c>
      <c r="P9" s="9" t="s">
        <v>112</v>
      </c>
    </row>
    <row r="10" spans="1:16" x14ac:dyDescent="0.25">
      <c r="A10" s="14"/>
      <c r="B10" s="9" t="s">
        <v>81</v>
      </c>
      <c r="L10" s="15"/>
      <c r="M10" s="15">
        <v>0</v>
      </c>
      <c r="N10" s="13" t="s">
        <v>101</v>
      </c>
      <c r="O10" s="17"/>
      <c r="P10" s="17"/>
    </row>
    <row r="11" spans="1:16" x14ac:dyDescent="0.25">
      <c r="A11" s="12"/>
      <c r="B11" s="13"/>
      <c r="C11" s="13"/>
      <c r="D11" s="11" t="s">
        <v>12</v>
      </c>
      <c r="E11" s="61">
        <v>1</v>
      </c>
      <c r="F11" s="61">
        <v>1</v>
      </c>
      <c r="G11" s="61">
        <v>1</v>
      </c>
      <c r="H11" s="61">
        <v>1</v>
      </c>
      <c r="I11" s="61">
        <v>1</v>
      </c>
      <c r="J11" s="61">
        <v>1</v>
      </c>
      <c r="K11" s="61">
        <v>1</v>
      </c>
      <c r="L11" s="61">
        <v>2</v>
      </c>
      <c r="O11" s="17"/>
      <c r="P11" s="18" t="s">
        <v>16</v>
      </c>
    </row>
    <row r="12" spans="1:16" x14ac:dyDescent="0.25">
      <c r="A12" s="12"/>
      <c r="B12" s="13"/>
      <c r="C12" s="13"/>
      <c r="D12" s="11" t="s">
        <v>113</v>
      </c>
      <c r="E12" s="62" t="str">
        <f t="shared" ref="E12:L12" si="0">IF(COUNTIF($D$15:$D$54,"&gt;0")=0,"",SUMIFS(E$15:E$54,$D$15:$D$54,"&gt;0")/COUNTIF($D$15:$D$54,"&gt;0"))</f>
        <v/>
      </c>
      <c r="F12" s="62" t="str">
        <f t="shared" si="0"/>
        <v/>
      </c>
      <c r="G12" s="62" t="str">
        <f t="shared" si="0"/>
        <v/>
      </c>
      <c r="H12" s="62" t="str">
        <f t="shared" si="0"/>
        <v/>
      </c>
      <c r="I12" s="62" t="str">
        <f t="shared" si="0"/>
        <v/>
      </c>
      <c r="J12" s="62" t="str">
        <f t="shared" si="0"/>
        <v/>
      </c>
      <c r="K12" s="62" t="str">
        <f t="shared" si="0"/>
        <v/>
      </c>
      <c r="L12" s="62" t="str">
        <f t="shared" si="0"/>
        <v/>
      </c>
      <c r="O12" s="17"/>
      <c r="P12" s="18"/>
    </row>
    <row r="13" spans="1:16" ht="15.75" thickBot="1" x14ac:dyDescent="0.3">
      <c r="A13" s="12"/>
      <c r="B13" s="64"/>
      <c r="C13" s="64"/>
      <c r="D13" s="65" t="s">
        <v>114</v>
      </c>
      <c r="E13" s="63" t="str">
        <f>IF(COUNTIF($D$15:$D$54,"&gt;0")=0,"",E12/E11)</f>
        <v/>
      </c>
      <c r="F13" s="63" t="str">
        <f t="shared" ref="F13:K13" si="1">IF(COUNTIF($D$15:$D$54,"&gt;0")=0,"",F12/F11)</f>
        <v/>
      </c>
      <c r="G13" s="63" t="str">
        <f t="shared" si="1"/>
        <v/>
      </c>
      <c r="H13" s="63" t="str">
        <f t="shared" si="1"/>
        <v/>
      </c>
      <c r="I13" s="63" t="str">
        <f t="shared" si="1"/>
        <v/>
      </c>
      <c r="J13" s="63" t="str">
        <f t="shared" si="1"/>
        <v/>
      </c>
      <c r="K13" s="63" t="str">
        <f t="shared" si="1"/>
        <v/>
      </c>
      <c r="L13" s="63" t="str">
        <f>IF(COUNTIF($D$15:$D$54,"&gt;0")=0,"",L12/L11)</f>
        <v/>
      </c>
      <c r="O13" s="17"/>
      <c r="P13" s="18"/>
    </row>
    <row r="14" spans="1:16" ht="60.75" thickBot="1" x14ac:dyDescent="0.3">
      <c r="A14" s="66" t="s">
        <v>1</v>
      </c>
      <c r="B14" s="67" t="s">
        <v>2</v>
      </c>
      <c r="C14" s="68" t="s">
        <v>129</v>
      </c>
      <c r="D14" s="69" t="s">
        <v>3</v>
      </c>
      <c r="E14" s="56">
        <v>1</v>
      </c>
      <c r="F14" s="57">
        <v>2</v>
      </c>
      <c r="G14" s="58">
        <v>3</v>
      </c>
      <c r="H14" s="57">
        <v>4</v>
      </c>
      <c r="I14" s="59">
        <v>5</v>
      </c>
      <c r="J14" s="60">
        <v>6</v>
      </c>
      <c r="K14" s="58">
        <v>7</v>
      </c>
      <c r="L14" s="57">
        <v>8</v>
      </c>
      <c r="M14" s="19" t="s">
        <v>4</v>
      </c>
      <c r="N14" s="20" t="str">
        <f>N5</f>
        <v>Оценка</v>
      </c>
      <c r="O14" s="21" t="s">
        <v>91</v>
      </c>
      <c r="P14" s="22" t="s">
        <v>90</v>
      </c>
    </row>
    <row r="15" spans="1:16" x14ac:dyDescent="0.25">
      <c r="A15" s="80">
        <v>1</v>
      </c>
      <c r="B15" s="81"/>
      <c r="C15" s="82"/>
      <c r="D15" s="83"/>
      <c r="E15" s="84"/>
      <c r="F15" s="85"/>
      <c r="G15" s="86"/>
      <c r="H15" s="85"/>
      <c r="I15" s="87"/>
      <c r="J15" s="88"/>
      <c r="K15" s="86"/>
      <c r="L15" s="85"/>
      <c r="M15" s="23" t="str">
        <f t="shared" ref="M15:M54" si="2">IF(SUM(D15)&gt;0,SUM(E15:L15),"")</f>
        <v/>
      </c>
      <c r="N15" s="24" t="str">
        <f t="shared" ref="N15:N54" si="3">IF(SUM(D15)&gt;0,IF(M15&gt;=$M$7,$N$7,IF(M15&gt;=$M$8,$N$8,IF(M15&gt;=$M$9,$N$9,$N$10))),"")</f>
        <v/>
      </c>
      <c r="O15" s="25" t="str">
        <f>IF(B15="","",IF(AND(SUM($D15)=0,COUNTA($E15:$L15)&gt;0),$D$57,IF(OR(E15&gt;E$11,F15&gt;F$11,G15&gt;G$11,H15&gt;H$11,I15&gt;I$11,J15&gt;J$11,K15&gt;K$11,L15&gt;L$11),$D$58,"нет")))</f>
        <v/>
      </c>
      <c r="P15" s="26" t="str">
        <f>IF(O15="","",IF(O15="нет",0,1))</f>
        <v/>
      </c>
    </row>
    <row r="16" spans="1:16" x14ac:dyDescent="0.25">
      <c r="A16" s="89">
        <v>2</v>
      </c>
      <c r="B16" s="90"/>
      <c r="C16" s="91"/>
      <c r="D16" s="92"/>
      <c r="E16" s="93"/>
      <c r="F16" s="94"/>
      <c r="G16" s="95"/>
      <c r="H16" s="94"/>
      <c r="I16" s="96"/>
      <c r="J16" s="97"/>
      <c r="K16" s="95"/>
      <c r="L16" s="94"/>
      <c r="M16" s="27" t="str">
        <f t="shared" si="2"/>
        <v/>
      </c>
      <c r="N16" s="28" t="str">
        <f t="shared" si="3"/>
        <v/>
      </c>
      <c r="O16" s="29" t="str">
        <f t="shared" ref="O16:O54" si="4">IF(B16="","",IF(AND(SUM($D16)=0,COUNTA($E16:$L16)&gt;0),$D$57,IF(OR(E16&gt;E$11,F16&gt;F$11,G16&gt;G$11,H16&gt;H$11,I16&gt;I$11,J16&gt;J$11,K16&gt;K$11,L16&gt;L$11),$D$58,"нет")))</f>
        <v/>
      </c>
      <c r="P16" s="30" t="str">
        <f t="shared" ref="P16:P54" si="5">IF(O16="","",IF(O16="нет",0,1))</f>
        <v/>
      </c>
    </row>
    <row r="17" spans="1:16" x14ac:dyDescent="0.25">
      <c r="A17" s="89">
        <v>3</v>
      </c>
      <c r="B17" s="90"/>
      <c r="C17" s="91"/>
      <c r="D17" s="92"/>
      <c r="E17" s="93"/>
      <c r="F17" s="94"/>
      <c r="G17" s="95"/>
      <c r="H17" s="94"/>
      <c r="I17" s="96"/>
      <c r="J17" s="97"/>
      <c r="K17" s="95"/>
      <c r="L17" s="94"/>
      <c r="M17" s="27" t="str">
        <f t="shared" si="2"/>
        <v/>
      </c>
      <c r="N17" s="28" t="str">
        <f t="shared" si="3"/>
        <v/>
      </c>
      <c r="O17" s="29" t="str">
        <f t="shared" si="4"/>
        <v/>
      </c>
      <c r="P17" s="30" t="str">
        <f t="shared" si="5"/>
        <v/>
      </c>
    </row>
    <row r="18" spans="1:16" x14ac:dyDescent="0.25">
      <c r="A18" s="89">
        <v>4</v>
      </c>
      <c r="B18" s="90"/>
      <c r="C18" s="91"/>
      <c r="D18" s="92"/>
      <c r="E18" s="93"/>
      <c r="F18" s="94"/>
      <c r="G18" s="95"/>
      <c r="H18" s="94"/>
      <c r="I18" s="96"/>
      <c r="J18" s="97"/>
      <c r="K18" s="95"/>
      <c r="L18" s="94"/>
      <c r="M18" s="27" t="str">
        <f t="shared" si="2"/>
        <v/>
      </c>
      <c r="N18" s="28" t="str">
        <f t="shared" si="3"/>
        <v/>
      </c>
      <c r="O18" s="29" t="str">
        <f t="shared" si="4"/>
        <v/>
      </c>
      <c r="P18" s="30" t="str">
        <f t="shared" si="5"/>
        <v/>
      </c>
    </row>
    <row r="19" spans="1:16" ht="15.75" thickBot="1" x14ac:dyDescent="0.3">
      <c r="A19" s="98">
        <v>5</v>
      </c>
      <c r="B19" s="99"/>
      <c r="C19" s="100"/>
      <c r="D19" s="101"/>
      <c r="E19" s="102"/>
      <c r="F19" s="103"/>
      <c r="G19" s="104"/>
      <c r="H19" s="103"/>
      <c r="I19" s="105"/>
      <c r="J19" s="106"/>
      <c r="K19" s="104"/>
      <c r="L19" s="103"/>
      <c r="M19" s="31" t="str">
        <f t="shared" si="2"/>
        <v/>
      </c>
      <c r="N19" s="32" t="str">
        <f t="shared" si="3"/>
        <v/>
      </c>
      <c r="O19" s="33" t="str">
        <f t="shared" si="4"/>
        <v/>
      </c>
      <c r="P19" s="34" t="str">
        <f t="shared" si="5"/>
        <v/>
      </c>
    </row>
    <row r="20" spans="1:16" x14ac:dyDescent="0.25">
      <c r="A20" s="107">
        <v>6</v>
      </c>
      <c r="B20" s="81"/>
      <c r="C20" s="82"/>
      <c r="D20" s="83"/>
      <c r="E20" s="84"/>
      <c r="F20" s="85"/>
      <c r="G20" s="86"/>
      <c r="H20" s="85"/>
      <c r="I20" s="87"/>
      <c r="J20" s="88"/>
      <c r="K20" s="86"/>
      <c r="L20" s="85"/>
      <c r="M20" s="35" t="str">
        <f t="shared" si="2"/>
        <v/>
      </c>
      <c r="N20" s="36" t="str">
        <f t="shared" si="3"/>
        <v/>
      </c>
      <c r="O20" s="25" t="str">
        <f t="shared" si="4"/>
        <v/>
      </c>
      <c r="P20" s="26" t="str">
        <f t="shared" si="5"/>
        <v/>
      </c>
    </row>
    <row r="21" spans="1:16" x14ac:dyDescent="0.25">
      <c r="A21" s="89">
        <v>7</v>
      </c>
      <c r="B21" s="90"/>
      <c r="C21" s="91"/>
      <c r="D21" s="92"/>
      <c r="E21" s="93"/>
      <c r="F21" s="94"/>
      <c r="G21" s="95"/>
      <c r="H21" s="94"/>
      <c r="I21" s="96"/>
      <c r="J21" s="97"/>
      <c r="K21" s="95"/>
      <c r="L21" s="94"/>
      <c r="M21" s="27" t="str">
        <f t="shared" si="2"/>
        <v/>
      </c>
      <c r="N21" s="28" t="str">
        <f t="shared" si="3"/>
        <v/>
      </c>
      <c r="O21" s="29" t="str">
        <f t="shared" si="4"/>
        <v/>
      </c>
      <c r="P21" s="30" t="str">
        <f t="shared" si="5"/>
        <v/>
      </c>
    </row>
    <row r="22" spans="1:16" x14ac:dyDescent="0.25">
      <c r="A22" s="89">
        <v>8</v>
      </c>
      <c r="B22" s="90"/>
      <c r="C22" s="91"/>
      <c r="D22" s="92"/>
      <c r="E22" s="93"/>
      <c r="F22" s="94"/>
      <c r="G22" s="95"/>
      <c r="H22" s="94"/>
      <c r="I22" s="96"/>
      <c r="J22" s="97"/>
      <c r="K22" s="95"/>
      <c r="L22" s="94"/>
      <c r="M22" s="27" t="str">
        <f t="shared" si="2"/>
        <v/>
      </c>
      <c r="N22" s="28" t="str">
        <f t="shared" si="3"/>
        <v/>
      </c>
      <c r="O22" s="29" t="str">
        <f t="shared" si="4"/>
        <v/>
      </c>
      <c r="P22" s="30" t="str">
        <f t="shared" si="5"/>
        <v/>
      </c>
    </row>
    <row r="23" spans="1:16" x14ac:dyDescent="0.25">
      <c r="A23" s="89">
        <v>9</v>
      </c>
      <c r="B23" s="90"/>
      <c r="C23" s="91"/>
      <c r="D23" s="92"/>
      <c r="E23" s="93"/>
      <c r="F23" s="94"/>
      <c r="G23" s="95"/>
      <c r="H23" s="94"/>
      <c r="I23" s="96"/>
      <c r="J23" s="97"/>
      <c r="K23" s="95"/>
      <c r="L23" s="94"/>
      <c r="M23" s="27" t="str">
        <f t="shared" si="2"/>
        <v/>
      </c>
      <c r="N23" s="28" t="str">
        <f t="shared" si="3"/>
        <v/>
      </c>
      <c r="O23" s="29" t="str">
        <f t="shared" si="4"/>
        <v/>
      </c>
      <c r="P23" s="30" t="str">
        <f t="shared" si="5"/>
        <v/>
      </c>
    </row>
    <row r="24" spans="1:16" ht="15.75" thickBot="1" x14ac:dyDescent="0.3">
      <c r="A24" s="108">
        <v>10</v>
      </c>
      <c r="B24" s="99"/>
      <c r="C24" s="100"/>
      <c r="D24" s="101"/>
      <c r="E24" s="102"/>
      <c r="F24" s="103"/>
      <c r="G24" s="104"/>
      <c r="H24" s="103"/>
      <c r="I24" s="105"/>
      <c r="J24" s="106"/>
      <c r="K24" s="104"/>
      <c r="L24" s="103"/>
      <c r="M24" s="37" t="str">
        <f t="shared" si="2"/>
        <v/>
      </c>
      <c r="N24" s="38" t="str">
        <f t="shared" si="3"/>
        <v/>
      </c>
      <c r="O24" s="33" t="str">
        <f t="shared" si="4"/>
        <v/>
      </c>
      <c r="P24" s="34" t="str">
        <f t="shared" si="5"/>
        <v/>
      </c>
    </row>
    <row r="25" spans="1:16" x14ac:dyDescent="0.25">
      <c r="A25" s="80">
        <v>11</v>
      </c>
      <c r="B25" s="81"/>
      <c r="C25" s="82"/>
      <c r="D25" s="83"/>
      <c r="E25" s="84"/>
      <c r="F25" s="85"/>
      <c r="G25" s="86"/>
      <c r="H25" s="85"/>
      <c r="I25" s="87"/>
      <c r="J25" s="88"/>
      <c r="K25" s="86"/>
      <c r="L25" s="85"/>
      <c r="M25" s="23" t="str">
        <f t="shared" si="2"/>
        <v/>
      </c>
      <c r="N25" s="24" t="str">
        <f t="shared" si="3"/>
        <v/>
      </c>
      <c r="O25" s="25" t="str">
        <f t="shared" si="4"/>
        <v/>
      </c>
      <c r="P25" s="26" t="str">
        <f t="shared" si="5"/>
        <v/>
      </c>
    </row>
    <row r="26" spans="1:16" x14ac:dyDescent="0.25">
      <c r="A26" s="89">
        <v>12</v>
      </c>
      <c r="B26" s="90"/>
      <c r="C26" s="91"/>
      <c r="D26" s="92"/>
      <c r="E26" s="93"/>
      <c r="F26" s="94"/>
      <c r="G26" s="95"/>
      <c r="H26" s="94"/>
      <c r="I26" s="96"/>
      <c r="J26" s="97"/>
      <c r="K26" s="95"/>
      <c r="L26" s="94"/>
      <c r="M26" s="27" t="str">
        <f t="shared" si="2"/>
        <v/>
      </c>
      <c r="N26" s="28" t="str">
        <f t="shared" si="3"/>
        <v/>
      </c>
      <c r="O26" s="29" t="str">
        <f t="shared" si="4"/>
        <v/>
      </c>
      <c r="P26" s="30" t="str">
        <f t="shared" si="5"/>
        <v/>
      </c>
    </row>
    <row r="27" spans="1:16" x14ac:dyDescent="0.25">
      <c r="A27" s="89">
        <v>13</v>
      </c>
      <c r="B27" s="90"/>
      <c r="C27" s="91"/>
      <c r="D27" s="92"/>
      <c r="E27" s="93"/>
      <c r="F27" s="94"/>
      <c r="G27" s="95"/>
      <c r="H27" s="94"/>
      <c r="I27" s="96"/>
      <c r="J27" s="97"/>
      <c r="K27" s="95"/>
      <c r="L27" s="94"/>
      <c r="M27" s="27" t="str">
        <f t="shared" si="2"/>
        <v/>
      </c>
      <c r="N27" s="28" t="str">
        <f t="shared" si="3"/>
        <v/>
      </c>
      <c r="O27" s="29" t="str">
        <f t="shared" si="4"/>
        <v/>
      </c>
      <c r="P27" s="30" t="str">
        <f t="shared" si="5"/>
        <v/>
      </c>
    </row>
    <row r="28" spans="1:16" x14ac:dyDescent="0.25">
      <c r="A28" s="89">
        <v>14</v>
      </c>
      <c r="B28" s="90"/>
      <c r="C28" s="91"/>
      <c r="D28" s="92"/>
      <c r="E28" s="93"/>
      <c r="F28" s="94"/>
      <c r="G28" s="95"/>
      <c r="H28" s="94"/>
      <c r="I28" s="96"/>
      <c r="J28" s="97"/>
      <c r="K28" s="95"/>
      <c r="L28" s="94"/>
      <c r="M28" s="27" t="str">
        <f t="shared" si="2"/>
        <v/>
      </c>
      <c r="N28" s="28" t="str">
        <f t="shared" si="3"/>
        <v/>
      </c>
      <c r="O28" s="29" t="str">
        <f t="shared" si="4"/>
        <v/>
      </c>
      <c r="P28" s="30" t="str">
        <f t="shared" si="5"/>
        <v/>
      </c>
    </row>
    <row r="29" spans="1:16" ht="15.75" thickBot="1" x14ac:dyDescent="0.3">
      <c r="A29" s="98">
        <v>15</v>
      </c>
      <c r="B29" s="99"/>
      <c r="C29" s="100"/>
      <c r="D29" s="101"/>
      <c r="E29" s="102"/>
      <c r="F29" s="103"/>
      <c r="G29" s="104"/>
      <c r="H29" s="103"/>
      <c r="I29" s="105"/>
      <c r="J29" s="106"/>
      <c r="K29" s="104"/>
      <c r="L29" s="103"/>
      <c r="M29" s="31" t="str">
        <f t="shared" si="2"/>
        <v/>
      </c>
      <c r="N29" s="32" t="str">
        <f t="shared" si="3"/>
        <v/>
      </c>
      <c r="O29" s="33" t="str">
        <f t="shared" si="4"/>
        <v/>
      </c>
      <c r="P29" s="34" t="str">
        <f t="shared" si="5"/>
        <v/>
      </c>
    </row>
    <row r="30" spans="1:16" x14ac:dyDescent="0.25">
      <c r="A30" s="107">
        <v>16</v>
      </c>
      <c r="B30" s="81"/>
      <c r="C30" s="82"/>
      <c r="D30" s="83"/>
      <c r="E30" s="84"/>
      <c r="F30" s="85"/>
      <c r="G30" s="86"/>
      <c r="H30" s="85"/>
      <c r="I30" s="87"/>
      <c r="J30" s="88"/>
      <c r="K30" s="86"/>
      <c r="L30" s="85"/>
      <c r="M30" s="35" t="str">
        <f t="shared" si="2"/>
        <v/>
      </c>
      <c r="N30" s="36" t="str">
        <f t="shared" si="3"/>
        <v/>
      </c>
      <c r="O30" s="25" t="str">
        <f t="shared" si="4"/>
        <v/>
      </c>
      <c r="P30" s="26" t="str">
        <f t="shared" si="5"/>
        <v/>
      </c>
    </row>
    <row r="31" spans="1:16" x14ac:dyDescent="0.25">
      <c r="A31" s="89">
        <v>17</v>
      </c>
      <c r="B31" s="90"/>
      <c r="C31" s="91"/>
      <c r="D31" s="92"/>
      <c r="E31" s="93"/>
      <c r="F31" s="94"/>
      <c r="G31" s="95"/>
      <c r="H31" s="94"/>
      <c r="I31" s="96"/>
      <c r="J31" s="97"/>
      <c r="K31" s="95"/>
      <c r="L31" s="94"/>
      <c r="M31" s="27" t="str">
        <f t="shared" si="2"/>
        <v/>
      </c>
      <c r="N31" s="28" t="str">
        <f t="shared" si="3"/>
        <v/>
      </c>
      <c r="O31" s="29" t="str">
        <f t="shared" si="4"/>
        <v/>
      </c>
      <c r="P31" s="30" t="str">
        <f t="shared" si="5"/>
        <v/>
      </c>
    </row>
    <row r="32" spans="1:16" x14ac:dyDescent="0.25">
      <c r="A32" s="89">
        <v>18</v>
      </c>
      <c r="B32" s="90"/>
      <c r="C32" s="91"/>
      <c r="D32" s="92"/>
      <c r="E32" s="93"/>
      <c r="F32" s="94"/>
      <c r="G32" s="95"/>
      <c r="H32" s="94"/>
      <c r="I32" s="96"/>
      <c r="J32" s="97"/>
      <c r="K32" s="95"/>
      <c r="L32" s="94"/>
      <c r="M32" s="27" t="str">
        <f t="shared" si="2"/>
        <v/>
      </c>
      <c r="N32" s="28" t="str">
        <f t="shared" si="3"/>
        <v/>
      </c>
      <c r="O32" s="29" t="str">
        <f t="shared" si="4"/>
        <v/>
      </c>
      <c r="P32" s="30" t="str">
        <f t="shared" si="5"/>
        <v/>
      </c>
    </row>
    <row r="33" spans="1:16" x14ac:dyDescent="0.25">
      <c r="A33" s="89">
        <v>19</v>
      </c>
      <c r="B33" s="90"/>
      <c r="C33" s="91"/>
      <c r="D33" s="92"/>
      <c r="E33" s="93"/>
      <c r="F33" s="94"/>
      <c r="G33" s="95"/>
      <c r="H33" s="94"/>
      <c r="I33" s="96"/>
      <c r="J33" s="97"/>
      <c r="K33" s="95"/>
      <c r="L33" s="94"/>
      <c r="M33" s="27" t="str">
        <f t="shared" si="2"/>
        <v/>
      </c>
      <c r="N33" s="28" t="str">
        <f t="shared" si="3"/>
        <v/>
      </c>
      <c r="O33" s="29" t="str">
        <f t="shared" si="4"/>
        <v/>
      </c>
      <c r="P33" s="30" t="str">
        <f t="shared" si="5"/>
        <v/>
      </c>
    </row>
    <row r="34" spans="1:16" ht="15.75" thickBot="1" x14ac:dyDescent="0.3">
      <c r="A34" s="108">
        <v>20</v>
      </c>
      <c r="B34" s="99"/>
      <c r="C34" s="100"/>
      <c r="D34" s="101"/>
      <c r="E34" s="102"/>
      <c r="F34" s="103"/>
      <c r="G34" s="104"/>
      <c r="H34" s="103"/>
      <c r="I34" s="105"/>
      <c r="J34" s="106"/>
      <c r="K34" s="104"/>
      <c r="L34" s="103"/>
      <c r="M34" s="37" t="str">
        <f t="shared" si="2"/>
        <v/>
      </c>
      <c r="N34" s="38" t="str">
        <f t="shared" si="3"/>
        <v/>
      </c>
      <c r="O34" s="33" t="str">
        <f t="shared" si="4"/>
        <v/>
      </c>
      <c r="P34" s="34" t="str">
        <f t="shared" si="5"/>
        <v/>
      </c>
    </row>
    <row r="35" spans="1:16" x14ac:dyDescent="0.25">
      <c r="A35" s="80">
        <v>21</v>
      </c>
      <c r="B35" s="81"/>
      <c r="C35" s="82"/>
      <c r="D35" s="83"/>
      <c r="E35" s="84"/>
      <c r="F35" s="85"/>
      <c r="G35" s="86"/>
      <c r="H35" s="85"/>
      <c r="I35" s="87"/>
      <c r="J35" s="88"/>
      <c r="K35" s="86"/>
      <c r="L35" s="85"/>
      <c r="M35" s="23" t="str">
        <f t="shared" si="2"/>
        <v/>
      </c>
      <c r="N35" s="24" t="str">
        <f t="shared" si="3"/>
        <v/>
      </c>
      <c r="O35" s="25" t="str">
        <f t="shared" si="4"/>
        <v/>
      </c>
      <c r="P35" s="26" t="str">
        <f t="shared" si="5"/>
        <v/>
      </c>
    </row>
    <row r="36" spans="1:16" x14ac:dyDescent="0.25">
      <c r="A36" s="89">
        <v>22</v>
      </c>
      <c r="B36" s="90"/>
      <c r="C36" s="91"/>
      <c r="D36" s="92"/>
      <c r="E36" s="93"/>
      <c r="F36" s="94"/>
      <c r="G36" s="95"/>
      <c r="H36" s="94"/>
      <c r="I36" s="96"/>
      <c r="J36" s="97"/>
      <c r="K36" s="95"/>
      <c r="L36" s="94"/>
      <c r="M36" s="27" t="str">
        <f t="shared" si="2"/>
        <v/>
      </c>
      <c r="N36" s="28" t="str">
        <f t="shared" si="3"/>
        <v/>
      </c>
      <c r="O36" s="29" t="str">
        <f t="shared" si="4"/>
        <v/>
      </c>
      <c r="P36" s="30" t="str">
        <f t="shared" si="5"/>
        <v/>
      </c>
    </row>
    <row r="37" spans="1:16" x14ac:dyDescent="0.25">
      <c r="A37" s="89">
        <v>23</v>
      </c>
      <c r="B37" s="90"/>
      <c r="C37" s="91"/>
      <c r="D37" s="92"/>
      <c r="E37" s="93"/>
      <c r="F37" s="94"/>
      <c r="G37" s="95"/>
      <c r="H37" s="94"/>
      <c r="I37" s="96"/>
      <c r="J37" s="97"/>
      <c r="K37" s="95"/>
      <c r="L37" s="94"/>
      <c r="M37" s="27" t="str">
        <f t="shared" si="2"/>
        <v/>
      </c>
      <c r="N37" s="28" t="str">
        <f t="shared" si="3"/>
        <v/>
      </c>
      <c r="O37" s="29" t="str">
        <f t="shared" si="4"/>
        <v/>
      </c>
      <c r="P37" s="30" t="str">
        <f t="shared" si="5"/>
        <v/>
      </c>
    </row>
    <row r="38" spans="1:16" x14ac:dyDescent="0.25">
      <c r="A38" s="89">
        <v>24</v>
      </c>
      <c r="B38" s="90"/>
      <c r="C38" s="91"/>
      <c r="D38" s="92"/>
      <c r="E38" s="93"/>
      <c r="F38" s="94"/>
      <c r="G38" s="95"/>
      <c r="H38" s="94"/>
      <c r="I38" s="96"/>
      <c r="J38" s="97"/>
      <c r="K38" s="95"/>
      <c r="L38" s="94"/>
      <c r="M38" s="27" t="str">
        <f t="shared" si="2"/>
        <v/>
      </c>
      <c r="N38" s="28" t="str">
        <f t="shared" si="3"/>
        <v/>
      </c>
      <c r="O38" s="29" t="str">
        <f t="shared" si="4"/>
        <v/>
      </c>
      <c r="P38" s="30" t="str">
        <f t="shared" si="5"/>
        <v/>
      </c>
    </row>
    <row r="39" spans="1:16" ht="15.75" thickBot="1" x14ac:dyDescent="0.3">
      <c r="A39" s="98">
        <v>25</v>
      </c>
      <c r="B39" s="99"/>
      <c r="C39" s="100"/>
      <c r="D39" s="101"/>
      <c r="E39" s="102"/>
      <c r="F39" s="103"/>
      <c r="G39" s="104"/>
      <c r="H39" s="103"/>
      <c r="I39" s="105"/>
      <c r="J39" s="106"/>
      <c r="K39" s="104"/>
      <c r="L39" s="103"/>
      <c r="M39" s="31" t="str">
        <f t="shared" si="2"/>
        <v/>
      </c>
      <c r="N39" s="32" t="str">
        <f t="shared" si="3"/>
        <v/>
      </c>
      <c r="O39" s="33" t="str">
        <f t="shared" si="4"/>
        <v/>
      </c>
      <c r="P39" s="34" t="str">
        <f t="shared" si="5"/>
        <v/>
      </c>
    </row>
    <row r="40" spans="1:16" x14ac:dyDescent="0.25">
      <c r="A40" s="80">
        <v>26</v>
      </c>
      <c r="B40" s="81"/>
      <c r="C40" s="82"/>
      <c r="D40" s="83"/>
      <c r="E40" s="84"/>
      <c r="F40" s="85"/>
      <c r="G40" s="86"/>
      <c r="H40" s="85"/>
      <c r="I40" s="87"/>
      <c r="J40" s="88"/>
      <c r="K40" s="86"/>
      <c r="L40" s="85"/>
      <c r="M40" s="23" t="str">
        <f t="shared" si="2"/>
        <v/>
      </c>
      <c r="N40" s="24" t="str">
        <f t="shared" si="3"/>
        <v/>
      </c>
      <c r="O40" s="25" t="str">
        <f t="shared" si="4"/>
        <v/>
      </c>
      <c r="P40" s="26" t="str">
        <f t="shared" si="5"/>
        <v/>
      </c>
    </row>
    <row r="41" spans="1:16" x14ac:dyDescent="0.25">
      <c r="A41" s="89">
        <v>27</v>
      </c>
      <c r="B41" s="90"/>
      <c r="C41" s="91"/>
      <c r="D41" s="92"/>
      <c r="E41" s="93"/>
      <c r="F41" s="94"/>
      <c r="G41" s="95"/>
      <c r="H41" s="94"/>
      <c r="I41" s="96"/>
      <c r="J41" s="97"/>
      <c r="K41" s="95"/>
      <c r="L41" s="94"/>
      <c r="M41" s="27" t="str">
        <f t="shared" si="2"/>
        <v/>
      </c>
      <c r="N41" s="28" t="str">
        <f t="shared" si="3"/>
        <v/>
      </c>
      <c r="O41" s="29" t="str">
        <f t="shared" si="4"/>
        <v/>
      </c>
      <c r="P41" s="30" t="str">
        <f t="shared" si="5"/>
        <v/>
      </c>
    </row>
    <row r="42" spans="1:16" x14ac:dyDescent="0.25">
      <c r="A42" s="89">
        <v>28</v>
      </c>
      <c r="B42" s="90"/>
      <c r="C42" s="91"/>
      <c r="D42" s="92"/>
      <c r="E42" s="93"/>
      <c r="F42" s="94"/>
      <c r="G42" s="95"/>
      <c r="H42" s="94"/>
      <c r="I42" s="96"/>
      <c r="J42" s="97"/>
      <c r="K42" s="95"/>
      <c r="L42" s="94"/>
      <c r="M42" s="27" t="str">
        <f t="shared" si="2"/>
        <v/>
      </c>
      <c r="N42" s="28" t="str">
        <f t="shared" si="3"/>
        <v/>
      </c>
      <c r="O42" s="29" t="str">
        <f t="shared" si="4"/>
        <v/>
      </c>
      <c r="P42" s="30" t="str">
        <f t="shared" si="5"/>
        <v/>
      </c>
    </row>
    <row r="43" spans="1:16" x14ac:dyDescent="0.25">
      <c r="A43" s="89">
        <v>29</v>
      </c>
      <c r="B43" s="90"/>
      <c r="C43" s="91"/>
      <c r="D43" s="92"/>
      <c r="E43" s="93"/>
      <c r="F43" s="94"/>
      <c r="G43" s="95"/>
      <c r="H43" s="94"/>
      <c r="I43" s="96"/>
      <c r="J43" s="97"/>
      <c r="K43" s="95"/>
      <c r="L43" s="94"/>
      <c r="M43" s="27" t="str">
        <f t="shared" si="2"/>
        <v/>
      </c>
      <c r="N43" s="28" t="str">
        <f t="shared" si="3"/>
        <v/>
      </c>
      <c r="O43" s="29" t="str">
        <f t="shared" si="4"/>
        <v/>
      </c>
      <c r="P43" s="30" t="str">
        <f t="shared" si="5"/>
        <v/>
      </c>
    </row>
    <row r="44" spans="1:16" ht="15.75" thickBot="1" x14ac:dyDescent="0.3">
      <c r="A44" s="98">
        <v>30</v>
      </c>
      <c r="B44" s="99"/>
      <c r="C44" s="100"/>
      <c r="D44" s="101"/>
      <c r="E44" s="102"/>
      <c r="F44" s="103"/>
      <c r="G44" s="104"/>
      <c r="H44" s="103"/>
      <c r="I44" s="105"/>
      <c r="J44" s="106"/>
      <c r="K44" s="104"/>
      <c r="L44" s="103"/>
      <c r="M44" s="31" t="str">
        <f t="shared" si="2"/>
        <v/>
      </c>
      <c r="N44" s="32" t="str">
        <f t="shared" si="3"/>
        <v/>
      </c>
      <c r="O44" s="33" t="str">
        <f t="shared" si="4"/>
        <v/>
      </c>
      <c r="P44" s="34" t="str">
        <f t="shared" si="5"/>
        <v/>
      </c>
    </row>
    <row r="45" spans="1:16" x14ac:dyDescent="0.25">
      <c r="A45" s="80">
        <v>31</v>
      </c>
      <c r="B45" s="81"/>
      <c r="C45" s="82"/>
      <c r="D45" s="83"/>
      <c r="E45" s="84"/>
      <c r="F45" s="85"/>
      <c r="G45" s="86"/>
      <c r="H45" s="85"/>
      <c r="I45" s="87"/>
      <c r="J45" s="88"/>
      <c r="K45" s="86"/>
      <c r="L45" s="85"/>
      <c r="M45" s="23" t="str">
        <f t="shared" si="2"/>
        <v/>
      </c>
      <c r="N45" s="24" t="str">
        <f t="shared" si="3"/>
        <v/>
      </c>
      <c r="O45" s="25" t="str">
        <f t="shared" si="4"/>
        <v/>
      </c>
      <c r="P45" s="26" t="str">
        <f t="shared" si="5"/>
        <v/>
      </c>
    </row>
    <row r="46" spans="1:16" x14ac:dyDescent="0.25">
      <c r="A46" s="89">
        <v>32</v>
      </c>
      <c r="B46" s="90"/>
      <c r="C46" s="91"/>
      <c r="D46" s="92"/>
      <c r="E46" s="93"/>
      <c r="F46" s="94"/>
      <c r="G46" s="95"/>
      <c r="H46" s="94"/>
      <c r="I46" s="96"/>
      <c r="J46" s="97"/>
      <c r="K46" s="95"/>
      <c r="L46" s="94"/>
      <c r="M46" s="27" t="str">
        <f t="shared" si="2"/>
        <v/>
      </c>
      <c r="N46" s="28" t="str">
        <f t="shared" si="3"/>
        <v/>
      </c>
      <c r="O46" s="29" t="str">
        <f t="shared" si="4"/>
        <v/>
      </c>
      <c r="P46" s="30" t="str">
        <f t="shared" si="5"/>
        <v/>
      </c>
    </row>
    <row r="47" spans="1:16" x14ac:dyDescent="0.25">
      <c r="A47" s="89">
        <v>33</v>
      </c>
      <c r="B47" s="90"/>
      <c r="C47" s="91"/>
      <c r="D47" s="92"/>
      <c r="E47" s="93"/>
      <c r="F47" s="94"/>
      <c r="G47" s="95"/>
      <c r="H47" s="94"/>
      <c r="I47" s="96"/>
      <c r="J47" s="97"/>
      <c r="K47" s="95"/>
      <c r="L47" s="94"/>
      <c r="M47" s="27" t="str">
        <f t="shared" si="2"/>
        <v/>
      </c>
      <c r="N47" s="28" t="str">
        <f t="shared" si="3"/>
        <v/>
      </c>
      <c r="O47" s="29" t="str">
        <f t="shared" si="4"/>
        <v/>
      </c>
      <c r="P47" s="30" t="str">
        <f t="shared" si="5"/>
        <v/>
      </c>
    </row>
    <row r="48" spans="1:16" x14ac:dyDescent="0.25">
      <c r="A48" s="89">
        <v>34</v>
      </c>
      <c r="B48" s="90"/>
      <c r="C48" s="91"/>
      <c r="D48" s="92"/>
      <c r="E48" s="93"/>
      <c r="F48" s="94"/>
      <c r="G48" s="95"/>
      <c r="H48" s="94"/>
      <c r="I48" s="96"/>
      <c r="J48" s="97"/>
      <c r="K48" s="95"/>
      <c r="L48" s="94"/>
      <c r="M48" s="27" t="str">
        <f t="shared" si="2"/>
        <v/>
      </c>
      <c r="N48" s="28" t="str">
        <f t="shared" si="3"/>
        <v/>
      </c>
      <c r="O48" s="29" t="str">
        <f t="shared" si="4"/>
        <v/>
      </c>
      <c r="P48" s="30" t="str">
        <f t="shared" si="5"/>
        <v/>
      </c>
    </row>
    <row r="49" spans="1:16" ht="15.75" thickBot="1" x14ac:dyDescent="0.3">
      <c r="A49" s="98">
        <v>35</v>
      </c>
      <c r="B49" s="99"/>
      <c r="C49" s="100"/>
      <c r="D49" s="101"/>
      <c r="E49" s="102"/>
      <c r="F49" s="103"/>
      <c r="G49" s="104"/>
      <c r="H49" s="103"/>
      <c r="I49" s="105"/>
      <c r="J49" s="106"/>
      <c r="K49" s="104"/>
      <c r="L49" s="103"/>
      <c r="M49" s="31" t="str">
        <f t="shared" si="2"/>
        <v/>
      </c>
      <c r="N49" s="32" t="str">
        <f t="shared" si="3"/>
        <v/>
      </c>
      <c r="O49" s="33" t="str">
        <f t="shared" si="4"/>
        <v/>
      </c>
      <c r="P49" s="34" t="str">
        <f t="shared" si="5"/>
        <v/>
      </c>
    </row>
    <row r="50" spans="1:16" x14ac:dyDescent="0.25">
      <c r="A50" s="80">
        <v>36</v>
      </c>
      <c r="B50" s="81"/>
      <c r="C50" s="82"/>
      <c r="D50" s="83"/>
      <c r="E50" s="84"/>
      <c r="F50" s="85"/>
      <c r="G50" s="86"/>
      <c r="H50" s="85"/>
      <c r="I50" s="87"/>
      <c r="J50" s="88"/>
      <c r="K50" s="86"/>
      <c r="L50" s="85"/>
      <c r="M50" s="23" t="str">
        <f t="shared" si="2"/>
        <v/>
      </c>
      <c r="N50" s="24" t="str">
        <f t="shared" si="3"/>
        <v/>
      </c>
      <c r="O50" s="25" t="str">
        <f t="shared" si="4"/>
        <v/>
      </c>
      <c r="P50" s="26" t="str">
        <f t="shared" si="5"/>
        <v/>
      </c>
    </row>
    <row r="51" spans="1:16" x14ac:dyDescent="0.25">
      <c r="A51" s="89">
        <v>37</v>
      </c>
      <c r="B51" s="90"/>
      <c r="C51" s="91"/>
      <c r="D51" s="92"/>
      <c r="E51" s="93"/>
      <c r="F51" s="94"/>
      <c r="G51" s="95"/>
      <c r="H51" s="94"/>
      <c r="I51" s="96"/>
      <c r="J51" s="97"/>
      <c r="K51" s="95"/>
      <c r="L51" s="94"/>
      <c r="M51" s="27" t="str">
        <f t="shared" si="2"/>
        <v/>
      </c>
      <c r="N51" s="28" t="str">
        <f t="shared" si="3"/>
        <v/>
      </c>
      <c r="O51" s="29" t="str">
        <f t="shared" si="4"/>
        <v/>
      </c>
      <c r="P51" s="30" t="str">
        <f t="shared" si="5"/>
        <v/>
      </c>
    </row>
    <row r="52" spans="1:16" x14ac:dyDescent="0.25">
      <c r="A52" s="89">
        <v>38</v>
      </c>
      <c r="B52" s="90"/>
      <c r="C52" s="91"/>
      <c r="D52" s="92"/>
      <c r="E52" s="93"/>
      <c r="F52" s="94"/>
      <c r="G52" s="95"/>
      <c r="H52" s="94"/>
      <c r="I52" s="96"/>
      <c r="J52" s="97"/>
      <c r="K52" s="95"/>
      <c r="L52" s="94"/>
      <c r="M52" s="27" t="str">
        <f t="shared" si="2"/>
        <v/>
      </c>
      <c r="N52" s="28" t="str">
        <f t="shared" si="3"/>
        <v/>
      </c>
      <c r="O52" s="29" t="str">
        <f t="shared" si="4"/>
        <v/>
      </c>
      <c r="P52" s="30" t="str">
        <f t="shared" si="5"/>
        <v/>
      </c>
    </row>
    <row r="53" spans="1:16" x14ac:dyDescent="0.25">
      <c r="A53" s="89">
        <v>39</v>
      </c>
      <c r="B53" s="90"/>
      <c r="C53" s="91"/>
      <c r="D53" s="92"/>
      <c r="E53" s="93"/>
      <c r="F53" s="94"/>
      <c r="G53" s="95"/>
      <c r="H53" s="94"/>
      <c r="I53" s="96"/>
      <c r="J53" s="97"/>
      <c r="K53" s="95"/>
      <c r="L53" s="94"/>
      <c r="M53" s="27" t="str">
        <f t="shared" si="2"/>
        <v/>
      </c>
      <c r="N53" s="28" t="str">
        <f t="shared" si="3"/>
        <v/>
      </c>
      <c r="O53" s="29" t="str">
        <f t="shared" si="4"/>
        <v/>
      </c>
      <c r="P53" s="30" t="str">
        <f t="shared" si="5"/>
        <v/>
      </c>
    </row>
    <row r="54" spans="1:16" ht="15.75" thickBot="1" x14ac:dyDescent="0.3">
      <c r="A54" s="98">
        <v>40</v>
      </c>
      <c r="B54" s="99"/>
      <c r="C54" s="100"/>
      <c r="D54" s="101"/>
      <c r="E54" s="102"/>
      <c r="F54" s="103"/>
      <c r="G54" s="104"/>
      <c r="H54" s="103"/>
      <c r="I54" s="105"/>
      <c r="J54" s="106"/>
      <c r="K54" s="104"/>
      <c r="L54" s="103"/>
      <c r="M54" s="31" t="str">
        <f t="shared" si="2"/>
        <v/>
      </c>
      <c r="N54" s="32" t="str">
        <f t="shared" si="3"/>
        <v/>
      </c>
      <c r="O54" s="33" t="str">
        <f t="shared" si="4"/>
        <v/>
      </c>
      <c r="P54" s="34" t="str">
        <f t="shared" si="5"/>
        <v/>
      </c>
    </row>
    <row r="56" spans="1:16" x14ac:dyDescent="0.25">
      <c r="B56" s="9" t="s">
        <v>92</v>
      </c>
      <c r="D56" s="9" t="s">
        <v>88</v>
      </c>
    </row>
    <row r="57" spans="1:16" x14ac:dyDescent="0.25">
      <c r="B57" s="9">
        <v>1</v>
      </c>
      <c r="D57" s="9" t="s">
        <v>87</v>
      </c>
    </row>
    <row r="58" spans="1:16" x14ac:dyDescent="0.25">
      <c r="B58" s="9">
        <v>2</v>
      </c>
      <c r="D58" s="9" t="s">
        <v>89</v>
      </c>
    </row>
    <row r="59" spans="1:16" x14ac:dyDescent="0.25">
      <c r="A59" s="39"/>
    </row>
  </sheetData>
  <sheetProtection password="FBBB" sheet="1" formatColumns="0" formatRows="0"/>
  <conditionalFormatting sqref="E17:L54">
    <cfRule type="expression" dxfId="53" priority="14" stopIfTrue="1">
      <formula>E17&gt;E$11</formula>
    </cfRule>
  </conditionalFormatting>
  <conditionalFormatting sqref="D6 E5 K1 M1">
    <cfRule type="containsBlanks" dxfId="52" priority="13" stopIfTrue="1">
      <formula>LEN(TRIM(D1))=0</formula>
    </cfRule>
  </conditionalFormatting>
  <conditionalFormatting sqref="C17:C54">
    <cfRule type="expression" dxfId="51" priority="15">
      <formula>AND(SUM($D17:$L17)&lt;&gt;0,$C17="")</formula>
    </cfRule>
  </conditionalFormatting>
  <conditionalFormatting sqref="D17:L54">
    <cfRule type="expression" dxfId="50" priority="16" stopIfTrue="1">
      <formula>AND($B17&lt;&gt;"",$C17="да",$D17="")</formula>
    </cfRule>
    <cfRule type="expression" dxfId="49" priority="17" stopIfTrue="1">
      <formula>AND(SUM($D17)=0,COUNTA($E17:$L17)&gt;0)</formula>
    </cfRule>
  </conditionalFormatting>
  <conditionalFormatting sqref="E15:L16">
    <cfRule type="expression" dxfId="48" priority="1" stopIfTrue="1">
      <formula>E15&gt;E$11</formula>
    </cfRule>
  </conditionalFormatting>
  <conditionalFormatting sqref="C15:C16">
    <cfRule type="expression" dxfId="47" priority="2">
      <formula>AND(SUM($D15:$L15)&lt;&gt;0,$C15="")</formula>
    </cfRule>
  </conditionalFormatting>
  <conditionalFormatting sqref="D15:L16">
    <cfRule type="expression" dxfId="46" priority="3" stopIfTrue="1">
      <formula>AND($B15&lt;&gt;"",$C15="да",$D15="")</formula>
    </cfRule>
    <cfRule type="expression" dxfId="45" priority="4" stopIfTrue="1">
      <formula>AND(SUM($D15)=0,COUNTA($E15:$L15)&gt;0)</formula>
    </cfRule>
  </conditionalFormatting>
  <dataValidations count="5">
    <dataValidation type="whole" allowBlank="1" showInputMessage="1" showErrorMessage="1" sqref="E15:L54">
      <formula1>0</formula1>
      <formula2>E$11</formula2>
    </dataValidation>
    <dataValidation allowBlank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M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$P$3:$P$9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71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view="pageBreakPreview" zoomScale="90" zoomScaleNormal="100" zoomScaleSheetLayoutView="90" workbookViewId="0">
      <selection activeCell="M6" sqref="M6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hidden="1" customWidth="1"/>
    <col min="4" max="4" width="7.5703125" style="9" customWidth="1"/>
    <col min="5" max="12" width="6.140625" style="9" customWidth="1"/>
    <col min="13" max="13" width="6.5703125" style="9" customWidth="1"/>
    <col min="14" max="14" width="12.5703125" style="9" customWidth="1"/>
    <col min="15" max="15" width="17.7109375" style="9" customWidth="1"/>
    <col min="16" max="16" width="12.7109375" style="9" hidden="1" customWidth="1"/>
    <col min="17" max="16384" width="9.140625" style="9"/>
  </cols>
  <sheetData>
    <row r="1" spans="1:16" x14ac:dyDescent="0.25">
      <c r="A1" s="40"/>
      <c r="B1" s="40"/>
      <c r="C1" s="40"/>
      <c r="D1" s="40"/>
      <c r="E1" s="40"/>
      <c r="F1" s="40"/>
      <c r="G1" s="40"/>
      <c r="H1" s="40"/>
      <c r="I1" s="40"/>
      <c r="J1" s="78" t="s">
        <v>136</v>
      </c>
      <c r="K1" s="110"/>
      <c r="L1" s="40" t="s">
        <v>15</v>
      </c>
      <c r="M1" s="111"/>
      <c r="O1" s="44" t="s">
        <v>0</v>
      </c>
    </row>
    <row r="2" spans="1:16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P2" s="9" t="s">
        <v>8</v>
      </c>
    </row>
    <row r="3" spans="1:16" x14ac:dyDescent="0.25">
      <c r="A3" s="40"/>
      <c r="B3" s="40"/>
      <c r="C3" s="42"/>
      <c r="D3" s="42" t="s">
        <v>5</v>
      </c>
      <c r="E3" s="43" t="s">
        <v>135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9" t="s">
        <v>23</v>
      </c>
    </row>
    <row r="4" spans="1:16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9" t="s">
        <v>107</v>
      </c>
    </row>
    <row r="5" spans="1:16" x14ac:dyDescent="0.25">
      <c r="A5" s="55"/>
      <c r="B5" s="55"/>
      <c r="C5" s="55"/>
      <c r="D5" s="42" t="s">
        <v>106</v>
      </c>
      <c r="E5" s="109"/>
      <c r="F5" s="43"/>
      <c r="G5" s="43"/>
      <c r="H5" s="43"/>
      <c r="I5" s="40"/>
      <c r="J5" s="40"/>
      <c r="K5" s="40"/>
      <c r="L5" s="40"/>
      <c r="M5" s="11" t="s">
        <v>13</v>
      </c>
      <c r="N5" s="11" t="s">
        <v>97</v>
      </c>
      <c r="P5" s="9" t="s">
        <v>108</v>
      </c>
    </row>
    <row r="6" spans="1:16" x14ac:dyDescent="0.25">
      <c r="A6" s="12"/>
      <c r="B6" s="70" t="s">
        <v>8</v>
      </c>
      <c r="D6" s="109"/>
      <c r="E6" s="10"/>
      <c r="F6" s="10"/>
      <c r="L6" s="11"/>
      <c r="M6" s="13"/>
      <c r="N6" s="13"/>
      <c r="P6" s="9" t="s">
        <v>109</v>
      </c>
    </row>
    <row r="7" spans="1:16" x14ac:dyDescent="0.25">
      <c r="A7" s="14"/>
      <c r="B7" s="9" t="s">
        <v>10</v>
      </c>
      <c r="L7" s="15"/>
      <c r="M7" s="15">
        <v>9</v>
      </c>
      <c r="N7" s="13" t="s">
        <v>98</v>
      </c>
      <c r="P7" s="9" t="s">
        <v>110</v>
      </c>
    </row>
    <row r="8" spans="1:16" x14ac:dyDescent="0.25">
      <c r="A8" s="14"/>
      <c r="B8" s="9" t="s">
        <v>14</v>
      </c>
      <c r="L8" s="15"/>
      <c r="M8" s="15">
        <v>7</v>
      </c>
      <c r="N8" s="13" t="s">
        <v>99</v>
      </c>
      <c r="P8" s="9" t="s">
        <v>111</v>
      </c>
    </row>
    <row r="9" spans="1:16" x14ac:dyDescent="0.25">
      <c r="A9" s="14"/>
      <c r="B9" s="16" t="s">
        <v>11</v>
      </c>
      <c r="L9" s="15"/>
      <c r="M9" s="15">
        <v>4</v>
      </c>
      <c r="N9" s="13" t="s">
        <v>100</v>
      </c>
      <c r="P9" s="9" t="s">
        <v>112</v>
      </c>
    </row>
    <row r="10" spans="1:16" x14ac:dyDescent="0.25">
      <c r="A10" s="14"/>
      <c r="B10" s="9" t="s">
        <v>81</v>
      </c>
      <c r="L10" s="15"/>
      <c r="M10" s="15">
        <v>0</v>
      </c>
      <c r="N10" s="13" t="s">
        <v>101</v>
      </c>
      <c r="O10" s="17"/>
      <c r="P10" s="17"/>
    </row>
    <row r="11" spans="1:16" x14ac:dyDescent="0.25">
      <c r="A11" s="12"/>
      <c r="B11" s="13"/>
      <c r="C11" s="13"/>
      <c r="D11" s="11" t="s">
        <v>12</v>
      </c>
      <c r="E11" s="61">
        <v>1</v>
      </c>
      <c r="F11" s="61">
        <v>1</v>
      </c>
      <c r="G11" s="61">
        <v>1</v>
      </c>
      <c r="H11" s="61">
        <v>1</v>
      </c>
      <c r="I11" s="61">
        <v>1</v>
      </c>
      <c r="J11" s="61">
        <v>1</v>
      </c>
      <c r="K11" s="61">
        <v>1</v>
      </c>
      <c r="L11" s="61">
        <v>2</v>
      </c>
      <c r="O11" s="17"/>
      <c r="P11" s="18" t="s">
        <v>16</v>
      </c>
    </row>
    <row r="12" spans="1:16" x14ac:dyDescent="0.25">
      <c r="A12" s="12"/>
      <c r="B12" s="13"/>
      <c r="C12" s="13"/>
      <c r="D12" s="11" t="s">
        <v>113</v>
      </c>
      <c r="E12" s="62" t="str">
        <f t="shared" ref="E12:L12" si="0">IF(COUNTIF($D$15:$D$54,"&gt;0")=0,"",SUMIFS(E$15:E$54,$D$15:$D$54,"&gt;0")/COUNTIF($D$15:$D$54,"&gt;0"))</f>
        <v/>
      </c>
      <c r="F12" s="62" t="str">
        <f t="shared" si="0"/>
        <v/>
      </c>
      <c r="G12" s="62" t="str">
        <f t="shared" si="0"/>
        <v/>
      </c>
      <c r="H12" s="62" t="str">
        <f t="shared" si="0"/>
        <v/>
      </c>
      <c r="I12" s="62" t="str">
        <f t="shared" si="0"/>
        <v/>
      </c>
      <c r="J12" s="62" t="str">
        <f t="shared" si="0"/>
        <v/>
      </c>
      <c r="K12" s="62" t="str">
        <f t="shared" si="0"/>
        <v/>
      </c>
      <c r="L12" s="62" t="str">
        <f t="shared" si="0"/>
        <v/>
      </c>
      <c r="O12" s="17"/>
      <c r="P12" s="18"/>
    </row>
    <row r="13" spans="1:16" ht="15.75" thickBot="1" x14ac:dyDescent="0.3">
      <c r="A13" s="12"/>
      <c r="B13" s="64"/>
      <c r="C13" s="64"/>
      <c r="D13" s="65" t="s">
        <v>114</v>
      </c>
      <c r="E13" s="63" t="str">
        <f>IF(COUNTIF($D$15:$D$54,"&gt;0")=0,"",E12/E11)</f>
        <v/>
      </c>
      <c r="F13" s="63" t="str">
        <f t="shared" ref="F13:K13" si="1">IF(COUNTIF($D$15:$D$54,"&gt;0")=0,"",F12/F11)</f>
        <v/>
      </c>
      <c r="G13" s="63" t="str">
        <f t="shared" si="1"/>
        <v/>
      </c>
      <c r="H13" s="63" t="str">
        <f t="shared" si="1"/>
        <v/>
      </c>
      <c r="I13" s="63" t="str">
        <f t="shared" si="1"/>
        <v/>
      </c>
      <c r="J13" s="63" t="str">
        <f t="shared" si="1"/>
        <v/>
      </c>
      <c r="K13" s="63" t="str">
        <f t="shared" si="1"/>
        <v/>
      </c>
      <c r="L13" s="63" t="str">
        <f>IF(COUNTIF($D$15:$D$54,"&gt;0")=0,"",L12/L11)</f>
        <v/>
      </c>
      <c r="O13" s="17"/>
      <c r="P13" s="18"/>
    </row>
    <row r="14" spans="1:16" ht="60.75" thickBot="1" x14ac:dyDescent="0.3">
      <c r="A14" s="66" t="s">
        <v>1</v>
      </c>
      <c r="B14" s="67" t="s">
        <v>2</v>
      </c>
      <c r="C14" s="68" t="s">
        <v>129</v>
      </c>
      <c r="D14" s="69" t="s">
        <v>3</v>
      </c>
      <c r="E14" s="56">
        <v>1</v>
      </c>
      <c r="F14" s="57">
        <v>2</v>
      </c>
      <c r="G14" s="58">
        <v>3</v>
      </c>
      <c r="H14" s="57">
        <v>4</v>
      </c>
      <c r="I14" s="59">
        <v>5</v>
      </c>
      <c r="J14" s="60">
        <v>6</v>
      </c>
      <c r="K14" s="58">
        <v>7</v>
      </c>
      <c r="L14" s="57">
        <v>8</v>
      </c>
      <c r="M14" s="19" t="s">
        <v>4</v>
      </c>
      <c r="N14" s="20" t="str">
        <f>N5</f>
        <v>Оценка</v>
      </c>
      <c r="O14" s="21" t="s">
        <v>91</v>
      </c>
      <c r="P14" s="22" t="s">
        <v>90</v>
      </c>
    </row>
    <row r="15" spans="1:16" x14ac:dyDescent="0.25">
      <c r="A15" s="80">
        <v>1</v>
      </c>
      <c r="B15" s="81"/>
      <c r="C15" s="82"/>
      <c r="D15" s="83"/>
      <c r="E15" s="84"/>
      <c r="F15" s="85"/>
      <c r="G15" s="86"/>
      <c r="H15" s="85"/>
      <c r="I15" s="87"/>
      <c r="J15" s="88"/>
      <c r="K15" s="86"/>
      <c r="L15" s="85"/>
      <c r="M15" s="23" t="str">
        <f t="shared" ref="M15:M54" si="2">IF(SUM(D15)&gt;0,SUM(E15:L15),"")</f>
        <v/>
      </c>
      <c r="N15" s="24" t="str">
        <f t="shared" ref="N15:N54" si="3">IF(SUM(D15)&gt;0,IF(M15&gt;=$M$7,$N$7,IF(M15&gt;=$M$8,$N$8,IF(M15&gt;=$M$9,$N$9,$N$10))),"")</f>
        <v/>
      </c>
      <c r="O15" s="25" t="str">
        <f>IF(B15="","",IF(AND(SUM($D15)=0,COUNTA($E15:$L15)&gt;0),$D$57,IF(OR(E15&gt;E$11,F15&gt;F$11,G15&gt;G$11,H15&gt;H$11,I15&gt;I$11,J15&gt;J$11,K15&gt;K$11,L15&gt;L$11),$D$58,"нет")))</f>
        <v/>
      </c>
      <c r="P15" s="26" t="str">
        <f>IF(O15="","",IF(O15="нет",0,1))</f>
        <v/>
      </c>
    </row>
    <row r="16" spans="1:16" x14ac:dyDescent="0.25">
      <c r="A16" s="89">
        <v>2</v>
      </c>
      <c r="B16" s="90"/>
      <c r="C16" s="91"/>
      <c r="D16" s="92"/>
      <c r="E16" s="93"/>
      <c r="F16" s="94"/>
      <c r="G16" s="95"/>
      <c r="H16" s="94"/>
      <c r="I16" s="96"/>
      <c r="J16" s="97"/>
      <c r="K16" s="95"/>
      <c r="L16" s="94"/>
      <c r="M16" s="27" t="str">
        <f t="shared" si="2"/>
        <v/>
      </c>
      <c r="N16" s="28" t="str">
        <f t="shared" si="3"/>
        <v/>
      </c>
      <c r="O16" s="29" t="str">
        <f t="shared" ref="O16:O54" si="4">IF(B16="","",IF(AND(SUM($D16)=0,COUNTA($E16:$L16)&gt;0),$D$57,IF(OR(E16&gt;E$11,F16&gt;F$11,G16&gt;G$11,H16&gt;H$11,I16&gt;I$11,J16&gt;J$11,K16&gt;K$11,L16&gt;L$11),$D$58,"нет")))</f>
        <v/>
      </c>
      <c r="P16" s="30" t="str">
        <f t="shared" ref="P16:P54" si="5">IF(O16="","",IF(O16="нет",0,1))</f>
        <v/>
      </c>
    </row>
    <row r="17" spans="1:16" x14ac:dyDescent="0.25">
      <c r="A17" s="89">
        <v>3</v>
      </c>
      <c r="B17" s="90"/>
      <c r="C17" s="91"/>
      <c r="D17" s="92"/>
      <c r="E17" s="93"/>
      <c r="F17" s="94"/>
      <c r="G17" s="95"/>
      <c r="H17" s="94"/>
      <c r="I17" s="96"/>
      <c r="J17" s="97"/>
      <c r="K17" s="95"/>
      <c r="L17" s="94"/>
      <c r="M17" s="27" t="str">
        <f t="shared" si="2"/>
        <v/>
      </c>
      <c r="N17" s="28" t="str">
        <f t="shared" si="3"/>
        <v/>
      </c>
      <c r="O17" s="29" t="str">
        <f t="shared" si="4"/>
        <v/>
      </c>
      <c r="P17" s="30" t="str">
        <f t="shared" si="5"/>
        <v/>
      </c>
    </row>
    <row r="18" spans="1:16" x14ac:dyDescent="0.25">
      <c r="A18" s="89">
        <v>4</v>
      </c>
      <c r="B18" s="90"/>
      <c r="C18" s="91"/>
      <c r="D18" s="92"/>
      <c r="E18" s="93"/>
      <c r="F18" s="94"/>
      <c r="G18" s="95"/>
      <c r="H18" s="94"/>
      <c r="I18" s="96"/>
      <c r="J18" s="97"/>
      <c r="K18" s="95"/>
      <c r="L18" s="94"/>
      <c r="M18" s="27" t="str">
        <f t="shared" si="2"/>
        <v/>
      </c>
      <c r="N18" s="28" t="str">
        <f t="shared" si="3"/>
        <v/>
      </c>
      <c r="O18" s="29" t="str">
        <f t="shared" si="4"/>
        <v/>
      </c>
      <c r="P18" s="30" t="str">
        <f t="shared" si="5"/>
        <v/>
      </c>
    </row>
    <row r="19" spans="1:16" ht="15.75" thickBot="1" x14ac:dyDescent="0.3">
      <c r="A19" s="98">
        <v>5</v>
      </c>
      <c r="B19" s="99"/>
      <c r="C19" s="100"/>
      <c r="D19" s="101"/>
      <c r="E19" s="102"/>
      <c r="F19" s="103"/>
      <c r="G19" s="104"/>
      <c r="H19" s="103"/>
      <c r="I19" s="105"/>
      <c r="J19" s="106"/>
      <c r="K19" s="104"/>
      <c r="L19" s="103"/>
      <c r="M19" s="31" t="str">
        <f t="shared" si="2"/>
        <v/>
      </c>
      <c r="N19" s="32" t="str">
        <f t="shared" si="3"/>
        <v/>
      </c>
      <c r="O19" s="33" t="str">
        <f t="shared" si="4"/>
        <v/>
      </c>
      <c r="P19" s="34" t="str">
        <f t="shared" si="5"/>
        <v/>
      </c>
    </row>
    <row r="20" spans="1:16" x14ac:dyDescent="0.25">
      <c r="A20" s="107">
        <v>6</v>
      </c>
      <c r="B20" s="81"/>
      <c r="C20" s="82"/>
      <c r="D20" s="83"/>
      <c r="E20" s="84"/>
      <c r="F20" s="85"/>
      <c r="G20" s="86"/>
      <c r="H20" s="85"/>
      <c r="I20" s="87"/>
      <c r="J20" s="88"/>
      <c r="K20" s="86"/>
      <c r="L20" s="85"/>
      <c r="M20" s="35" t="str">
        <f t="shared" si="2"/>
        <v/>
      </c>
      <c r="N20" s="36" t="str">
        <f t="shared" si="3"/>
        <v/>
      </c>
      <c r="O20" s="25" t="str">
        <f t="shared" si="4"/>
        <v/>
      </c>
      <c r="P20" s="26" t="str">
        <f t="shared" si="5"/>
        <v/>
      </c>
    </row>
    <row r="21" spans="1:16" x14ac:dyDescent="0.25">
      <c r="A21" s="89">
        <v>7</v>
      </c>
      <c r="B21" s="90"/>
      <c r="C21" s="91"/>
      <c r="D21" s="92"/>
      <c r="E21" s="93"/>
      <c r="F21" s="94"/>
      <c r="G21" s="95"/>
      <c r="H21" s="94"/>
      <c r="I21" s="96"/>
      <c r="J21" s="97"/>
      <c r="K21" s="95"/>
      <c r="L21" s="94"/>
      <c r="M21" s="27" t="str">
        <f t="shared" si="2"/>
        <v/>
      </c>
      <c r="N21" s="28" t="str">
        <f t="shared" si="3"/>
        <v/>
      </c>
      <c r="O21" s="29" t="str">
        <f t="shared" si="4"/>
        <v/>
      </c>
      <c r="P21" s="30" t="str">
        <f t="shared" si="5"/>
        <v/>
      </c>
    </row>
    <row r="22" spans="1:16" x14ac:dyDescent="0.25">
      <c r="A22" s="89">
        <v>8</v>
      </c>
      <c r="B22" s="90"/>
      <c r="C22" s="91"/>
      <c r="D22" s="92"/>
      <c r="E22" s="93"/>
      <c r="F22" s="94"/>
      <c r="G22" s="95"/>
      <c r="H22" s="94"/>
      <c r="I22" s="96"/>
      <c r="J22" s="97"/>
      <c r="K22" s="95"/>
      <c r="L22" s="94"/>
      <c r="M22" s="27" t="str">
        <f t="shared" si="2"/>
        <v/>
      </c>
      <c r="N22" s="28" t="str">
        <f t="shared" si="3"/>
        <v/>
      </c>
      <c r="O22" s="29" t="str">
        <f t="shared" si="4"/>
        <v/>
      </c>
      <c r="P22" s="30" t="str">
        <f t="shared" si="5"/>
        <v/>
      </c>
    </row>
    <row r="23" spans="1:16" x14ac:dyDescent="0.25">
      <c r="A23" s="89">
        <v>9</v>
      </c>
      <c r="B23" s="90"/>
      <c r="C23" s="91"/>
      <c r="D23" s="92"/>
      <c r="E23" s="93"/>
      <c r="F23" s="94"/>
      <c r="G23" s="95"/>
      <c r="H23" s="94"/>
      <c r="I23" s="96"/>
      <c r="J23" s="97"/>
      <c r="K23" s="95"/>
      <c r="L23" s="94"/>
      <c r="M23" s="27" t="str">
        <f t="shared" si="2"/>
        <v/>
      </c>
      <c r="N23" s="28" t="str">
        <f t="shared" si="3"/>
        <v/>
      </c>
      <c r="O23" s="29" t="str">
        <f t="shared" si="4"/>
        <v/>
      </c>
      <c r="P23" s="30" t="str">
        <f t="shared" si="5"/>
        <v/>
      </c>
    </row>
    <row r="24" spans="1:16" ht="15.75" thickBot="1" x14ac:dyDescent="0.3">
      <c r="A24" s="108">
        <v>10</v>
      </c>
      <c r="B24" s="99"/>
      <c r="C24" s="100"/>
      <c r="D24" s="101"/>
      <c r="E24" s="102"/>
      <c r="F24" s="103"/>
      <c r="G24" s="104"/>
      <c r="H24" s="103"/>
      <c r="I24" s="105"/>
      <c r="J24" s="106"/>
      <c r="K24" s="104"/>
      <c r="L24" s="103"/>
      <c r="M24" s="37" t="str">
        <f t="shared" si="2"/>
        <v/>
      </c>
      <c r="N24" s="38" t="str">
        <f t="shared" si="3"/>
        <v/>
      </c>
      <c r="O24" s="33" t="str">
        <f t="shared" si="4"/>
        <v/>
      </c>
      <c r="P24" s="34" t="str">
        <f t="shared" si="5"/>
        <v/>
      </c>
    </row>
    <row r="25" spans="1:16" x14ac:dyDescent="0.25">
      <c r="A25" s="80">
        <v>11</v>
      </c>
      <c r="B25" s="81"/>
      <c r="C25" s="82"/>
      <c r="D25" s="83"/>
      <c r="E25" s="84"/>
      <c r="F25" s="85"/>
      <c r="G25" s="86"/>
      <c r="H25" s="85"/>
      <c r="I25" s="87"/>
      <c r="J25" s="88"/>
      <c r="K25" s="86"/>
      <c r="L25" s="85"/>
      <c r="M25" s="23" t="str">
        <f t="shared" si="2"/>
        <v/>
      </c>
      <c r="N25" s="24" t="str">
        <f t="shared" si="3"/>
        <v/>
      </c>
      <c r="O25" s="25" t="str">
        <f t="shared" si="4"/>
        <v/>
      </c>
      <c r="P25" s="26" t="str">
        <f t="shared" si="5"/>
        <v/>
      </c>
    </row>
    <row r="26" spans="1:16" x14ac:dyDescent="0.25">
      <c r="A26" s="89">
        <v>12</v>
      </c>
      <c r="B26" s="90"/>
      <c r="C26" s="91"/>
      <c r="D26" s="92"/>
      <c r="E26" s="93"/>
      <c r="F26" s="94"/>
      <c r="G26" s="95"/>
      <c r="H26" s="94"/>
      <c r="I26" s="96"/>
      <c r="J26" s="97"/>
      <c r="K26" s="95"/>
      <c r="L26" s="94"/>
      <c r="M26" s="27" t="str">
        <f t="shared" si="2"/>
        <v/>
      </c>
      <c r="N26" s="28" t="str">
        <f t="shared" si="3"/>
        <v/>
      </c>
      <c r="O26" s="29" t="str">
        <f t="shared" si="4"/>
        <v/>
      </c>
      <c r="P26" s="30" t="str">
        <f t="shared" si="5"/>
        <v/>
      </c>
    </row>
    <row r="27" spans="1:16" x14ac:dyDescent="0.25">
      <c r="A27" s="89">
        <v>13</v>
      </c>
      <c r="B27" s="90"/>
      <c r="C27" s="91"/>
      <c r="D27" s="92"/>
      <c r="E27" s="93"/>
      <c r="F27" s="94"/>
      <c r="G27" s="95"/>
      <c r="H27" s="94"/>
      <c r="I27" s="96"/>
      <c r="J27" s="97"/>
      <c r="K27" s="95"/>
      <c r="L27" s="94"/>
      <c r="M27" s="27" t="str">
        <f t="shared" si="2"/>
        <v/>
      </c>
      <c r="N27" s="28" t="str">
        <f t="shared" si="3"/>
        <v/>
      </c>
      <c r="O27" s="29" t="str">
        <f t="shared" si="4"/>
        <v/>
      </c>
      <c r="P27" s="30" t="str">
        <f t="shared" si="5"/>
        <v/>
      </c>
    </row>
    <row r="28" spans="1:16" x14ac:dyDescent="0.25">
      <c r="A28" s="89">
        <v>14</v>
      </c>
      <c r="B28" s="90"/>
      <c r="C28" s="91"/>
      <c r="D28" s="92"/>
      <c r="E28" s="93"/>
      <c r="F28" s="94"/>
      <c r="G28" s="95"/>
      <c r="H28" s="94"/>
      <c r="I28" s="96"/>
      <c r="J28" s="97"/>
      <c r="K28" s="95"/>
      <c r="L28" s="94"/>
      <c r="M28" s="27" t="str">
        <f t="shared" si="2"/>
        <v/>
      </c>
      <c r="N28" s="28" t="str">
        <f t="shared" si="3"/>
        <v/>
      </c>
      <c r="O28" s="29" t="str">
        <f t="shared" si="4"/>
        <v/>
      </c>
      <c r="P28" s="30" t="str">
        <f t="shared" si="5"/>
        <v/>
      </c>
    </row>
    <row r="29" spans="1:16" ht="15.75" thickBot="1" x14ac:dyDescent="0.3">
      <c r="A29" s="98">
        <v>15</v>
      </c>
      <c r="B29" s="99"/>
      <c r="C29" s="100"/>
      <c r="D29" s="101"/>
      <c r="E29" s="102"/>
      <c r="F29" s="103"/>
      <c r="G29" s="104"/>
      <c r="H29" s="103"/>
      <c r="I29" s="105"/>
      <c r="J29" s="106"/>
      <c r="K29" s="104"/>
      <c r="L29" s="103"/>
      <c r="M29" s="31" t="str">
        <f t="shared" si="2"/>
        <v/>
      </c>
      <c r="N29" s="32" t="str">
        <f t="shared" si="3"/>
        <v/>
      </c>
      <c r="O29" s="33" t="str">
        <f t="shared" si="4"/>
        <v/>
      </c>
      <c r="P29" s="34" t="str">
        <f t="shared" si="5"/>
        <v/>
      </c>
    </row>
    <row r="30" spans="1:16" x14ac:dyDescent="0.25">
      <c r="A30" s="107">
        <v>16</v>
      </c>
      <c r="B30" s="81"/>
      <c r="C30" s="82"/>
      <c r="D30" s="83"/>
      <c r="E30" s="84"/>
      <c r="F30" s="85"/>
      <c r="G30" s="86"/>
      <c r="H30" s="85"/>
      <c r="I30" s="87"/>
      <c r="J30" s="88"/>
      <c r="K30" s="86"/>
      <c r="L30" s="85"/>
      <c r="M30" s="35" t="str">
        <f t="shared" si="2"/>
        <v/>
      </c>
      <c r="N30" s="36" t="str">
        <f t="shared" si="3"/>
        <v/>
      </c>
      <c r="O30" s="25" t="str">
        <f t="shared" si="4"/>
        <v/>
      </c>
      <c r="P30" s="26" t="str">
        <f t="shared" si="5"/>
        <v/>
      </c>
    </row>
    <row r="31" spans="1:16" x14ac:dyDescent="0.25">
      <c r="A31" s="89">
        <v>17</v>
      </c>
      <c r="B31" s="90"/>
      <c r="C31" s="91"/>
      <c r="D31" s="92"/>
      <c r="E31" s="93"/>
      <c r="F31" s="94"/>
      <c r="G31" s="95"/>
      <c r="H31" s="94"/>
      <c r="I31" s="96"/>
      <c r="J31" s="97"/>
      <c r="K31" s="95"/>
      <c r="L31" s="94"/>
      <c r="M31" s="27" t="str">
        <f t="shared" si="2"/>
        <v/>
      </c>
      <c r="N31" s="28" t="str">
        <f t="shared" si="3"/>
        <v/>
      </c>
      <c r="O31" s="29" t="str">
        <f t="shared" si="4"/>
        <v/>
      </c>
      <c r="P31" s="30" t="str">
        <f t="shared" si="5"/>
        <v/>
      </c>
    </row>
    <row r="32" spans="1:16" x14ac:dyDescent="0.25">
      <c r="A32" s="89">
        <v>18</v>
      </c>
      <c r="B32" s="90"/>
      <c r="C32" s="91"/>
      <c r="D32" s="92"/>
      <c r="E32" s="93"/>
      <c r="F32" s="94"/>
      <c r="G32" s="95"/>
      <c r="H32" s="94"/>
      <c r="I32" s="96"/>
      <c r="J32" s="97"/>
      <c r="K32" s="95"/>
      <c r="L32" s="94"/>
      <c r="M32" s="27" t="str">
        <f t="shared" si="2"/>
        <v/>
      </c>
      <c r="N32" s="28" t="str">
        <f t="shared" si="3"/>
        <v/>
      </c>
      <c r="O32" s="29" t="str">
        <f t="shared" si="4"/>
        <v/>
      </c>
      <c r="P32" s="30" t="str">
        <f t="shared" si="5"/>
        <v/>
      </c>
    </row>
    <row r="33" spans="1:16" x14ac:dyDescent="0.25">
      <c r="A33" s="89">
        <v>19</v>
      </c>
      <c r="B33" s="90"/>
      <c r="C33" s="91"/>
      <c r="D33" s="92"/>
      <c r="E33" s="93"/>
      <c r="F33" s="94"/>
      <c r="G33" s="95"/>
      <c r="H33" s="94"/>
      <c r="I33" s="96"/>
      <c r="J33" s="97"/>
      <c r="K33" s="95"/>
      <c r="L33" s="94"/>
      <c r="M33" s="27" t="str">
        <f t="shared" si="2"/>
        <v/>
      </c>
      <c r="N33" s="28" t="str">
        <f t="shared" si="3"/>
        <v/>
      </c>
      <c r="O33" s="29" t="str">
        <f t="shared" si="4"/>
        <v/>
      </c>
      <c r="P33" s="30" t="str">
        <f t="shared" si="5"/>
        <v/>
      </c>
    </row>
    <row r="34" spans="1:16" ht="15.75" thickBot="1" x14ac:dyDescent="0.3">
      <c r="A34" s="108">
        <v>20</v>
      </c>
      <c r="B34" s="99"/>
      <c r="C34" s="100"/>
      <c r="D34" s="101"/>
      <c r="E34" s="102"/>
      <c r="F34" s="103"/>
      <c r="G34" s="104"/>
      <c r="H34" s="103"/>
      <c r="I34" s="105"/>
      <c r="J34" s="106"/>
      <c r="K34" s="104"/>
      <c r="L34" s="103"/>
      <c r="M34" s="37" t="str">
        <f t="shared" si="2"/>
        <v/>
      </c>
      <c r="N34" s="38" t="str">
        <f t="shared" si="3"/>
        <v/>
      </c>
      <c r="O34" s="33" t="str">
        <f t="shared" si="4"/>
        <v/>
      </c>
      <c r="P34" s="34" t="str">
        <f t="shared" si="5"/>
        <v/>
      </c>
    </row>
    <row r="35" spans="1:16" x14ac:dyDescent="0.25">
      <c r="A35" s="80">
        <v>21</v>
      </c>
      <c r="B35" s="81"/>
      <c r="C35" s="82"/>
      <c r="D35" s="83"/>
      <c r="E35" s="84"/>
      <c r="F35" s="85"/>
      <c r="G35" s="86"/>
      <c r="H35" s="85"/>
      <c r="I35" s="87"/>
      <c r="J35" s="88"/>
      <c r="K35" s="86"/>
      <c r="L35" s="85"/>
      <c r="M35" s="23" t="str">
        <f t="shared" si="2"/>
        <v/>
      </c>
      <c r="N35" s="24" t="str">
        <f t="shared" si="3"/>
        <v/>
      </c>
      <c r="O35" s="25" t="str">
        <f t="shared" si="4"/>
        <v/>
      </c>
      <c r="P35" s="26" t="str">
        <f t="shared" si="5"/>
        <v/>
      </c>
    </row>
    <row r="36" spans="1:16" x14ac:dyDescent="0.25">
      <c r="A36" s="89">
        <v>22</v>
      </c>
      <c r="B36" s="90"/>
      <c r="C36" s="91"/>
      <c r="D36" s="92"/>
      <c r="E36" s="93"/>
      <c r="F36" s="94"/>
      <c r="G36" s="95"/>
      <c r="H36" s="94"/>
      <c r="I36" s="96"/>
      <c r="J36" s="97"/>
      <c r="K36" s="95"/>
      <c r="L36" s="94"/>
      <c r="M36" s="27" t="str">
        <f t="shared" si="2"/>
        <v/>
      </c>
      <c r="N36" s="28" t="str">
        <f t="shared" si="3"/>
        <v/>
      </c>
      <c r="O36" s="29" t="str">
        <f t="shared" si="4"/>
        <v/>
      </c>
      <c r="P36" s="30" t="str">
        <f t="shared" si="5"/>
        <v/>
      </c>
    </row>
    <row r="37" spans="1:16" x14ac:dyDescent="0.25">
      <c r="A37" s="89">
        <v>23</v>
      </c>
      <c r="B37" s="90"/>
      <c r="C37" s="91"/>
      <c r="D37" s="92"/>
      <c r="E37" s="93"/>
      <c r="F37" s="94"/>
      <c r="G37" s="95"/>
      <c r="H37" s="94"/>
      <c r="I37" s="96"/>
      <c r="J37" s="97"/>
      <c r="K37" s="95"/>
      <c r="L37" s="94"/>
      <c r="M37" s="27" t="str">
        <f t="shared" si="2"/>
        <v/>
      </c>
      <c r="N37" s="28" t="str">
        <f t="shared" si="3"/>
        <v/>
      </c>
      <c r="O37" s="29" t="str">
        <f t="shared" si="4"/>
        <v/>
      </c>
      <c r="P37" s="30" t="str">
        <f t="shared" si="5"/>
        <v/>
      </c>
    </row>
    <row r="38" spans="1:16" x14ac:dyDescent="0.25">
      <c r="A38" s="89">
        <v>24</v>
      </c>
      <c r="B38" s="90"/>
      <c r="C38" s="91"/>
      <c r="D38" s="92"/>
      <c r="E38" s="93"/>
      <c r="F38" s="94"/>
      <c r="G38" s="95"/>
      <c r="H38" s="94"/>
      <c r="I38" s="96"/>
      <c r="J38" s="97"/>
      <c r="K38" s="95"/>
      <c r="L38" s="94"/>
      <c r="M38" s="27" t="str">
        <f t="shared" si="2"/>
        <v/>
      </c>
      <c r="N38" s="28" t="str">
        <f t="shared" si="3"/>
        <v/>
      </c>
      <c r="O38" s="29" t="str">
        <f t="shared" si="4"/>
        <v/>
      </c>
      <c r="P38" s="30" t="str">
        <f t="shared" si="5"/>
        <v/>
      </c>
    </row>
    <row r="39" spans="1:16" ht="15.75" thickBot="1" x14ac:dyDescent="0.3">
      <c r="A39" s="98">
        <v>25</v>
      </c>
      <c r="B39" s="99"/>
      <c r="C39" s="100"/>
      <c r="D39" s="101"/>
      <c r="E39" s="102"/>
      <c r="F39" s="103"/>
      <c r="G39" s="104"/>
      <c r="H39" s="103"/>
      <c r="I39" s="105"/>
      <c r="J39" s="106"/>
      <c r="K39" s="104"/>
      <c r="L39" s="103"/>
      <c r="M39" s="31" t="str">
        <f t="shared" si="2"/>
        <v/>
      </c>
      <c r="N39" s="32" t="str">
        <f t="shared" si="3"/>
        <v/>
      </c>
      <c r="O39" s="33" t="str">
        <f t="shared" si="4"/>
        <v/>
      </c>
      <c r="P39" s="34" t="str">
        <f t="shared" si="5"/>
        <v/>
      </c>
    </row>
    <row r="40" spans="1:16" x14ac:dyDescent="0.25">
      <c r="A40" s="80">
        <v>26</v>
      </c>
      <c r="B40" s="81"/>
      <c r="C40" s="82"/>
      <c r="D40" s="83"/>
      <c r="E40" s="84"/>
      <c r="F40" s="85"/>
      <c r="G40" s="86"/>
      <c r="H40" s="85"/>
      <c r="I40" s="87"/>
      <c r="J40" s="88"/>
      <c r="K40" s="86"/>
      <c r="L40" s="85"/>
      <c r="M40" s="23" t="str">
        <f t="shared" si="2"/>
        <v/>
      </c>
      <c r="N40" s="24" t="str">
        <f t="shared" si="3"/>
        <v/>
      </c>
      <c r="O40" s="25" t="str">
        <f t="shared" si="4"/>
        <v/>
      </c>
      <c r="P40" s="26" t="str">
        <f t="shared" si="5"/>
        <v/>
      </c>
    </row>
    <row r="41" spans="1:16" x14ac:dyDescent="0.25">
      <c r="A41" s="89">
        <v>27</v>
      </c>
      <c r="B41" s="90"/>
      <c r="C41" s="91"/>
      <c r="D41" s="92"/>
      <c r="E41" s="93"/>
      <c r="F41" s="94"/>
      <c r="G41" s="95"/>
      <c r="H41" s="94"/>
      <c r="I41" s="96"/>
      <c r="J41" s="97"/>
      <c r="K41" s="95"/>
      <c r="L41" s="94"/>
      <c r="M41" s="27" t="str">
        <f t="shared" si="2"/>
        <v/>
      </c>
      <c r="N41" s="28" t="str">
        <f t="shared" si="3"/>
        <v/>
      </c>
      <c r="O41" s="29" t="str">
        <f t="shared" si="4"/>
        <v/>
      </c>
      <c r="P41" s="30" t="str">
        <f t="shared" si="5"/>
        <v/>
      </c>
    </row>
    <row r="42" spans="1:16" x14ac:dyDescent="0.25">
      <c r="A42" s="89">
        <v>28</v>
      </c>
      <c r="B42" s="90"/>
      <c r="C42" s="91"/>
      <c r="D42" s="92"/>
      <c r="E42" s="93"/>
      <c r="F42" s="94"/>
      <c r="G42" s="95"/>
      <c r="H42" s="94"/>
      <c r="I42" s="96"/>
      <c r="J42" s="97"/>
      <c r="K42" s="95"/>
      <c r="L42" s="94"/>
      <c r="M42" s="27" t="str">
        <f t="shared" si="2"/>
        <v/>
      </c>
      <c r="N42" s="28" t="str">
        <f t="shared" si="3"/>
        <v/>
      </c>
      <c r="O42" s="29" t="str">
        <f t="shared" si="4"/>
        <v/>
      </c>
      <c r="P42" s="30" t="str">
        <f t="shared" si="5"/>
        <v/>
      </c>
    </row>
    <row r="43" spans="1:16" x14ac:dyDescent="0.25">
      <c r="A43" s="89">
        <v>29</v>
      </c>
      <c r="B43" s="90"/>
      <c r="C43" s="91"/>
      <c r="D43" s="92"/>
      <c r="E43" s="93"/>
      <c r="F43" s="94"/>
      <c r="G43" s="95"/>
      <c r="H43" s="94"/>
      <c r="I43" s="96"/>
      <c r="J43" s="97"/>
      <c r="K43" s="95"/>
      <c r="L43" s="94"/>
      <c r="M43" s="27" t="str">
        <f t="shared" si="2"/>
        <v/>
      </c>
      <c r="N43" s="28" t="str">
        <f t="shared" si="3"/>
        <v/>
      </c>
      <c r="O43" s="29" t="str">
        <f t="shared" si="4"/>
        <v/>
      </c>
      <c r="P43" s="30" t="str">
        <f t="shared" si="5"/>
        <v/>
      </c>
    </row>
    <row r="44" spans="1:16" ht="15.75" thickBot="1" x14ac:dyDescent="0.3">
      <c r="A44" s="98">
        <v>30</v>
      </c>
      <c r="B44" s="99"/>
      <c r="C44" s="100"/>
      <c r="D44" s="101"/>
      <c r="E44" s="102"/>
      <c r="F44" s="103"/>
      <c r="G44" s="104"/>
      <c r="H44" s="103"/>
      <c r="I44" s="105"/>
      <c r="J44" s="106"/>
      <c r="K44" s="104"/>
      <c r="L44" s="103"/>
      <c r="M44" s="31" t="str">
        <f t="shared" si="2"/>
        <v/>
      </c>
      <c r="N44" s="32" t="str">
        <f t="shared" si="3"/>
        <v/>
      </c>
      <c r="O44" s="33" t="str">
        <f t="shared" si="4"/>
        <v/>
      </c>
      <c r="P44" s="34" t="str">
        <f t="shared" si="5"/>
        <v/>
      </c>
    </row>
    <row r="45" spans="1:16" x14ac:dyDescent="0.25">
      <c r="A45" s="80">
        <v>31</v>
      </c>
      <c r="B45" s="81"/>
      <c r="C45" s="82"/>
      <c r="D45" s="83"/>
      <c r="E45" s="84"/>
      <c r="F45" s="85"/>
      <c r="G45" s="86"/>
      <c r="H45" s="85"/>
      <c r="I45" s="87"/>
      <c r="J45" s="88"/>
      <c r="K45" s="86"/>
      <c r="L45" s="85"/>
      <c r="M45" s="23" t="str">
        <f t="shared" si="2"/>
        <v/>
      </c>
      <c r="N45" s="24" t="str">
        <f t="shared" si="3"/>
        <v/>
      </c>
      <c r="O45" s="25" t="str">
        <f t="shared" si="4"/>
        <v/>
      </c>
      <c r="P45" s="26" t="str">
        <f t="shared" si="5"/>
        <v/>
      </c>
    </row>
    <row r="46" spans="1:16" x14ac:dyDescent="0.25">
      <c r="A46" s="89">
        <v>32</v>
      </c>
      <c r="B46" s="90"/>
      <c r="C46" s="91"/>
      <c r="D46" s="92"/>
      <c r="E46" s="93"/>
      <c r="F46" s="94"/>
      <c r="G46" s="95"/>
      <c r="H46" s="94"/>
      <c r="I46" s="96"/>
      <c r="J46" s="97"/>
      <c r="K46" s="95"/>
      <c r="L46" s="94"/>
      <c r="M46" s="27" t="str">
        <f t="shared" si="2"/>
        <v/>
      </c>
      <c r="N46" s="28" t="str">
        <f t="shared" si="3"/>
        <v/>
      </c>
      <c r="O46" s="29" t="str">
        <f t="shared" si="4"/>
        <v/>
      </c>
      <c r="P46" s="30" t="str">
        <f t="shared" si="5"/>
        <v/>
      </c>
    </row>
    <row r="47" spans="1:16" x14ac:dyDescent="0.25">
      <c r="A47" s="89">
        <v>33</v>
      </c>
      <c r="B47" s="90"/>
      <c r="C47" s="91"/>
      <c r="D47" s="92"/>
      <c r="E47" s="93"/>
      <c r="F47" s="94"/>
      <c r="G47" s="95"/>
      <c r="H47" s="94"/>
      <c r="I47" s="96"/>
      <c r="J47" s="97"/>
      <c r="K47" s="95"/>
      <c r="L47" s="94"/>
      <c r="M47" s="27" t="str">
        <f t="shared" si="2"/>
        <v/>
      </c>
      <c r="N47" s="28" t="str">
        <f t="shared" si="3"/>
        <v/>
      </c>
      <c r="O47" s="29" t="str">
        <f t="shared" si="4"/>
        <v/>
      </c>
      <c r="P47" s="30" t="str">
        <f t="shared" si="5"/>
        <v/>
      </c>
    </row>
    <row r="48" spans="1:16" x14ac:dyDescent="0.25">
      <c r="A48" s="89">
        <v>34</v>
      </c>
      <c r="B48" s="90"/>
      <c r="C48" s="91"/>
      <c r="D48" s="92"/>
      <c r="E48" s="93"/>
      <c r="F48" s="94"/>
      <c r="G48" s="95"/>
      <c r="H48" s="94"/>
      <c r="I48" s="96"/>
      <c r="J48" s="97"/>
      <c r="K48" s="95"/>
      <c r="L48" s="94"/>
      <c r="M48" s="27" t="str">
        <f t="shared" si="2"/>
        <v/>
      </c>
      <c r="N48" s="28" t="str">
        <f t="shared" si="3"/>
        <v/>
      </c>
      <c r="O48" s="29" t="str">
        <f t="shared" si="4"/>
        <v/>
      </c>
      <c r="P48" s="30" t="str">
        <f t="shared" si="5"/>
        <v/>
      </c>
    </row>
    <row r="49" spans="1:16" ht="15.75" thickBot="1" x14ac:dyDescent="0.3">
      <c r="A49" s="98">
        <v>35</v>
      </c>
      <c r="B49" s="99"/>
      <c r="C49" s="100"/>
      <c r="D49" s="101"/>
      <c r="E49" s="102"/>
      <c r="F49" s="103"/>
      <c r="G49" s="104"/>
      <c r="H49" s="103"/>
      <c r="I49" s="105"/>
      <c r="J49" s="106"/>
      <c r="K49" s="104"/>
      <c r="L49" s="103"/>
      <c r="M49" s="31" t="str">
        <f t="shared" si="2"/>
        <v/>
      </c>
      <c r="N49" s="32" t="str">
        <f t="shared" si="3"/>
        <v/>
      </c>
      <c r="O49" s="33" t="str">
        <f t="shared" si="4"/>
        <v/>
      </c>
      <c r="P49" s="34" t="str">
        <f t="shared" si="5"/>
        <v/>
      </c>
    </row>
    <row r="50" spans="1:16" x14ac:dyDescent="0.25">
      <c r="A50" s="80">
        <v>36</v>
      </c>
      <c r="B50" s="81"/>
      <c r="C50" s="82"/>
      <c r="D50" s="83"/>
      <c r="E50" s="84"/>
      <c r="F50" s="85"/>
      <c r="G50" s="86"/>
      <c r="H50" s="85"/>
      <c r="I50" s="87"/>
      <c r="J50" s="88"/>
      <c r="K50" s="86"/>
      <c r="L50" s="85"/>
      <c r="M50" s="23" t="str">
        <f t="shared" si="2"/>
        <v/>
      </c>
      <c r="N50" s="24" t="str">
        <f t="shared" si="3"/>
        <v/>
      </c>
      <c r="O50" s="25" t="str">
        <f t="shared" si="4"/>
        <v/>
      </c>
      <c r="P50" s="26" t="str">
        <f t="shared" si="5"/>
        <v/>
      </c>
    </row>
    <row r="51" spans="1:16" x14ac:dyDescent="0.25">
      <c r="A51" s="89">
        <v>37</v>
      </c>
      <c r="B51" s="90"/>
      <c r="C51" s="91"/>
      <c r="D51" s="92"/>
      <c r="E51" s="93"/>
      <c r="F51" s="94"/>
      <c r="G51" s="95"/>
      <c r="H51" s="94"/>
      <c r="I51" s="96"/>
      <c r="J51" s="97"/>
      <c r="K51" s="95"/>
      <c r="L51" s="94"/>
      <c r="M51" s="27" t="str">
        <f t="shared" si="2"/>
        <v/>
      </c>
      <c r="N51" s="28" t="str">
        <f t="shared" si="3"/>
        <v/>
      </c>
      <c r="O51" s="29" t="str">
        <f t="shared" si="4"/>
        <v/>
      </c>
      <c r="P51" s="30" t="str">
        <f t="shared" si="5"/>
        <v/>
      </c>
    </row>
    <row r="52" spans="1:16" x14ac:dyDescent="0.25">
      <c r="A52" s="89">
        <v>38</v>
      </c>
      <c r="B52" s="90"/>
      <c r="C52" s="91"/>
      <c r="D52" s="92"/>
      <c r="E52" s="93"/>
      <c r="F52" s="94"/>
      <c r="G52" s="95"/>
      <c r="H52" s="94"/>
      <c r="I52" s="96"/>
      <c r="J52" s="97"/>
      <c r="K52" s="95"/>
      <c r="L52" s="94"/>
      <c r="M52" s="27" t="str">
        <f t="shared" si="2"/>
        <v/>
      </c>
      <c r="N52" s="28" t="str">
        <f t="shared" si="3"/>
        <v/>
      </c>
      <c r="O52" s="29" t="str">
        <f t="shared" si="4"/>
        <v/>
      </c>
      <c r="P52" s="30" t="str">
        <f t="shared" si="5"/>
        <v/>
      </c>
    </row>
    <row r="53" spans="1:16" x14ac:dyDescent="0.25">
      <c r="A53" s="89">
        <v>39</v>
      </c>
      <c r="B53" s="90"/>
      <c r="C53" s="91"/>
      <c r="D53" s="92"/>
      <c r="E53" s="93"/>
      <c r="F53" s="94"/>
      <c r="G53" s="95"/>
      <c r="H53" s="94"/>
      <c r="I53" s="96"/>
      <c r="J53" s="97"/>
      <c r="K53" s="95"/>
      <c r="L53" s="94"/>
      <c r="M53" s="27" t="str">
        <f t="shared" si="2"/>
        <v/>
      </c>
      <c r="N53" s="28" t="str">
        <f t="shared" si="3"/>
        <v/>
      </c>
      <c r="O53" s="29" t="str">
        <f t="shared" si="4"/>
        <v/>
      </c>
      <c r="P53" s="30" t="str">
        <f t="shared" si="5"/>
        <v/>
      </c>
    </row>
    <row r="54" spans="1:16" ht="15.75" thickBot="1" x14ac:dyDescent="0.3">
      <c r="A54" s="98">
        <v>40</v>
      </c>
      <c r="B54" s="99"/>
      <c r="C54" s="100"/>
      <c r="D54" s="101"/>
      <c r="E54" s="102"/>
      <c r="F54" s="103"/>
      <c r="G54" s="104"/>
      <c r="H54" s="103"/>
      <c r="I54" s="105"/>
      <c r="J54" s="106"/>
      <c r="K54" s="104"/>
      <c r="L54" s="103"/>
      <c r="M54" s="31" t="str">
        <f t="shared" si="2"/>
        <v/>
      </c>
      <c r="N54" s="32" t="str">
        <f t="shared" si="3"/>
        <v/>
      </c>
      <c r="O54" s="33" t="str">
        <f t="shared" si="4"/>
        <v/>
      </c>
      <c r="P54" s="34" t="str">
        <f t="shared" si="5"/>
        <v/>
      </c>
    </row>
    <row r="56" spans="1:16" x14ac:dyDescent="0.25">
      <c r="B56" s="9" t="s">
        <v>92</v>
      </c>
      <c r="D56" s="9" t="s">
        <v>88</v>
      </c>
    </row>
    <row r="57" spans="1:16" x14ac:dyDescent="0.25">
      <c r="B57" s="9">
        <v>1</v>
      </c>
      <c r="D57" s="9" t="s">
        <v>87</v>
      </c>
    </row>
    <row r="58" spans="1:16" x14ac:dyDescent="0.25">
      <c r="B58" s="9">
        <v>2</v>
      </c>
      <c r="D58" s="9" t="s">
        <v>89</v>
      </c>
    </row>
    <row r="59" spans="1:16" x14ac:dyDescent="0.25">
      <c r="A59" s="39"/>
    </row>
  </sheetData>
  <sheetProtection password="FBBB" sheet="1" formatColumns="0" formatRows="0"/>
  <conditionalFormatting sqref="E17:L54">
    <cfRule type="expression" dxfId="44" priority="14" stopIfTrue="1">
      <formula>E17&gt;E$11</formula>
    </cfRule>
  </conditionalFormatting>
  <conditionalFormatting sqref="D6 E5 K1 M1">
    <cfRule type="containsBlanks" dxfId="43" priority="13" stopIfTrue="1">
      <formula>LEN(TRIM(D1))=0</formula>
    </cfRule>
  </conditionalFormatting>
  <conditionalFormatting sqref="C17:C54">
    <cfRule type="expression" dxfId="42" priority="15">
      <formula>AND(SUM($D17:$L17)&lt;&gt;0,$C17="")</formula>
    </cfRule>
  </conditionalFormatting>
  <conditionalFormatting sqref="D17:L54">
    <cfRule type="expression" dxfId="41" priority="16" stopIfTrue="1">
      <formula>AND($B17&lt;&gt;"",$C17="да",$D17="")</formula>
    </cfRule>
    <cfRule type="expression" dxfId="40" priority="17" stopIfTrue="1">
      <formula>AND(SUM($D17)=0,COUNTA($E17:$L17)&gt;0)</formula>
    </cfRule>
  </conditionalFormatting>
  <conditionalFormatting sqref="E15:L16">
    <cfRule type="expression" dxfId="39" priority="1" stopIfTrue="1">
      <formula>E15&gt;E$11</formula>
    </cfRule>
  </conditionalFormatting>
  <conditionalFormatting sqref="C15:C16">
    <cfRule type="expression" dxfId="38" priority="2">
      <formula>AND(SUM($D15:$L15)&lt;&gt;0,$C15="")</formula>
    </cfRule>
  </conditionalFormatting>
  <conditionalFormatting sqref="D15:L16">
    <cfRule type="expression" dxfId="37" priority="3" stopIfTrue="1">
      <formula>AND($B15&lt;&gt;"",$C15="да",$D15="")</formula>
    </cfRule>
    <cfRule type="expression" dxfId="36" priority="4" stopIfTrue="1">
      <formula>AND(SUM($D15)=0,COUNTA($E15:$L15)&gt;0)</formula>
    </cfRule>
  </conditionalFormatting>
  <dataValidations count="5">
    <dataValidation type="whole" allowBlank="1" showInputMessage="1" showErrorMessage="1" sqref="E15:L54">
      <formula1>0</formula1>
      <formula2>E$11</formula2>
    </dataValidation>
    <dataValidation allowBlank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M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$P$3:$P$9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71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view="pageBreakPreview" zoomScale="90" zoomScaleNormal="100" zoomScaleSheetLayoutView="90" workbookViewId="0">
      <selection activeCell="M6" sqref="M6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hidden="1" customWidth="1"/>
    <col min="4" max="4" width="7.5703125" style="9" customWidth="1"/>
    <col min="5" max="12" width="6.140625" style="9" customWidth="1"/>
    <col min="13" max="13" width="6.5703125" style="9" customWidth="1"/>
    <col min="14" max="14" width="12.5703125" style="9" customWidth="1"/>
    <col min="15" max="15" width="17.7109375" style="9" customWidth="1"/>
    <col min="16" max="16" width="12.7109375" style="9" hidden="1" customWidth="1"/>
    <col min="17" max="16384" width="9.140625" style="9"/>
  </cols>
  <sheetData>
    <row r="1" spans="1:16" x14ac:dyDescent="0.25">
      <c r="A1" s="40"/>
      <c r="B1" s="40"/>
      <c r="C1" s="40"/>
      <c r="D1" s="40"/>
      <c r="E1" s="40"/>
      <c r="F1" s="40"/>
      <c r="G1" s="40"/>
      <c r="H1" s="40"/>
      <c r="I1" s="40"/>
      <c r="J1" s="78" t="s">
        <v>136</v>
      </c>
      <c r="K1" s="110"/>
      <c r="L1" s="40" t="s">
        <v>15</v>
      </c>
      <c r="M1" s="111"/>
      <c r="O1" s="44" t="s">
        <v>0</v>
      </c>
    </row>
    <row r="2" spans="1:16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P2" s="9" t="s">
        <v>8</v>
      </c>
    </row>
    <row r="3" spans="1:16" x14ac:dyDescent="0.25">
      <c r="A3" s="40"/>
      <c r="B3" s="40"/>
      <c r="C3" s="42"/>
      <c r="D3" s="42" t="s">
        <v>5</v>
      </c>
      <c r="E3" s="43" t="s">
        <v>135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9" t="s">
        <v>23</v>
      </c>
    </row>
    <row r="4" spans="1:16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9" t="s">
        <v>107</v>
      </c>
    </row>
    <row r="5" spans="1:16" x14ac:dyDescent="0.25">
      <c r="A5" s="55"/>
      <c r="B5" s="55"/>
      <c r="C5" s="55"/>
      <c r="D5" s="42" t="s">
        <v>106</v>
      </c>
      <c r="E5" s="109"/>
      <c r="F5" s="43"/>
      <c r="G5" s="43"/>
      <c r="H5" s="43"/>
      <c r="I5" s="40"/>
      <c r="J5" s="40"/>
      <c r="K5" s="40"/>
      <c r="L5" s="40"/>
      <c r="M5" s="11" t="s">
        <v>13</v>
      </c>
      <c r="N5" s="11" t="s">
        <v>97</v>
      </c>
      <c r="P5" s="9" t="s">
        <v>108</v>
      </c>
    </row>
    <row r="6" spans="1:16" x14ac:dyDescent="0.25">
      <c r="A6" s="12"/>
      <c r="B6" s="70" t="s">
        <v>8</v>
      </c>
      <c r="D6" s="109"/>
      <c r="E6" s="10"/>
      <c r="F6" s="10"/>
      <c r="L6" s="11"/>
      <c r="M6" s="13"/>
      <c r="N6" s="13"/>
      <c r="P6" s="9" t="s">
        <v>109</v>
      </c>
    </row>
    <row r="7" spans="1:16" x14ac:dyDescent="0.25">
      <c r="A7" s="14"/>
      <c r="B7" s="9" t="s">
        <v>10</v>
      </c>
      <c r="L7" s="15"/>
      <c r="M7" s="15">
        <v>9</v>
      </c>
      <c r="N7" s="13" t="s">
        <v>98</v>
      </c>
      <c r="P7" s="9" t="s">
        <v>110</v>
      </c>
    </row>
    <row r="8" spans="1:16" x14ac:dyDescent="0.25">
      <c r="A8" s="14"/>
      <c r="B8" s="9" t="s">
        <v>14</v>
      </c>
      <c r="L8" s="15"/>
      <c r="M8" s="15">
        <v>7</v>
      </c>
      <c r="N8" s="13" t="s">
        <v>99</v>
      </c>
      <c r="P8" s="9" t="s">
        <v>111</v>
      </c>
    </row>
    <row r="9" spans="1:16" x14ac:dyDescent="0.25">
      <c r="A9" s="14"/>
      <c r="B9" s="16" t="s">
        <v>11</v>
      </c>
      <c r="L9" s="15"/>
      <c r="M9" s="15">
        <v>4</v>
      </c>
      <c r="N9" s="13" t="s">
        <v>100</v>
      </c>
      <c r="P9" s="9" t="s">
        <v>112</v>
      </c>
    </row>
    <row r="10" spans="1:16" x14ac:dyDescent="0.25">
      <c r="A10" s="14"/>
      <c r="B10" s="9" t="s">
        <v>81</v>
      </c>
      <c r="L10" s="15"/>
      <c r="M10" s="15">
        <v>0</v>
      </c>
      <c r="N10" s="13" t="s">
        <v>101</v>
      </c>
      <c r="O10" s="17"/>
      <c r="P10" s="17"/>
    </row>
    <row r="11" spans="1:16" x14ac:dyDescent="0.25">
      <c r="A11" s="12"/>
      <c r="B11" s="13"/>
      <c r="C11" s="13"/>
      <c r="D11" s="11" t="s">
        <v>12</v>
      </c>
      <c r="E11" s="61">
        <v>1</v>
      </c>
      <c r="F11" s="61">
        <v>1</v>
      </c>
      <c r="G11" s="61">
        <v>1</v>
      </c>
      <c r="H11" s="61">
        <v>1</v>
      </c>
      <c r="I11" s="61">
        <v>1</v>
      </c>
      <c r="J11" s="61">
        <v>1</v>
      </c>
      <c r="K11" s="61">
        <v>1</v>
      </c>
      <c r="L11" s="61">
        <v>2</v>
      </c>
      <c r="O11" s="17"/>
      <c r="P11" s="18" t="s">
        <v>16</v>
      </c>
    </row>
    <row r="12" spans="1:16" x14ac:dyDescent="0.25">
      <c r="A12" s="12"/>
      <c r="B12" s="13"/>
      <c r="C12" s="13"/>
      <c r="D12" s="11" t="s">
        <v>113</v>
      </c>
      <c r="E12" s="62" t="str">
        <f t="shared" ref="E12:L12" si="0">IF(COUNTIF($D$15:$D$54,"&gt;0")=0,"",SUMIFS(E$15:E$54,$D$15:$D$54,"&gt;0")/COUNTIF($D$15:$D$54,"&gt;0"))</f>
        <v/>
      </c>
      <c r="F12" s="62" t="str">
        <f t="shared" si="0"/>
        <v/>
      </c>
      <c r="G12" s="62" t="str">
        <f t="shared" si="0"/>
        <v/>
      </c>
      <c r="H12" s="62" t="str">
        <f t="shared" si="0"/>
        <v/>
      </c>
      <c r="I12" s="62" t="str">
        <f t="shared" si="0"/>
        <v/>
      </c>
      <c r="J12" s="62" t="str">
        <f t="shared" si="0"/>
        <v/>
      </c>
      <c r="K12" s="62" t="str">
        <f t="shared" si="0"/>
        <v/>
      </c>
      <c r="L12" s="62" t="str">
        <f t="shared" si="0"/>
        <v/>
      </c>
      <c r="O12" s="17"/>
      <c r="P12" s="18"/>
    </row>
    <row r="13" spans="1:16" ht="15.75" thickBot="1" x14ac:dyDescent="0.3">
      <c r="A13" s="12"/>
      <c r="B13" s="64"/>
      <c r="C13" s="64"/>
      <c r="D13" s="65" t="s">
        <v>114</v>
      </c>
      <c r="E13" s="63" t="str">
        <f>IF(COUNTIF($D$15:$D$54,"&gt;0")=0,"",E12/E11)</f>
        <v/>
      </c>
      <c r="F13" s="63" t="str">
        <f t="shared" ref="F13:K13" si="1">IF(COUNTIF($D$15:$D$54,"&gt;0")=0,"",F12/F11)</f>
        <v/>
      </c>
      <c r="G13" s="63" t="str">
        <f t="shared" si="1"/>
        <v/>
      </c>
      <c r="H13" s="63" t="str">
        <f t="shared" si="1"/>
        <v/>
      </c>
      <c r="I13" s="63" t="str">
        <f t="shared" si="1"/>
        <v/>
      </c>
      <c r="J13" s="63" t="str">
        <f t="shared" si="1"/>
        <v/>
      </c>
      <c r="K13" s="63" t="str">
        <f t="shared" si="1"/>
        <v/>
      </c>
      <c r="L13" s="63" t="str">
        <f>IF(COUNTIF($D$15:$D$54,"&gt;0")=0,"",L12/L11)</f>
        <v/>
      </c>
      <c r="O13" s="17"/>
      <c r="P13" s="18"/>
    </row>
    <row r="14" spans="1:16" ht="60.75" thickBot="1" x14ac:dyDescent="0.3">
      <c r="A14" s="66" t="s">
        <v>1</v>
      </c>
      <c r="B14" s="67" t="s">
        <v>2</v>
      </c>
      <c r="C14" s="68" t="s">
        <v>129</v>
      </c>
      <c r="D14" s="69" t="s">
        <v>3</v>
      </c>
      <c r="E14" s="56">
        <v>1</v>
      </c>
      <c r="F14" s="57">
        <v>2</v>
      </c>
      <c r="G14" s="58">
        <v>3</v>
      </c>
      <c r="H14" s="57">
        <v>4</v>
      </c>
      <c r="I14" s="59">
        <v>5</v>
      </c>
      <c r="J14" s="60">
        <v>6</v>
      </c>
      <c r="K14" s="58">
        <v>7</v>
      </c>
      <c r="L14" s="57">
        <v>8</v>
      </c>
      <c r="M14" s="19" t="s">
        <v>4</v>
      </c>
      <c r="N14" s="20" t="str">
        <f>N5</f>
        <v>Оценка</v>
      </c>
      <c r="O14" s="21" t="s">
        <v>91</v>
      </c>
      <c r="P14" s="22" t="s">
        <v>90</v>
      </c>
    </row>
    <row r="15" spans="1:16" x14ac:dyDescent="0.25">
      <c r="A15" s="80">
        <v>1</v>
      </c>
      <c r="B15" s="81"/>
      <c r="C15" s="82"/>
      <c r="D15" s="83"/>
      <c r="E15" s="84"/>
      <c r="F15" s="85"/>
      <c r="G15" s="86"/>
      <c r="H15" s="85"/>
      <c r="I15" s="87"/>
      <c r="J15" s="88"/>
      <c r="K15" s="86"/>
      <c r="L15" s="85"/>
      <c r="M15" s="23" t="str">
        <f t="shared" ref="M15:M54" si="2">IF(SUM(D15)&gt;0,SUM(E15:L15),"")</f>
        <v/>
      </c>
      <c r="N15" s="24" t="str">
        <f t="shared" ref="N15:N54" si="3">IF(SUM(D15)&gt;0,IF(M15&gt;=$M$7,$N$7,IF(M15&gt;=$M$8,$N$8,IF(M15&gt;=$M$9,$N$9,$N$10))),"")</f>
        <v/>
      </c>
      <c r="O15" s="25" t="str">
        <f>IF(B15="","",IF(AND(SUM($D15)=0,COUNTA($E15:$L15)&gt;0),$D$57,IF(OR(E15&gt;E$11,F15&gt;F$11,G15&gt;G$11,H15&gt;H$11,I15&gt;I$11,J15&gt;J$11,K15&gt;K$11,L15&gt;L$11),$D$58,"нет")))</f>
        <v/>
      </c>
      <c r="P15" s="26" t="str">
        <f>IF(O15="","",IF(O15="нет",0,1))</f>
        <v/>
      </c>
    </row>
    <row r="16" spans="1:16" x14ac:dyDescent="0.25">
      <c r="A16" s="89">
        <v>2</v>
      </c>
      <c r="B16" s="90"/>
      <c r="C16" s="91"/>
      <c r="D16" s="92"/>
      <c r="E16" s="93"/>
      <c r="F16" s="94"/>
      <c r="G16" s="95"/>
      <c r="H16" s="94"/>
      <c r="I16" s="96"/>
      <c r="J16" s="97"/>
      <c r="K16" s="95"/>
      <c r="L16" s="94"/>
      <c r="M16" s="27" t="str">
        <f t="shared" si="2"/>
        <v/>
      </c>
      <c r="N16" s="28" t="str">
        <f t="shared" si="3"/>
        <v/>
      </c>
      <c r="O16" s="29" t="str">
        <f t="shared" ref="O16:O54" si="4">IF(B16="","",IF(AND(SUM($D16)=0,COUNTA($E16:$L16)&gt;0),$D$57,IF(OR(E16&gt;E$11,F16&gt;F$11,G16&gt;G$11,H16&gt;H$11,I16&gt;I$11,J16&gt;J$11,K16&gt;K$11,L16&gt;L$11),$D$58,"нет")))</f>
        <v/>
      </c>
      <c r="P16" s="30" t="str">
        <f t="shared" ref="P16:P54" si="5">IF(O16="","",IF(O16="нет",0,1))</f>
        <v/>
      </c>
    </row>
    <row r="17" spans="1:16" x14ac:dyDescent="0.25">
      <c r="A17" s="89">
        <v>3</v>
      </c>
      <c r="B17" s="90"/>
      <c r="C17" s="91"/>
      <c r="D17" s="92"/>
      <c r="E17" s="93"/>
      <c r="F17" s="94"/>
      <c r="G17" s="95"/>
      <c r="H17" s="94"/>
      <c r="I17" s="96"/>
      <c r="J17" s="97"/>
      <c r="K17" s="95"/>
      <c r="L17" s="94"/>
      <c r="M17" s="27" t="str">
        <f t="shared" si="2"/>
        <v/>
      </c>
      <c r="N17" s="28" t="str">
        <f t="shared" si="3"/>
        <v/>
      </c>
      <c r="O17" s="29" t="str">
        <f t="shared" si="4"/>
        <v/>
      </c>
      <c r="P17" s="30" t="str">
        <f t="shared" si="5"/>
        <v/>
      </c>
    </row>
    <row r="18" spans="1:16" x14ac:dyDescent="0.25">
      <c r="A18" s="89">
        <v>4</v>
      </c>
      <c r="B18" s="90"/>
      <c r="C18" s="91"/>
      <c r="D18" s="92"/>
      <c r="E18" s="93"/>
      <c r="F18" s="94"/>
      <c r="G18" s="95"/>
      <c r="H18" s="94"/>
      <c r="I18" s="96"/>
      <c r="J18" s="97"/>
      <c r="K18" s="95"/>
      <c r="L18" s="94"/>
      <c r="M18" s="27" t="str">
        <f t="shared" si="2"/>
        <v/>
      </c>
      <c r="N18" s="28" t="str">
        <f t="shared" si="3"/>
        <v/>
      </c>
      <c r="O18" s="29" t="str">
        <f t="shared" si="4"/>
        <v/>
      </c>
      <c r="P18" s="30" t="str">
        <f t="shared" si="5"/>
        <v/>
      </c>
    </row>
    <row r="19" spans="1:16" ht="15.75" thickBot="1" x14ac:dyDescent="0.3">
      <c r="A19" s="98">
        <v>5</v>
      </c>
      <c r="B19" s="99"/>
      <c r="C19" s="100"/>
      <c r="D19" s="101"/>
      <c r="E19" s="102"/>
      <c r="F19" s="103"/>
      <c r="G19" s="104"/>
      <c r="H19" s="103"/>
      <c r="I19" s="105"/>
      <c r="J19" s="106"/>
      <c r="K19" s="104"/>
      <c r="L19" s="103"/>
      <c r="M19" s="31" t="str">
        <f t="shared" si="2"/>
        <v/>
      </c>
      <c r="N19" s="32" t="str">
        <f t="shared" si="3"/>
        <v/>
      </c>
      <c r="O19" s="33" t="str">
        <f t="shared" si="4"/>
        <v/>
      </c>
      <c r="P19" s="34" t="str">
        <f t="shared" si="5"/>
        <v/>
      </c>
    </row>
    <row r="20" spans="1:16" x14ac:dyDescent="0.25">
      <c r="A20" s="107">
        <v>6</v>
      </c>
      <c r="B20" s="81"/>
      <c r="C20" s="82"/>
      <c r="D20" s="83"/>
      <c r="E20" s="84"/>
      <c r="F20" s="85"/>
      <c r="G20" s="86"/>
      <c r="H20" s="85"/>
      <c r="I20" s="87"/>
      <c r="J20" s="88"/>
      <c r="K20" s="86"/>
      <c r="L20" s="85"/>
      <c r="M20" s="35" t="str">
        <f t="shared" si="2"/>
        <v/>
      </c>
      <c r="N20" s="36" t="str">
        <f t="shared" si="3"/>
        <v/>
      </c>
      <c r="O20" s="25" t="str">
        <f t="shared" si="4"/>
        <v/>
      </c>
      <c r="P20" s="26" t="str">
        <f t="shared" si="5"/>
        <v/>
      </c>
    </row>
    <row r="21" spans="1:16" x14ac:dyDescent="0.25">
      <c r="A21" s="89">
        <v>7</v>
      </c>
      <c r="B21" s="90"/>
      <c r="C21" s="91"/>
      <c r="D21" s="92"/>
      <c r="E21" s="93"/>
      <c r="F21" s="94"/>
      <c r="G21" s="95"/>
      <c r="H21" s="94"/>
      <c r="I21" s="96"/>
      <c r="J21" s="97"/>
      <c r="K21" s="95"/>
      <c r="L21" s="94"/>
      <c r="M21" s="27" t="str">
        <f t="shared" si="2"/>
        <v/>
      </c>
      <c r="N21" s="28" t="str">
        <f t="shared" si="3"/>
        <v/>
      </c>
      <c r="O21" s="29" t="str">
        <f t="shared" si="4"/>
        <v/>
      </c>
      <c r="P21" s="30" t="str">
        <f t="shared" si="5"/>
        <v/>
      </c>
    </row>
    <row r="22" spans="1:16" x14ac:dyDescent="0.25">
      <c r="A22" s="89">
        <v>8</v>
      </c>
      <c r="B22" s="90"/>
      <c r="C22" s="91"/>
      <c r="D22" s="92"/>
      <c r="E22" s="93"/>
      <c r="F22" s="94"/>
      <c r="G22" s="95"/>
      <c r="H22" s="94"/>
      <c r="I22" s="96"/>
      <c r="J22" s="97"/>
      <c r="K22" s="95"/>
      <c r="L22" s="94"/>
      <c r="M22" s="27" t="str">
        <f t="shared" si="2"/>
        <v/>
      </c>
      <c r="N22" s="28" t="str">
        <f t="shared" si="3"/>
        <v/>
      </c>
      <c r="O22" s="29" t="str">
        <f t="shared" si="4"/>
        <v/>
      </c>
      <c r="P22" s="30" t="str">
        <f t="shared" si="5"/>
        <v/>
      </c>
    </row>
    <row r="23" spans="1:16" x14ac:dyDescent="0.25">
      <c r="A23" s="89">
        <v>9</v>
      </c>
      <c r="B23" s="90"/>
      <c r="C23" s="91"/>
      <c r="D23" s="92"/>
      <c r="E23" s="93"/>
      <c r="F23" s="94"/>
      <c r="G23" s="95"/>
      <c r="H23" s="94"/>
      <c r="I23" s="96"/>
      <c r="J23" s="97"/>
      <c r="K23" s="95"/>
      <c r="L23" s="94"/>
      <c r="M23" s="27" t="str">
        <f t="shared" si="2"/>
        <v/>
      </c>
      <c r="N23" s="28" t="str">
        <f t="shared" si="3"/>
        <v/>
      </c>
      <c r="O23" s="29" t="str">
        <f t="shared" si="4"/>
        <v/>
      </c>
      <c r="P23" s="30" t="str">
        <f t="shared" si="5"/>
        <v/>
      </c>
    </row>
    <row r="24" spans="1:16" ht="15.75" thickBot="1" x14ac:dyDescent="0.3">
      <c r="A24" s="108">
        <v>10</v>
      </c>
      <c r="B24" s="99"/>
      <c r="C24" s="100"/>
      <c r="D24" s="101"/>
      <c r="E24" s="102"/>
      <c r="F24" s="103"/>
      <c r="G24" s="104"/>
      <c r="H24" s="103"/>
      <c r="I24" s="105"/>
      <c r="J24" s="106"/>
      <c r="K24" s="104"/>
      <c r="L24" s="103"/>
      <c r="M24" s="37" t="str">
        <f t="shared" si="2"/>
        <v/>
      </c>
      <c r="N24" s="38" t="str">
        <f t="shared" si="3"/>
        <v/>
      </c>
      <c r="O24" s="33" t="str">
        <f t="shared" si="4"/>
        <v/>
      </c>
      <c r="P24" s="34" t="str">
        <f t="shared" si="5"/>
        <v/>
      </c>
    </row>
    <row r="25" spans="1:16" x14ac:dyDescent="0.25">
      <c r="A25" s="80">
        <v>11</v>
      </c>
      <c r="B25" s="81"/>
      <c r="C25" s="82"/>
      <c r="D25" s="83"/>
      <c r="E25" s="84"/>
      <c r="F25" s="85"/>
      <c r="G25" s="86"/>
      <c r="H25" s="85"/>
      <c r="I25" s="87"/>
      <c r="J25" s="88"/>
      <c r="K25" s="86"/>
      <c r="L25" s="85"/>
      <c r="M25" s="23" t="str">
        <f t="shared" si="2"/>
        <v/>
      </c>
      <c r="N25" s="24" t="str">
        <f t="shared" si="3"/>
        <v/>
      </c>
      <c r="O25" s="25" t="str">
        <f t="shared" si="4"/>
        <v/>
      </c>
      <c r="P25" s="26" t="str">
        <f t="shared" si="5"/>
        <v/>
      </c>
    </row>
    <row r="26" spans="1:16" x14ac:dyDescent="0.25">
      <c r="A26" s="89">
        <v>12</v>
      </c>
      <c r="B26" s="90"/>
      <c r="C26" s="91"/>
      <c r="D26" s="92"/>
      <c r="E26" s="93"/>
      <c r="F26" s="94"/>
      <c r="G26" s="95"/>
      <c r="H26" s="94"/>
      <c r="I26" s="96"/>
      <c r="J26" s="97"/>
      <c r="K26" s="95"/>
      <c r="L26" s="94"/>
      <c r="M26" s="27" t="str">
        <f t="shared" si="2"/>
        <v/>
      </c>
      <c r="N26" s="28" t="str">
        <f t="shared" si="3"/>
        <v/>
      </c>
      <c r="O26" s="29" t="str">
        <f t="shared" si="4"/>
        <v/>
      </c>
      <c r="P26" s="30" t="str">
        <f t="shared" si="5"/>
        <v/>
      </c>
    </row>
    <row r="27" spans="1:16" x14ac:dyDescent="0.25">
      <c r="A27" s="89">
        <v>13</v>
      </c>
      <c r="B27" s="90"/>
      <c r="C27" s="91"/>
      <c r="D27" s="92"/>
      <c r="E27" s="93"/>
      <c r="F27" s="94"/>
      <c r="G27" s="95"/>
      <c r="H27" s="94"/>
      <c r="I27" s="96"/>
      <c r="J27" s="97"/>
      <c r="K27" s="95"/>
      <c r="L27" s="94"/>
      <c r="M27" s="27" t="str">
        <f t="shared" si="2"/>
        <v/>
      </c>
      <c r="N27" s="28" t="str">
        <f t="shared" si="3"/>
        <v/>
      </c>
      <c r="O27" s="29" t="str">
        <f t="shared" si="4"/>
        <v/>
      </c>
      <c r="P27" s="30" t="str">
        <f t="shared" si="5"/>
        <v/>
      </c>
    </row>
    <row r="28" spans="1:16" x14ac:dyDescent="0.25">
      <c r="A28" s="89">
        <v>14</v>
      </c>
      <c r="B28" s="90"/>
      <c r="C28" s="91"/>
      <c r="D28" s="92"/>
      <c r="E28" s="93"/>
      <c r="F28" s="94"/>
      <c r="G28" s="95"/>
      <c r="H28" s="94"/>
      <c r="I28" s="96"/>
      <c r="J28" s="97"/>
      <c r="K28" s="95"/>
      <c r="L28" s="94"/>
      <c r="M28" s="27" t="str">
        <f t="shared" si="2"/>
        <v/>
      </c>
      <c r="N28" s="28" t="str">
        <f t="shared" si="3"/>
        <v/>
      </c>
      <c r="O28" s="29" t="str">
        <f t="shared" si="4"/>
        <v/>
      </c>
      <c r="P28" s="30" t="str">
        <f t="shared" si="5"/>
        <v/>
      </c>
    </row>
    <row r="29" spans="1:16" ht="15.75" thickBot="1" x14ac:dyDescent="0.3">
      <c r="A29" s="98">
        <v>15</v>
      </c>
      <c r="B29" s="99"/>
      <c r="C29" s="100"/>
      <c r="D29" s="101"/>
      <c r="E29" s="102"/>
      <c r="F29" s="103"/>
      <c r="G29" s="104"/>
      <c r="H29" s="103"/>
      <c r="I29" s="105"/>
      <c r="J29" s="106"/>
      <c r="K29" s="104"/>
      <c r="L29" s="103"/>
      <c r="M29" s="31" t="str">
        <f t="shared" si="2"/>
        <v/>
      </c>
      <c r="N29" s="32" t="str">
        <f t="shared" si="3"/>
        <v/>
      </c>
      <c r="O29" s="33" t="str">
        <f t="shared" si="4"/>
        <v/>
      </c>
      <c r="P29" s="34" t="str">
        <f t="shared" si="5"/>
        <v/>
      </c>
    </row>
    <row r="30" spans="1:16" x14ac:dyDescent="0.25">
      <c r="A30" s="107">
        <v>16</v>
      </c>
      <c r="B30" s="81"/>
      <c r="C30" s="82"/>
      <c r="D30" s="83"/>
      <c r="E30" s="84"/>
      <c r="F30" s="85"/>
      <c r="G30" s="86"/>
      <c r="H30" s="85"/>
      <c r="I30" s="87"/>
      <c r="J30" s="88"/>
      <c r="K30" s="86"/>
      <c r="L30" s="85"/>
      <c r="M30" s="35" t="str">
        <f t="shared" si="2"/>
        <v/>
      </c>
      <c r="N30" s="36" t="str">
        <f t="shared" si="3"/>
        <v/>
      </c>
      <c r="O30" s="25" t="str">
        <f t="shared" si="4"/>
        <v/>
      </c>
      <c r="P30" s="26" t="str">
        <f t="shared" si="5"/>
        <v/>
      </c>
    </row>
    <row r="31" spans="1:16" x14ac:dyDescent="0.25">
      <c r="A31" s="89">
        <v>17</v>
      </c>
      <c r="B31" s="90"/>
      <c r="C31" s="91"/>
      <c r="D31" s="92"/>
      <c r="E31" s="93"/>
      <c r="F31" s="94"/>
      <c r="G31" s="95"/>
      <c r="H31" s="94"/>
      <c r="I31" s="96"/>
      <c r="J31" s="97"/>
      <c r="K31" s="95"/>
      <c r="L31" s="94"/>
      <c r="M31" s="27" t="str">
        <f t="shared" si="2"/>
        <v/>
      </c>
      <c r="N31" s="28" t="str">
        <f t="shared" si="3"/>
        <v/>
      </c>
      <c r="O31" s="29" t="str">
        <f t="shared" si="4"/>
        <v/>
      </c>
      <c r="P31" s="30" t="str">
        <f t="shared" si="5"/>
        <v/>
      </c>
    </row>
    <row r="32" spans="1:16" x14ac:dyDescent="0.25">
      <c r="A32" s="89">
        <v>18</v>
      </c>
      <c r="B32" s="90"/>
      <c r="C32" s="91"/>
      <c r="D32" s="92"/>
      <c r="E32" s="93"/>
      <c r="F32" s="94"/>
      <c r="G32" s="95"/>
      <c r="H32" s="94"/>
      <c r="I32" s="96"/>
      <c r="J32" s="97"/>
      <c r="K32" s="95"/>
      <c r="L32" s="94"/>
      <c r="M32" s="27" t="str">
        <f t="shared" si="2"/>
        <v/>
      </c>
      <c r="N32" s="28" t="str">
        <f t="shared" si="3"/>
        <v/>
      </c>
      <c r="O32" s="29" t="str">
        <f t="shared" si="4"/>
        <v/>
      </c>
      <c r="P32" s="30" t="str">
        <f t="shared" si="5"/>
        <v/>
      </c>
    </row>
    <row r="33" spans="1:16" x14ac:dyDescent="0.25">
      <c r="A33" s="89">
        <v>19</v>
      </c>
      <c r="B33" s="90"/>
      <c r="C33" s="91"/>
      <c r="D33" s="92"/>
      <c r="E33" s="93"/>
      <c r="F33" s="94"/>
      <c r="G33" s="95"/>
      <c r="H33" s="94"/>
      <c r="I33" s="96"/>
      <c r="J33" s="97"/>
      <c r="K33" s="95"/>
      <c r="L33" s="94"/>
      <c r="M33" s="27" t="str">
        <f t="shared" si="2"/>
        <v/>
      </c>
      <c r="N33" s="28" t="str">
        <f t="shared" si="3"/>
        <v/>
      </c>
      <c r="O33" s="29" t="str">
        <f t="shared" si="4"/>
        <v/>
      </c>
      <c r="P33" s="30" t="str">
        <f t="shared" si="5"/>
        <v/>
      </c>
    </row>
    <row r="34" spans="1:16" ht="15.75" thickBot="1" x14ac:dyDescent="0.3">
      <c r="A34" s="108">
        <v>20</v>
      </c>
      <c r="B34" s="99"/>
      <c r="C34" s="100"/>
      <c r="D34" s="101"/>
      <c r="E34" s="102"/>
      <c r="F34" s="103"/>
      <c r="G34" s="104"/>
      <c r="H34" s="103"/>
      <c r="I34" s="105"/>
      <c r="J34" s="106"/>
      <c r="K34" s="104"/>
      <c r="L34" s="103"/>
      <c r="M34" s="37" t="str">
        <f t="shared" si="2"/>
        <v/>
      </c>
      <c r="N34" s="38" t="str">
        <f t="shared" si="3"/>
        <v/>
      </c>
      <c r="O34" s="33" t="str">
        <f t="shared" si="4"/>
        <v/>
      </c>
      <c r="P34" s="34" t="str">
        <f t="shared" si="5"/>
        <v/>
      </c>
    </row>
    <row r="35" spans="1:16" x14ac:dyDescent="0.25">
      <c r="A35" s="80">
        <v>21</v>
      </c>
      <c r="B35" s="81"/>
      <c r="C35" s="82"/>
      <c r="D35" s="83"/>
      <c r="E35" s="84"/>
      <c r="F35" s="85"/>
      <c r="G35" s="86"/>
      <c r="H35" s="85"/>
      <c r="I35" s="87"/>
      <c r="J35" s="88"/>
      <c r="K35" s="86"/>
      <c r="L35" s="85"/>
      <c r="M35" s="23" t="str">
        <f t="shared" si="2"/>
        <v/>
      </c>
      <c r="N35" s="24" t="str">
        <f t="shared" si="3"/>
        <v/>
      </c>
      <c r="O35" s="25" t="str">
        <f t="shared" si="4"/>
        <v/>
      </c>
      <c r="P35" s="26" t="str">
        <f t="shared" si="5"/>
        <v/>
      </c>
    </row>
    <row r="36" spans="1:16" x14ac:dyDescent="0.25">
      <c r="A36" s="89">
        <v>22</v>
      </c>
      <c r="B36" s="90"/>
      <c r="C36" s="91"/>
      <c r="D36" s="92"/>
      <c r="E36" s="93"/>
      <c r="F36" s="94"/>
      <c r="G36" s="95"/>
      <c r="H36" s="94"/>
      <c r="I36" s="96"/>
      <c r="J36" s="97"/>
      <c r="K36" s="95"/>
      <c r="L36" s="94"/>
      <c r="M36" s="27" t="str">
        <f t="shared" si="2"/>
        <v/>
      </c>
      <c r="N36" s="28" t="str">
        <f t="shared" si="3"/>
        <v/>
      </c>
      <c r="O36" s="29" t="str">
        <f t="shared" si="4"/>
        <v/>
      </c>
      <c r="P36" s="30" t="str">
        <f t="shared" si="5"/>
        <v/>
      </c>
    </row>
    <row r="37" spans="1:16" x14ac:dyDescent="0.25">
      <c r="A37" s="89">
        <v>23</v>
      </c>
      <c r="B37" s="90"/>
      <c r="C37" s="91"/>
      <c r="D37" s="92"/>
      <c r="E37" s="93"/>
      <c r="F37" s="94"/>
      <c r="G37" s="95"/>
      <c r="H37" s="94"/>
      <c r="I37" s="96"/>
      <c r="J37" s="97"/>
      <c r="K37" s="95"/>
      <c r="L37" s="94"/>
      <c r="M37" s="27" t="str">
        <f t="shared" si="2"/>
        <v/>
      </c>
      <c r="N37" s="28" t="str">
        <f t="shared" si="3"/>
        <v/>
      </c>
      <c r="O37" s="29" t="str">
        <f t="shared" si="4"/>
        <v/>
      </c>
      <c r="P37" s="30" t="str">
        <f t="shared" si="5"/>
        <v/>
      </c>
    </row>
    <row r="38" spans="1:16" x14ac:dyDescent="0.25">
      <c r="A38" s="89">
        <v>24</v>
      </c>
      <c r="B38" s="90"/>
      <c r="C38" s="91"/>
      <c r="D38" s="92"/>
      <c r="E38" s="93"/>
      <c r="F38" s="94"/>
      <c r="G38" s="95"/>
      <c r="H38" s="94"/>
      <c r="I38" s="96"/>
      <c r="J38" s="97"/>
      <c r="K38" s="95"/>
      <c r="L38" s="94"/>
      <c r="M38" s="27" t="str">
        <f t="shared" si="2"/>
        <v/>
      </c>
      <c r="N38" s="28" t="str">
        <f t="shared" si="3"/>
        <v/>
      </c>
      <c r="O38" s="29" t="str">
        <f t="shared" si="4"/>
        <v/>
      </c>
      <c r="P38" s="30" t="str">
        <f t="shared" si="5"/>
        <v/>
      </c>
    </row>
    <row r="39" spans="1:16" ht="15.75" thickBot="1" x14ac:dyDescent="0.3">
      <c r="A39" s="98">
        <v>25</v>
      </c>
      <c r="B39" s="99"/>
      <c r="C39" s="100"/>
      <c r="D39" s="101"/>
      <c r="E39" s="102"/>
      <c r="F39" s="103"/>
      <c r="G39" s="104"/>
      <c r="H39" s="103"/>
      <c r="I39" s="105"/>
      <c r="J39" s="106"/>
      <c r="K39" s="104"/>
      <c r="L39" s="103"/>
      <c r="M39" s="31" t="str">
        <f t="shared" si="2"/>
        <v/>
      </c>
      <c r="N39" s="32" t="str">
        <f t="shared" si="3"/>
        <v/>
      </c>
      <c r="O39" s="33" t="str">
        <f t="shared" si="4"/>
        <v/>
      </c>
      <c r="P39" s="34" t="str">
        <f t="shared" si="5"/>
        <v/>
      </c>
    </row>
    <row r="40" spans="1:16" x14ac:dyDescent="0.25">
      <c r="A40" s="80">
        <v>26</v>
      </c>
      <c r="B40" s="81"/>
      <c r="C40" s="82"/>
      <c r="D40" s="83"/>
      <c r="E40" s="84"/>
      <c r="F40" s="85"/>
      <c r="G40" s="86"/>
      <c r="H40" s="85"/>
      <c r="I40" s="87"/>
      <c r="J40" s="88"/>
      <c r="K40" s="86"/>
      <c r="L40" s="85"/>
      <c r="M40" s="23" t="str">
        <f t="shared" si="2"/>
        <v/>
      </c>
      <c r="N40" s="24" t="str">
        <f t="shared" si="3"/>
        <v/>
      </c>
      <c r="O40" s="25" t="str">
        <f t="shared" si="4"/>
        <v/>
      </c>
      <c r="P40" s="26" t="str">
        <f t="shared" si="5"/>
        <v/>
      </c>
    </row>
    <row r="41" spans="1:16" x14ac:dyDescent="0.25">
      <c r="A41" s="89">
        <v>27</v>
      </c>
      <c r="B41" s="90"/>
      <c r="C41" s="91"/>
      <c r="D41" s="92"/>
      <c r="E41" s="93"/>
      <c r="F41" s="94"/>
      <c r="G41" s="95"/>
      <c r="H41" s="94"/>
      <c r="I41" s="96"/>
      <c r="J41" s="97"/>
      <c r="K41" s="95"/>
      <c r="L41" s="94"/>
      <c r="M41" s="27" t="str">
        <f t="shared" si="2"/>
        <v/>
      </c>
      <c r="N41" s="28" t="str">
        <f t="shared" si="3"/>
        <v/>
      </c>
      <c r="O41" s="29" t="str">
        <f t="shared" si="4"/>
        <v/>
      </c>
      <c r="P41" s="30" t="str">
        <f t="shared" si="5"/>
        <v/>
      </c>
    </row>
    <row r="42" spans="1:16" x14ac:dyDescent="0.25">
      <c r="A42" s="89">
        <v>28</v>
      </c>
      <c r="B42" s="90"/>
      <c r="C42" s="91"/>
      <c r="D42" s="92"/>
      <c r="E42" s="93"/>
      <c r="F42" s="94"/>
      <c r="G42" s="95"/>
      <c r="H42" s="94"/>
      <c r="I42" s="96"/>
      <c r="J42" s="97"/>
      <c r="K42" s="95"/>
      <c r="L42" s="94"/>
      <c r="M42" s="27" t="str">
        <f t="shared" si="2"/>
        <v/>
      </c>
      <c r="N42" s="28" t="str">
        <f t="shared" si="3"/>
        <v/>
      </c>
      <c r="O42" s="29" t="str">
        <f t="shared" si="4"/>
        <v/>
      </c>
      <c r="P42" s="30" t="str">
        <f t="shared" si="5"/>
        <v/>
      </c>
    </row>
    <row r="43" spans="1:16" x14ac:dyDescent="0.25">
      <c r="A43" s="89">
        <v>29</v>
      </c>
      <c r="B43" s="90"/>
      <c r="C43" s="91"/>
      <c r="D43" s="92"/>
      <c r="E43" s="93"/>
      <c r="F43" s="94"/>
      <c r="G43" s="95"/>
      <c r="H43" s="94"/>
      <c r="I43" s="96"/>
      <c r="J43" s="97"/>
      <c r="K43" s="95"/>
      <c r="L43" s="94"/>
      <c r="M43" s="27" t="str">
        <f t="shared" si="2"/>
        <v/>
      </c>
      <c r="N43" s="28" t="str">
        <f t="shared" si="3"/>
        <v/>
      </c>
      <c r="O43" s="29" t="str">
        <f t="shared" si="4"/>
        <v/>
      </c>
      <c r="P43" s="30" t="str">
        <f t="shared" si="5"/>
        <v/>
      </c>
    </row>
    <row r="44" spans="1:16" ht="15.75" thickBot="1" x14ac:dyDescent="0.3">
      <c r="A44" s="98">
        <v>30</v>
      </c>
      <c r="B44" s="99"/>
      <c r="C44" s="100"/>
      <c r="D44" s="101"/>
      <c r="E44" s="102"/>
      <c r="F44" s="103"/>
      <c r="G44" s="104"/>
      <c r="H44" s="103"/>
      <c r="I44" s="105"/>
      <c r="J44" s="106"/>
      <c r="K44" s="104"/>
      <c r="L44" s="103"/>
      <c r="M44" s="31" t="str">
        <f t="shared" si="2"/>
        <v/>
      </c>
      <c r="N44" s="32" t="str">
        <f t="shared" si="3"/>
        <v/>
      </c>
      <c r="O44" s="33" t="str">
        <f t="shared" si="4"/>
        <v/>
      </c>
      <c r="P44" s="34" t="str">
        <f t="shared" si="5"/>
        <v/>
      </c>
    </row>
    <row r="45" spans="1:16" x14ac:dyDescent="0.25">
      <c r="A45" s="80">
        <v>31</v>
      </c>
      <c r="B45" s="81"/>
      <c r="C45" s="82"/>
      <c r="D45" s="83"/>
      <c r="E45" s="84"/>
      <c r="F45" s="85"/>
      <c r="G45" s="86"/>
      <c r="H45" s="85"/>
      <c r="I45" s="87"/>
      <c r="J45" s="88"/>
      <c r="K45" s="86"/>
      <c r="L45" s="85"/>
      <c r="M45" s="23" t="str">
        <f t="shared" si="2"/>
        <v/>
      </c>
      <c r="N45" s="24" t="str">
        <f t="shared" si="3"/>
        <v/>
      </c>
      <c r="O45" s="25" t="str">
        <f t="shared" si="4"/>
        <v/>
      </c>
      <c r="P45" s="26" t="str">
        <f t="shared" si="5"/>
        <v/>
      </c>
    </row>
    <row r="46" spans="1:16" x14ac:dyDescent="0.25">
      <c r="A46" s="89">
        <v>32</v>
      </c>
      <c r="B46" s="90"/>
      <c r="C46" s="91"/>
      <c r="D46" s="92"/>
      <c r="E46" s="93"/>
      <c r="F46" s="94"/>
      <c r="G46" s="95"/>
      <c r="H46" s="94"/>
      <c r="I46" s="96"/>
      <c r="J46" s="97"/>
      <c r="K46" s="95"/>
      <c r="L46" s="94"/>
      <c r="M46" s="27" t="str">
        <f t="shared" si="2"/>
        <v/>
      </c>
      <c r="N46" s="28" t="str">
        <f t="shared" si="3"/>
        <v/>
      </c>
      <c r="O46" s="29" t="str">
        <f t="shared" si="4"/>
        <v/>
      </c>
      <c r="P46" s="30" t="str">
        <f t="shared" si="5"/>
        <v/>
      </c>
    </row>
    <row r="47" spans="1:16" x14ac:dyDescent="0.25">
      <c r="A47" s="89">
        <v>33</v>
      </c>
      <c r="B47" s="90"/>
      <c r="C47" s="91"/>
      <c r="D47" s="92"/>
      <c r="E47" s="93"/>
      <c r="F47" s="94"/>
      <c r="G47" s="95"/>
      <c r="H47" s="94"/>
      <c r="I47" s="96"/>
      <c r="J47" s="97"/>
      <c r="K47" s="95"/>
      <c r="L47" s="94"/>
      <c r="M47" s="27" t="str">
        <f t="shared" si="2"/>
        <v/>
      </c>
      <c r="N47" s="28" t="str">
        <f t="shared" si="3"/>
        <v/>
      </c>
      <c r="O47" s="29" t="str">
        <f t="shared" si="4"/>
        <v/>
      </c>
      <c r="P47" s="30" t="str">
        <f t="shared" si="5"/>
        <v/>
      </c>
    </row>
    <row r="48" spans="1:16" x14ac:dyDescent="0.25">
      <c r="A48" s="89">
        <v>34</v>
      </c>
      <c r="B48" s="90"/>
      <c r="C48" s="91"/>
      <c r="D48" s="92"/>
      <c r="E48" s="93"/>
      <c r="F48" s="94"/>
      <c r="G48" s="95"/>
      <c r="H48" s="94"/>
      <c r="I48" s="96"/>
      <c r="J48" s="97"/>
      <c r="K48" s="95"/>
      <c r="L48" s="94"/>
      <c r="M48" s="27" t="str">
        <f t="shared" si="2"/>
        <v/>
      </c>
      <c r="N48" s="28" t="str">
        <f t="shared" si="3"/>
        <v/>
      </c>
      <c r="O48" s="29" t="str">
        <f t="shared" si="4"/>
        <v/>
      </c>
      <c r="P48" s="30" t="str">
        <f t="shared" si="5"/>
        <v/>
      </c>
    </row>
    <row r="49" spans="1:16" ht="15.75" thickBot="1" x14ac:dyDescent="0.3">
      <c r="A49" s="98">
        <v>35</v>
      </c>
      <c r="B49" s="99"/>
      <c r="C49" s="100"/>
      <c r="D49" s="101"/>
      <c r="E49" s="102"/>
      <c r="F49" s="103"/>
      <c r="G49" s="104"/>
      <c r="H49" s="103"/>
      <c r="I49" s="105"/>
      <c r="J49" s="106"/>
      <c r="K49" s="104"/>
      <c r="L49" s="103"/>
      <c r="M49" s="31" t="str">
        <f t="shared" si="2"/>
        <v/>
      </c>
      <c r="N49" s="32" t="str">
        <f t="shared" si="3"/>
        <v/>
      </c>
      <c r="O49" s="33" t="str">
        <f t="shared" si="4"/>
        <v/>
      </c>
      <c r="P49" s="34" t="str">
        <f t="shared" si="5"/>
        <v/>
      </c>
    </row>
    <row r="50" spans="1:16" x14ac:dyDescent="0.25">
      <c r="A50" s="80">
        <v>36</v>
      </c>
      <c r="B50" s="81"/>
      <c r="C50" s="82"/>
      <c r="D50" s="83"/>
      <c r="E50" s="84"/>
      <c r="F50" s="85"/>
      <c r="G50" s="86"/>
      <c r="H50" s="85"/>
      <c r="I50" s="87"/>
      <c r="J50" s="88"/>
      <c r="K50" s="86"/>
      <c r="L50" s="85"/>
      <c r="M50" s="23" t="str">
        <f t="shared" si="2"/>
        <v/>
      </c>
      <c r="N50" s="24" t="str">
        <f t="shared" si="3"/>
        <v/>
      </c>
      <c r="O50" s="25" t="str">
        <f t="shared" si="4"/>
        <v/>
      </c>
      <c r="P50" s="26" t="str">
        <f t="shared" si="5"/>
        <v/>
      </c>
    </row>
    <row r="51" spans="1:16" x14ac:dyDescent="0.25">
      <c r="A51" s="89">
        <v>37</v>
      </c>
      <c r="B51" s="90"/>
      <c r="C51" s="91"/>
      <c r="D51" s="92"/>
      <c r="E51" s="93"/>
      <c r="F51" s="94"/>
      <c r="G51" s="95"/>
      <c r="H51" s="94"/>
      <c r="I51" s="96"/>
      <c r="J51" s="97"/>
      <c r="K51" s="95"/>
      <c r="L51" s="94"/>
      <c r="M51" s="27" t="str">
        <f t="shared" si="2"/>
        <v/>
      </c>
      <c r="N51" s="28" t="str">
        <f t="shared" si="3"/>
        <v/>
      </c>
      <c r="O51" s="29" t="str">
        <f t="shared" si="4"/>
        <v/>
      </c>
      <c r="P51" s="30" t="str">
        <f t="shared" si="5"/>
        <v/>
      </c>
    </row>
    <row r="52" spans="1:16" x14ac:dyDescent="0.25">
      <c r="A52" s="89">
        <v>38</v>
      </c>
      <c r="B52" s="90"/>
      <c r="C52" s="91"/>
      <c r="D52" s="92"/>
      <c r="E52" s="93"/>
      <c r="F52" s="94"/>
      <c r="G52" s="95"/>
      <c r="H52" s="94"/>
      <c r="I52" s="96"/>
      <c r="J52" s="97"/>
      <c r="K52" s="95"/>
      <c r="L52" s="94"/>
      <c r="M52" s="27" t="str">
        <f t="shared" si="2"/>
        <v/>
      </c>
      <c r="N52" s="28" t="str">
        <f t="shared" si="3"/>
        <v/>
      </c>
      <c r="O52" s="29" t="str">
        <f t="shared" si="4"/>
        <v/>
      </c>
      <c r="P52" s="30" t="str">
        <f t="shared" si="5"/>
        <v/>
      </c>
    </row>
    <row r="53" spans="1:16" x14ac:dyDescent="0.25">
      <c r="A53" s="89">
        <v>39</v>
      </c>
      <c r="B53" s="90"/>
      <c r="C53" s="91"/>
      <c r="D53" s="92"/>
      <c r="E53" s="93"/>
      <c r="F53" s="94"/>
      <c r="G53" s="95"/>
      <c r="H53" s="94"/>
      <c r="I53" s="96"/>
      <c r="J53" s="97"/>
      <c r="K53" s="95"/>
      <c r="L53" s="94"/>
      <c r="M53" s="27" t="str">
        <f t="shared" si="2"/>
        <v/>
      </c>
      <c r="N53" s="28" t="str">
        <f t="shared" si="3"/>
        <v/>
      </c>
      <c r="O53" s="29" t="str">
        <f t="shared" si="4"/>
        <v/>
      </c>
      <c r="P53" s="30" t="str">
        <f t="shared" si="5"/>
        <v/>
      </c>
    </row>
    <row r="54" spans="1:16" ht="15.75" thickBot="1" x14ac:dyDescent="0.3">
      <c r="A54" s="98">
        <v>40</v>
      </c>
      <c r="B54" s="99"/>
      <c r="C54" s="100"/>
      <c r="D54" s="101"/>
      <c r="E54" s="102"/>
      <c r="F54" s="103"/>
      <c r="G54" s="104"/>
      <c r="H54" s="103"/>
      <c r="I54" s="105"/>
      <c r="J54" s="106"/>
      <c r="K54" s="104"/>
      <c r="L54" s="103"/>
      <c r="M54" s="31" t="str">
        <f t="shared" si="2"/>
        <v/>
      </c>
      <c r="N54" s="32" t="str">
        <f t="shared" si="3"/>
        <v/>
      </c>
      <c r="O54" s="33" t="str">
        <f t="shared" si="4"/>
        <v/>
      </c>
      <c r="P54" s="34" t="str">
        <f t="shared" si="5"/>
        <v/>
      </c>
    </row>
    <row r="56" spans="1:16" x14ac:dyDescent="0.25">
      <c r="B56" s="9" t="s">
        <v>92</v>
      </c>
      <c r="D56" s="9" t="s">
        <v>88</v>
      </c>
    </row>
    <row r="57" spans="1:16" x14ac:dyDescent="0.25">
      <c r="B57" s="9">
        <v>1</v>
      </c>
      <c r="D57" s="9" t="s">
        <v>87</v>
      </c>
    </row>
    <row r="58" spans="1:16" x14ac:dyDescent="0.25">
      <c r="B58" s="9">
        <v>2</v>
      </c>
      <c r="D58" s="9" t="s">
        <v>89</v>
      </c>
    </row>
    <row r="59" spans="1:16" x14ac:dyDescent="0.25">
      <c r="A59" s="39"/>
    </row>
  </sheetData>
  <sheetProtection password="FBBB" sheet="1" formatColumns="0" formatRows="0"/>
  <conditionalFormatting sqref="E17:L54">
    <cfRule type="expression" dxfId="35" priority="14" stopIfTrue="1">
      <formula>E17&gt;E$11</formula>
    </cfRule>
  </conditionalFormatting>
  <conditionalFormatting sqref="D6 E5 K1 M1">
    <cfRule type="containsBlanks" dxfId="34" priority="13" stopIfTrue="1">
      <formula>LEN(TRIM(D1))=0</formula>
    </cfRule>
  </conditionalFormatting>
  <conditionalFormatting sqref="C17:C54">
    <cfRule type="expression" dxfId="33" priority="15">
      <formula>AND(SUM($D17:$L17)&lt;&gt;0,$C17="")</formula>
    </cfRule>
  </conditionalFormatting>
  <conditionalFormatting sqref="D17:L54">
    <cfRule type="expression" dxfId="32" priority="16" stopIfTrue="1">
      <formula>AND($B17&lt;&gt;"",$C17="да",$D17="")</formula>
    </cfRule>
    <cfRule type="expression" dxfId="31" priority="17" stopIfTrue="1">
      <formula>AND(SUM($D17)=0,COUNTA($E17:$L17)&gt;0)</formula>
    </cfRule>
  </conditionalFormatting>
  <conditionalFormatting sqref="E15:L16">
    <cfRule type="expression" dxfId="30" priority="1" stopIfTrue="1">
      <formula>E15&gt;E$11</formula>
    </cfRule>
  </conditionalFormatting>
  <conditionalFormatting sqref="C15:C16">
    <cfRule type="expression" dxfId="29" priority="2">
      <formula>AND(SUM($D15:$L15)&lt;&gt;0,$C15="")</formula>
    </cfRule>
  </conditionalFormatting>
  <conditionalFormatting sqref="D15:L16">
    <cfRule type="expression" dxfId="28" priority="3" stopIfTrue="1">
      <formula>AND($B15&lt;&gt;"",$C15="да",$D15="")</formula>
    </cfRule>
    <cfRule type="expression" dxfId="27" priority="4" stopIfTrue="1">
      <formula>AND(SUM($D15)=0,COUNTA($E15:$L15)&gt;0)</formula>
    </cfRule>
  </conditionalFormatting>
  <dataValidations count="5">
    <dataValidation type="whole" allowBlank="1" showInputMessage="1" showErrorMessage="1" sqref="E15:L54">
      <formula1>0</formula1>
      <formula2>E$11</formula2>
    </dataValidation>
    <dataValidation allowBlank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M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$P$3:$P$9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71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view="pageBreakPreview" zoomScale="90" zoomScaleNormal="100" zoomScaleSheetLayoutView="90" workbookViewId="0">
      <selection activeCell="M17" sqref="M17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hidden="1" customWidth="1"/>
    <col min="4" max="4" width="7.5703125" style="9" customWidth="1"/>
    <col min="5" max="12" width="6.140625" style="9" customWidth="1"/>
    <col min="13" max="13" width="6.5703125" style="9" customWidth="1"/>
    <col min="14" max="14" width="12.5703125" style="9" customWidth="1"/>
    <col min="15" max="15" width="17.7109375" style="9" customWidth="1"/>
    <col min="16" max="16" width="12.7109375" style="9" hidden="1" customWidth="1"/>
    <col min="17" max="16384" width="9.140625" style="9"/>
  </cols>
  <sheetData>
    <row r="1" spans="1:16" x14ac:dyDescent="0.25">
      <c r="A1" s="40"/>
      <c r="B1" s="40"/>
      <c r="C1" s="40"/>
      <c r="D1" s="40"/>
      <c r="E1" s="40"/>
      <c r="F1" s="40"/>
      <c r="G1" s="40"/>
      <c r="H1" s="40"/>
      <c r="I1" s="40"/>
      <c r="J1" s="78" t="s">
        <v>136</v>
      </c>
      <c r="K1" s="110"/>
      <c r="L1" s="40" t="s">
        <v>15</v>
      </c>
      <c r="M1" s="111"/>
      <c r="O1" s="44" t="s">
        <v>0</v>
      </c>
    </row>
    <row r="2" spans="1:16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P2" s="9" t="s">
        <v>8</v>
      </c>
    </row>
    <row r="3" spans="1:16" x14ac:dyDescent="0.25">
      <c r="A3" s="40"/>
      <c r="B3" s="40"/>
      <c r="C3" s="42"/>
      <c r="D3" s="42" t="s">
        <v>5</v>
      </c>
      <c r="E3" s="43" t="s">
        <v>135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9" t="s">
        <v>23</v>
      </c>
    </row>
    <row r="4" spans="1:16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9" t="s">
        <v>107</v>
      </c>
    </row>
    <row r="5" spans="1:16" x14ac:dyDescent="0.25">
      <c r="A5" s="55"/>
      <c r="B5" s="55"/>
      <c r="C5" s="55"/>
      <c r="D5" s="42" t="s">
        <v>106</v>
      </c>
      <c r="E5" s="109"/>
      <c r="F5" s="43"/>
      <c r="G5" s="43"/>
      <c r="H5" s="43"/>
      <c r="I5" s="40"/>
      <c r="J5" s="40"/>
      <c r="K5" s="40"/>
      <c r="L5" s="40"/>
      <c r="M5" s="11" t="s">
        <v>13</v>
      </c>
      <c r="N5" s="11" t="s">
        <v>97</v>
      </c>
      <c r="P5" s="9" t="s">
        <v>108</v>
      </c>
    </row>
    <row r="6" spans="1:16" x14ac:dyDescent="0.25">
      <c r="A6" s="12"/>
      <c r="B6" s="70" t="s">
        <v>8</v>
      </c>
      <c r="D6" s="109"/>
      <c r="E6" s="10"/>
      <c r="F6" s="10"/>
      <c r="L6" s="11"/>
      <c r="M6" s="13"/>
      <c r="N6" s="13"/>
      <c r="P6" s="9" t="s">
        <v>109</v>
      </c>
    </row>
    <row r="7" spans="1:16" x14ac:dyDescent="0.25">
      <c r="A7" s="14"/>
      <c r="B7" s="9" t="s">
        <v>10</v>
      </c>
      <c r="L7" s="15"/>
      <c r="M7" s="15">
        <v>9</v>
      </c>
      <c r="N7" s="13" t="s">
        <v>98</v>
      </c>
      <c r="P7" s="9" t="s">
        <v>110</v>
      </c>
    </row>
    <row r="8" spans="1:16" x14ac:dyDescent="0.25">
      <c r="A8" s="14"/>
      <c r="B8" s="9" t="s">
        <v>14</v>
      </c>
      <c r="L8" s="15"/>
      <c r="M8" s="15">
        <v>7</v>
      </c>
      <c r="N8" s="13" t="s">
        <v>99</v>
      </c>
      <c r="P8" s="9" t="s">
        <v>111</v>
      </c>
    </row>
    <row r="9" spans="1:16" x14ac:dyDescent="0.25">
      <c r="A9" s="14"/>
      <c r="B9" s="16" t="s">
        <v>11</v>
      </c>
      <c r="L9" s="15"/>
      <c r="M9" s="15">
        <v>4</v>
      </c>
      <c r="N9" s="13" t="s">
        <v>100</v>
      </c>
      <c r="P9" s="9" t="s">
        <v>112</v>
      </c>
    </row>
    <row r="10" spans="1:16" x14ac:dyDescent="0.25">
      <c r="A10" s="14"/>
      <c r="B10" s="9" t="s">
        <v>81</v>
      </c>
      <c r="L10" s="15"/>
      <c r="M10" s="15">
        <v>0</v>
      </c>
      <c r="N10" s="13" t="s">
        <v>101</v>
      </c>
      <c r="O10" s="17"/>
      <c r="P10" s="17"/>
    </row>
    <row r="11" spans="1:16" x14ac:dyDescent="0.25">
      <c r="A11" s="12"/>
      <c r="B11" s="13"/>
      <c r="C11" s="13"/>
      <c r="D11" s="11" t="s">
        <v>12</v>
      </c>
      <c r="E11" s="61">
        <v>1</v>
      </c>
      <c r="F11" s="61">
        <v>1</v>
      </c>
      <c r="G11" s="61">
        <v>1</v>
      </c>
      <c r="H11" s="61">
        <v>1</v>
      </c>
      <c r="I11" s="61">
        <v>1</v>
      </c>
      <c r="J11" s="61">
        <v>1</v>
      </c>
      <c r="K11" s="61">
        <v>1</v>
      </c>
      <c r="L11" s="61">
        <v>2</v>
      </c>
      <c r="O11" s="17"/>
      <c r="P11" s="18" t="s">
        <v>16</v>
      </c>
    </row>
    <row r="12" spans="1:16" x14ac:dyDescent="0.25">
      <c r="A12" s="12"/>
      <c r="B12" s="13"/>
      <c r="C12" s="13"/>
      <c r="D12" s="11" t="s">
        <v>113</v>
      </c>
      <c r="E12" s="62" t="str">
        <f t="shared" ref="E12:L12" si="0">IF(COUNTIF($D$15:$D$54,"&gt;0")=0,"",SUMIFS(E$15:E$54,$D$15:$D$54,"&gt;0")/COUNTIF($D$15:$D$54,"&gt;0"))</f>
        <v/>
      </c>
      <c r="F12" s="62" t="str">
        <f t="shared" si="0"/>
        <v/>
      </c>
      <c r="G12" s="62" t="str">
        <f t="shared" si="0"/>
        <v/>
      </c>
      <c r="H12" s="62" t="str">
        <f t="shared" si="0"/>
        <v/>
      </c>
      <c r="I12" s="62" t="str">
        <f t="shared" si="0"/>
        <v/>
      </c>
      <c r="J12" s="62" t="str">
        <f t="shared" si="0"/>
        <v/>
      </c>
      <c r="K12" s="62" t="str">
        <f t="shared" si="0"/>
        <v/>
      </c>
      <c r="L12" s="62" t="str">
        <f t="shared" si="0"/>
        <v/>
      </c>
      <c r="O12" s="17"/>
      <c r="P12" s="18"/>
    </row>
    <row r="13" spans="1:16" ht="15.75" thickBot="1" x14ac:dyDescent="0.3">
      <c r="A13" s="12"/>
      <c r="B13" s="64"/>
      <c r="C13" s="64"/>
      <c r="D13" s="65" t="s">
        <v>114</v>
      </c>
      <c r="E13" s="63" t="str">
        <f>IF(COUNTIF($D$15:$D$54,"&gt;0")=0,"",E12/E11)</f>
        <v/>
      </c>
      <c r="F13" s="63" t="str">
        <f t="shared" ref="F13:K13" si="1">IF(COUNTIF($D$15:$D$54,"&gt;0")=0,"",F12/F11)</f>
        <v/>
      </c>
      <c r="G13" s="63" t="str">
        <f t="shared" si="1"/>
        <v/>
      </c>
      <c r="H13" s="63" t="str">
        <f t="shared" si="1"/>
        <v/>
      </c>
      <c r="I13" s="63" t="str">
        <f t="shared" si="1"/>
        <v/>
      </c>
      <c r="J13" s="63" t="str">
        <f t="shared" si="1"/>
        <v/>
      </c>
      <c r="K13" s="63" t="str">
        <f t="shared" si="1"/>
        <v/>
      </c>
      <c r="L13" s="63" t="str">
        <f>IF(COUNTIF($D$15:$D$54,"&gt;0")=0,"",L12/L11)</f>
        <v/>
      </c>
      <c r="O13" s="17"/>
      <c r="P13" s="18"/>
    </row>
    <row r="14" spans="1:16" ht="60.75" thickBot="1" x14ac:dyDescent="0.3">
      <c r="A14" s="66" t="s">
        <v>1</v>
      </c>
      <c r="B14" s="67" t="s">
        <v>2</v>
      </c>
      <c r="C14" s="68" t="s">
        <v>129</v>
      </c>
      <c r="D14" s="69" t="s">
        <v>3</v>
      </c>
      <c r="E14" s="56">
        <v>1</v>
      </c>
      <c r="F14" s="57">
        <v>2</v>
      </c>
      <c r="G14" s="58">
        <v>3</v>
      </c>
      <c r="H14" s="57">
        <v>4</v>
      </c>
      <c r="I14" s="59">
        <v>5</v>
      </c>
      <c r="J14" s="60">
        <v>6</v>
      </c>
      <c r="K14" s="58">
        <v>7</v>
      </c>
      <c r="L14" s="57">
        <v>8</v>
      </c>
      <c r="M14" s="19" t="s">
        <v>4</v>
      </c>
      <c r="N14" s="20" t="str">
        <f>N5</f>
        <v>Оценка</v>
      </c>
      <c r="O14" s="21" t="s">
        <v>91</v>
      </c>
      <c r="P14" s="22" t="s">
        <v>90</v>
      </c>
    </row>
    <row r="15" spans="1:16" x14ac:dyDescent="0.25">
      <c r="A15" s="80">
        <v>1</v>
      </c>
      <c r="B15" s="81"/>
      <c r="C15" s="82"/>
      <c r="D15" s="83"/>
      <c r="E15" s="84"/>
      <c r="F15" s="85"/>
      <c r="G15" s="86"/>
      <c r="H15" s="85"/>
      <c r="I15" s="87"/>
      <c r="J15" s="88"/>
      <c r="K15" s="86"/>
      <c r="L15" s="85"/>
      <c r="M15" s="23" t="str">
        <f t="shared" ref="M15:M54" si="2">IF(SUM(D15)&gt;0,SUM(E15:L15),"")</f>
        <v/>
      </c>
      <c r="N15" s="24" t="str">
        <f t="shared" ref="N15:N54" si="3">IF(SUM(D15)&gt;0,IF(M15&gt;=$M$7,$N$7,IF(M15&gt;=$M$8,$N$8,IF(M15&gt;=$M$9,$N$9,$N$10))),"")</f>
        <v/>
      </c>
      <c r="O15" s="25" t="str">
        <f>IF(B15="","",IF(AND(SUM($D15)=0,COUNTA($E15:$L15)&gt;0),$D$57,IF(OR(E15&gt;E$11,F15&gt;F$11,G15&gt;G$11,H15&gt;H$11,I15&gt;I$11,J15&gt;J$11,K15&gt;K$11,L15&gt;L$11),$D$58,"нет")))</f>
        <v/>
      </c>
      <c r="P15" s="26" t="str">
        <f>IF(O15="","",IF(O15="нет",0,1))</f>
        <v/>
      </c>
    </row>
    <row r="16" spans="1:16" x14ac:dyDescent="0.25">
      <c r="A16" s="89">
        <v>2</v>
      </c>
      <c r="B16" s="90"/>
      <c r="C16" s="91"/>
      <c r="D16" s="92"/>
      <c r="E16" s="93"/>
      <c r="F16" s="94"/>
      <c r="G16" s="95"/>
      <c r="H16" s="94"/>
      <c r="I16" s="96"/>
      <c r="J16" s="97"/>
      <c r="K16" s="95"/>
      <c r="L16" s="94"/>
      <c r="M16" s="27" t="str">
        <f t="shared" si="2"/>
        <v/>
      </c>
      <c r="N16" s="28" t="str">
        <f t="shared" si="3"/>
        <v/>
      </c>
      <c r="O16" s="29" t="str">
        <f t="shared" ref="O16:O54" si="4">IF(B16="","",IF(AND(SUM($D16)=0,COUNTA($E16:$L16)&gt;0),$D$57,IF(OR(E16&gt;E$11,F16&gt;F$11,G16&gt;G$11,H16&gt;H$11,I16&gt;I$11,J16&gt;J$11,K16&gt;K$11,L16&gt;L$11),$D$58,"нет")))</f>
        <v/>
      </c>
      <c r="P16" s="30" t="str">
        <f t="shared" ref="P16:P54" si="5">IF(O16="","",IF(O16="нет",0,1))</f>
        <v/>
      </c>
    </row>
    <row r="17" spans="1:16" x14ac:dyDescent="0.25">
      <c r="A17" s="89">
        <v>3</v>
      </c>
      <c r="B17" s="90"/>
      <c r="C17" s="91"/>
      <c r="D17" s="92"/>
      <c r="E17" s="93"/>
      <c r="F17" s="94"/>
      <c r="G17" s="95"/>
      <c r="H17" s="94"/>
      <c r="I17" s="96"/>
      <c r="J17" s="97"/>
      <c r="K17" s="95"/>
      <c r="L17" s="94"/>
      <c r="M17" s="27" t="str">
        <f t="shared" si="2"/>
        <v/>
      </c>
      <c r="N17" s="28" t="str">
        <f t="shared" si="3"/>
        <v/>
      </c>
      <c r="O17" s="29" t="str">
        <f t="shared" si="4"/>
        <v/>
      </c>
      <c r="P17" s="30" t="str">
        <f t="shared" si="5"/>
        <v/>
      </c>
    </row>
    <row r="18" spans="1:16" x14ac:dyDescent="0.25">
      <c r="A18" s="89">
        <v>4</v>
      </c>
      <c r="B18" s="90"/>
      <c r="C18" s="91"/>
      <c r="D18" s="92"/>
      <c r="E18" s="93"/>
      <c r="F18" s="94"/>
      <c r="G18" s="95"/>
      <c r="H18" s="94"/>
      <c r="I18" s="96"/>
      <c r="J18" s="97"/>
      <c r="K18" s="95"/>
      <c r="L18" s="94"/>
      <c r="M18" s="27" t="str">
        <f t="shared" si="2"/>
        <v/>
      </c>
      <c r="N18" s="28" t="str">
        <f t="shared" si="3"/>
        <v/>
      </c>
      <c r="O18" s="29" t="str">
        <f t="shared" si="4"/>
        <v/>
      </c>
      <c r="P18" s="30" t="str">
        <f t="shared" si="5"/>
        <v/>
      </c>
    </row>
    <row r="19" spans="1:16" ht="15.75" thickBot="1" x14ac:dyDescent="0.3">
      <c r="A19" s="98">
        <v>5</v>
      </c>
      <c r="B19" s="99"/>
      <c r="C19" s="100"/>
      <c r="D19" s="101"/>
      <c r="E19" s="102"/>
      <c r="F19" s="103"/>
      <c r="G19" s="104"/>
      <c r="H19" s="103"/>
      <c r="I19" s="105"/>
      <c r="J19" s="106"/>
      <c r="K19" s="104"/>
      <c r="L19" s="103"/>
      <c r="M19" s="31" t="str">
        <f t="shared" si="2"/>
        <v/>
      </c>
      <c r="N19" s="32" t="str">
        <f t="shared" si="3"/>
        <v/>
      </c>
      <c r="O19" s="33" t="str">
        <f t="shared" si="4"/>
        <v/>
      </c>
      <c r="P19" s="34" t="str">
        <f t="shared" si="5"/>
        <v/>
      </c>
    </row>
    <row r="20" spans="1:16" x14ac:dyDescent="0.25">
      <c r="A20" s="107">
        <v>6</v>
      </c>
      <c r="B20" s="81"/>
      <c r="C20" s="82"/>
      <c r="D20" s="83"/>
      <c r="E20" s="84"/>
      <c r="F20" s="85"/>
      <c r="G20" s="86"/>
      <c r="H20" s="85"/>
      <c r="I20" s="87"/>
      <c r="J20" s="88"/>
      <c r="K20" s="86"/>
      <c r="L20" s="85"/>
      <c r="M20" s="35" t="str">
        <f t="shared" si="2"/>
        <v/>
      </c>
      <c r="N20" s="36" t="str">
        <f t="shared" si="3"/>
        <v/>
      </c>
      <c r="O20" s="25" t="str">
        <f t="shared" si="4"/>
        <v/>
      </c>
      <c r="P20" s="26" t="str">
        <f t="shared" si="5"/>
        <v/>
      </c>
    </row>
    <row r="21" spans="1:16" x14ac:dyDescent="0.25">
      <c r="A21" s="89">
        <v>7</v>
      </c>
      <c r="B21" s="90"/>
      <c r="C21" s="91"/>
      <c r="D21" s="92"/>
      <c r="E21" s="93"/>
      <c r="F21" s="94"/>
      <c r="G21" s="95"/>
      <c r="H21" s="94"/>
      <c r="I21" s="96"/>
      <c r="J21" s="97"/>
      <c r="K21" s="95"/>
      <c r="L21" s="94"/>
      <c r="M21" s="27" t="str">
        <f t="shared" si="2"/>
        <v/>
      </c>
      <c r="N21" s="28" t="str">
        <f t="shared" si="3"/>
        <v/>
      </c>
      <c r="O21" s="29" t="str">
        <f t="shared" si="4"/>
        <v/>
      </c>
      <c r="P21" s="30" t="str">
        <f t="shared" si="5"/>
        <v/>
      </c>
    </row>
    <row r="22" spans="1:16" x14ac:dyDescent="0.25">
      <c r="A22" s="89">
        <v>8</v>
      </c>
      <c r="B22" s="90"/>
      <c r="C22" s="91"/>
      <c r="D22" s="92"/>
      <c r="E22" s="93"/>
      <c r="F22" s="94"/>
      <c r="G22" s="95"/>
      <c r="H22" s="94"/>
      <c r="I22" s="96"/>
      <c r="J22" s="97"/>
      <c r="K22" s="95"/>
      <c r="L22" s="94"/>
      <c r="M22" s="27" t="str">
        <f t="shared" si="2"/>
        <v/>
      </c>
      <c r="N22" s="28" t="str">
        <f t="shared" si="3"/>
        <v/>
      </c>
      <c r="O22" s="29" t="str">
        <f t="shared" si="4"/>
        <v/>
      </c>
      <c r="P22" s="30" t="str">
        <f t="shared" si="5"/>
        <v/>
      </c>
    </row>
    <row r="23" spans="1:16" x14ac:dyDescent="0.25">
      <c r="A23" s="89">
        <v>9</v>
      </c>
      <c r="B23" s="90"/>
      <c r="C23" s="91"/>
      <c r="D23" s="92"/>
      <c r="E23" s="93"/>
      <c r="F23" s="94"/>
      <c r="G23" s="95"/>
      <c r="H23" s="94"/>
      <c r="I23" s="96"/>
      <c r="J23" s="97"/>
      <c r="K23" s="95"/>
      <c r="L23" s="94"/>
      <c r="M23" s="27" t="str">
        <f t="shared" si="2"/>
        <v/>
      </c>
      <c r="N23" s="28" t="str">
        <f t="shared" si="3"/>
        <v/>
      </c>
      <c r="O23" s="29" t="str">
        <f t="shared" si="4"/>
        <v/>
      </c>
      <c r="P23" s="30" t="str">
        <f t="shared" si="5"/>
        <v/>
      </c>
    </row>
    <row r="24" spans="1:16" ht="15.75" thickBot="1" x14ac:dyDescent="0.3">
      <c r="A24" s="108">
        <v>10</v>
      </c>
      <c r="B24" s="99"/>
      <c r="C24" s="100"/>
      <c r="D24" s="101"/>
      <c r="E24" s="102"/>
      <c r="F24" s="103"/>
      <c r="G24" s="104"/>
      <c r="H24" s="103"/>
      <c r="I24" s="105"/>
      <c r="J24" s="106"/>
      <c r="K24" s="104"/>
      <c r="L24" s="103"/>
      <c r="M24" s="37" t="str">
        <f t="shared" si="2"/>
        <v/>
      </c>
      <c r="N24" s="38" t="str">
        <f t="shared" si="3"/>
        <v/>
      </c>
      <c r="O24" s="33" t="str">
        <f t="shared" si="4"/>
        <v/>
      </c>
      <c r="P24" s="34" t="str">
        <f t="shared" si="5"/>
        <v/>
      </c>
    </row>
    <row r="25" spans="1:16" x14ac:dyDescent="0.25">
      <c r="A25" s="80">
        <v>11</v>
      </c>
      <c r="B25" s="81"/>
      <c r="C25" s="82"/>
      <c r="D25" s="83"/>
      <c r="E25" s="84"/>
      <c r="F25" s="85"/>
      <c r="G25" s="86"/>
      <c r="H25" s="85"/>
      <c r="I25" s="87"/>
      <c r="J25" s="88"/>
      <c r="K25" s="86"/>
      <c r="L25" s="85"/>
      <c r="M25" s="23" t="str">
        <f t="shared" si="2"/>
        <v/>
      </c>
      <c r="N25" s="24" t="str">
        <f t="shared" si="3"/>
        <v/>
      </c>
      <c r="O25" s="25" t="str">
        <f t="shared" si="4"/>
        <v/>
      </c>
      <c r="P25" s="26" t="str">
        <f t="shared" si="5"/>
        <v/>
      </c>
    </row>
    <row r="26" spans="1:16" x14ac:dyDescent="0.25">
      <c r="A26" s="89">
        <v>12</v>
      </c>
      <c r="B26" s="90"/>
      <c r="C26" s="91"/>
      <c r="D26" s="92"/>
      <c r="E26" s="93"/>
      <c r="F26" s="94"/>
      <c r="G26" s="95"/>
      <c r="H26" s="94"/>
      <c r="I26" s="96"/>
      <c r="J26" s="97"/>
      <c r="K26" s="95"/>
      <c r="L26" s="94"/>
      <c r="M26" s="27" t="str">
        <f t="shared" si="2"/>
        <v/>
      </c>
      <c r="N26" s="28" t="str">
        <f t="shared" si="3"/>
        <v/>
      </c>
      <c r="O26" s="29" t="str">
        <f t="shared" si="4"/>
        <v/>
      </c>
      <c r="P26" s="30" t="str">
        <f t="shared" si="5"/>
        <v/>
      </c>
    </row>
    <row r="27" spans="1:16" x14ac:dyDescent="0.25">
      <c r="A27" s="89">
        <v>13</v>
      </c>
      <c r="B27" s="90"/>
      <c r="C27" s="91"/>
      <c r="D27" s="92"/>
      <c r="E27" s="93"/>
      <c r="F27" s="94"/>
      <c r="G27" s="95"/>
      <c r="H27" s="94"/>
      <c r="I27" s="96"/>
      <c r="J27" s="97"/>
      <c r="K27" s="95"/>
      <c r="L27" s="94"/>
      <c r="M27" s="27" t="str">
        <f t="shared" si="2"/>
        <v/>
      </c>
      <c r="N27" s="28" t="str">
        <f t="shared" si="3"/>
        <v/>
      </c>
      <c r="O27" s="29" t="str">
        <f t="shared" si="4"/>
        <v/>
      </c>
      <c r="P27" s="30" t="str">
        <f t="shared" si="5"/>
        <v/>
      </c>
    </row>
    <row r="28" spans="1:16" x14ac:dyDescent="0.25">
      <c r="A28" s="89">
        <v>14</v>
      </c>
      <c r="B28" s="90"/>
      <c r="C28" s="91"/>
      <c r="D28" s="92"/>
      <c r="E28" s="93"/>
      <c r="F28" s="94"/>
      <c r="G28" s="95"/>
      <c r="H28" s="94"/>
      <c r="I28" s="96"/>
      <c r="J28" s="97"/>
      <c r="K28" s="95"/>
      <c r="L28" s="94"/>
      <c r="M28" s="27" t="str">
        <f t="shared" si="2"/>
        <v/>
      </c>
      <c r="N28" s="28" t="str">
        <f t="shared" si="3"/>
        <v/>
      </c>
      <c r="O28" s="29" t="str">
        <f t="shared" si="4"/>
        <v/>
      </c>
      <c r="P28" s="30" t="str">
        <f t="shared" si="5"/>
        <v/>
      </c>
    </row>
    <row r="29" spans="1:16" ht="15.75" thickBot="1" x14ac:dyDescent="0.3">
      <c r="A29" s="98">
        <v>15</v>
      </c>
      <c r="B29" s="99"/>
      <c r="C29" s="100"/>
      <c r="D29" s="101"/>
      <c r="E29" s="102"/>
      <c r="F29" s="103"/>
      <c r="G29" s="104"/>
      <c r="H29" s="103"/>
      <c r="I29" s="105"/>
      <c r="J29" s="106"/>
      <c r="K29" s="104"/>
      <c r="L29" s="103"/>
      <c r="M29" s="31" t="str">
        <f t="shared" si="2"/>
        <v/>
      </c>
      <c r="N29" s="32" t="str">
        <f t="shared" si="3"/>
        <v/>
      </c>
      <c r="O29" s="33" t="str">
        <f t="shared" si="4"/>
        <v/>
      </c>
      <c r="P29" s="34" t="str">
        <f t="shared" si="5"/>
        <v/>
      </c>
    </row>
    <row r="30" spans="1:16" x14ac:dyDescent="0.25">
      <c r="A30" s="107">
        <v>16</v>
      </c>
      <c r="B30" s="81"/>
      <c r="C30" s="82"/>
      <c r="D30" s="83"/>
      <c r="E30" s="84"/>
      <c r="F30" s="85"/>
      <c r="G30" s="86"/>
      <c r="H30" s="85"/>
      <c r="I30" s="87"/>
      <c r="J30" s="88"/>
      <c r="K30" s="86"/>
      <c r="L30" s="85"/>
      <c r="M30" s="35" t="str">
        <f t="shared" si="2"/>
        <v/>
      </c>
      <c r="N30" s="36" t="str">
        <f t="shared" si="3"/>
        <v/>
      </c>
      <c r="O30" s="25" t="str">
        <f t="shared" si="4"/>
        <v/>
      </c>
      <c r="P30" s="26" t="str">
        <f t="shared" si="5"/>
        <v/>
      </c>
    </row>
    <row r="31" spans="1:16" x14ac:dyDescent="0.25">
      <c r="A31" s="89">
        <v>17</v>
      </c>
      <c r="B31" s="90"/>
      <c r="C31" s="91"/>
      <c r="D31" s="92"/>
      <c r="E31" s="93"/>
      <c r="F31" s="94"/>
      <c r="G31" s="95"/>
      <c r="H31" s="94"/>
      <c r="I31" s="96"/>
      <c r="J31" s="97"/>
      <c r="K31" s="95"/>
      <c r="L31" s="94"/>
      <c r="M31" s="27" t="str">
        <f t="shared" si="2"/>
        <v/>
      </c>
      <c r="N31" s="28" t="str">
        <f t="shared" si="3"/>
        <v/>
      </c>
      <c r="O31" s="29" t="str">
        <f t="shared" si="4"/>
        <v/>
      </c>
      <c r="P31" s="30" t="str">
        <f t="shared" si="5"/>
        <v/>
      </c>
    </row>
    <row r="32" spans="1:16" x14ac:dyDescent="0.25">
      <c r="A32" s="89">
        <v>18</v>
      </c>
      <c r="B32" s="90"/>
      <c r="C32" s="91"/>
      <c r="D32" s="92"/>
      <c r="E32" s="93"/>
      <c r="F32" s="94"/>
      <c r="G32" s="95"/>
      <c r="H32" s="94"/>
      <c r="I32" s="96"/>
      <c r="J32" s="97"/>
      <c r="K32" s="95"/>
      <c r="L32" s="94"/>
      <c r="M32" s="27" t="str">
        <f t="shared" si="2"/>
        <v/>
      </c>
      <c r="N32" s="28" t="str">
        <f t="shared" si="3"/>
        <v/>
      </c>
      <c r="O32" s="29" t="str">
        <f t="shared" si="4"/>
        <v/>
      </c>
      <c r="P32" s="30" t="str">
        <f t="shared" si="5"/>
        <v/>
      </c>
    </row>
    <row r="33" spans="1:16" x14ac:dyDescent="0.25">
      <c r="A33" s="89">
        <v>19</v>
      </c>
      <c r="B33" s="90"/>
      <c r="C33" s="91"/>
      <c r="D33" s="92"/>
      <c r="E33" s="93"/>
      <c r="F33" s="94"/>
      <c r="G33" s="95"/>
      <c r="H33" s="94"/>
      <c r="I33" s="96"/>
      <c r="J33" s="97"/>
      <c r="K33" s="95"/>
      <c r="L33" s="94"/>
      <c r="M33" s="27" t="str">
        <f t="shared" si="2"/>
        <v/>
      </c>
      <c r="N33" s="28" t="str">
        <f t="shared" si="3"/>
        <v/>
      </c>
      <c r="O33" s="29" t="str">
        <f t="shared" si="4"/>
        <v/>
      </c>
      <c r="P33" s="30" t="str">
        <f t="shared" si="5"/>
        <v/>
      </c>
    </row>
    <row r="34" spans="1:16" ht="15.75" thickBot="1" x14ac:dyDescent="0.3">
      <c r="A34" s="108">
        <v>20</v>
      </c>
      <c r="B34" s="99"/>
      <c r="C34" s="100"/>
      <c r="D34" s="101"/>
      <c r="E34" s="102"/>
      <c r="F34" s="103"/>
      <c r="G34" s="104"/>
      <c r="H34" s="103"/>
      <c r="I34" s="105"/>
      <c r="J34" s="106"/>
      <c r="K34" s="104"/>
      <c r="L34" s="103"/>
      <c r="M34" s="37" t="str">
        <f t="shared" si="2"/>
        <v/>
      </c>
      <c r="N34" s="38" t="str">
        <f t="shared" si="3"/>
        <v/>
      </c>
      <c r="O34" s="33" t="str">
        <f t="shared" si="4"/>
        <v/>
      </c>
      <c r="P34" s="34" t="str">
        <f t="shared" si="5"/>
        <v/>
      </c>
    </row>
    <row r="35" spans="1:16" x14ac:dyDescent="0.25">
      <c r="A35" s="80">
        <v>21</v>
      </c>
      <c r="B35" s="81"/>
      <c r="C35" s="82"/>
      <c r="D35" s="83"/>
      <c r="E35" s="84"/>
      <c r="F35" s="85"/>
      <c r="G35" s="86"/>
      <c r="H35" s="85"/>
      <c r="I35" s="87"/>
      <c r="J35" s="88"/>
      <c r="K35" s="86"/>
      <c r="L35" s="85"/>
      <c r="M35" s="23" t="str">
        <f t="shared" si="2"/>
        <v/>
      </c>
      <c r="N35" s="24" t="str">
        <f t="shared" si="3"/>
        <v/>
      </c>
      <c r="O35" s="25" t="str">
        <f t="shared" si="4"/>
        <v/>
      </c>
      <c r="P35" s="26" t="str">
        <f t="shared" si="5"/>
        <v/>
      </c>
    </row>
    <row r="36" spans="1:16" x14ac:dyDescent="0.25">
      <c r="A36" s="89">
        <v>22</v>
      </c>
      <c r="B36" s="90"/>
      <c r="C36" s="91"/>
      <c r="D36" s="92"/>
      <c r="E36" s="93"/>
      <c r="F36" s="94"/>
      <c r="G36" s="95"/>
      <c r="H36" s="94"/>
      <c r="I36" s="96"/>
      <c r="J36" s="97"/>
      <c r="K36" s="95"/>
      <c r="L36" s="94"/>
      <c r="M36" s="27" t="str">
        <f t="shared" si="2"/>
        <v/>
      </c>
      <c r="N36" s="28" t="str">
        <f t="shared" si="3"/>
        <v/>
      </c>
      <c r="O36" s="29" t="str">
        <f t="shared" si="4"/>
        <v/>
      </c>
      <c r="P36" s="30" t="str">
        <f t="shared" si="5"/>
        <v/>
      </c>
    </row>
    <row r="37" spans="1:16" x14ac:dyDescent="0.25">
      <c r="A37" s="89">
        <v>23</v>
      </c>
      <c r="B37" s="90"/>
      <c r="C37" s="91"/>
      <c r="D37" s="92"/>
      <c r="E37" s="93"/>
      <c r="F37" s="94"/>
      <c r="G37" s="95"/>
      <c r="H37" s="94"/>
      <c r="I37" s="96"/>
      <c r="J37" s="97"/>
      <c r="K37" s="95"/>
      <c r="L37" s="94"/>
      <c r="M37" s="27" t="str">
        <f t="shared" si="2"/>
        <v/>
      </c>
      <c r="N37" s="28" t="str">
        <f t="shared" si="3"/>
        <v/>
      </c>
      <c r="O37" s="29" t="str">
        <f t="shared" si="4"/>
        <v/>
      </c>
      <c r="P37" s="30" t="str">
        <f t="shared" si="5"/>
        <v/>
      </c>
    </row>
    <row r="38" spans="1:16" x14ac:dyDescent="0.25">
      <c r="A38" s="89">
        <v>24</v>
      </c>
      <c r="B38" s="90"/>
      <c r="C38" s="91"/>
      <c r="D38" s="92"/>
      <c r="E38" s="93"/>
      <c r="F38" s="94"/>
      <c r="G38" s="95"/>
      <c r="H38" s="94"/>
      <c r="I38" s="96"/>
      <c r="J38" s="97"/>
      <c r="K38" s="95"/>
      <c r="L38" s="94"/>
      <c r="M38" s="27" t="str">
        <f t="shared" si="2"/>
        <v/>
      </c>
      <c r="N38" s="28" t="str">
        <f t="shared" si="3"/>
        <v/>
      </c>
      <c r="O38" s="29" t="str">
        <f t="shared" si="4"/>
        <v/>
      </c>
      <c r="P38" s="30" t="str">
        <f t="shared" si="5"/>
        <v/>
      </c>
    </row>
    <row r="39" spans="1:16" ht="15.75" thickBot="1" x14ac:dyDescent="0.3">
      <c r="A39" s="98">
        <v>25</v>
      </c>
      <c r="B39" s="99"/>
      <c r="C39" s="100"/>
      <c r="D39" s="101"/>
      <c r="E39" s="102"/>
      <c r="F39" s="103"/>
      <c r="G39" s="104"/>
      <c r="H39" s="103"/>
      <c r="I39" s="105"/>
      <c r="J39" s="106"/>
      <c r="K39" s="104"/>
      <c r="L39" s="103"/>
      <c r="M39" s="31" t="str">
        <f t="shared" si="2"/>
        <v/>
      </c>
      <c r="N39" s="32" t="str">
        <f t="shared" si="3"/>
        <v/>
      </c>
      <c r="O39" s="33" t="str">
        <f t="shared" si="4"/>
        <v/>
      </c>
      <c r="P39" s="34" t="str">
        <f t="shared" si="5"/>
        <v/>
      </c>
    </row>
    <row r="40" spans="1:16" x14ac:dyDescent="0.25">
      <c r="A40" s="80">
        <v>26</v>
      </c>
      <c r="B40" s="81"/>
      <c r="C40" s="82"/>
      <c r="D40" s="83"/>
      <c r="E40" s="84"/>
      <c r="F40" s="85"/>
      <c r="G40" s="86"/>
      <c r="H40" s="85"/>
      <c r="I40" s="87"/>
      <c r="J40" s="88"/>
      <c r="K40" s="86"/>
      <c r="L40" s="85"/>
      <c r="M40" s="23" t="str">
        <f t="shared" si="2"/>
        <v/>
      </c>
      <c r="N40" s="24" t="str">
        <f t="shared" si="3"/>
        <v/>
      </c>
      <c r="O40" s="25" t="str">
        <f t="shared" si="4"/>
        <v/>
      </c>
      <c r="P40" s="26" t="str">
        <f t="shared" si="5"/>
        <v/>
      </c>
    </row>
    <row r="41" spans="1:16" x14ac:dyDescent="0.25">
      <c r="A41" s="89">
        <v>27</v>
      </c>
      <c r="B41" s="90"/>
      <c r="C41" s="91"/>
      <c r="D41" s="92"/>
      <c r="E41" s="93"/>
      <c r="F41" s="94"/>
      <c r="G41" s="95"/>
      <c r="H41" s="94"/>
      <c r="I41" s="96"/>
      <c r="J41" s="97"/>
      <c r="K41" s="95"/>
      <c r="L41" s="94"/>
      <c r="M41" s="27" t="str">
        <f t="shared" si="2"/>
        <v/>
      </c>
      <c r="N41" s="28" t="str">
        <f t="shared" si="3"/>
        <v/>
      </c>
      <c r="O41" s="29" t="str">
        <f t="shared" si="4"/>
        <v/>
      </c>
      <c r="P41" s="30" t="str">
        <f t="shared" si="5"/>
        <v/>
      </c>
    </row>
    <row r="42" spans="1:16" x14ac:dyDescent="0.25">
      <c r="A42" s="89">
        <v>28</v>
      </c>
      <c r="B42" s="90"/>
      <c r="C42" s="91"/>
      <c r="D42" s="92"/>
      <c r="E42" s="93"/>
      <c r="F42" s="94"/>
      <c r="G42" s="95"/>
      <c r="H42" s="94"/>
      <c r="I42" s="96"/>
      <c r="J42" s="97"/>
      <c r="K42" s="95"/>
      <c r="L42" s="94"/>
      <c r="M42" s="27" t="str">
        <f t="shared" si="2"/>
        <v/>
      </c>
      <c r="N42" s="28" t="str">
        <f t="shared" si="3"/>
        <v/>
      </c>
      <c r="O42" s="29" t="str">
        <f t="shared" si="4"/>
        <v/>
      </c>
      <c r="P42" s="30" t="str">
        <f t="shared" si="5"/>
        <v/>
      </c>
    </row>
    <row r="43" spans="1:16" x14ac:dyDescent="0.25">
      <c r="A43" s="89">
        <v>29</v>
      </c>
      <c r="B43" s="90"/>
      <c r="C43" s="91"/>
      <c r="D43" s="92"/>
      <c r="E43" s="93"/>
      <c r="F43" s="94"/>
      <c r="G43" s="95"/>
      <c r="H43" s="94"/>
      <c r="I43" s="96"/>
      <c r="J43" s="97"/>
      <c r="K43" s="95"/>
      <c r="L43" s="94"/>
      <c r="M43" s="27" t="str">
        <f t="shared" si="2"/>
        <v/>
      </c>
      <c r="N43" s="28" t="str">
        <f t="shared" si="3"/>
        <v/>
      </c>
      <c r="O43" s="29" t="str">
        <f t="shared" si="4"/>
        <v/>
      </c>
      <c r="P43" s="30" t="str">
        <f t="shared" si="5"/>
        <v/>
      </c>
    </row>
    <row r="44" spans="1:16" ht="15.75" thickBot="1" x14ac:dyDescent="0.3">
      <c r="A44" s="98">
        <v>30</v>
      </c>
      <c r="B44" s="99"/>
      <c r="C44" s="100"/>
      <c r="D44" s="101"/>
      <c r="E44" s="102"/>
      <c r="F44" s="103"/>
      <c r="G44" s="104"/>
      <c r="H44" s="103"/>
      <c r="I44" s="105"/>
      <c r="J44" s="106"/>
      <c r="K44" s="104"/>
      <c r="L44" s="103"/>
      <c r="M44" s="31" t="str">
        <f t="shared" si="2"/>
        <v/>
      </c>
      <c r="N44" s="32" t="str">
        <f t="shared" si="3"/>
        <v/>
      </c>
      <c r="O44" s="33" t="str">
        <f t="shared" si="4"/>
        <v/>
      </c>
      <c r="P44" s="34" t="str">
        <f t="shared" si="5"/>
        <v/>
      </c>
    </row>
    <row r="45" spans="1:16" x14ac:dyDescent="0.25">
      <c r="A45" s="80">
        <v>31</v>
      </c>
      <c r="B45" s="81"/>
      <c r="C45" s="82"/>
      <c r="D45" s="83"/>
      <c r="E45" s="84"/>
      <c r="F45" s="85"/>
      <c r="G45" s="86"/>
      <c r="H45" s="85"/>
      <c r="I45" s="87"/>
      <c r="J45" s="88"/>
      <c r="K45" s="86"/>
      <c r="L45" s="85"/>
      <c r="M45" s="23" t="str">
        <f t="shared" si="2"/>
        <v/>
      </c>
      <c r="N45" s="24" t="str">
        <f t="shared" si="3"/>
        <v/>
      </c>
      <c r="O45" s="25" t="str">
        <f t="shared" si="4"/>
        <v/>
      </c>
      <c r="P45" s="26" t="str">
        <f t="shared" si="5"/>
        <v/>
      </c>
    </row>
    <row r="46" spans="1:16" x14ac:dyDescent="0.25">
      <c r="A46" s="89">
        <v>32</v>
      </c>
      <c r="B46" s="90"/>
      <c r="C46" s="91"/>
      <c r="D46" s="92"/>
      <c r="E46" s="93"/>
      <c r="F46" s="94"/>
      <c r="G46" s="95"/>
      <c r="H46" s="94"/>
      <c r="I46" s="96"/>
      <c r="J46" s="97"/>
      <c r="K46" s="95"/>
      <c r="L46" s="94"/>
      <c r="M46" s="27" t="str">
        <f t="shared" si="2"/>
        <v/>
      </c>
      <c r="N46" s="28" t="str">
        <f t="shared" si="3"/>
        <v/>
      </c>
      <c r="O46" s="29" t="str">
        <f t="shared" si="4"/>
        <v/>
      </c>
      <c r="P46" s="30" t="str">
        <f t="shared" si="5"/>
        <v/>
      </c>
    </row>
    <row r="47" spans="1:16" x14ac:dyDescent="0.25">
      <c r="A47" s="89">
        <v>33</v>
      </c>
      <c r="B47" s="90"/>
      <c r="C47" s="91"/>
      <c r="D47" s="92"/>
      <c r="E47" s="93"/>
      <c r="F47" s="94"/>
      <c r="G47" s="95"/>
      <c r="H47" s="94"/>
      <c r="I47" s="96"/>
      <c r="J47" s="97"/>
      <c r="K47" s="95"/>
      <c r="L47" s="94"/>
      <c r="M47" s="27" t="str">
        <f t="shared" si="2"/>
        <v/>
      </c>
      <c r="N47" s="28" t="str">
        <f t="shared" si="3"/>
        <v/>
      </c>
      <c r="O47" s="29" t="str">
        <f t="shared" si="4"/>
        <v/>
      </c>
      <c r="P47" s="30" t="str">
        <f t="shared" si="5"/>
        <v/>
      </c>
    </row>
    <row r="48" spans="1:16" x14ac:dyDescent="0.25">
      <c r="A48" s="89">
        <v>34</v>
      </c>
      <c r="B48" s="90"/>
      <c r="C48" s="91"/>
      <c r="D48" s="92"/>
      <c r="E48" s="93"/>
      <c r="F48" s="94"/>
      <c r="G48" s="95"/>
      <c r="H48" s="94"/>
      <c r="I48" s="96"/>
      <c r="J48" s="97"/>
      <c r="K48" s="95"/>
      <c r="L48" s="94"/>
      <c r="M48" s="27" t="str">
        <f t="shared" si="2"/>
        <v/>
      </c>
      <c r="N48" s="28" t="str">
        <f t="shared" si="3"/>
        <v/>
      </c>
      <c r="O48" s="29" t="str">
        <f t="shared" si="4"/>
        <v/>
      </c>
      <c r="P48" s="30" t="str">
        <f t="shared" si="5"/>
        <v/>
      </c>
    </row>
    <row r="49" spans="1:16" ht="15.75" thickBot="1" x14ac:dyDescent="0.3">
      <c r="A49" s="98">
        <v>35</v>
      </c>
      <c r="B49" s="99"/>
      <c r="C49" s="100"/>
      <c r="D49" s="101"/>
      <c r="E49" s="102"/>
      <c r="F49" s="103"/>
      <c r="G49" s="104"/>
      <c r="H49" s="103"/>
      <c r="I49" s="105"/>
      <c r="J49" s="106"/>
      <c r="K49" s="104"/>
      <c r="L49" s="103"/>
      <c r="M49" s="31" t="str">
        <f t="shared" si="2"/>
        <v/>
      </c>
      <c r="N49" s="32" t="str">
        <f t="shared" si="3"/>
        <v/>
      </c>
      <c r="O49" s="33" t="str">
        <f t="shared" si="4"/>
        <v/>
      </c>
      <c r="P49" s="34" t="str">
        <f t="shared" si="5"/>
        <v/>
      </c>
    </row>
    <row r="50" spans="1:16" x14ac:dyDescent="0.25">
      <c r="A50" s="80">
        <v>36</v>
      </c>
      <c r="B50" s="81"/>
      <c r="C50" s="82"/>
      <c r="D50" s="83"/>
      <c r="E50" s="84"/>
      <c r="F50" s="85"/>
      <c r="G50" s="86"/>
      <c r="H50" s="85"/>
      <c r="I50" s="87"/>
      <c r="J50" s="88"/>
      <c r="K50" s="86"/>
      <c r="L50" s="85"/>
      <c r="M50" s="23" t="str">
        <f t="shared" si="2"/>
        <v/>
      </c>
      <c r="N50" s="24" t="str">
        <f t="shared" si="3"/>
        <v/>
      </c>
      <c r="O50" s="25" t="str">
        <f t="shared" si="4"/>
        <v/>
      </c>
      <c r="P50" s="26" t="str">
        <f t="shared" si="5"/>
        <v/>
      </c>
    </row>
    <row r="51" spans="1:16" x14ac:dyDescent="0.25">
      <c r="A51" s="89">
        <v>37</v>
      </c>
      <c r="B51" s="90"/>
      <c r="C51" s="91"/>
      <c r="D51" s="92"/>
      <c r="E51" s="93"/>
      <c r="F51" s="94"/>
      <c r="G51" s="95"/>
      <c r="H51" s="94"/>
      <c r="I51" s="96"/>
      <c r="J51" s="97"/>
      <c r="K51" s="95"/>
      <c r="L51" s="94"/>
      <c r="M51" s="27" t="str">
        <f t="shared" si="2"/>
        <v/>
      </c>
      <c r="N51" s="28" t="str">
        <f t="shared" si="3"/>
        <v/>
      </c>
      <c r="O51" s="29" t="str">
        <f t="shared" si="4"/>
        <v/>
      </c>
      <c r="P51" s="30" t="str">
        <f t="shared" si="5"/>
        <v/>
      </c>
    </row>
    <row r="52" spans="1:16" x14ac:dyDescent="0.25">
      <c r="A52" s="89">
        <v>38</v>
      </c>
      <c r="B52" s="90"/>
      <c r="C52" s="91"/>
      <c r="D52" s="92"/>
      <c r="E52" s="93"/>
      <c r="F52" s="94"/>
      <c r="G52" s="95"/>
      <c r="H52" s="94"/>
      <c r="I52" s="96"/>
      <c r="J52" s="97"/>
      <c r="K52" s="95"/>
      <c r="L52" s="94"/>
      <c r="M52" s="27" t="str">
        <f t="shared" si="2"/>
        <v/>
      </c>
      <c r="N52" s="28" t="str">
        <f t="shared" si="3"/>
        <v/>
      </c>
      <c r="O52" s="29" t="str">
        <f t="shared" si="4"/>
        <v/>
      </c>
      <c r="P52" s="30" t="str">
        <f t="shared" si="5"/>
        <v/>
      </c>
    </row>
    <row r="53" spans="1:16" x14ac:dyDescent="0.25">
      <c r="A53" s="89">
        <v>39</v>
      </c>
      <c r="B53" s="90"/>
      <c r="C53" s="91"/>
      <c r="D53" s="92"/>
      <c r="E53" s="93"/>
      <c r="F53" s="94"/>
      <c r="G53" s="95"/>
      <c r="H53" s="94"/>
      <c r="I53" s="96"/>
      <c r="J53" s="97"/>
      <c r="K53" s="95"/>
      <c r="L53" s="94"/>
      <c r="M53" s="27" t="str">
        <f t="shared" si="2"/>
        <v/>
      </c>
      <c r="N53" s="28" t="str">
        <f t="shared" si="3"/>
        <v/>
      </c>
      <c r="O53" s="29" t="str">
        <f t="shared" si="4"/>
        <v/>
      </c>
      <c r="P53" s="30" t="str">
        <f t="shared" si="5"/>
        <v/>
      </c>
    </row>
    <row r="54" spans="1:16" ht="15.75" thickBot="1" x14ac:dyDescent="0.3">
      <c r="A54" s="98">
        <v>40</v>
      </c>
      <c r="B54" s="99"/>
      <c r="C54" s="100"/>
      <c r="D54" s="101"/>
      <c r="E54" s="102"/>
      <c r="F54" s="103"/>
      <c r="G54" s="104"/>
      <c r="H54" s="103"/>
      <c r="I54" s="105"/>
      <c r="J54" s="106"/>
      <c r="K54" s="104"/>
      <c r="L54" s="103"/>
      <c r="M54" s="31" t="str">
        <f t="shared" si="2"/>
        <v/>
      </c>
      <c r="N54" s="32" t="str">
        <f t="shared" si="3"/>
        <v/>
      </c>
      <c r="O54" s="33" t="str">
        <f t="shared" si="4"/>
        <v/>
      </c>
      <c r="P54" s="34" t="str">
        <f t="shared" si="5"/>
        <v/>
      </c>
    </row>
    <row r="56" spans="1:16" x14ac:dyDescent="0.25">
      <c r="B56" s="9" t="s">
        <v>92</v>
      </c>
      <c r="D56" s="9" t="s">
        <v>88</v>
      </c>
    </row>
    <row r="57" spans="1:16" x14ac:dyDescent="0.25">
      <c r="B57" s="9">
        <v>1</v>
      </c>
      <c r="D57" s="9" t="s">
        <v>87</v>
      </c>
    </row>
    <row r="58" spans="1:16" x14ac:dyDescent="0.25">
      <c r="B58" s="9">
        <v>2</v>
      </c>
      <c r="D58" s="9" t="s">
        <v>89</v>
      </c>
    </row>
    <row r="59" spans="1:16" x14ac:dyDescent="0.25">
      <c r="A59" s="39"/>
    </row>
  </sheetData>
  <sheetProtection formatColumns="0" formatRows="0"/>
  <conditionalFormatting sqref="E17:L54">
    <cfRule type="expression" dxfId="26" priority="14" stopIfTrue="1">
      <formula>E17&gt;E$11</formula>
    </cfRule>
  </conditionalFormatting>
  <conditionalFormatting sqref="D6 E5 K1 M1">
    <cfRule type="containsBlanks" dxfId="25" priority="13" stopIfTrue="1">
      <formula>LEN(TRIM(D1))=0</formula>
    </cfRule>
  </conditionalFormatting>
  <conditionalFormatting sqref="C17:C54">
    <cfRule type="expression" dxfId="24" priority="15">
      <formula>AND(SUM($D17:$L17)&lt;&gt;0,$C17="")</formula>
    </cfRule>
  </conditionalFormatting>
  <conditionalFormatting sqref="D17:L54">
    <cfRule type="expression" dxfId="23" priority="16" stopIfTrue="1">
      <formula>AND($B17&lt;&gt;"",$C17="да",$D17="")</formula>
    </cfRule>
    <cfRule type="expression" dxfId="22" priority="17" stopIfTrue="1">
      <formula>AND(SUM($D17)=0,COUNTA($E17:$L17)&gt;0)</formula>
    </cfRule>
  </conditionalFormatting>
  <conditionalFormatting sqref="E15:L16">
    <cfRule type="expression" dxfId="21" priority="1" stopIfTrue="1">
      <formula>E15&gt;E$11</formula>
    </cfRule>
  </conditionalFormatting>
  <conditionalFormatting sqref="C15:C16">
    <cfRule type="expression" dxfId="20" priority="2">
      <formula>AND(SUM($D15:$L15)&lt;&gt;0,$C15="")</formula>
    </cfRule>
  </conditionalFormatting>
  <conditionalFormatting sqref="D15:L16">
    <cfRule type="expression" dxfId="19" priority="3" stopIfTrue="1">
      <formula>AND($B15&lt;&gt;"",$C15="да",$D15="")</formula>
    </cfRule>
    <cfRule type="expression" dxfId="18" priority="4" stopIfTrue="1">
      <formula>AND(SUM($D15)=0,COUNTA($E15:$L15)&gt;0)</formula>
    </cfRule>
  </conditionalFormatting>
  <dataValidations count="5">
    <dataValidation type="whole" allowBlank="1" showInputMessage="1" showErrorMessage="1" sqref="E15:L54">
      <formula1>0</formula1>
      <formula2>E$11</formula2>
    </dataValidation>
    <dataValidation allowBlank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M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$P$3:$P$9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71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view="pageBreakPreview" zoomScale="90" zoomScaleNormal="100" zoomScaleSheetLayoutView="90" workbookViewId="0">
      <selection activeCell="M6" sqref="M6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hidden="1" customWidth="1"/>
    <col min="4" max="4" width="7.5703125" style="9" customWidth="1"/>
    <col min="5" max="12" width="6.140625" style="9" customWidth="1"/>
    <col min="13" max="13" width="6.5703125" style="9" customWidth="1"/>
    <col min="14" max="14" width="12.5703125" style="9" customWidth="1"/>
    <col min="15" max="15" width="17.7109375" style="9" customWidth="1"/>
    <col min="16" max="16" width="12.7109375" style="9" hidden="1" customWidth="1"/>
    <col min="17" max="16384" width="9.140625" style="9"/>
  </cols>
  <sheetData>
    <row r="1" spans="1:16" x14ac:dyDescent="0.25">
      <c r="A1" s="40"/>
      <c r="B1" s="40"/>
      <c r="C1" s="40"/>
      <c r="D1" s="40"/>
      <c r="E1" s="40"/>
      <c r="F1" s="40"/>
      <c r="G1" s="40"/>
      <c r="H1" s="40"/>
      <c r="I1" s="40"/>
      <c r="J1" s="78" t="s">
        <v>136</v>
      </c>
      <c r="K1" s="110"/>
      <c r="L1" s="40" t="s">
        <v>15</v>
      </c>
      <c r="M1" s="111"/>
      <c r="O1" s="44" t="s">
        <v>0</v>
      </c>
    </row>
    <row r="2" spans="1:16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P2" s="9" t="s">
        <v>8</v>
      </c>
    </row>
    <row r="3" spans="1:16" x14ac:dyDescent="0.25">
      <c r="A3" s="40"/>
      <c r="B3" s="40"/>
      <c r="C3" s="42"/>
      <c r="D3" s="42" t="s">
        <v>5</v>
      </c>
      <c r="E3" s="43" t="s">
        <v>135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9" t="s">
        <v>23</v>
      </c>
    </row>
    <row r="4" spans="1:16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9" t="s">
        <v>107</v>
      </c>
    </row>
    <row r="5" spans="1:16" x14ac:dyDescent="0.25">
      <c r="A5" s="55"/>
      <c r="B5" s="55"/>
      <c r="C5" s="55"/>
      <c r="D5" s="42" t="s">
        <v>106</v>
      </c>
      <c r="E5" s="109"/>
      <c r="F5" s="43"/>
      <c r="G5" s="43"/>
      <c r="H5" s="43"/>
      <c r="I5" s="40"/>
      <c r="J5" s="40"/>
      <c r="K5" s="40"/>
      <c r="L5" s="40"/>
      <c r="M5" s="11" t="s">
        <v>13</v>
      </c>
      <c r="N5" s="11" t="s">
        <v>97</v>
      </c>
      <c r="P5" s="9" t="s">
        <v>108</v>
      </c>
    </row>
    <row r="6" spans="1:16" x14ac:dyDescent="0.25">
      <c r="A6" s="12"/>
      <c r="B6" s="70" t="s">
        <v>8</v>
      </c>
      <c r="D6" s="109"/>
      <c r="E6" s="10"/>
      <c r="F6" s="10"/>
      <c r="L6" s="11"/>
      <c r="M6" s="13"/>
      <c r="N6" s="13"/>
      <c r="P6" s="9" t="s">
        <v>109</v>
      </c>
    </row>
    <row r="7" spans="1:16" x14ac:dyDescent="0.25">
      <c r="A7" s="14"/>
      <c r="B7" s="9" t="s">
        <v>10</v>
      </c>
      <c r="L7" s="15"/>
      <c r="M7" s="15">
        <v>9</v>
      </c>
      <c r="N7" s="13" t="s">
        <v>98</v>
      </c>
      <c r="P7" s="9" t="s">
        <v>110</v>
      </c>
    </row>
    <row r="8" spans="1:16" x14ac:dyDescent="0.25">
      <c r="A8" s="14"/>
      <c r="B8" s="9" t="s">
        <v>14</v>
      </c>
      <c r="L8" s="15"/>
      <c r="M8" s="15">
        <v>7</v>
      </c>
      <c r="N8" s="13" t="s">
        <v>99</v>
      </c>
      <c r="P8" s="9" t="s">
        <v>111</v>
      </c>
    </row>
    <row r="9" spans="1:16" x14ac:dyDescent="0.25">
      <c r="A9" s="14"/>
      <c r="B9" s="16" t="s">
        <v>11</v>
      </c>
      <c r="L9" s="15"/>
      <c r="M9" s="15">
        <v>4</v>
      </c>
      <c r="N9" s="13" t="s">
        <v>100</v>
      </c>
      <c r="P9" s="9" t="s">
        <v>112</v>
      </c>
    </row>
    <row r="10" spans="1:16" x14ac:dyDescent="0.25">
      <c r="A10" s="14"/>
      <c r="B10" s="9" t="s">
        <v>81</v>
      </c>
      <c r="L10" s="15"/>
      <c r="M10" s="15">
        <v>0</v>
      </c>
      <c r="N10" s="13" t="s">
        <v>101</v>
      </c>
      <c r="O10" s="17"/>
      <c r="P10" s="17"/>
    </row>
    <row r="11" spans="1:16" x14ac:dyDescent="0.25">
      <c r="A11" s="12"/>
      <c r="B11" s="13"/>
      <c r="C11" s="13"/>
      <c r="D11" s="11" t="s">
        <v>12</v>
      </c>
      <c r="E11" s="61">
        <v>1</v>
      </c>
      <c r="F11" s="61">
        <v>1</v>
      </c>
      <c r="G11" s="61">
        <v>1</v>
      </c>
      <c r="H11" s="61">
        <v>1</v>
      </c>
      <c r="I11" s="61">
        <v>1</v>
      </c>
      <c r="J11" s="61">
        <v>1</v>
      </c>
      <c r="K11" s="61">
        <v>1</v>
      </c>
      <c r="L11" s="61">
        <v>2</v>
      </c>
      <c r="O11" s="17"/>
      <c r="P11" s="18" t="s">
        <v>16</v>
      </c>
    </row>
    <row r="12" spans="1:16" x14ac:dyDescent="0.25">
      <c r="A12" s="12"/>
      <c r="B12" s="13"/>
      <c r="C12" s="13"/>
      <c r="D12" s="11" t="s">
        <v>113</v>
      </c>
      <c r="E12" s="62" t="str">
        <f t="shared" ref="E12:L12" si="0">IF(COUNTIF($D$15:$D$54,"&gt;0")=0,"",SUMIFS(E$15:E$54,$D$15:$D$54,"&gt;0")/COUNTIF($D$15:$D$54,"&gt;0"))</f>
        <v/>
      </c>
      <c r="F12" s="62" t="str">
        <f t="shared" si="0"/>
        <v/>
      </c>
      <c r="G12" s="62" t="str">
        <f t="shared" si="0"/>
        <v/>
      </c>
      <c r="H12" s="62" t="str">
        <f t="shared" si="0"/>
        <v/>
      </c>
      <c r="I12" s="62" t="str">
        <f t="shared" si="0"/>
        <v/>
      </c>
      <c r="J12" s="62" t="str">
        <f t="shared" si="0"/>
        <v/>
      </c>
      <c r="K12" s="62" t="str">
        <f t="shared" si="0"/>
        <v/>
      </c>
      <c r="L12" s="62" t="str">
        <f t="shared" si="0"/>
        <v/>
      </c>
      <c r="O12" s="17"/>
      <c r="P12" s="18"/>
    </row>
    <row r="13" spans="1:16" ht="15.75" thickBot="1" x14ac:dyDescent="0.3">
      <c r="A13" s="12"/>
      <c r="B13" s="64"/>
      <c r="C13" s="64"/>
      <c r="D13" s="65" t="s">
        <v>114</v>
      </c>
      <c r="E13" s="63" t="str">
        <f>IF(COUNTIF($D$15:$D$54,"&gt;0")=0,"",E12/E11)</f>
        <v/>
      </c>
      <c r="F13" s="63" t="str">
        <f t="shared" ref="F13:K13" si="1">IF(COUNTIF($D$15:$D$54,"&gt;0")=0,"",F12/F11)</f>
        <v/>
      </c>
      <c r="G13" s="63" t="str">
        <f t="shared" si="1"/>
        <v/>
      </c>
      <c r="H13" s="63" t="str">
        <f t="shared" si="1"/>
        <v/>
      </c>
      <c r="I13" s="63" t="str">
        <f t="shared" si="1"/>
        <v/>
      </c>
      <c r="J13" s="63" t="str">
        <f t="shared" si="1"/>
        <v/>
      </c>
      <c r="K13" s="63" t="str">
        <f t="shared" si="1"/>
        <v/>
      </c>
      <c r="L13" s="63" t="str">
        <f>IF(COUNTIF($D$15:$D$54,"&gt;0")=0,"",L12/L11)</f>
        <v/>
      </c>
      <c r="O13" s="17"/>
      <c r="P13" s="18"/>
    </row>
    <row r="14" spans="1:16" ht="60.75" thickBot="1" x14ac:dyDescent="0.3">
      <c r="A14" s="66" t="s">
        <v>1</v>
      </c>
      <c r="B14" s="67" t="s">
        <v>2</v>
      </c>
      <c r="C14" s="68" t="s">
        <v>129</v>
      </c>
      <c r="D14" s="69" t="s">
        <v>3</v>
      </c>
      <c r="E14" s="56">
        <v>1</v>
      </c>
      <c r="F14" s="57">
        <v>2</v>
      </c>
      <c r="G14" s="58">
        <v>3</v>
      </c>
      <c r="H14" s="57">
        <v>4</v>
      </c>
      <c r="I14" s="59">
        <v>5</v>
      </c>
      <c r="J14" s="60">
        <v>6</v>
      </c>
      <c r="K14" s="58">
        <v>7</v>
      </c>
      <c r="L14" s="57">
        <v>8</v>
      </c>
      <c r="M14" s="19" t="s">
        <v>4</v>
      </c>
      <c r="N14" s="20" t="str">
        <f>N5</f>
        <v>Оценка</v>
      </c>
      <c r="O14" s="21" t="s">
        <v>91</v>
      </c>
      <c r="P14" s="22" t="s">
        <v>90</v>
      </c>
    </row>
    <row r="15" spans="1:16" x14ac:dyDescent="0.25">
      <c r="A15" s="80">
        <v>1</v>
      </c>
      <c r="B15" s="81"/>
      <c r="C15" s="82"/>
      <c r="D15" s="83"/>
      <c r="E15" s="84"/>
      <c r="F15" s="85"/>
      <c r="G15" s="86"/>
      <c r="H15" s="85"/>
      <c r="I15" s="87"/>
      <c r="J15" s="88"/>
      <c r="K15" s="86"/>
      <c r="L15" s="85"/>
      <c r="M15" s="23" t="str">
        <f t="shared" ref="M15:M54" si="2">IF(SUM(D15)&gt;0,SUM(E15:L15),"")</f>
        <v/>
      </c>
      <c r="N15" s="24" t="str">
        <f t="shared" ref="N15:N54" si="3">IF(SUM(D15)&gt;0,IF(M15&gt;=$M$7,$N$7,IF(M15&gt;=$M$8,$N$8,IF(M15&gt;=$M$9,$N$9,$N$10))),"")</f>
        <v/>
      </c>
      <c r="O15" s="25" t="str">
        <f>IF(B15="","",IF(AND(SUM($D15)=0,COUNTA($E15:$L15)&gt;0),$D$57,IF(OR(E15&gt;E$11,F15&gt;F$11,G15&gt;G$11,H15&gt;H$11,I15&gt;I$11,J15&gt;J$11,K15&gt;K$11,L15&gt;L$11),$D$58,"нет")))</f>
        <v/>
      </c>
      <c r="P15" s="26" t="str">
        <f>IF(O15="","",IF(O15="нет",0,1))</f>
        <v/>
      </c>
    </row>
    <row r="16" spans="1:16" x14ac:dyDescent="0.25">
      <c r="A16" s="89">
        <v>2</v>
      </c>
      <c r="B16" s="90"/>
      <c r="C16" s="91"/>
      <c r="D16" s="92"/>
      <c r="E16" s="93"/>
      <c r="F16" s="94"/>
      <c r="G16" s="95"/>
      <c r="H16" s="94"/>
      <c r="I16" s="96"/>
      <c r="J16" s="97"/>
      <c r="K16" s="95"/>
      <c r="L16" s="94"/>
      <c r="M16" s="27" t="str">
        <f t="shared" si="2"/>
        <v/>
      </c>
      <c r="N16" s="28" t="str">
        <f t="shared" si="3"/>
        <v/>
      </c>
      <c r="O16" s="29" t="str">
        <f t="shared" ref="O16:O54" si="4">IF(B16="","",IF(AND(SUM($D16)=0,COUNTA($E16:$L16)&gt;0),$D$57,IF(OR(E16&gt;E$11,F16&gt;F$11,G16&gt;G$11,H16&gt;H$11,I16&gt;I$11,J16&gt;J$11,K16&gt;K$11,L16&gt;L$11),$D$58,"нет")))</f>
        <v/>
      </c>
      <c r="P16" s="30" t="str">
        <f t="shared" ref="P16:P54" si="5">IF(O16="","",IF(O16="нет",0,1))</f>
        <v/>
      </c>
    </row>
    <row r="17" spans="1:16" x14ac:dyDescent="0.25">
      <c r="A17" s="89">
        <v>3</v>
      </c>
      <c r="B17" s="90"/>
      <c r="C17" s="91"/>
      <c r="D17" s="92"/>
      <c r="E17" s="93"/>
      <c r="F17" s="94"/>
      <c r="G17" s="95"/>
      <c r="H17" s="94"/>
      <c r="I17" s="96"/>
      <c r="J17" s="97"/>
      <c r="K17" s="95"/>
      <c r="L17" s="94"/>
      <c r="M17" s="27" t="str">
        <f t="shared" si="2"/>
        <v/>
      </c>
      <c r="N17" s="28" t="str">
        <f t="shared" si="3"/>
        <v/>
      </c>
      <c r="O17" s="29" t="str">
        <f t="shared" si="4"/>
        <v/>
      </c>
      <c r="P17" s="30" t="str">
        <f t="shared" si="5"/>
        <v/>
      </c>
    </row>
    <row r="18" spans="1:16" x14ac:dyDescent="0.25">
      <c r="A18" s="89">
        <v>4</v>
      </c>
      <c r="B18" s="90"/>
      <c r="C18" s="91"/>
      <c r="D18" s="92"/>
      <c r="E18" s="93"/>
      <c r="F18" s="94"/>
      <c r="G18" s="95"/>
      <c r="H18" s="94"/>
      <c r="I18" s="96"/>
      <c r="J18" s="97"/>
      <c r="K18" s="95"/>
      <c r="L18" s="94"/>
      <c r="M18" s="27" t="str">
        <f t="shared" si="2"/>
        <v/>
      </c>
      <c r="N18" s="28" t="str">
        <f t="shared" si="3"/>
        <v/>
      </c>
      <c r="O18" s="29" t="str">
        <f t="shared" si="4"/>
        <v/>
      </c>
      <c r="P18" s="30" t="str">
        <f t="shared" si="5"/>
        <v/>
      </c>
    </row>
    <row r="19" spans="1:16" ht="15.75" thickBot="1" x14ac:dyDescent="0.3">
      <c r="A19" s="98">
        <v>5</v>
      </c>
      <c r="B19" s="99"/>
      <c r="C19" s="100"/>
      <c r="D19" s="101"/>
      <c r="E19" s="102"/>
      <c r="F19" s="103"/>
      <c r="G19" s="104"/>
      <c r="H19" s="103"/>
      <c r="I19" s="105"/>
      <c r="J19" s="106"/>
      <c r="K19" s="104"/>
      <c r="L19" s="103"/>
      <c r="M19" s="31" t="str">
        <f t="shared" si="2"/>
        <v/>
      </c>
      <c r="N19" s="32" t="str">
        <f t="shared" si="3"/>
        <v/>
      </c>
      <c r="O19" s="33" t="str">
        <f t="shared" si="4"/>
        <v/>
      </c>
      <c r="P19" s="34" t="str">
        <f t="shared" si="5"/>
        <v/>
      </c>
    </row>
    <row r="20" spans="1:16" x14ac:dyDescent="0.25">
      <c r="A20" s="107">
        <v>6</v>
      </c>
      <c r="B20" s="81"/>
      <c r="C20" s="82"/>
      <c r="D20" s="83"/>
      <c r="E20" s="84"/>
      <c r="F20" s="85"/>
      <c r="G20" s="86"/>
      <c r="H20" s="85"/>
      <c r="I20" s="87"/>
      <c r="J20" s="88"/>
      <c r="K20" s="86"/>
      <c r="L20" s="85"/>
      <c r="M20" s="35" t="str">
        <f t="shared" si="2"/>
        <v/>
      </c>
      <c r="N20" s="36" t="str">
        <f t="shared" si="3"/>
        <v/>
      </c>
      <c r="O20" s="25" t="str">
        <f t="shared" si="4"/>
        <v/>
      </c>
      <c r="P20" s="26" t="str">
        <f t="shared" si="5"/>
        <v/>
      </c>
    </row>
    <row r="21" spans="1:16" x14ac:dyDescent="0.25">
      <c r="A21" s="89">
        <v>7</v>
      </c>
      <c r="B21" s="90"/>
      <c r="C21" s="91"/>
      <c r="D21" s="92"/>
      <c r="E21" s="93"/>
      <c r="F21" s="94"/>
      <c r="G21" s="95"/>
      <c r="H21" s="94"/>
      <c r="I21" s="96"/>
      <c r="J21" s="97"/>
      <c r="K21" s="95"/>
      <c r="L21" s="94"/>
      <c r="M21" s="27" t="str">
        <f t="shared" si="2"/>
        <v/>
      </c>
      <c r="N21" s="28" t="str">
        <f t="shared" si="3"/>
        <v/>
      </c>
      <c r="O21" s="29" t="str">
        <f t="shared" si="4"/>
        <v/>
      </c>
      <c r="P21" s="30" t="str">
        <f t="shared" si="5"/>
        <v/>
      </c>
    </row>
    <row r="22" spans="1:16" x14ac:dyDescent="0.25">
      <c r="A22" s="89">
        <v>8</v>
      </c>
      <c r="B22" s="90"/>
      <c r="C22" s="91"/>
      <c r="D22" s="92"/>
      <c r="E22" s="93"/>
      <c r="F22" s="94"/>
      <c r="G22" s="95"/>
      <c r="H22" s="94"/>
      <c r="I22" s="96"/>
      <c r="J22" s="97"/>
      <c r="K22" s="95"/>
      <c r="L22" s="94"/>
      <c r="M22" s="27" t="str">
        <f t="shared" si="2"/>
        <v/>
      </c>
      <c r="N22" s="28" t="str">
        <f t="shared" si="3"/>
        <v/>
      </c>
      <c r="O22" s="29" t="str">
        <f t="shared" si="4"/>
        <v/>
      </c>
      <c r="P22" s="30" t="str">
        <f t="shared" si="5"/>
        <v/>
      </c>
    </row>
    <row r="23" spans="1:16" x14ac:dyDescent="0.25">
      <c r="A23" s="89">
        <v>9</v>
      </c>
      <c r="B23" s="90"/>
      <c r="C23" s="91"/>
      <c r="D23" s="92"/>
      <c r="E23" s="93"/>
      <c r="F23" s="94"/>
      <c r="G23" s="95"/>
      <c r="H23" s="94"/>
      <c r="I23" s="96"/>
      <c r="J23" s="97"/>
      <c r="K23" s="95"/>
      <c r="L23" s="94"/>
      <c r="M23" s="27" t="str">
        <f t="shared" si="2"/>
        <v/>
      </c>
      <c r="N23" s="28" t="str">
        <f t="shared" si="3"/>
        <v/>
      </c>
      <c r="O23" s="29" t="str">
        <f t="shared" si="4"/>
        <v/>
      </c>
      <c r="P23" s="30" t="str">
        <f t="shared" si="5"/>
        <v/>
      </c>
    </row>
    <row r="24" spans="1:16" ht="15.75" thickBot="1" x14ac:dyDescent="0.3">
      <c r="A24" s="108">
        <v>10</v>
      </c>
      <c r="B24" s="99"/>
      <c r="C24" s="100"/>
      <c r="D24" s="101"/>
      <c r="E24" s="102"/>
      <c r="F24" s="103"/>
      <c r="G24" s="104"/>
      <c r="H24" s="103"/>
      <c r="I24" s="105"/>
      <c r="J24" s="106"/>
      <c r="K24" s="104"/>
      <c r="L24" s="103"/>
      <c r="M24" s="37" t="str">
        <f t="shared" si="2"/>
        <v/>
      </c>
      <c r="N24" s="38" t="str">
        <f t="shared" si="3"/>
        <v/>
      </c>
      <c r="O24" s="33" t="str">
        <f t="shared" si="4"/>
        <v/>
      </c>
      <c r="P24" s="34" t="str">
        <f t="shared" si="5"/>
        <v/>
      </c>
    </row>
    <row r="25" spans="1:16" x14ac:dyDescent="0.25">
      <c r="A25" s="80">
        <v>11</v>
      </c>
      <c r="B25" s="81"/>
      <c r="C25" s="82"/>
      <c r="D25" s="83"/>
      <c r="E25" s="84"/>
      <c r="F25" s="85"/>
      <c r="G25" s="86"/>
      <c r="H25" s="85"/>
      <c r="I25" s="87"/>
      <c r="J25" s="88"/>
      <c r="K25" s="86"/>
      <c r="L25" s="85"/>
      <c r="M25" s="23" t="str">
        <f t="shared" si="2"/>
        <v/>
      </c>
      <c r="N25" s="24" t="str">
        <f t="shared" si="3"/>
        <v/>
      </c>
      <c r="O25" s="25" t="str">
        <f t="shared" si="4"/>
        <v/>
      </c>
      <c r="P25" s="26" t="str">
        <f t="shared" si="5"/>
        <v/>
      </c>
    </row>
    <row r="26" spans="1:16" x14ac:dyDescent="0.25">
      <c r="A26" s="89">
        <v>12</v>
      </c>
      <c r="B26" s="90"/>
      <c r="C26" s="91"/>
      <c r="D26" s="92"/>
      <c r="E26" s="93"/>
      <c r="F26" s="94"/>
      <c r="G26" s="95"/>
      <c r="H26" s="94"/>
      <c r="I26" s="96"/>
      <c r="J26" s="97"/>
      <c r="K26" s="95"/>
      <c r="L26" s="94"/>
      <c r="M26" s="27" t="str">
        <f t="shared" si="2"/>
        <v/>
      </c>
      <c r="N26" s="28" t="str">
        <f t="shared" si="3"/>
        <v/>
      </c>
      <c r="O26" s="29" t="str">
        <f t="shared" si="4"/>
        <v/>
      </c>
      <c r="P26" s="30" t="str">
        <f t="shared" si="5"/>
        <v/>
      </c>
    </row>
    <row r="27" spans="1:16" x14ac:dyDescent="0.25">
      <c r="A27" s="89">
        <v>13</v>
      </c>
      <c r="B27" s="90"/>
      <c r="C27" s="91"/>
      <c r="D27" s="92"/>
      <c r="E27" s="93"/>
      <c r="F27" s="94"/>
      <c r="G27" s="95"/>
      <c r="H27" s="94"/>
      <c r="I27" s="96"/>
      <c r="J27" s="97"/>
      <c r="K27" s="95"/>
      <c r="L27" s="94"/>
      <c r="M27" s="27" t="str">
        <f t="shared" si="2"/>
        <v/>
      </c>
      <c r="N27" s="28" t="str">
        <f t="shared" si="3"/>
        <v/>
      </c>
      <c r="O27" s="29" t="str">
        <f t="shared" si="4"/>
        <v/>
      </c>
      <c r="P27" s="30" t="str">
        <f t="shared" si="5"/>
        <v/>
      </c>
    </row>
    <row r="28" spans="1:16" x14ac:dyDescent="0.25">
      <c r="A28" s="89">
        <v>14</v>
      </c>
      <c r="B28" s="90"/>
      <c r="C28" s="91"/>
      <c r="D28" s="92"/>
      <c r="E28" s="93"/>
      <c r="F28" s="94"/>
      <c r="G28" s="95"/>
      <c r="H28" s="94"/>
      <c r="I28" s="96"/>
      <c r="J28" s="97"/>
      <c r="K28" s="95"/>
      <c r="L28" s="94"/>
      <c r="M28" s="27" t="str">
        <f t="shared" si="2"/>
        <v/>
      </c>
      <c r="N28" s="28" t="str">
        <f t="shared" si="3"/>
        <v/>
      </c>
      <c r="O28" s="29" t="str">
        <f t="shared" si="4"/>
        <v/>
      </c>
      <c r="P28" s="30" t="str">
        <f t="shared" si="5"/>
        <v/>
      </c>
    </row>
    <row r="29" spans="1:16" ht="15.75" thickBot="1" x14ac:dyDescent="0.3">
      <c r="A29" s="98">
        <v>15</v>
      </c>
      <c r="B29" s="99"/>
      <c r="C29" s="100"/>
      <c r="D29" s="101"/>
      <c r="E29" s="102"/>
      <c r="F29" s="103"/>
      <c r="G29" s="104"/>
      <c r="H29" s="103"/>
      <c r="I29" s="105"/>
      <c r="J29" s="106"/>
      <c r="K29" s="104"/>
      <c r="L29" s="103"/>
      <c r="M29" s="31" t="str">
        <f t="shared" si="2"/>
        <v/>
      </c>
      <c r="N29" s="32" t="str">
        <f t="shared" si="3"/>
        <v/>
      </c>
      <c r="O29" s="33" t="str">
        <f t="shared" si="4"/>
        <v/>
      </c>
      <c r="P29" s="34" t="str">
        <f t="shared" si="5"/>
        <v/>
      </c>
    </row>
    <row r="30" spans="1:16" x14ac:dyDescent="0.25">
      <c r="A30" s="107">
        <v>16</v>
      </c>
      <c r="B30" s="81"/>
      <c r="C30" s="82"/>
      <c r="D30" s="83"/>
      <c r="E30" s="84"/>
      <c r="F30" s="85"/>
      <c r="G30" s="86"/>
      <c r="H30" s="85"/>
      <c r="I30" s="87"/>
      <c r="J30" s="88"/>
      <c r="K30" s="86"/>
      <c r="L30" s="85"/>
      <c r="M30" s="35" t="str">
        <f t="shared" si="2"/>
        <v/>
      </c>
      <c r="N30" s="36" t="str">
        <f t="shared" si="3"/>
        <v/>
      </c>
      <c r="O30" s="25" t="str">
        <f t="shared" si="4"/>
        <v/>
      </c>
      <c r="P30" s="26" t="str">
        <f t="shared" si="5"/>
        <v/>
      </c>
    </row>
    <row r="31" spans="1:16" x14ac:dyDescent="0.25">
      <c r="A31" s="89">
        <v>17</v>
      </c>
      <c r="B31" s="90"/>
      <c r="C31" s="91"/>
      <c r="D31" s="92"/>
      <c r="E31" s="93"/>
      <c r="F31" s="94"/>
      <c r="G31" s="95"/>
      <c r="H31" s="94"/>
      <c r="I31" s="96"/>
      <c r="J31" s="97"/>
      <c r="K31" s="95"/>
      <c r="L31" s="94"/>
      <c r="M31" s="27" t="str">
        <f t="shared" si="2"/>
        <v/>
      </c>
      <c r="N31" s="28" t="str">
        <f t="shared" si="3"/>
        <v/>
      </c>
      <c r="O31" s="29" t="str">
        <f t="shared" si="4"/>
        <v/>
      </c>
      <c r="P31" s="30" t="str">
        <f t="shared" si="5"/>
        <v/>
      </c>
    </row>
    <row r="32" spans="1:16" x14ac:dyDescent="0.25">
      <c r="A32" s="89">
        <v>18</v>
      </c>
      <c r="B32" s="90"/>
      <c r="C32" s="91"/>
      <c r="D32" s="92"/>
      <c r="E32" s="93"/>
      <c r="F32" s="94"/>
      <c r="G32" s="95"/>
      <c r="H32" s="94"/>
      <c r="I32" s="96"/>
      <c r="J32" s="97"/>
      <c r="K32" s="95"/>
      <c r="L32" s="94"/>
      <c r="M32" s="27" t="str">
        <f t="shared" si="2"/>
        <v/>
      </c>
      <c r="N32" s="28" t="str">
        <f t="shared" si="3"/>
        <v/>
      </c>
      <c r="O32" s="29" t="str">
        <f t="shared" si="4"/>
        <v/>
      </c>
      <c r="P32" s="30" t="str">
        <f t="shared" si="5"/>
        <v/>
      </c>
    </row>
    <row r="33" spans="1:16" x14ac:dyDescent="0.25">
      <c r="A33" s="89">
        <v>19</v>
      </c>
      <c r="B33" s="90"/>
      <c r="C33" s="91"/>
      <c r="D33" s="92"/>
      <c r="E33" s="93"/>
      <c r="F33" s="94"/>
      <c r="G33" s="95"/>
      <c r="H33" s="94"/>
      <c r="I33" s="96"/>
      <c r="J33" s="97"/>
      <c r="K33" s="95"/>
      <c r="L33" s="94"/>
      <c r="M33" s="27" t="str">
        <f t="shared" si="2"/>
        <v/>
      </c>
      <c r="N33" s="28" t="str">
        <f t="shared" si="3"/>
        <v/>
      </c>
      <c r="O33" s="29" t="str">
        <f t="shared" si="4"/>
        <v/>
      </c>
      <c r="P33" s="30" t="str">
        <f t="shared" si="5"/>
        <v/>
      </c>
    </row>
    <row r="34" spans="1:16" ht="15.75" thickBot="1" x14ac:dyDescent="0.3">
      <c r="A34" s="108">
        <v>20</v>
      </c>
      <c r="B34" s="99"/>
      <c r="C34" s="100"/>
      <c r="D34" s="101"/>
      <c r="E34" s="102"/>
      <c r="F34" s="103"/>
      <c r="G34" s="104"/>
      <c r="H34" s="103"/>
      <c r="I34" s="105"/>
      <c r="J34" s="106"/>
      <c r="K34" s="104"/>
      <c r="L34" s="103"/>
      <c r="M34" s="37" t="str">
        <f t="shared" si="2"/>
        <v/>
      </c>
      <c r="N34" s="38" t="str">
        <f t="shared" si="3"/>
        <v/>
      </c>
      <c r="O34" s="33" t="str">
        <f t="shared" si="4"/>
        <v/>
      </c>
      <c r="P34" s="34" t="str">
        <f t="shared" si="5"/>
        <v/>
      </c>
    </row>
    <row r="35" spans="1:16" x14ac:dyDescent="0.25">
      <c r="A35" s="80">
        <v>21</v>
      </c>
      <c r="B35" s="81"/>
      <c r="C35" s="82"/>
      <c r="D35" s="83"/>
      <c r="E35" s="84"/>
      <c r="F35" s="85"/>
      <c r="G35" s="86"/>
      <c r="H35" s="85"/>
      <c r="I35" s="87"/>
      <c r="J35" s="88"/>
      <c r="K35" s="86"/>
      <c r="L35" s="85"/>
      <c r="M35" s="23" t="str">
        <f t="shared" si="2"/>
        <v/>
      </c>
      <c r="N35" s="24" t="str">
        <f t="shared" si="3"/>
        <v/>
      </c>
      <c r="O35" s="25" t="str">
        <f t="shared" si="4"/>
        <v/>
      </c>
      <c r="P35" s="26" t="str">
        <f t="shared" si="5"/>
        <v/>
      </c>
    </row>
    <row r="36" spans="1:16" x14ac:dyDescent="0.25">
      <c r="A36" s="89">
        <v>22</v>
      </c>
      <c r="B36" s="90"/>
      <c r="C36" s="91"/>
      <c r="D36" s="92"/>
      <c r="E36" s="93"/>
      <c r="F36" s="94"/>
      <c r="G36" s="95"/>
      <c r="H36" s="94"/>
      <c r="I36" s="96"/>
      <c r="J36" s="97"/>
      <c r="K36" s="95"/>
      <c r="L36" s="94"/>
      <c r="M36" s="27" t="str">
        <f t="shared" si="2"/>
        <v/>
      </c>
      <c r="N36" s="28" t="str">
        <f t="shared" si="3"/>
        <v/>
      </c>
      <c r="O36" s="29" t="str">
        <f t="shared" si="4"/>
        <v/>
      </c>
      <c r="P36" s="30" t="str">
        <f t="shared" si="5"/>
        <v/>
      </c>
    </row>
    <row r="37" spans="1:16" x14ac:dyDescent="0.25">
      <c r="A37" s="89">
        <v>23</v>
      </c>
      <c r="B37" s="90"/>
      <c r="C37" s="91"/>
      <c r="D37" s="92"/>
      <c r="E37" s="93"/>
      <c r="F37" s="94"/>
      <c r="G37" s="95"/>
      <c r="H37" s="94"/>
      <c r="I37" s="96"/>
      <c r="J37" s="97"/>
      <c r="K37" s="95"/>
      <c r="L37" s="94"/>
      <c r="M37" s="27" t="str">
        <f t="shared" si="2"/>
        <v/>
      </c>
      <c r="N37" s="28" t="str">
        <f t="shared" si="3"/>
        <v/>
      </c>
      <c r="O37" s="29" t="str">
        <f t="shared" si="4"/>
        <v/>
      </c>
      <c r="P37" s="30" t="str">
        <f t="shared" si="5"/>
        <v/>
      </c>
    </row>
    <row r="38" spans="1:16" x14ac:dyDescent="0.25">
      <c r="A38" s="89">
        <v>24</v>
      </c>
      <c r="B38" s="90"/>
      <c r="C38" s="91"/>
      <c r="D38" s="92"/>
      <c r="E38" s="93"/>
      <c r="F38" s="94"/>
      <c r="G38" s="95"/>
      <c r="H38" s="94"/>
      <c r="I38" s="96"/>
      <c r="J38" s="97"/>
      <c r="K38" s="95"/>
      <c r="L38" s="94"/>
      <c r="M38" s="27" t="str">
        <f t="shared" si="2"/>
        <v/>
      </c>
      <c r="N38" s="28" t="str">
        <f t="shared" si="3"/>
        <v/>
      </c>
      <c r="O38" s="29" t="str">
        <f t="shared" si="4"/>
        <v/>
      </c>
      <c r="P38" s="30" t="str">
        <f t="shared" si="5"/>
        <v/>
      </c>
    </row>
    <row r="39" spans="1:16" ht="15.75" thickBot="1" x14ac:dyDescent="0.3">
      <c r="A39" s="98">
        <v>25</v>
      </c>
      <c r="B39" s="99"/>
      <c r="C39" s="100"/>
      <c r="D39" s="101"/>
      <c r="E39" s="102"/>
      <c r="F39" s="103"/>
      <c r="G39" s="104"/>
      <c r="H39" s="103"/>
      <c r="I39" s="105"/>
      <c r="J39" s="106"/>
      <c r="K39" s="104"/>
      <c r="L39" s="103"/>
      <c r="M39" s="31" t="str">
        <f t="shared" si="2"/>
        <v/>
      </c>
      <c r="N39" s="32" t="str">
        <f t="shared" si="3"/>
        <v/>
      </c>
      <c r="O39" s="33" t="str">
        <f t="shared" si="4"/>
        <v/>
      </c>
      <c r="P39" s="34" t="str">
        <f t="shared" si="5"/>
        <v/>
      </c>
    </row>
    <row r="40" spans="1:16" x14ac:dyDescent="0.25">
      <c r="A40" s="80">
        <v>26</v>
      </c>
      <c r="B40" s="81"/>
      <c r="C40" s="82"/>
      <c r="D40" s="83"/>
      <c r="E40" s="84"/>
      <c r="F40" s="85"/>
      <c r="G40" s="86"/>
      <c r="H40" s="85"/>
      <c r="I40" s="87"/>
      <c r="J40" s="88"/>
      <c r="K40" s="86"/>
      <c r="L40" s="85"/>
      <c r="M40" s="23" t="str">
        <f t="shared" si="2"/>
        <v/>
      </c>
      <c r="N40" s="24" t="str">
        <f t="shared" si="3"/>
        <v/>
      </c>
      <c r="O40" s="25" t="str">
        <f t="shared" si="4"/>
        <v/>
      </c>
      <c r="P40" s="26" t="str">
        <f t="shared" si="5"/>
        <v/>
      </c>
    </row>
    <row r="41" spans="1:16" x14ac:dyDescent="0.25">
      <c r="A41" s="89">
        <v>27</v>
      </c>
      <c r="B41" s="90"/>
      <c r="C41" s="91"/>
      <c r="D41" s="92"/>
      <c r="E41" s="93"/>
      <c r="F41" s="94"/>
      <c r="G41" s="95"/>
      <c r="H41" s="94"/>
      <c r="I41" s="96"/>
      <c r="J41" s="97"/>
      <c r="K41" s="95"/>
      <c r="L41" s="94"/>
      <c r="M41" s="27" t="str">
        <f t="shared" si="2"/>
        <v/>
      </c>
      <c r="N41" s="28" t="str">
        <f t="shared" si="3"/>
        <v/>
      </c>
      <c r="O41" s="29" t="str">
        <f t="shared" si="4"/>
        <v/>
      </c>
      <c r="P41" s="30" t="str">
        <f t="shared" si="5"/>
        <v/>
      </c>
    </row>
    <row r="42" spans="1:16" x14ac:dyDescent="0.25">
      <c r="A42" s="89">
        <v>28</v>
      </c>
      <c r="B42" s="90"/>
      <c r="C42" s="91"/>
      <c r="D42" s="92"/>
      <c r="E42" s="93"/>
      <c r="F42" s="94"/>
      <c r="G42" s="95"/>
      <c r="H42" s="94"/>
      <c r="I42" s="96"/>
      <c r="J42" s="97"/>
      <c r="K42" s="95"/>
      <c r="L42" s="94"/>
      <c r="M42" s="27" t="str">
        <f t="shared" si="2"/>
        <v/>
      </c>
      <c r="N42" s="28" t="str">
        <f t="shared" si="3"/>
        <v/>
      </c>
      <c r="O42" s="29" t="str">
        <f t="shared" si="4"/>
        <v/>
      </c>
      <c r="P42" s="30" t="str">
        <f t="shared" si="5"/>
        <v/>
      </c>
    </row>
    <row r="43" spans="1:16" x14ac:dyDescent="0.25">
      <c r="A43" s="89">
        <v>29</v>
      </c>
      <c r="B43" s="90"/>
      <c r="C43" s="91"/>
      <c r="D43" s="92"/>
      <c r="E43" s="93"/>
      <c r="F43" s="94"/>
      <c r="G43" s="95"/>
      <c r="H43" s="94"/>
      <c r="I43" s="96"/>
      <c r="J43" s="97"/>
      <c r="K43" s="95"/>
      <c r="L43" s="94"/>
      <c r="M43" s="27" t="str">
        <f t="shared" si="2"/>
        <v/>
      </c>
      <c r="N43" s="28" t="str">
        <f t="shared" si="3"/>
        <v/>
      </c>
      <c r="O43" s="29" t="str">
        <f t="shared" si="4"/>
        <v/>
      </c>
      <c r="P43" s="30" t="str">
        <f t="shared" si="5"/>
        <v/>
      </c>
    </row>
    <row r="44" spans="1:16" ht="15.75" thickBot="1" x14ac:dyDescent="0.3">
      <c r="A44" s="98">
        <v>30</v>
      </c>
      <c r="B44" s="99"/>
      <c r="C44" s="100"/>
      <c r="D44" s="101"/>
      <c r="E44" s="102"/>
      <c r="F44" s="103"/>
      <c r="G44" s="104"/>
      <c r="H44" s="103"/>
      <c r="I44" s="105"/>
      <c r="J44" s="106"/>
      <c r="K44" s="104"/>
      <c r="L44" s="103"/>
      <c r="M44" s="31" t="str">
        <f t="shared" si="2"/>
        <v/>
      </c>
      <c r="N44" s="32" t="str">
        <f t="shared" si="3"/>
        <v/>
      </c>
      <c r="O44" s="33" t="str">
        <f t="shared" si="4"/>
        <v/>
      </c>
      <c r="P44" s="34" t="str">
        <f t="shared" si="5"/>
        <v/>
      </c>
    </row>
    <row r="45" spans="1:16" x14ac:dyDescent="0.25">
      <c r="A45" s="80">
        <v>31</v>
      </c>
      <c r="B45" s="81"/>
      <c r="C45" s="82"/>
      <c r="D45" s="83"/>
      <c r="E45" s="84"/>
      <c r="F45" s="85"/>
      <c r="G45" s="86"/>
      <c r="H45" s="85"/>
      <c r="I45" s="87"/>
      <c r="J45" s="88"/>
      <c r="K45" s="86"/>
      <c r="L45" s="85"/>
      <c r="M45" s="23" t="str">
        <f t="shared" si="2"/>
        <v/>
      </c>
      <c r="N45" s="24" t="str">
        <f t="shared" si="3"/>
        <v/>
      </c>
      <c r="O45" s="25" t="str">
        <f t="shared" si="4"/>
        <v/>
      </c>
      <c r="P45" s="26" t="str">
        <f t="shared" si="5"/>
        <v/>
      </c>
    </row>
    <row r="46" spans="1:16" x14ac:dyDescent="0.25">
      <c r="A46" s="89">
        <v>32</v>
      </c>
      <c r="B46" s="90"/>
      <c r="C46" s="91"/>
      <c r="D46" s="92"/>
      <c r="E46" s="93"/>
      <c r="F46" s="94"/>
      <c r="G46" s="95"/>
      <c r="H46" s="94"/>
      <c r="I46" s="96"/>
      <c r="J46" s="97"/>
      <c r="K46" s="95"/>
      <c r="L46" s="94"/>
      <c r="M46" s="27" t="str">
        <f t="shared" si="2"/>
        <v/>
      </c>
      <c r="N46" s="28" t="str">
        <f t="shared" si="3"/>
        <v/>
      </c>
      <c r="O46" s="29" t="str">
        <f t="shared" si="4"/>
        <v/>
      </c>
      <c r="P46" s="30" t="str">
        <f t="shared" si="5"/>
        <v/>
      </c>
    </row>
    <row r="47" spans="1:16" x14ac:dyDescent="0.25">
      <c r="A47" s="89">
        <v>33</v>
      </c>
      <c r="B47" s="90"/>
      <c r="C47" s="91"/>
      <c r="D47" s="92"/>
      <c r="E47" s="93"/>
      <c r="F47" s="94"/>
      <c r="G47" s="95"/>
      <c r="H47" s="94"/>
      <c r="I47" s="96"/>
      <c r="J47" s="97"/>
      <c r="K47" s="95"/>
      <c r="L47" s="94"/>
      <c r="M47" s="27" t="str">
        <f t="shared" si="2"/>
        <v/>
      </c>
      <c r="N47" s="28" t="str">
        <f t="shared" si="3"/>
        <v/>
      </c>
      <c r="O47" s="29" t="str">
        <f t="shared" si="4"/>
        <v/>
      </c>
      <c r="P47" s="30" t="str">
        <f t="shared" si="5"/>
        <v/>
      </c>
    </row>
    <row r="48" spans="1:16" x14ac:dyDescent="0.25">
      <c r="A48" s="89">
        <v>34</v>
      </c>
      <c r="B48" s="90"/>
      <c r="C48" s="91"/>
      <c r="D48" s="92"/>
      <c r="E48" s="93"/>
      <c r="F48" s="94"/>
      <c r="G48" s="95"/>
      <c r="H48" s="94"/>
      <c r="I48" s="96"/>
      <c r="J48" s="97"/>
      <c r="K48" s="95"/>
      <c r="L48" s="94"/>
      <c r="M48" s="27" t="str">
        <f t="shared" si="2"/>
        <v/>
      </c>
      <c r="N48" s="28" t="str">
        <f t="shared" si="3"/>
        <v/>
      </c>
      <c r="O48" s="29" t="str">
        <f t="shared" si="4"/>
        <v/>
      </c>
      <c r="P48" s="30" t="str">
        <f t="shared" si="5"/>
        <v/>
      </c>
    </row>
    <row r="49" spans="1:16" ht="15.75" thickBot="1" x14ac:dyDescent="0.3">
      <c r="A49" s="98">
        <v>35</v>
      </c>
      <c r="B49" s="99"/>
      <c r="C49" s="100"/>
      <c r="D49" s="101"/>
      <c r="E49" s="102"/>
      <c r="F49" s="103"/>
      <c r="G49" s="104"/>
      <c r="H49" s="103"/>
      <c r="I49" s="105"/>
      <c r="J49" s="106"/>
      <c r="K49" s="104"/>
      <c r="L49" s="103"/>
      <c r="M49" s="31" t="str">
        <f t="shared" si="2"/>
        <v/>
      </c>
      <c r="N49" s="32" t="str">
        <f t="shared" si="3"/>
        <v/>
      </c>
      <c r="O49" s="33" t="str">
        <f t="shared" si="4"/>
        <v/>
      </c>
      <c r="P49" s="34" t="str">
        <f t="shared" si="5"/>
        <v/>
      </c>
    </row>
    <row r="50" spans="1:16" x14ac:dyDescent="0.25">
      <c r="A50" s="80">
        <v>36</v>
      </c>
      <c r="B50" s="81"/>
      <c r="C50" s="82"/>
      <c r="D50" s="83"/>
      <c r="E50" s="84"/>
      <c r="F50" s="85"/>
      <c r="G50" s="86"/>
      <c r="H50" s="85"/>
      <c r="I50" s="87"/>
      <c r="J50" s="88"/>
      <c r="K50" s="86"/>
      <c r="L50" s="85"/>
      <c r="M50" s="23" t="str">
        <f t="shared" si="2"/>
        <v/>
      </c>
      <c r="N50" s="24" t="str">
        <f t="shared" si="3"/>
        <v/>
      </c>
      <c r="O50" s="25" t="str">
        <f t="shared" si="4"/>
        <v/>
      </c>
      <c r="P50" s="26" t="str">
        <f t="shared" si="5"/>
        <v/>
      </c>
    </row>
    <row r="51" spans="1:16" x14ac:dyDescent="0.25">
      <c r="A51" s="89">
        <v>37</v>
      </c>
      <c r="B51" s="90"/>
      <c r="C51" s="91"/>
      <c r="D51" s="92"/>
      <c r="E51" s="93"/>
      <c r="F51" s="94"/>
      <c r="G51" s="95"/>
      <c r="H51" s="94"/>
      <c r="I51" s="96"/>
      <c r="J51" s="97"/>
      <c r="K51" s="95"/>
      <c r="L51" s="94"/>
      <c r="M51" s="27" t="str">
        <f t="shared" si="2"/>
        <v/>
      </c>
      <c r="N51" s="28" t="str">
        <f t="shared" si="3"/>
        <v/>
      </c>
      <c r="O51" s="29" t="str">
        <f t="shared" si="4"/>
        <v/>
      </c>
      <c r="P51" s="30" t="str">
        <f t="shared" si="5"/>
        <v/>
      </c>
    </row>
    <row r="52" spans="1:16" x14ac:dyDescent="0.25">
      <c r="A52" s="89">
        <v>38</v>
      </c>
      <c r="B52" s="90"/>
      <c r="C52" s="91"/>
      <c r="D52" s="92"/>
      <c r="E52" s="93"/>
      <c r="F52" s="94"/>
      <c r="G52" s="95"/>
      <c r="H52" s="94"/>
      <c r="I52" s="96"/>
      <c r="J52" s="97"/>
      <c r="K52" s="95"/>
      <c r="L52" s="94"/>
      <c r="M52" s="27" t="str">
        <f t="shared" si="2"/>
        <v/>
      </c>
      <c r="N52" s="28" t="str">
        <f t="shared" si="3"/>
        <v/>
      </c>
      <c r="O52" s="29" t="str">
        <f t="shared" si="4"/>
        <v/>
      </c>
      <c r="P52" s="30" t="str">
        <f t="shared" si="5"/>
        <v/>
      </c>
    </row>
    <row r="53" spans="1:16" x14ac:dyDescent="0.25">
      <c r="A53" s="89">
        <v>39</v>
      </c>
      <c r="B53" s="90"/>
      <c r="C53" s="91"/>
      <c r="D53" s="92"/>
      <c r="E53" s="93"/>
      <c r="F53" s="94"/>
      <c r="G53" s="95"/>
      <c r="H53" s="94"/>
      <c r="I53" s="96"/>
      <c r="J53" s="97"/>
      <c r="K53" s="95"/>
      <c r="L53" s="94"/>
      <c r="M53" s="27" t="str">
        <f t="shared" si="2"/>
        <v/>
      </c>
      <c r="N53" s="28" t="str">
        <f t="shared" si="3"/>
        <v/>
      </c>
      <c r="O53" s="29" t="str">
        <f t="shared" si="4"/>
        <v/>
      </c>
      <c r="P53" s="30" t="str">
        <f t="shared" si="5"/>
        <v/>
      </c>
    </row>
    <row r="54" spans="1:16" ht="15.75" thickBot="1" x14ac:dyDescent="0.3">
      <c r="A54" s="98">
        <v>40</v>
      </c>
      <c r="B54" s="99"/>
      <c r="C54" s="100"/>
      <c r="D54" s="101"/>
      <c r="E54" s="102"/>
      <c r="F54" s="103"/>
      <c r="G54" s="104"/>
      <c r="H54" s="103"/>
      <c r="I54" s="105"/>
      <c r="J54" s="106"/>
      <c r="K54" s="104"/>
      <c r="L54" s="103"/>
      <c r="M54" s="31" t="str">
        <f t="shared" si="2"/>
        <v/>
      </c>
      <c r="N54" s="32" t="str">
        <f t="shared" si="3"/>
        <v/>
      </c>
      <c r="O54" s="33" t="str">
        <f t="shared" si="4"/>
        <v/>
      </c>
      <c r="P54" s="34" t="str">
        <f t="shared" si="5"/>
        <v/>
      </c>
    </row>
    <row r="56" spans="1:16" x14ac:dyDescent="0.25">
      <c r="B56" s="9" t="s">
        <v>92</v>
      </c>
      <c r="D56" s="9" t="s">
        <v>88</v>
      </c>
    </row>
    <row r="57" spans="1:16" x14ac:dyDescent="0.25">
      <c r="B57" s="9">
        <v>1</v>
      </c>
      <c r="D57" s="9" t="s">
        <v>87</v>
      </c>
    </row>
    <row r="58" spans="1:16" x14ac:dyDescent="0.25">
      <c r="B58" s="9">
        <v>2</v>
      </c>
      <c r="D58" s="9" t="s">
        <v>89</v>
      </c>
    </row>
    <row r="59" spans="1:16" x14ac:dyDescent="0.25">
      <c r="A59" s="39"/>
    </row>
  </sheetData>
  <sheetProtection password="FBBB" sheet="1" formatColumns="0" formatRows="0"/>
  <conditionalFormatting sqref="E17:L54">
    <cfRule type="expression" dxfId="17" priority="14" stopIfTrue="1">
      <formula>E17&gt;E$11</formula>
    </cfRule>
  </conditionalFormatting>
  <conditionalFormatting sqref="D6 E5 K1 M1">
    <cfRule type="containsBlanks" dxfId="16" priority="13" stopIfTrue="1">
      <formula>LEN(TRIM(D1))=0</formula>
    </cfRule>
  </conditionalFormatting>
  <conditionalFormatting sqref="C17:C54">
    <cfRule type="expression" dxfId="15" priority="15">
      <formula>AND(SUM($D17:$L17)&lt;&gt;0,$C17="")</formula>
    </cfRule>
  </conditionalFormatting>
  <conditionalFormatting sqref="D17:L54">
    <cfRule type="expression" dxfId="14" priority="16" stopIfTrue="1">
      <formula>AND($B17&lt;&gt;"",$C17="да",$D17="")</formula>
    </cfRule>
    <cfRule type="expression" dxfId="13" priority="17" stopIfTrue="1">
      <formula>AND(SUM($D17)=0,COUNTA($E17:$L17)&gt;0)</formula>
    </cfRule>
  </conditionalFormatting>
  <conditionalFormatting sqref="E15:L16">
    <cfRule type="expression" dxfId="12" priority="1" stopIfTrue="1">
      <formula>E15&gt;E$11</formula>
    </cfRule>
  </conditionalFormatting>
  <conditionalFormatting sqref="C15:C16">
    <cfRule type="expression" dxfId="11" priority="2">
      <formula>AND(SUM($D15:$L15)&lt;&gt;0,$C15="")</formula>
    </cfRule>
  </conditionalFormatting>
  <conditionalFormatting sqref="D15:L16">
    <cfRule type="expression" dxfId="10" priority="3" stopIfTrue="1">
      <formula>AND($B15&lt;&gt;"",$C15="да",$D15="")</formula>
    </cfRule>
    <cfRule type="expression" dxfId="9" priority="4" stopIfTrue="1">
      <formula>AND(SUM($D15)=0,COUNTA($E15:$L15)&gt;0)</formula>
    </cfRule>
  </conditionalFormatting>
  <dataValidations count="5">
    <dataValidation type="whole" allowBlank="1" showInputMessage="1" showErrorMessage="1" sqref="E15:L54">
      <formula1>0</formula1>
      <formula2>E$11</formula2>
    </dataValidation>
    <dataValidation allowBlank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M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$P$3:$P$9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71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view="pageBreakPreview" zoomScale="90" zoomScaleNormal="100" zoomScaleSheetLayoutView="90" workbookViewId="0">
      <selection activeCell="J18" sqref="J18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hidden="1" customWidth="1"/>
    <col min="4" max="4" width="7.5703125" style="9" customWidth="1"/>
    <col min="5" max="12" width="6.140625" style="9" customWidth="1"/>
    <col min="13" max="13" width="6.5703125" style="9" customWidth="1"/>
    <col min="14" max="14" width="12.5703125" style="9" customWidth="1"/>
    <col min="15" max="15" width="17.7109375" style="9" customWidth="1"/>
    <col min="16" max="16" width="12.7109375" style="9" hidden="1" customWidth="1"/>
    <col min="17" max="16384" width="9.140625" style="9"/>
  </cols>
  <sheetData>
    <row r="1" spans="1:16" x14ac:dyDescent="0.25">
      <c r="A1" s="40"/>
      <c r="B1" s="40"/>
      <c r="C1" s="40"/>
      <c r="D1" s="40"/>
      <c r="E1" s="40"/>
      <c r="F1" s="40"/>
      <c r="G1" s="40"/>
      <c r="H1" s="40"/>
      <c r="I1" s="40"/>
      <c r="J1" s="78" t="s">
        <v>136</v>
      </c>
      <c r="K1" s="110"/>
      <c r="L1" s="40" t="s">
        <v>15</v>
      </c>
      <c r="M1" s="111"/>
      <c r="O1" s="44" t="s">
        <v>0</v>
      </c>
    </row>
    <row r="2" spans="1:16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P2" s="9" t="s">
        <v>8</v>
      </c>
    </row>
    <row r="3" spans="1:16" x14ac:dyDescent="0.25">
      <c r="A3" s="40"/>
      <c r="B3" s="40"/>
      <c r="C3" s="42"/>
      <c r="D3" s="42" t="s">
        <v>5</v>
      </c>
      <c r="E3" s="43" t="s">
        <v>135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9" t="s">
        <v>23</v>
      </c>
    </row>
    <row r="4" spans="1:16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9" t="s">
        <v>107</v>
      </c>
    </row>
    <row r="5" spans="1:16" x14ac:dyDescent="0.25">
      <c r="A5" s="55"/>
      <c r="B5" s="55"/>
      <c r="C5" s="55"/>
      <c r="D5" s="42" t="s">
        <v>106</v>
      </c>
      <c r="E5" s="109"/>
      <c r="F5" s="43"/>
      <c r="G5" s="43"/>
      <c r="H5" s="43"/>
      <c r="I5" s="40"/>
      <c r="J5" s="40"/>
      <c r="K5" s="40"/>
      <c r="L5" s="40"/>
      <c r="M5" s="11" t="s">
        <v>13</v>
      </c>
      <c r="N5" s="11" t="s">
        <v>97</v>
      </c>
      <c r="P5" s="9" t="s">
        <v>108</v>
      </c>
    </row>
    <row r="6" spans="1:16" x14ac:dyDescent="0.25">
      <c r="A6" s="12"/>
      <c r="B6" s="70" t="s">
        <v>8</v>
      </c>
      <c r="D6" s="109"/>
      <c r="E6" s="10"/>
      <c r="F6" s="10"/>
      <c r="L6" s="11"/>
      <c r="M6" s="13"/>
      <c r="N6" s="13"/>
      <c r="P6" s="9" t="s">
        <v>109</v>
      </c>
    </row>
    <row r="7" spans="1:16" x14ac:dyDescent="0.25">
      <c r="A7" s="14"/>
      <c r="B7" s="9" t="s">
        <v>10</v>
      </c>
      <c r="L7" s="15"/>
      <c r="M7" s="15">
        <v>9</v>
      </c>
      <c r="N7" s="13" t="s">
        <v>98</v>
      </c>
      <c r="P7" s="9" t="s">
        <v>110</v>
      </c>
    </row>
    <row r="8" spans="1:16" x14ac:dyDescent="0.25">
      <c r="A8" s="14"/>
      <c r="B8" s="9" t="s">
        <v>14</v>
      </c>
      <c r="L8" s="15"/>
      <c r="M8" s="15">
        <v>7</v>
      </c>
      <c r="N8" s="13" t="s">
        <v>99</v>
      </c>
      <c r="P8" s="9" t="s">
        <v>111</v>
      </c>
    </row>
    <row r="9" spans="1:16" x14ac:dyDescent="0.25">
      <c r="A9" s="14"/>
      <c r="B9" s="16" t="s">
        <v>11</v>
      </c>
      <c r="L9" s="15"/>
      <c r="M9" s="15">
        <v>4</v>
      </c>
      <c r="N9" s="13" t="s">
        <v>100</v>
      </c>
      <c r="P9" s="9" t="s">
        <v>112</v>
      </c>
    </row>
    <row r="10" spans="1:16" x14ac:dyDescent="0.25">
      <c r="A10" s="14"/>
      <c r="B10" s="9" t="s">
        <v>81</v>
      </c>
      <c r="L10" s="15"/>
      <c r="M10" s="15">
        <v>0</v>
      </c>
      <c r="N10" s="13" t="s">
        <v>101</v>
      </c>
      <c r="O10" s="17"/>
      <c r="P10" s="17"/>
    </row>
    <row r="11" spans="1:16" x14ac:dyDescent="0.25">
      <c r="A11" s="12"/>
      <c r="B11" s="13"/>
      <c r="C11" s="13"/>
      <c r="D11" s="11" t="s">
        <v>12</v>
      </c>
      <c r="E11" s="61">
        <v>1</v>
      </c>
      <c r="F11" s="61">
        <v>1</v>
      </c>
      <c r="G11" s="61">
        <v>1</v>
      </c>
      <c r="H11" s="61">
        <v>1</v>
      </c>
      <c r="I11" s="61">
        <v>1</v>
      </c>
      <c r="J11" s="61">
        <v>1</v>
      </c>
      <c r="K11" s="61">
        <v>1</v>
      </c>
      <c r="L11" s="61">
        <v>2</v>
      </c>
      <c r="O11" s="17"/>
      <c r="P11" s="18" t="s">
        <v>16</v>
      </c>
    </row>
    <row r="12" spans="1:16" x14ac:dyDescent="0.25">
      <c r="A12" s="12"/>
      <c r="B12" s="13"/>
      <c r="C12" s="13"/>
      <c r="D12" s="11" t="s">
        <v>113</v>
      </c>
      <c r="E12" s="62" t="str">
        <f t="shared" ref="E12:L12" si="0">IF(COUNTIF($D$15:$D$54,"&gt;0")=0,"",SUMIFS(E$15:E$54,$D$15:$D$54,"&gt;0")/COUNTIF($D$15:$D$54,"&gt;0"))</f>
        <v/>
      </c>
      <c r="F12" s="62" t="str">
        <f t="shared" si="0"/>
        <v/>
      </c>
      <c r="G12" s="62" t="str">
        <f t="shared" si="0"/>
        <v/>
      </c>
      <c r="H12" s="62" t="str">
        <f t="shared" si="0"/>
        <v/>
      </c>
      <c r="I12" s="62" t="str">
        <f t="shared" si="0"/>
        <v/>
      </c>
      <c r="J12" s="62" t="str">
        <f t="shared" si="0"/>
        <v/>
      </c>
      <c r="K12" s="62" t="str">
        <f t="shared" si="0"/>
        <v/>
      </c>
      <c r="L12" s="62" t="str">
        <f t="shared" si="0"/>
        <v/>
      </c>
      <c r="O12" s="17"/>
      <c r="P12" s="18"/>
    </row>
    <row r="13" spans="1:16" ht="15.75" thickBot="1" x14ac:dyDescent="0.3">
      <c r="A13" s="12"/>
      <c r="B13" s="64"/>
      <c r="C13" s="64"/>
      <c r="D13" s="65" t="s">
        <v>114</v>
      </c>
      <c r="E13" s="63" t="str">
        <f>IF(COUNTIF($D$15:$D$54,"&gt;0")=0,"",E12/E11)</f>
        <v/>
      </c>
      <c r="F13" s="63" t="str">
        <f t="shared" ref="F13:K13" si="1">IF(COUNTIF($D$15:$D$54,"&gt;0")=0,"",F12/F11)</f>
        <v/>
      </c>
      <c r="G13" s="63" t="str">
        <f t="shared" si="1"/>
        <v/>
      </c>
      <c r="H13" s="63" t="str">
        <f t="shared" si="1"/>
        <v/>
      </c>
      <c r="I13" s="63" t="str">
        <f t="shared" si="1"/>
        <v/>
      </c>
      <c r="J13" s="63" t="str">
        <f t="shared" si="1"/>
        <v/>
      </c>
      <c r="K13" s="63" t="str">
        <f t="shared" si="1"/>
        <v/>
      </c>
      <c r="L13" s="63" t="str">
        <f>IF(COUNTIF($D$15:$D$54,"&gt;0")=0,"",L12/L11)</f>
        <v/>
      </c>
      <c r="O13" s="17"/>
      <c r="P13" s="18"/>
    </row>
    <row r="14" spans="1:16" ht="60.75" thickBot="1" x14ac:dyDescent="0.3">
      <c r="A14" s="66" t="s">
        <v>1</v>
      </c>
      <c r="B14" s="67" t="s">
        <v>2</v>
      </c>
      <c r="C14" s="68" t="s">
        <v>129</v>
      </c>
      <c r="D14" s="69" t="s">
        <v>3</v>
      </c>
      <c r="E14" s="56">
        <v>1</v>
      </c>
      <c r="F14" s="57">
        <v>2</v>
      </c>
      <c r="G14" s="58">
        <v>3</v>
      </c>
      <c r="H14" s="57">
        <v>4</v>
      </c>
      <c r="I14" s="59">
        <v>5</v>
      </c>
      <c r="J14" s="60">
        <v>6</v>
      </c>
      <c r="K14" s="58">
        <v>7</v>
      </c>
      <c r="L14" s="57">
        <v>8</v>
      </c>
      <c r="M14" s="19" t="s">
        <v>4</v>
      </c>
      <c r="N14" s="20" t="str">
        <f>N5</f>
        <v>Оценка</v>
      </c>
      <c r="O14" s="21" t="s">
        <v>91</v>
      </c>
      <c r="P14" s="22" t="s">
        <v>90</v>
      </c>
    </row>
    <row r="15" spans="1:16" x14ac:dyDescent="0.25">
      <c r="A15" s="80">
        <v>1</v>
      </c>
      <c r="B15" s="81"/>
      <c r="C15" s="82"/>
      <c r="D15" s="83"/>
      <c r="E15" s="84"/>
      <c r="F15" s="85"/>
      <c r="G15" s="86"/>
      <c r="H15" s="85"/>
      <c r="I15" s="87"/>
      <c r="J15" s="88"/>
      <c r="K15" s="86"/>
      <c r="L15" s="85"/>
      <c r="M15" s="23" t="str">
        <f t="shared" ref="M15:M54" si="2">IF(SUM(D15)&gt;0,SUM(E15:L15),"")</f>
        <v/>
      </c>
      <c r="N15" s="24" t="str">
        <f t="shared" ref="N15:N54" si="3">IF(SUM(D15)&gt;0,IF(M15&gt;=$M$7,$N$7,IF(M15&gt;=$M$8,$N$8,IF(M15&gt;=$M$9,$N$9,$N$10))),"")</f>
        <v/>
      </c>
      <c r="O15" s="25" t="str">
        <f>IF(B15="","",IF(AND(SUM($D15)=0,COUNTA($E15:$L15)&gt;0),$D$57,IF(OR(E15&gt;E$11,F15&gt;F$11,G15&gt;G$11,H15&gt;H$11,I15&gt;I$11,J15&gt;J$11,K15&gt;K$11,L15&gt;L$11),$D$58,"нет")))</f>
        <v/>
      </c>
      <c r="P15" s="26" t="str">
        <f>IF(O15="","",IF(O15="нет",0,1))</f>
        <v/>
      </c>
    </row>
    <row r="16" spans="1:16" x14ac:dyDescent="0.25">
      <c r="A16" s="89">
        <v>2</v>
      </c>
      <c r="B16" s="90"/>
      <c r="C16" s="91"/>
      <c r="D16" s="92"/>
      <c r="E16" s="93"/>
      <c r="F16" s="94"/>
      <c r="G16" s="95"/>
      <c r="H16" s="94"/>
      <c r="I16" s="96"/>
      <c r="J16" s="97"/>
      <c r="K16" s="95"/>
      <c r="L16" s="94"/>
      <c r="M16" s="27" t="str">
        <f t="shared" si="2"/>
        <v/>
      </c>
      <c r="N16" s="28" t="str">
        <f t="shared" si="3"/>
        <v/>
      </c>
      <c r="O16" s="29" t="str">
        <f t="shared" ref="O16:O54" si="4">IF(B16="","",IF(AND(SUM($D16)=0,COUNTA($E16:$L16)&gt;0),$D$57,IF(OR(E16&gt;E$11,F16&gt;F$11,G16&gt;G$11,H16&gt;H$11,I16&gt;I$11,J16&gt;J$11,K16&gt;K$11,L16&gt;L$11),$D$58,"нет")))</f>
        <v/>
      </c>
      <c r="P16" s="30" t="str">
        <f t="shared" ref="P16:P54" si="5">IF(O16="","",IF(O16="нет",0,1))</f>
        <v/>
      </c>
    </row>
    <row r="17" spans="1:16" x14ac:dyDescent="0.25">
      <c r="A17" s="89">
        <v>3</v>
      </c>
      <c r="B17" s="90"/>
      <c r="C17" s="91"/>
      <c r="D17" s="92"/>
      <c r="E17" s="93"/>
      <c r="F17" s="94"/>
      <c r="G17" s="95"/>
      <c r="H17" s="94"/>
      <c r="I17" s="96"/>
      <c r="J17" s="97"/>
      <c r="K17" s="95"/>
      <c r="L17" s="94"/>
      <c r="M17" s="27" t="str">
        <f t="shared" si="2"/>
        <v/>
      </c>
      <c r="N17" s="28" t="str">
        <f t="shared" si="3"/>
        <v/>
      </c>
      <c r="O17" s="29" t="str">
        <f t="shared" si="4"/>
        <v/>
      </c>
      <c r="P17" s="30" t="str">
        <f t="shared" si="5"/>
        <v/>
      </c>
    </row>
    <row r="18" spans="1:16" x14ac:dyDescent="0.25">
      <c r="A18" s="89">
        <v>4</v>
      </c>
      <c r="B18" s="90"/>
      <c r="C18" s="91"/>
      <c r="D18" s="92"/>
      <c r="E18" s="93"/>
      <c r="F18" s="94"/>
      <c r="G18" s="95"/>
      <c r="H18" s="94"/>
      <c r="I18" s="96"/>
      <c r="J18" s="97"/>
      <c r="K18" s="95"/>
      <c r="L18" s="94"/>
      <c r="M18" s="27" t="str">
        <f t="shared" si="2"/>
        <v/>
      </c>
      <c r="N18" s="28" t="str">
        <f t="shared" si="3"/>
        <v/>
      </c>
      <c r="O18" s="29" t="str">
        <f t="shared" si="4"/>
        <v/>
      </c>
      <c r="P18" s="30" t="str">
        <f t="shared" si="5"/>
        <v/>
      </c>
    </row>
    <row r="19" spans="1:16" ht="15.75" thickBot="1" x14ac:dyDescent="0.3">
      <c r="A19" s="98">
        <v>5</v>
      </c>
      <c r="B19" s="99"/>
      <c r="C19" s="100"/>
      <c r="D19" s="101"/>
      <c r="E19" s="102"/>
      <c r="F19" s="103"/>
      <c r="G19" s="104"/>
      <c r="H19" s="103"/>
      <c r="I19" s="105"/>
      <c r="J19" s="106"/>
      <c r="K19" s="104"/>
      <c r="L19" s="103"/>
      <c r="M19" s="31" t="str">
        <f t="shared" si="2"/>
        <v/>
      </c>
      <c r="N19" s="32" t="str">
        <f t="shared" si="3"/>
        <v/>
      </c>
      <c r="O19" s="33" t="str">
        <f t="shared" si="4"/>
        <v/>
      </c>
      <c r="P19" s="34" t="str">
        <f t="shared" si="5"/>
        <v/>
      </c>
    </row>
    <row r="20" spans="1:16" x14ac:dyDescent="0.25">
      <c r="A20" s="107">
        <v>6</v>
      </c>
      <c r="B20" s="81"/>
      <c r="C20" s="82"/>
      <c r="D20" s="83"/>
      <c r="E20" s="84"/>
      <c r="F20" s="85"/>
      <c r="G20" s="86"/>
      <c r="H20" s="85"/>
      <c r="I20" s="87"/>
      <c r="J20" s="88"/>
      <c r="K20" s="86"/>
      <c r="L20" s="85"/>
      <c r="M20" s="35" t="str">
        <f t="shared" si="2"/>
        <v/>
      </c>
      <c r="N20" s="36" t="str">
        <f t="shared" si="3"/>
        <v/>
      </c>
      <c r="O20" s="25" t="str">
        <f t="shared" si="4"/>
        <v/>
      </c>
      <c r="P20" s="26" t="str">
        <f t="shared" si="5"/>
        <v/>
      </c>
    </row>
    <row r="21" spans="1:16" x14ac:dyDescent="0.25">
      <c r="A21" s="89">
        <v>7</v>
      </c>
      <c r="B21" s="90"/>
      <c r="C21" s="91"/>
      <c r="D21" s="92"/>
      <c r="E21" s="93"/>
      <c r="F21" s="94"/>
      <c r="G21" s="95"/>
      <c r="H21" s="94"/>
      <c r="I21" s="96"/>
      <c r="J21" s="97"/>
      <c r="K21" s="95"/>
      <c r="L21" s="94"/>
      <c r="M21" s="27" t="str">
        <f t="shared" si="2"/>
        <v/>
      </c>
      <c r="N21" s="28" t="str">
        <f t="shared" si="3"/>
        <v/>
      </c>
      <c r="O21" s="29" t="str">
        <f t="shared" si="4"/>
        <v/>
      </c>
      <c r="P21" s="30" t="str">
        <f t="shared" si="5"/>
        <v/>
      </c>
    </row>
    <row r="22" spans="1:16" x14ac:dyDescent="0.25">
      <c r="A22" s="89">
        <v>8</v>
      </c>
      <c r="B22" s="90"/>
      <c r="C22" s="91"/>
      <c r="D22" s="92"/>
      <c r="E22" s="93"/>
      <c r="F22" s="94"/>
      <c r="G22" s="95"/>
      <c r="H22" s="94"/>
      <c r="I22" s="96"/>
      <c r="J22" s="97"/>
      <c r="K22" s="95"/>
      <c r="L22" s="94"/>
      <c r="M22" s="27" t="str">
        <f t="shared" si="2"/>
        <v/>
      </c>
      <c r="N22" s="28" t="str">
        <f t="shared" si="3"/>
        <v/>
      </c>
      <c r="O22" s="29" t="str">
        <f t="shared" si="4"/>
        <v/>
      </c>
      <c r="P22" s="30" t="str">
        <f t="shared" si="5"/>
        <v/>
      </c>
    </row>
    <row r="23" spans="1:16" x14ac:dyDescent="0.25">
      <c r="A23" s="89">
        <v>9</v>
      </c>
      <c r="B23" s="90"/>
      <c r="C23" s="91"/>
      <c r="D23" s="92"/>
      <c r="E23" s="93"/>
      <c r="F23" s="94"/>
      <c r="G23" s="95"/>
      <c r="H23" s="94"/>
      <c r="I23" s="96"/>
      <c r="J23" s="97"/>
      <c r="K23" s="95"/>
      <c r="L23" s="94"/>
      <c r="M23" s="27" t="str">
        <f t="shared" si="2"/>
        <v/>
      </c>
      <c r="N23" s="28" t="str">
        <f t="shared" si="3"/>
        <v/>
      </c>
      <c r="O23" s="29" t="str">
        <f t="shared" si="4"/>
        <v/>
      </c>
      <c r="P23" s="30" t="str">
        <f t="shared" si="5"/>
        <v/>
      </c>
    </row>
    <row r="24" spans="1:16" ht="15.75" thickBot="1" x14ac:dyDescent="0.3">
      <c r="A24" s="108">
        <v>10</v>
      </c>
      <c r="B24" s="99"/>
      <c r="C24" s="100"/>
      <c r="D24" s="101"/>
      <c r="E24" s="102"/>
      <c r="F24" s="103"/>
      <c r="G24" s="104"/>
      <c r="H24" s="103"/>
      <c r="I24" s="105"/>
      <c r="J24" s="106"/>
      <c r="K24" s="104"/>
      <c r="L24" s="103"/>
      <c r="M24" s="37" t="str">
        <f t="shared" si="2"/>
        <v/>
      </c>
      <c r="N24" s="38" t="str">
        <f t="shared" si="3"/>
        <v/>
      </c>
      <c r="O24" s="33" t="str">
        <f t="shared" si="4"/>
        <v/>
      </c>
      <c r="P24" s="34" t="str">
        <f t="shared" si="5"/>
        <v/>
      </c>
    </row>
    <row r="25" spans="1:16" x14ac:dyDescent="0.25">
      <c r="A25" s="80">
        <v>11</v>
      </c>
      <c r="B25" s="81"/>
      <c r="C25" s="82"/>
      <c r="D25" s="83"/>
      <c r="E25" s="84"/>
      <c r="F25" s="85"/>
      <c r="G25" s="86"/>
      <c r="H25" s="85"/>
      <c r="I25" s="87"/>
      <c r="J25" s="88"/>
      <c r="K25" s="86"/>
      <c r="L25" s="85"/>
      <c r="M25" s="23" t="str">
        <f t="shared" si="2"/>
        <v/>
      </c>
      <c r="N25" s="24" t="str">
        <f t="shared" si="3"/>
        <v/>
      </c>
      <c r="O25" s="25" t="str">
        <f t="shared" si="4"/>
        <v/>
      </c>
      <c r="P25" s="26" t="str">
        <f t="shared" si="5"/>
        <v/>
      </c>
    </row>
    <row r="26" spans="1:16" x14ac:dyDescent="0.25">
      <c r="A26" s="89">
        <v>12</v>
      </c>
      <c r="B26" s="90"/>
      <c r="C26" s="91"/>
      <c r="D26" s="92"/>
      <c r="E26" s="93"/>
      <c r="F26" s="94"/>
      <c r="G26" s="95"/>
      <c r="H26" s="94"/>
      <c r="I26" s="96"/>
      <c r="J26" s="97"/>
      <c r="K26" s="95"/>
      <c r="L26" s="94"/>
      <c r="M26" s="27" t="str">
        <f t="shared" si="2"/>
        <v/>
      </c>
      <c r="N26" s="28" t="str">
        <f t="shared" si="3"/>
        <v/>
      </c>
      <c r="O26" s="29" t="str">
        <f t="shared" si="4"/>
        <v/>
      </c>
      <c r="P26" s="30" t="str">
        <f t="shared" si="5"/>
        <v/>
      </c>
    </row>
    <row r="27" spans="1:16" x14ac:dyDescent="0.25">
      <c r="A27" s="89">
        <v>13</v>
      </c>
      <c r="B27" s="90"/>
      <c r="C27" s="91"/>
      <c r="D27" s="92"/>
      <c r="E27" s="93"/>
      <c r="F27" s="94"/>
      <c r="G27" s="95"/>
      <c r="H27" s="94"/>
      <c r="I27" s="96"/>
      <c r="J27" s="97"/>
      <c r="K27" s="95"/>
      <c r="L27" s="94"/>
      <c r="M27" s="27" t="str">
        <f t="shared" si="2"/>
        <v/>
      </c>
      <c r="N27" s="28" t="str">
        <f t="shared" si="3"/>
        <v/>
      </c>
      <c r="O27" s="29" t="str">
        <f t="shared" si="4"/>
        <v/>
      </c>
      <c r="P27" s="30" t="str">
        <f t="shared" si="5"/>
        <v/>
      </c>
    </row>
    <row r="28" spans="1:16" x14ac:dyDescent="0.25">
      <c r="A28" s="89">
        <v>14</v>
      </c>
      <c r="B28" s="90"/>
      <c r="C28" s="91"/>
      <c r="D28" s="92"/>
      <c r="E28" s="93"/>
      <c r="F28" s="94"/>
      <c r="G28" s="95"/>
      <c r="H28" s="94"/>
      <c r="I28" s="96"/>
      <c r="J28" s="97"/>
      <c r="K28" s="95"/>
      <c r="L28" s="94"/>
      <c r="M28" s="27" t="str">
        <f t="shared" si="2"/>
        <v/>
      </c>
      <c r="N28" s="28" t="str">
        <f t="shared" si="3"/>
        <v/>
      </c>
      <c r="O28" s="29" t="str">
        <f t="shared" si="4"/>
        <v/>
      </c>
      <c r="P28" s="30" t="str">
        <f t="shared" si="5"/>
        <v/>
      </c>
    </row>
    <row r="29" spans="1:16" ht="15.75" thickBot="1" x14ac:dyDescent="0.3">
      <c r="A29" s="98">
        <v>15</v>
      </c>
      <c r="B29" s="99"/>
      <c r="C29" s="100"/>
      <c r="D29" s="101"/>
      <c r="E29" s="102"/>
      <c r="F29" s="103"/>
      <c r="G29" s="104"/>
      <c r="H29" s="103"/>
      <c r="I29" s="105"/>
      <c r="J29" s="106"/>
      <c r="K29" s="104"/>
      <c r="L29" s="103"/>
      <c r="M29" s="31" t="str">
        <f t="shared" si="2"/>
        <v/>
      </c>
      <c r="N29" s="32" t="str">
        <f t="shared" si="3"/>
        <v/>
      </c>
      <c r="O29" s="33" t="str">
        <f t="shared" si="4"/>
        <v/>
      </c>
      <c r="P29" s="34" t="str">
        <f t="shared" si="5"/>
        <v/>
      </c>
    </row>
    <row r="30" spans="1:16" x14ac:dyDescent="0.25">
      <c r="A30" s="107">
        <v>16</v>
      </c>
      <c r="B30" s="81"/>
      <c r="C30" s="82"/>
      <c r="D30" s="83"/>
      <c r="E30" s="84"/>
      <c r="F30" s="85"/>
      <c r="G30" s="86"/>
      <c r="H30" s="85"/>
      <c r="I30" s="87"/>
      <c r="J30" s="88"/>
      <c r="K30" s="86"/>
      <c r="L30" s="85"/>
      <c r="M30" s="35" t="str">
        <f t="shared" si="2"/>
        <v/>
      </c>
      <c r="N30" s="36" t="str">
        <f t="shared" si="3"/>
        <v/>
      </c>
      <c r="O30" s="25" t="str">
        <f t="shared" si="4"/>
        <v/>
      </c>
      <c r="P30" s="26" t="str">
        <f t="shared" si="5"/>
        <v/>
      </c>
    </row>
    <row r="31" spans="1:16" x14ac:dyDescent="0.25">
      <c r="A31" s="89">
        <v>17</v>
      </c>
      <c r="B31" s="90"/>
      <c r="C31" s="91"/>
      <c r="D31" s="92"/>
      <c r="E31" s="93"/>
      <c r="F31" s="94"/>
      <c r="G31" s="95"/>
      <c r="H31" s="94"/>
      <c r="I31" s="96"/>
      <c r="J31" s="97"/>
      <c r="K31" s="95"/>
      <c r="L31" s="94"/>
      <c r="M31" s="27" t="str">
        <f t="shared" si="2"/>
        <v/>
      </c>
      <c r="N31" s="28" t="str">
        <f t="shared" si="3"/>
        <v/>
      </c>
      <c r="O31" s="29" t="str">
        <f t="shared" si="4"/>
        <v/>
      </c>
      <c r="P31" s="30" t="str">
        <f t="shared" si="5"/>
        <v/>
      </c>
    </row>
    <row r="32" spans="1:16" x14ac:dyDescent="0.25">
      <c r="A32" s="89">
        <v>18</v>
      </c>
      <c r="B32" s="90"/>
      <c r="C32" s="91"/>
      <c r="D32" s="92"/>
      <c r="E32" s="93"/>
      <c r="F32" s="94"/>
      <c r="G32" s="95"/>
      <c r="H32" s="94"/>
      <c r="I32" s="96"/>
      <c r="J32" s="97"/>
      <c r="K32" s="95"/>
      <c r="L32" s="94"/>
      <c r="M32" s="27" t="str">
        <f t="shared" si="2"/>
        <v/>
      </c>
      <c r="N32" s="28" t="str">
        <f t="shared" si="3"/>
        <v/>
      </c>
      <c r="O32" s="29" t="str">
        <f t="shared" si="4"/>
        <v/>
      </c>
      <c r="P32" s="30" t="str">
        <f t="shared" si="5"/>
        <v/>
      </c>
    </row>
    <row r="33" spans="1:16" x14ac:dyDescent="0.25">
      <c r="A33" s="89">
        <v>19</v>
      </c>
      <c r="B33" s="90"/>
      <c r="C33" s="91"/>
      <c r="D33" s="92"/>
      <c r="E33" s="93"/>
      <c r="F33" s="94"/>
      <c r="G33" s="95"/>
      <c r="H33" s="94"/>
      <c r="I33" s="96"/>
      <c r="J33" s="97"/>
      <c r="K33" s="95"/>
      <c r="L33" s="94"/>
      <c r="M33" s="27" t="str">
        <f t="shared" si="2"/>
        <v/>
      </c>
      <c r="N33" s="28" t="str">
        <f t="shared" si="3"/>
        <v/>
      </c>
      <c r="O33" s="29" t="str">
        <f t="shared" si="4"/>
        <v/>
      </c>
      <c r="P33" s="30" t="str">
        <f t="shared" si="5"/>
        <v/>
      </c>
    </row>
    <row r="34" spans="1:16" ht="15.75" thickBot="1" x14ac:dyDescent="0.3">
      <c r="A34" s="108">
        <v>20</v>
      </c>
      <c r="B34" s="99"/>
      <c r="C34" s="100"/>
      <c r="D34" s="101"/>
      <c r="E34" s="102"/>
      <c r="F34" s="103"/>
      <c r="G34" s="104"/>
      <c r="H34" s="103"/>
      <c r="I34" s="105"/>
      <c r="J34" s="106"/>
      <c r="K34" s="104"/>
      <c r="L34" s="103"/>
      <c r="M34" s="37" t="str">
        <f t="shared" si="2"/>
        <v/>
      </c>
      <c r="N34" s="38" t="str">
        <f t="shared" si="3"/>
        <v/>
      </c>
      <c r="O34" s="33" t="str">
        <f t="shared" si="4"/>
        <v/>
      </c>
      <c r="P34" s="34" t="str">
        <f t="shared" si="5"/>
        <v/>
      </c>
    </row>
    <row r="35" spans="1:16" x14ac:dyDescent="0.25">
      <c r="A35" s="80">
        <v>21</v>
      </c>
      <c r="B35" s="81"/>
      <c r="C35" s="82"/>
      <c r="D35" s="83"/>
      <c r="E35" s="84"/>
      <c r="F35" s="85"/>
      <c r="G35" s="86"/>
      <c r="H35" s="85"/>
      <c r="I35" s="87"/>
      <c r="J35" s="88"/>
      <c r="K35" s="86"/>
      <c r="L35" s="85"/>
      <c r="M35" s="23" t="str">
        <f t="shared" si="2"/>
        <v/>
      </c>
      <c r="N35" s="24" t="str">
        <f t="shared" si="3"/>
        <v/>
      </c>
      <c r="O35" s="25" t="str">
        <f t="shared" si="4"/>
        <v/>
      </c>
      <c r="P35" s="26" t="str">
        <f t="shared" si="5"/>
        <v/>
      </c>
    </row>
    <row r="36" spans="1:16" x14ac:dyDescent="0.25">
      <c r="A36" s="89">
        <v>22</v>
      </c>
      <c r="B36" s="90"/>
      <c r="C36" s="91"/>
      <c r="D36" s="92"/>
      <c r="E36" s="93"/>
      <c r="F36" s="94"/>
      <c r="G36" s="95"/>
      <c r="H36" s="94"/>
      <c r="I36" s="96"/>
      <c r="J36" s="97"/>
      <c r="K36" s="95"/>
      <c r="L36" s="94"/>
      <c r="M36" s="27" t="str">
        <f t="shared" si="2"/>
        <v/>
      </c>
      <c r="N36" s="28" t="str">
        <f t="shared" si="3"/>
        <v/>
      </c>
      <c r="O36" s="29" t="str">
        <f t="shared" si="4"/>
        <v/>
      </c>
      <c r="P36" s="30" t="str">
        <f t="shared" si="5"/>
        <v/>
      </c>
    </row>
    <row r="37" spans="1:16" x14ac:dyDescent="0.25">
      <c r="A37" s="89">
        <v>23</v>
      </c>
      <c r="B37" s="90"/>
      <c r="C37" s="91"/>
      <c r="D37" s="92"/>
      <c r="E37" s="93"/>
      <c r="F37" s="94"/>
      <c r="G37" s="95"/>
      <c r="H37" s="94"/>
      <c r="I37" s="96"/>
      <c r="J37" s="97"/>
      <c r="K37" s="95"/>
      <c r="L37" s="94"/>
      <c r="M37" s="27" t="str">
        <f t="shared" si="2"/>
        <v/>
      </c>
      <c r="N37" s="28" t="str">
        <f t="shared" si="3"/>
        <v/>
      </c>
      <c r="O37" s="29" t="str">
        <f t="shared" si="4"/>
        <v/>
      </c>
      <c r="P37" s="30" t="str">
        <f t="shared" si="5"/>
        <v/>
      </c>
    </row>
    <row r="38" spans="1:16" x14ac:dyDescent="0.25">
      <c r="A38" s="89">
        <v>24</v>
      </c>
      <c r="B38" s="90"/>
      <c r="C38" s="91"/>
      <c r="D38" s="92"/>
      <c r="E38" s="93"/>
      <c r="F38" s="94"/>
      <c r="G38" s="95"/>
      <c r="H38" s="94"/>
      <c r="I38" s="96"/>
      <c r="J38" s="97"/>
      <c r="K38" s="95"/>
      <c r="L38" s="94"/>
      <c r="M38" s="27" t="str">
        <f t="shared" si="2"/>
        <v/>
      </c>
      <c r="N38" s="28" t="str">
        <f t="shared" si="3"/>
        <v/>
      </c>
      <c r="O38" s="29" t="str">
        <f t="shared" si="4"/>
        <v/>
      </c>
      <c r="P38" s="30" t="str">
        <f t="shared" si="5"/>
        <v/>
      </c>
    </row>
    <row r="39" spans="1:16" ht="15.75" thickBot="1" x14ac:dyDescent="0.3">
      <c r="A39" s="98">
        <v>25</v>
      </c>
      <c r="B39" s="99"/>
      <c r="C39" s="100"/>
      <c r="D39" s="101"/>
      <c r="E39" s="102"/>
      <c r="F39" s="103"/>
      <c r="G39" s="104"/>
      <c r="H39" s="103"/>
      <c r="I39" s="105"/>
      <c r="J39" s="106"/>
      <c r="K39" s="104"/>
      <c r="L39" s="103"/>
      <c r="M39" s="31" t="str">
        <f t="shared" si="2"/>
        <v/>
      </c>
      <c r="N39" s="32" t="str">
        <f t="shared" si="3"/>
        <v/>
      </c>
      <c r="O39" s="33" t="str">
        <f t="shared" si="4"/>
        <v/>
      </c>
      <c r="P39" s="34" t="str">
        <f t="shared" si="5"/>
        <v/>
      </c>
    </row>
    <row r="40" spans="1:16" x14ac:dyDescent="0.25">
      <c r="A40" s="80">
        <v>26</v>
      </c>
      <c r="B40" s="81"/>
      <c r="C40" s="82"/>
      <c r="D40" s="83"/>
      <c r="E40" s="84"/>
      <c r="F40" s="85"/>
      <c r="G40" s="86"/>
      <c r="H40" s="85"/>
      <c r="I40" s="87"/>
      <c r="J40" s="88"/>
      <c r="K40" s="86"/>
      <c r="L40" s="85"/>
      <c r="M40" s="23" t="str">
        <f t="shared" si="2"/>
        <v/>
      </c>
      <c r="N40" s="24" t="str">
        <f t="shared" si="3"/>
        <v/>
      </c>
      <c r="O40" s="25" t="str">
        <f t="shared" si="4"/>
        <v/>
      </c>
      <c r="P40" s="26" t="str">
        <f t="shared" si="5"/>
        <v/>
      </c>
    </row>
    <row r="41" spans="1:16" x14ac:dyDescent="0.25">
      <c r="A41" s="89">
        <v>27</v>
      </c>
      <c r="B41" s="90"/>
      <c r="C41" s="91"/>
      <c r="D41" s="92"/>
      <c r="E41" s="93"/>
      <c r="F41" s="94"/>
      <c r="G41" s="95"/>
      <c r="H41" s="94"/>
      <c r="I41" s="96"/>
      <c r="J41" s="97"/>
      <c r="K41" s="95"/>
      <c r="L41" s="94"/>
      <c r="M41" s="27" t="str">
        <f t="shared" si="2"/>
        <v/>
      </c>
      <c r="N41" s="28" t="str">
        <f t="shared" si="3"/>
        <v/>
      </c>
      <c r="O41" s="29" t="str">
        <f t="shared" si="4"/>
        <v/>
      </c>
      <c r="P41" s="30" t="str">
        <f t="shared" si="5"/>
        <v/>
      </c>
    </row>
    <row r="42" spans="1:16" x14ac:dyDescent="0.25">
      <c r="A42" s="89">
        <v>28</v>
      </c>
      <c r="B42" s="90"/>
      <c r="C42" s="91"/>
      <c r="D42" s="92"/>
      <c r="E42" s="93"/>
      <c r="F42" s="94"/>
      <c r="G42" s="95"/>
      <c r="H42" s="94"/>
      <c r="I42" s="96"/>
      <c r="J42" s="97"/>
      <c r="K42" s="95"/>
      <c r="L42" s="94"/>
      <c r="M42" s="27" t="str">
        <f t="shared" si="2"/>
        <v/>
      </c>
      <c r="N42" s="28" t="str">
        <f t="shared" si="3"/>
        <v/>
      </c>
      <c r="O42" s="29" t="str">
        <f t="shared" si="4"/>
        <v/>
      </c>
      <c r="P42" s="30" t="str">
        <f t="shared" si="5"/>
        <v/>
      </c>
    </row>
    <row r="43" spans="1:16" x14ac:dyDescent="0.25">
      <c r="A43" s="89">
        <v>29</v>
      </c>
      <c r="B43" s="90"/>
      <c r="C43" s="91"/>
      <c r="D43" s="92"/>
      <c r="E43" s="93"/>
      <c r="F43" s="94"/>
      <c r="G43" s="95"/>
      <c r="H43" s="94"/>
      <c r="I43" s="96"/>
      <c r="J43" s="97"/>
      <c r="K43" s="95"/>
      <c r="L43" s="94"/>
      <c r="M43" s="27" t="str">
        <f t="shared" si="2"/>
        <v/>
      </c>
      <c r="N43" s="28" t="str">
        <f t="shared" si="3"/>
        <v/>
      </c>
      <c r="O43" s="29" t="str">
        <f t="shared" si="4"/>
        <v/>
      </c>
      <c r="P43" s="30" t="str">
        <f t="shared" si="5"/>
        <v/>
      </c>
    </row>
    <row r="44" spans="1:16" ht="15.75" thickBot="1" x14ac:dyDescent="0.3">
      <c r="A44" s="98">
        <v>30</v>
      </c>
      <c r="B44" s="99"/>
      <c r="C44" s="100"/>
      <c r="D44" s="101"/>
      <c r="E44" s="102"/>
      <c r="F44" s="103"/>
      <c r="G44" s="104"/>
      <c r="H44" s="103"/>
      <c r="I44" s="105"/>
      <c r="J44" s="106"/>
      <c r="K44" s="104"/>
      <c r="L44" s="103"/>
      <c r="M44" s="31" t="str">
        <f t="shared" si="2"/>
        <v/>
      </c>
      <c r="N44" s="32" t="str">
        <f t="shared" si="3"/>
        <v/>
      </c>
      <c r="O44" s="33" t="str">
        <f t="shared" si="4"/>
        <v/>
      </c>
      <c r="P44" s="34" t="str">
        <f t="shared" si="5"/>
        <v/>
      </c>
    </row>
    <row r="45" spans="1:16" x14ac:dyDescent="0.25">
      <c r="A45" s="80">
        <v>31</v>
      </c>
      <c r="B45" s="81"/>
      <c r="C45" s="82"/>
      <c r="D45" s="83"/>
      <c r="E45" s="84"/>
      <c r="F45" s="85"/>
      <c r="G45" s="86"/>
      <c r="H45" s="85"/>
      <c r="I45" s="87"/>
      <c r="J45" s="88"/>
      <c r="K45" s="86"/>
      <c r="L45" s="85"/>
      <c r="M45" s="23" t="str">
        <f t="shared" si="2"/>
        <v/>
      </c>
      <c r="N45" s="24" t="str">
        <f t="shared" si="3"/>
        <v/>
      </c>
      <c r="O45" s="25" t="str">
        <f t="shared" si="4"/>
        <v/>
      </c>
      <c r="P45" s="26" t="str">
        <f t="shared" si="5"/>
        <v/>
      </c>
    </row>
    <row r="46" spans="1:16" x14ac:dyDescent="0.25">
      <c r="A46" s="89">
        <v>32</v>
      </c>
      <c r="B46" s="90"/>
      <c r="C46" s="91"/>
      <c r="D46" s="92"/>
      <c r="E46" s="93"/>
      <c r="F46" s="94"/>
      <c r="G46" s="95"/>
      <c r="H46" s="94"/>
      <c r="I46" s="96"/>
      <c r="J46" s="97"/>
      <c r="K46" s="95"/>
      <c r="L46" s="94"/>
      <c r="M46" s="27" t="str">
        <f t="shared" si="2"/>
        <v/>
      </c>
      <c r="N46" s="28" t="str">
        <f t="shared" si="3"/>
        <v/>
      </c>
      <c r="O46" s="29" t="str">
        <f t="shared" si="4"/>
        <v/>
      </c>
      <c r="P46" s="30" t="str">
        <f t="shared" si="5"/>
        <v/>
      </c>
    </row>
    <row r="47" spans="1:16" x14ac:dyDescent="0.25">
      <c r="A47" s="89">
        <v>33</v>
      </c>
      <c r="B47" s="90"/>
      <c r="C47" s="91"/>
      <c r="D47" s="92"/>
      <c r="E47" s="93"/>
      <c r="F47" s="94"/>
      <c r="G47" s="95"/>
      <c r="H47" s="94"/>
      <c r="I47" s="96"/>
      <c r="J47" s="97"/>
      <c r="K47" s="95"/>
      <c r="L47" s="94"/>
      <c r="M47" s="27" t="str">
        <f t="shared" si="2"/>
        <v/>
      </c>
      <c r="N47" s="28" t="str">
        <f t="shared" si="3"/>
        <v/>
      </c>
      <c r="O47" s="29" t="str">
        <f t="shared" si="4"/>
        <v/>
      </c>
      <c r="P47" s="30" t="str">
        <f t="shared" si="5"/>
        <v/>
      </c>
    </row>
    <row r="48" spans="1:16" x14ac:dyDescent="0.25">
      <c r="A48" s="89">
        <v>34</v>
      </c>
      <c r="B48" s="90"/>
      <c r="C48" s="91"/>
      <c r="D48" s="92"/>
      <c r="E48" s="93"/>
      <c r="F48" s="94"/>
      <c r="G48" s="95"/>
      <c r="H48" s="94"/>
      <c r="I48" s="96"/>
      <c r="J48" s="97"/>
      <c r="K48" s="95"/>
      <c r="L48" s="94"/>
      <c r="M48" s="27" t="str">
        <f t="shared" si="2"/>
        <v/>
      </c>
      <c r="N48" s="28" t="str">
        <f t="shared" si="3"/>
        <v/>
      </c>
      <c r="O48" s="29" t="str">
        <f t="shared" si="4"/>
        <v/>
      </c>
      <c r="P48" s="30" t="str">
        <f t="shared" si="5"/>
        <v/>
      </c>
    </row>
    <row r="49" spans="1:16" ht="15.75" thickBot="1" x14ac:dyDescent="0.3">
      <c r="A49" s="98">
        <v>35</v>
      </c>
      <c r="B49" s="99"/>
      <c r="C49" s="100"/>
      <c r="D49" s="101"/>
      <c r="E49" s="102"/>
      <c r="F49" s="103"/>
      <c r="G49" s="104"/>
      <c r="H49" s="103"/>
      <c r="I49" s="105"/>
      <c r="J49" s="106"/>
      <c r="K49" s="104"/>
      <c r="L49" s="103"/>
      <c r="M49" s="31" t="str">
        <f t="shared" si="2"/>
        <v/>
      </c>
      <c r="N49" s="32" t="str">
        <f t="shared" si="3"/>
        <v/>
      </c>
      <c r="O49" s="33" t="str">
        <f t="shared" si="4"/>
        <v/>
      </c>
      <c r="P49" s="34" t="str">
        <f t="shared" si="5"/>
        <v/>
      </c>
    </row>
    <row r="50" spans="1:16" x14ac:dyDescent="0.25">
      <c r="A50" s="80">
        <v>36</v>
      </c>
      <c r="B50" s="81"/>
      <c r="C50" s="82"/>
      <c r="D50" s="83"/>
      <c r="E50" s="84"/>
      <c r="F50" s="85"/>
      <c r="G50" s="86"/>
      <c r="H50" s="85"/>
      <c r="I50" s="87"/>
      <c r="J50" s="88"/>
      <c r="K50" s="86"/>
      <c r="L50" s="85"/>
      <c r="M50" s="23" t="str">
        <f t="shared" si="2"/>
        <v/>
      </c>
      <c r="N50" s="24" t="str">
        <f t="shared" si="3"/>
        <v/>
      </c>
      <c r="O50" s="25" t="str">
        <f t="shared" si="4"/>
        <v/>
      </c>
      <c r="P50" s="26" t="str">
        <f t="shared" si="5"/>
        <v/>
      </c>
    </row>
    <row r="51" spans="1:16" x14ac:dyDescent="0.25">
      <c r="A51" s="89">
        <v>37</v>
      </c>
      <c r="B51" s="90"/>
      <c r="C51" s="91"/>
      <c r="D51" s="92"/>
      <c r="E51" s="93"/>
      <c r="F51" s="94"/>
      <c r="G51" s="95"/>
      <c r="H51" s="94"/>
      <c r="I51" s="96"/>
      <c r="J51" s="97"/>
      <c r="K51" s="95"/>
      <c r="L51" s="94"/>
      <c r="M51" s="27" t="str">
        <f t="shared" si="2"/>
        <v/>
      </c>
      <c r="N51" s="28" t="str">
        <f t="shared" si="3"/>
        <v/>
      </c>
      <c r="O51" s="29" t="str">
        <f t="shared" si="4"/>
        <v/>
      </c>
      <c r="P51" s="30" t="str">
        <f t="shared" si="5"/>
        <v/>
      </c>
    </row>
    <row r="52" spans="1:16" x14ac:dyDescent="0.25">
      <c r="A52" s="89">
        <v>38</v>
      </c>
      <c r="B52" s="90"/>
      <c r="C52" s="91"/>
      <c r="D52" s="92"/>
      <c r="E52" s="93"/>
      <c r="F52" s="94"/>
      <c r="G52" s="95"/>
      <c r="H52" s="94"/>
      <c r="I52" s="96"/>
      <c r="J52" s="97"/>
      <c r="K52" s="95"/>
      <c r="L52" s="94"/>
      <c r="M52" s="27" t="str">
        <f t="shared" si="2"/>
        <v/>
      </c>
      <c r="N52" s="28" t="str">
        <f t="shared" si="3"/>
        <v/>
      </c>
      <c r="O52" s="29" t="str">
        <f t="shared" si="4"/>
        <v/>
      </c>
      <c r="P52" s="30" t="str">
        <f t="shared" si="5"/>
        <v/>
      </c>
    </row>
    <row r="53" spans="1:16" x14ac:dyDescent="0.25">
      <c r="A53" s="89">
        <v>39</v>
      </c>
      <c r="B53" s="90"/>
      <c r="C53" s="91"/>
      <c r="D53" s="92"/>
      <c r="E53" s="93"/>
      <c r="F53" s="94"/>
      <c r="G53" s="95"/>
      <c r="H53" s="94"/>
      <c r="I53" s="96"/>
      <c r="J53" s="97"/>
      <c r="K53" s="95"/>
      <c r="L53" s="94"/>
      <c r="M53" s="27" t="str">
        <f t="shared" si="2"/>
        <v/>
      </c>
      <c r="N53" s="28" t="str">
        <f t="shared" si="3"/>
        <v/>
      </c>
      <c r="O53" s="29" t="str">
        <f t="shared" si="4"/>
        <v/>
      </c>
      <c r="P53" s="30" t="str">
        <f t="shared" si="5"/>
        <v/>
      </c>
    </row>
    <row r="54" spans="1:16" ht="15.75" thickBot="1" x14ac:dyDescent="0.3">
      <c r="A54" s="98">
        <v>40</v>
      </c>
      <c r="B54" s="99"/>
      <c r="C54" s="100"/>
      <c r="D54" s="101"/>
      <c r="E54" s="102"/>
      <c r="F54" s="103"/>
      <c r="G54" s="104"/>
      <c r="H54" s="103"/>
      <c r="I54" s="105"/>
      <c r="J54" s="106"/>
      <c r="K54" s="104"/>
      <c r="L54" s="103"/>
      <c r="M54" s="31" t="str">
        <f t="shared" si="2"/>
        <v/>
      </c>
      <c r="N54" s="32" t="str">
        <f t="shared" si="3"/>
        <v/>
      </c>
      <c r="O54" s="33" t="str">
        <f t="shared" si="4"/>
        <v/>
      </c>
      <c r="P54" s="34" t="str">
        <f t="shared" si="5"/>
        <v/>
      </c>
    </row>
    <row r="56" spans="1:16" x14ac:dyDescent="0.25">
      <c r="B56" s="9" t="s">
        <v>92</v>
      </c>
      <c r="D56" s="9" t="s">
        <v>88</v>
      </c>
    </row>
    <row r="57" spans="1:16" x14ac:dyDescent="0.25">
      <c r="B57" s="9">
        <v>1</v>
      </c>
      <c r="D57" s="9" t="s">
        <v>87</v>
      </c>
    </row>
    <row r="58" spans="1:16" x14ac:dyDescent="0.25">
      <c r="B58" s="9">
        <v>2</v>
      </c>
      <c r="D58" s="9" t="s">
        <v>89</v>
      </c>
    </row>
    <row r="59" spans="1:16" x14ac:dyDescent="0.25">
      <c r="A59" s="39"/>
    </row>
  </sheetData>
  <sheetProtection password="FBBB" sheet="1" formatColumns="0" formatRows="0"/>
  <conditionalFormatting sqref="E17:L54">
    <cfRule type="expression" dxfId="8" priority="14" stopIfTrue="1">
      <formula>E17&gt;E$11</formula>
    </cfRule>
  </conditionalFormatting>
  <conditionalFormatting sqref="D6 E5 K1 M1">
    <cfRule type="containsBlanks" dxfId="7" priority="13" stopIfTrue="1">
      <formula>LEN(TRIM(D1))=0</formula>
    </cfRule>
  </conditionalFormatting>
  <conditionalFormatting sqref="C17:C54">
    <cfRule type="expression" dxfId="6" priority="15">
      <formula>AND(SUM($D17:$L17)&lt;&gt;0,$C17="")</formula>
    </cfRule>
  </conditionalFormatting>
  <conditionalFormatting sqref="D17:L54">
    <cfRule type="expression" dxfId="5" priority="16" stopIfTrue="1">
      <formula>AND($B17&lt;&gt;"",$C17="да",$D17="")</formula>
    </cfRule>
    <cfRule type="expression" dxfId="4" priority="17" stopIfTrue="1">
      <formula>AND(SUM($D17)=0,COUNTA($E17:$L17)&gt;0)</formula>
    </cfRule>
  </conditionalFormatting>
  <conditionalFormatting sqref="E15:L16">
    <cfRule type="expression" dxfId="3" priority="1" stopIfTrue="1">
      <formula>E15&gt;E$11</formula>
    </cfRule>
  </conditionalFormatting>
  <conditionalFormatting sqref="C15:C16">
    <cfRule type="expression" dxfId="2" priority="2">
      <formula>AND(SUM($D15:$L15)&lt;&gt;0,$C15="")</formula>
    </cfRule>
  </conditionalFormatting>
  <conditionalFormatting sqref="D15:L16">
    <cfRule type="expression" dxfId="1" priority="3" stopIfTrue="1">
      <formula>AND($B15&lt;&gt;"",$C15="да",$D15="")</formula>
    </cfRule>
    <cfRule type="expression" dxfId="0" priority="4" stopIfTrue="1">
      <formula>AND(SUM($D15)=0,COUNTA($E15:$L15)&gt;0)</formula>
    </cfRule>
  </conditionalFormatting>
  <dataValidations count="5">
    <dataValidation type="whole" allowBlank="1" showInputMessage="1" showErrorMessage="1" sqref="E15:L54">
      <formula1>0</formula1>
      <formula2>E$11</formula2>
    </dataValidation>
    <dataValidation allowBlank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M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$P$3:$P$9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71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P59"/>
  <sheetViews>
    <sheetView tabSelected="1" view="pageBreakPreview" topLeftCell="A7" zoomScale="90" zoomScaleNormal="100" zoomScaleSheetLayoutView="90" workbookViewId="0">
      <selection activeCell="B15" sqref="B15:B30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hidden="1" customWidth="1"/>
    <col min="4" max="4" width="7.5703125" style="9" customWidth="1"/>
    <col min="5" max="12" width="6.140625" style="9" customWidth="1"/>
    <col min="13" max="13" width="6.5703125" style="9" customWidth="1"/>
    <col min="14" max="14" width="12.5703125" style="9" customWidth="1"/>
    <col min="15" max="15" width="17.7109375" style="9" customWidth="1"/>
    <col min="16" max="16" width="12.7109375" style="9" hidden="1" customWidth="1"/>
    <col min="17" max="16384" width="9.140625" style="9"/>
  </cols>
  <sheetData>
    <row r="1" spans="1:16" ht="30" x14ac:dyDescent="0.25">
      <c r="A1" s="40"/>
      <c r="B1" s="40"/>
      <c r="C1" s="40"/>
      <c r="D1" s="40"/>
      <c r="E1" s="40"/>
      <c r="F1" s="40"/>
      <c r="G1" s="40"/>
      <c r="H1" s="40"/>
      <c r="I1" s="40"/>
      <c r="J1" s="78" t="s">
        <v>136</v>
      </c>
      <c r="K1" s="110" t="s">
        <v>140</v>
      </c>
      <c r="L1" s="40" t="s">
        <v>15</v>
      </c>
      <c r="M1" s="111" t="s">
        <v>141</v>
      </c>
      <c r="O1" s="44" t="s">
        <v>0</v>
      </c>
    </row>
    <row r="2" spans="1:16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P2" s="9" t="s">
        <v>8</v>
      </c>
    </row>
    <row r="3" spans="1:16" x14ac:dyDescent="0.25">
      <c r="A3" s="40"/>
      <c r="B3" s="40"/>
      <c r="C3" s="42"/>
      <c r="D3" s="42" t="s">
        <v>5</v>
      </c>
      <c r="E3" s="43" t="s">
        <v>135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9" t="s">
        <v>23</v>
      </c>
    </row>
    <row r="4" spans="1:16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9" t="s">
        <v>107</v>
      </c>
    </row>
    <row r="5" spans="1:16" x14ac:dyDescent="0.25">
      <c r="A5" s="55"/>
      <c r="B5" s="55"/>
      <c r="C5" s="55"/>
      <c r="D5" s="42" t="s">
        <v>106</v>
      </c>
      <c r="E5" s="109" t="s">
        <v>142</v>
      </c>
      <c r="F5" s="43"/>
      <c r="G5" s="43"/>
      <c r="H5" s="43"/>
      <c r="I5" s="40"/>
      <c r="J5" s="40"/>
      <c r="K5" s="40"/>
      <c r="L5" s="40"/>
      <c r="M5" s="11" t="s">
        <v>13</v>
      </c>
      <c r="N5" s="11" t="s">
        <v>97</v>
      </c>
      <c r="P5" s="9" t="s">
        <v>108</v>
      </c>
    </row>
    <row r="6" spans="1:16" x14ac:dyDescent="0.25">
      <c r="A6" s="12"/>
      <c r="B6" s="70" t="s">
        <v>8</v>
      </c>
      <c r="D6" s="109" t="s">
        <v>23</v>
      </c>
      <c r="E6" s="10"/>
      <c r="F6" s="10"/>
      <c r="L6" s="11"/>
      <c r="M6" s="13"/>
      <c r="N6" s="13"/>
      <c r="P6" s="9" t="s">
        <v>109</v>
      </c>
    </row>
    <row r="7" spans="1:16" x14ac:dyDescent="0.25">
      <c r="A7" s="14"/>
      <c r="B7" s="9" t="s">
        <v>10</v>
      </c>
      <c r="L7" s="15"/>
      <c r="M7" s="15">
        <v>9</v>
      </c>
      <c r="N7" s="13" t="s">
        <v>98</v>
      </c>
      <c r="P7" s="9" t="s">
        <v>110</v>
      </c>
    </row>
    <row r="8" spans="1:16" x14ac:dyDescent="0.25">
      <c r="A8" s="14"/>
      <c r="B8" s="9" t="s">
        <v>14</v>
      </c>
      <c r="L8" s="15"/>
      <c r="M8" s="15">
        <v>7</v>
      </c>
      <c r="N8" s="13" t="s">
        <v>99</v>
      </c>
      <c r="P8" s="9" t="s">
        <v>111</v>
      </c>
    </row>
    <row r="9" spans="1:16" x14ac:dyDescent="0.25">
      <c r="A9" s="14"/>
      <c r="B9" s="16" t="s">
        <v>11</v>
      </c>
      <c r="L9" s="15"/>
      <c r="M9" s="15">
        <v>4</v>
      </c>
      <c r="N9" s="13" t="s">
        <v>100</v>
      </c>
      <c r="P9" s="9" t="s">
        <v>112</v>
      </c>
    </row>
    <row r="10" spans="1:16" x14ac:dyDescent="0.25">
      <c r="A10" s="14"/>
      <c r="B10" s="9" t="s">
        <v>81</v>
      </c>
      <c r="L10" s="15"/>
      <c r="M10" s="15">
        <v>0</v>
      </c>
      <c r="N10" s="13" t="s">
        <v>101</v>
      </c>
      <c r="O10" s="17"/>
      <c r="P10" s="17"/>
    </row>
    <row r="11" spans="1:16" x14ac:dyDescent="0.25">
      <c r="A11" s="12"/>
      <c r="B11" s="13"/>
      <c r="C11" s="13"/>
      <c r="D11" s="11" t="s">
        <v>12</v>
      </c>
      <c r="E11" s="61">
        <v>1</v>
      </c>
      <c r="F11" s="61">
        <v>1</v>
      </c>
      <c r="G11" s="61">
        <v>1</v>
      </c>
      <c r="H11" s="61">
        <v>1</v>
      </c>
      <c r="I11" s="61">
        <v>1</v>
      </c>
      <c r="J11" s="61">
        <v>1</v>
      </c>
      <c r="K11" s="61">
        <v>1</v>
      </c>
      <c r="L11" s="61">
        <v>2</v>
      </c>
      <c r="O11" s="17"/>
      <c r="P11" s="18" t="s">
        <v>16</v>
      </c>
    </row>
    <row r="12" spans="1:16" x14ac:dyDescent="0.25">
      <c r="A12" s="12"/>
      <c r="B12" s="13"/>
      <c r="C12" s="13"/>
      <c r="D12" s="11" t="s">
        <v>113</v>
      </c>
      <c r="E12" s="62">
        <f t="shared" ref="E12:L12" si="0">IF(COUNTIF($D$15:$D$54,"&gt;0")=0,"",SUMIFS(E$15:E$54,$D$15:$D$54,"&gt;0")/COUNTIF($D$15:$D$54,"&gt;0"))</f>
        <v>0.75</v>
      </c>
      <c r="F12" s="62">
        <f t="shared" si="0"/>
        <v>0.9375</v>
      </c>
      <c r="G12" s="62">
        <f t="shared" si="0"/>
        <v>0.625</v>
      </c>
      <c r="H12" s="62">
        <f t="shared" si="0"/>
        <v>0.875</v>
      </c>
      <c r="I12" s="62">
        <f t="shared" si="0"/>
        <v>0.5625</v>
      </c>
      <c r="J12" s="62">
        <f t="shared" si="0"/>
        <v>0.875</v>
      </c>
      <c r="K12" s="62">
        <f t="shared" si="0"/>
        <v>0.625</v>
      </c>
      <c r="L12" s="62">
        <f t="shared" si="0"/>
        <v>0.25</v>
      </c>
      <c r="O12" s="17"/>
      <c r="P12" s="18"/>
    </row>
    <row r="13" spans="1:16" ht="15.75" thickBot="1" x14ac:dyDescent="0.3">
      <c r="A13" s="12"/>
      <c r="B13" s="64"/>
      <c r="C13" s="64"/>
      <c r="D13" s="65" t="s">
        <v>114</v>
      </c>
      <c r="E13" s="63">
        <f>IF(COUNTIF($D$15:$D$54,"&gt;0")=0,"",E12/E11)</f>
        <v>0.75</v>
      </c>
      <c r="F13" s="63">
        <f t="shared" ref="F13:K13" si="1">IF(COUNTIF($D$15:$D$54,"&gt;0")=0,"",F12/F11)</f>
        <v>0.9375</v>
      </c>
      <c r="G13" s="63">
        <f t="shared" si="1"/>
        <v>0.625</v>
      </c>
      <c r="H13" s="63">
        <f t="shared" si="1"/>
        <v>0.875</v>
      </c>
      <c r="I13" s="63">
        <f t="shared" si="1"/>
        <v>0.5625</v>
      </c>
      <c r="J13" s="63">
        <f t="shared" si="1"/>
        <v>0.875</v>
      </c>
      <c r="K13" s="63">
        <f t="shared" si="1"/>
        <v>0.625</v>
      </c>
      <c r="L13" s="63">
        <f>IF(COUNTIF($D$15:$D$54,"&gt;0")=0,"",L12/L11)</f>
        <v>0.125</v>
      </c>
      <c r="O13" s="17"/>
      <c r="P13" s="18"/>
    </row>
    <row r="14" spans="1:16" ht="60.75" thickBot="1" x14ac:dyDescent="0.3">
      <c r="A14" s="66" t="s">
        <v>1</v>
      </c>
      <c r="B14" s="67" t="s">
        <v>2</v>
      </c>
      <c r="C14" s="68" t="s">
        <v>129</v>
      </c>
      <c r="D14" s="69" t="s">
        <v>3</v>
      </c>
      <c r="E14" s="56">
        <v>1</v>
      </c>
      <c r="F14" s="57">
        <v>2</v>
      </c>
      <c r="G14" s="58">
        <v>3</v>
      </c>
      <c r="H14" s="57">
        <v>4</v>
      </c>
      <c r="I14" s="59">
        <v>5</v>
      </c>
      <c r="J14" s="60">
        <v>6</v>
      </c>
      <c r="K14" s="58">
        <v>7</v>
      </c>
      <c r="L14" s="57">
        <v>8</v>
      </c>
      <c r="M14" s="19" t="s">
        <v>4</v>
      </c>
      <c r="N14" s="20" t="str">
        <f>N5</f>
        <v>Оценка</v>
      </c>
      <c r="O14" s="21" t="s">
        <v>91</v>
      </c>
      <c r="P14" s="22" t="s">
        <v>90</v>
      </c>
    </row>
    <row r="15" spans="1:16" x14ac:dyDescent="0.25">
      <c r="A15" s="80">
        <v>1</v>
      </c>
      <c r="B15" s="81"/>
      <c r="C15" s="82"/>
      <c r="D15" s="83">
        <v>2</v>
      </c>
      <c r="E15" s="84">
        <v>0</v>
      </c>
      <c r="F15" s="85">
        <v>1</v>
      </c>
      <c r="G15" s="86">
        <v>1</v>
      </c>
      <c r="H15" s="85">
        <v>0</v>
      </c>
      <c r="I15" s="87">
        <v>0</v>
      </c>
      <c r="J15" s="88">
        <v>1</v>
      </c>
      <c r="K15" s="86">
        <v>0</v>
      </c>
      <c r="L15" s="85">
        <v>0</v>
      </c>
      <c r="M15" s="27">
        <f t="shared" ref="M15:M54" si="2">IF(SUM(D15)&gt;0,SUM(E15:L15),"")</f>
        <v>3</v>
      </c>
      <c r="N15" s="28" t="str">
        <f t="shared" ref="N15:N54" si="3">IF(SUM(D15)&gt;0,IF(M15&gt;=$M$7,$N$7,IF(M15&gt;=$M$8,$N$8,IF(M15&gt;=$M$9,$N$9,$N$10))),"")</f>
        <v>"2"</v>
      </c>
      <c r="O15" s="25" t="str">
        <f>IF(B15="","",IF(AND(SUM($D15)=0,COUNTA($E15:$L15)&gt;0),$D$57,IF(OR(E15&gt;E$11,F15&gt;F$11,G15&gt;G$11,H15&gt;H$11,I15&gt;I$11,J15&gt;J$11,K15&gt;K$11,L15&gt;L$11),$D$58,"нет")))</f>
        <v/>
      </c>
      <c r="P15" s="26" t="str">
        <f>IF(O15="","",IF(O15="нет",0,1))</f>
        <v/>
      </c>
    </row>
    <row r="16" spans="1:16" x14ac:dyDescent="0.25">
      <c r="A16" s="89">
        <v>2</v>
      </c>
      <c r="B16" s="90"/>
      <c r="C16" s="91"/>
      <c r="D16" s="92">
        <v>4</v>
      </c>
      <c r="E16" s="93">
        <v>1</v>
      </c>
      <c r="F16" s="94">
        <v>1</v>
      </c>
      <c r="G16" s="95">
        <v>0</v>
      </c>
      <c r="H16" s="94">
        <v>1</v>
      </c>
      <c r="I16" s="96">
        <v>1</v>
      </c>
      <c r="J16" s="97">
        <v>0</v>
      </c>
      <c r="K16" s="95">
        <v>0</v>
      </c>
      <c r="L16" s="94">
        <v>0</v>
      </c>
      <c r="M16" s="27">
        <f>IF(SUM(D16)&gt;0,SUM(E16:L16),"")</f>
        <v>4</v>
      </c>
      <c r="N16" s="28" t="str">
        <f t="shared" si="3"/>
        <v>"3"</v>
      </c>
      <c r="O16" s="29" t="str">
        <f t="shared" ref="O16:O54" si="4">IF(B16="","",IF(AND(SUM($D16)=0,COUNTA($E16:$L16)&gt;0),$D$57,IF(OR(E16&gt;E$11,F16&gt;F$11,G16&gt;G$11,H16&gt;H$11,I16&gt;I$11,J16&gt;J$11,K16&gt;K$11,L16&gt;L$11),$D$58,"нет")))</f>
        <v/>
      </c>
      <c r="P16" s="30" t="str">
        <f t="shared" ref="P16:P39" si="5">IF(O16="","",IF(O16="нет",0,1))</f>
        <v/>
      </c>
    </row>
    <row r="17" spans="1:16" x14ac:dyDescent="0.25">
      <c r="A17" s="89">
        <v>3</v>
      </c>
      <c r="B17" s="90"/>
      <c r="C17" s="91"/>
      <c r="D17" s="92">
        <v>1</v>
      </c>
      <c r="E17" s="93">
        <v>1</v>
      </c>
      <c r="F17" s="94">
        <v>1</v>
      </c>
      <c r="G17" s="95">
        <v>0</v>
      </c>
      <c r="H17" s="94">
        <v>1</v>
      </c>
      <c r="I17" s="96">
        <v>1</v>
      </c>
      <c r="J17" s="97">
        <v>0</v>
      </c>
      <c r="K17" s="95">
        <v>0</v>
      </c>
      <c r="L17" s="94">
        <v>0</v>
      </c>
      <c r="M17" s="27">
        <f t="shared" si="2"/>
        <v>4</v>
      </c>
      <c r="N17" s="28" t="str">
        <f t="shared" si="3"/>
        <v>"3"</v>
      </c>
      <c r="O17" s="29" t="str">
        <f t="shared" si="4"/>
        <v/>
      </c>
      <c r="P17" s="30" t="str">
        <f t="shared" si="5"/>
        <v/>
      </c>
    </row>
    <row r="18" spans="1:16" x14ac:dyDescent="0.25">
      <c r="A18" s="89">
        <v>4</v>
      </c>
      <c r="B18" s="90"/>
      <c r="C18" s="91"/>
      <c r="D18" s="92">
        <v>2</v>
      </c>
      <c r="E18" s="93">
        <v>1</v>
      </c>
      <c r="F18" s="94">
        <v>1</v>
      </c>
      <c r="G18" s="95">
        <v>1</v>
      </c>
      <c r="H18" s="94">
        <v>1</v>
      </c>
      <c r="I18" s="96">
        <v>1</v>
      </c>
      <c r="J18" s="97">
        <v>1</v>
      </c>
      <c r="K18" s="95">
        <v>1</v>
      </c>
      <c r="L18" s="94">
        <v>0</v>
      </c>
      <c r="M18" s="27">
        <f t="shared" si="2"/>
        <v>7</v>
      </c>
      <c r="N18" s="28" t="str">
        <f t="shared" si="3"/>
        <v>"4"</v>
      </c>
      <c r="O18" s="29" t="str">
        <f t="shared" si="4"/>
        <v/>
      </c>
      <c r="P18" s="30" t="str">
        <f t="shared" si="5"/>
        <v/>
      </c>
    </row>
    <row r="19" spans="1:16" ht="15.75" thickBot="1" x14ac:dyDescent="0.3">
      <c r="A19" s="98">
        <v>5</v>
      </c>
      <c r="B19" s="99"/>
      <c r="C19" s="100"/>
      <c r="D19" s="101">
        <v>4</v>
      </c>
      <c r="E19" s="102">
        <v>1</v>
      </c>
      <c r="F19" s="103">
        <v>1</v>
      </c>
      <c r="G19" s="104">
        <v>1</v>
      </c>
      <c r="H19" s="103">
        <v>1</v>
      </c>
      <c r="I19" s="105">
        <v>1</v>
      </c>
      <c r="J19" s="106">
        <v>1</v>
      </c>
      <c r="K19" s="104">
        <v>1</v>
      </c>
      <c r="L19" s="103">
        <v>0</v>
      </c>
      <c r="M19" s="31">
        <f t="shared" si="2"/>
        <v>7</v>
      </c>
      <c r="N19" s="32" t="str">
        <f t="shared" si="3"/>
        <v>"4"</v>
      </c>
      <c r="O19" s="33" t="str">
        <f t="shared" si="4"/>
        <v/>
      </c>
      <c r="P19" s="34" t="str">
        <f t="shared" si="5"/>
        <v/>
      </c>
    </row>
    <row r="20" spans="1:16" x14ac:dyDescent="0.25">
      <c r="A20" s="107">
        <v>6</v>
      </c>
      <c r="B20" s="81"/>
      <c r="C20" s="82"/>
      <c r="D20" s="83">
        <v>2</v>
      </c>
      <c r="E20" s="84">
        <v>1</v>
      </c>
      <c r="F20" s="85">
        <v>0</v>
      </c>
      <c r="G20" s="86">
        <v>0</v>
      </c>
      <c r="H20" s="85">
        <v>1</v>
      </c>
      <c r="I20" s="87">
        <v>0</v>
      </c>
      <c r="J20" s="88">
        <v>1</v>
      </c>
      <c r="K20" s="86">
        <v>1</v>
      </c>
      <c r="L20" s="85">
        <v>0</v>
      </c>
      <c r="M20" s="35">
        <f t="shared" si="2"/>
        <v>4</v>
      </c>
      <c r="N20" s="36" t="str">
        <f t="shared" si="3"/>
        <v>"3"</v>
      </c>
      <c r="O20" s="25" t="str">
        <f t="shared" si="4"/>
        <v/>
      </c>
      <c r="P20" s="26" t="str">
        <f t="shared" si="5"/>
        <v/>
      </c>
    </row>
    <row r="21" spans="1:16" x14ac:dyDescent="0.25">
      <c r="A21" s="89">
        <v>7</v>
      </c>
      <c r="B21" s="90"/>
      <c r="C21" s="91"/>
      <c r="D21" s="92">
        <v>1</v>
      </c>
      <c r="E21" s="93">
        <v>1</v>
      </c>
      <c r="F21" s="94">
        <v>1</v>
      </c>
      <c r="G21" s="95">
        <v>1</v>
      </c>
      <c r="H21" s="94">
        <v>1</v>
      </c>
      <c r="I21" s="96">
        <v>1</v>
      </c>
      <c r="J21" s="97">
        <v>1</v>
      </c>
      <c r="K21" s="95">
        <v>1</v>
      </c>
      <c r="L21" s="94">
        <v>1</v>
      </c>
      <c r="M21" s="27">
        <f t="shared" si="2"/>
        <v>8</v>
      </c>
      <c r="N21" s="28" t="str">
        <f t="shared" si="3"/>
        <v>"4"</v>
      </c>
      <c r="O21" s="29" t="str">
        <f t="shared" si="4"/>
        <v/>
      </c>
      <c r="P21" s="30" t="str">
        <f t="shared" si="5"/>
        <v/>
      </c>
    </row>
    <row r="22" spans="1:16" x14ac:dyDescent="0.25">
      <c r="A22" s="89">
        <v>8</v>
      </c>
      <c r="B22" s="90"/>
      <c r="C22" s="91"/>
      <c r="D22" s="92">
        <v>1</v>
      </c>
      <c r="E22" s="93">
        <v>0</v>
      </c>
      <c r="F22" s="94">
        <v>1</v>
      </c>
      <c r="G22" s="95">
        <v>1</v>
      </c>
      <c r="H22" s="94">
        <v>1</v>
      </c>
      <c r="I22" s="96">
        <v>0</v>
      </c>
      <c r="J22" s="97">
        <v>1</v>
      </c>
      <c r="K22" s="95">
        <v>1</v>
      </c>
      <c r="L22" s="94">
        <v>1</v>
      </c>
      <c r="M22" s="27">
        <f t="shared" si="2"/>
        <v>6</v>
      </c>
      <c r="N22" s="28" t="str">
        <f t="shared" si="3"/>
        <v>"3"</v>
      </c>
      <c r="O22" s="29" t="str">
        <f t="shared" si="4"/>
        <v/>
      </c>
      <c r="P22" s="30" t="str">
        <f t="shared" si="5"/>
        <v/>
      </c>
    </row>
    <row r="23" spans="1:16" x14ac:dyDescent="0.25">
      <c r="A23" s="89">
        <v>9</v>
      </c>
      <c r="B23" s="90"/>
      <c r="C23" s="91"/>
      <c r="D23" s="92">
        <v>2</v>
      </c>
      <c r="E23" s="93">
        <v>1</v>
      </c>
      <c r="F23" s="94">
        <v>1</v>
      </c>
      <c r="G23" s="95">
        <v>1</v>
      </c>
      <c r="H23" s="94">
        <v>1</v>
      </c>
      <c r="I23" s="96">
        <v>1</v>
      </c>
      <c r="J23" s="97">
        <v>1</v>
      </c>
      <c r="K23" s="95">
        <v>1</v>
      </c>
      <c r="L23" s="94">
        <v>0</v>
      </c>
      <c r="M23" s="27">
        <f t="shared" si="2"/>
        <v>7</v>
      </c>
      <c r="N23" s="28" t="str">
        <f t="shared" si="3"/>
        <v>"4"</v>
      </c>
      <c r="O23" s="29" t="str">
        <f t="shared" si="4"/>
        <v/>
      </c>
      <c r="P23" s="30" t="str">
        <f t="shared" si="5"/>
        <v/>
      </c>
    </row>
    <row r="24" spans="1:16" ht="15.75" thickBot="1" x14ac:dyDescent="0.3">
      <c r="A24" s="108">
        <v>10</v>
      </c>
      <c r="B24" s="99"/>
      <c r="C24" s="100"/>
      <c r="D24" s="101">
        <v>3</v>
      </c>
      <c r="E24" s="102">
        <v>0</v>
      </c>
      <c r="F24" s="103">
        <v>1</v>
      </c>
      <c r="G24" s="104">
        <v>0</v>
      </c>
      <c r="H24" s="103">
        <v>1</v>
      </c>
      <c r="I24" s="105">
        <v>1</v>
      </c>
      <c r="J24" s="106">
        <v>1</v>
      </c>
      <c r="K24" s="104">
        <v>1</v>
      </c>
      <c r="L24" s="103">
        <v>0</v>
      </c>
      <c r="M24" s="37">
        <f t="shared" si="2"/>
        <v>5</v>
      </c>
      <c r="N24" s="38" t="str">
        <f t="shared" si="3"/>
        <v>"3"</v>
      </c>
      <c r="O24" s="33" t="str">
        <f t="shared" si="4"/>
        <v/>
      </c>
      <c r="P24" s="34" t="str">
        <f t="shared" si="5"/>
        <v/>
      </c>
    </row>
    <row r="25" spans="1:16" x14ac:dyDescent="0.25">
      <c r="A25" s="80">
        <v>11</v>
      </c>
      <c r="B25" s="81"/>
      <c r="C25" s="82"/>
      <c r="D25" s="83">
        <v>4</v>
      </c>
      <c r="E25" s="84">
        <v>1</v>
      </c>
      <c r="F25" s="85">
        <v>1</v>
      </c>
      <c r="G25" s="86">
        <v>1</v>
      </c>
      <c r="H25" s="85">
        <v>0</v>
      </c>
      <c r="I25" s="87">
        <v>1</v>
      </c>
      <c r="J25" s="88">
        <v>1</v>
      </c>
      <c r="K25" s="86">
        <v>0</v>
      </c>
      <c r="L25" s="85">
        <v>0</v>
      </c>
      <c r="M25" s="23">
        <f t="shared" si="2"/>
        <v>5</v>
      </c>
      <c r="N25" s="24" t="str">
        <f t="shared" si="3"/>
        <v>"3"</v>
      </c>
      <c r="O25" s="25" t="str">
        <f t="shared" si="4"/>
        <v/>
      </c>
      <c r="P25" s="26" t="str">
        <f t="shared" si="5"/>
        <v/>
      </c>
    </row>
    <row r="26" spans="1:16" x14ac:dyDescent="0.25">
      <c r="A26" s="89">
        <v>12</v>
      </c>
      <c r="B26" s="90"/>
      <c r="C26" s="91"/>
      <c r="D26" s="92">
        <v>3</v>
      </c>
      <c r="E26" s="93">
        <v>1</v>
      </c>
      <c r="F26" s="94">
        <v>1</v>
      </c>
      <c r="G26" s="95">
        <v>0</v>
      </c>
      <c r="H26" s="94">
        <v>1</v>
      </c>
      <c r="I26" s="96">
        <v>0</v>
      </c>
      <c r="J26" s="97">
        <v>1</v>
      </c>
      <c r="K26" s="95">
        <v>0</v>
      </c>
      <c r="L26" s="94">
        <v>0</v>
      </c>
      <c r="M26" s="27">
        <f t="shared" si="2"/>
        <v>4</v>
      </c>
      <c r="N26" s="28" t="str">
        <f t="shared" si="3"/>
        <v>"3"</v>
      </c>
      <c r="O26" s="29" t="str">
        <f t="shared" si="4"/>
        <v/>
      </c>
      <c r="P26" s="30" t="str">
        <f t="shared" si="5"/>
        <v/>
      </c>
    </row>
    <row r="27" spans="1:16" x14ac:dyDescent="0.25">
      <c r="A27" s="89">
        <v>13</v>
      </c>
      <c r="B27" s="90"/>
      <c r="C27" s="91"/>
      <c r="D27" s="92">
        <v>1</v>
      </c>
      <c r="E27" s="93">
        <v>1</v>
      </c>
      <c r="F27" s="94">
        <v>1</v>
      </c>
      <c r="G27" s="95">
        <v>1</v>
      </c>
      <c r="H27" s="94">
        <v>1</v>
      </c>
      <c r="I27" s="96">
        <v>0</v>
      </c>
      <c r="J27" s="97">
        <v>1</v>
      </c>
      <c r="K27" s="95">
        <v>1</v>
      </c>
      <c r="L27" s="94">
        <v>0</v>
      </c>
      <c r="M27" s="27">
        <f t="shared" si="2"/>
        <v>6</v>
      </c>
      <c r="N27" s="28" t="str">
        <f t="shared" si="3"/>
        <v>"3"</v>
      </c>
      <c r="O27" s="29" t="str">
        <f t="shared" si="4"/>
        <v/>
      </c>
      <c r="P27" s="30" t="str">
        <f t="shared" si="5"/>
        <v/>
      </c>
    </row>
    <row r="28" spans="1:16" x14ac:dyDescent="0.25">
      <c r="A28" s="89">
        <v>14</v>
      </c>
      <c r="B28" s="90"/>
      <c r="C28" s="91"/>
      <c r="D28" s="92">
        <v>3</v>
      </c>
      <c r="E28" s="93">
        <v>1</v>
      </c>
      <c r="F28" s="94">
        <v>1</v>
      </c>
      <c r="G28" s="95">
        <v>1</v>
      </c>
      <c r="H28" s="94">
        <v>1</v>
      </c>
      <c r="I28" s="96">
        <v>0</v>
      </c>
      <c r="J28" s="97">
        <v>1</v>
      </c>
      <c r="K28" s="95">
        <v>1</v>
      </c>
      <c r="L28" s="94">
        <v>2</v>
      </c>
      <c r="M28" s="27">
        <f t="shared" si="2"/>
        <v>8</v>
      </c>
      <c r="N28" s="28" t="str">
        <f t="shared" si="3"/>
        <v>"4"</v>
      </c>
      <c r="O28" s="29" t="str">
        <f t="shared" si="4"/>
        <v/>
      </c>
      <c r="P28" s="30" t="str">
        <f t="shared" si="5"/>
        <v/>
      </c>
    </row>
    <row r="29" spans="1:16" ht="15.75" thickBot="1" x14ac:dyDescent="0.3">
      <c r="A29" s="98">
        <v>15</v>
      </c>
      <c r="B29" s="99"/>
      <c r="C29" s="100"/>
      <c r="D29" s="101">
        <v>3</v>
      </c>
      <c r="E29" s="102">
        <v>1</v>
      </c>
      <c r="F29" s="103">
        <v>1</v>
      </c>
      <c r="G29" s="104">
        <v>1</v>
      </c>
      <c r="H29" s="103">
        <v>1</v>
      </c>
      <c r="I29" s="105">
        <v>1</v>
      </c>
      <c r="J29" s="106">
        <v>1</v>
      </c>
      <c r="K29" s="104">
        <v>1</v>
      </c>
      <c r="L29" s="103">
        <v>0</v>
      </c>
      <c r="M29" s="31">
        <f t="shared" si="2"/>
        <v>7</v>
      </c>
      <c r="N29" s="32" t="str">
        <f t="shared" si="3"/>
        <v>"4"</v>
      </c>
      <c r="O29" s="33" t="str">
        <f t="shared" si="4"/>
        <v/>
      </c>
      <c r="P29" s="34" t="str">
        <f t="shared" si="5"/>
        <v/>
      </c>
    </row>
    <row r="30" spans="1:16" x14ac:dyDescent="0.25">
      <c r="A30" s="107">
        <v>16</v>
      </c>
      <c r="B30" s="81"/>
      <c r="C30" s="82"/>
      <c r="D30" s="83">
        <v>4</v>
      </c>
      <c r="E30" s="84">
        <v>0</v>
      </c>
      <c r="F30" s="85">
        <v>1</v>
      </c>
      <c r="G30" s="86">
        <v>0</v>
      </c>
      <c r="H30" s="85">
        <v>1</v>
      </c>
      <c r="I30" s="87">
        <v>0</v>
      </c>
      <c r="J30" s="88">
        <v>1</v>
      </c>
      <c r="K30" s="86">
        <v>0</v>
      </c>
      <c r="L30" s="85">
        <v>0</v>
      </c>
      <c r="M30" s="35">
        <f t="shared" si="2"/>
        <v>3</v>
      </c>
      <c r="N30" s="36" t="str">
        <f t="shared" si="3"/>
        <v>"2"</v>
      </c>
      <c r="O30" s="25" t="str">
        <f t="shared" si="4"/>
        <v/>
      </c>
      <c r="P30" s="26" t="str">
        <f t="shared" si="5"/>
        <v/>
      </c>
    </row>
    <row r="31" spans="1:16" x14ac:dyDescent="0.25">
      <c r="A31" s="89">
        <v>17</v>
      </c>
      <c r="B31" s="90"/>
      <c r="C31" s="91"/>
      <c r="D31" s="92"/>
      <c r="E31" s="93"/>
      <c r="F31" s="94"/>
      <c r="G31" s="95"/>
      <c r="H31" s="94"/>
      <c r="I31" s="96"/>
      <c r="J31" s="97"/>
      <c r="K31" s="95"/>
      <c r="L31" s="94"/>
      <c r="M31" s="27" t="str">
        <f t="shared" si="2"/>
        <v/>
      </c>
      <c r="N31" s="28" t="str">
        <f t="shared" si="3"/>
        <v/>
      </c>
      <c r="O31" s="29" t="str">
        <f t="shared" si="4"/>
        <v/>
      </c>
      <c r="P31" s="30" t="str">
        <f t="shared" si="5"/>
        <v/>
      </c>
    </row>
    <row r="32" spans="1:16" x14ac:dyDescent="0.25">
      <c r="A32" s="89">
        <v>18</v>
      </c>
      <c r="B32" s="90"/>
      <c r="C32" s="91"/>
      <c r="D32" s="92"/>
      <c r="E32" s="93"/>
      <c r="F32" s="94"/>
      <c r="G32" s="95"/>
      <c r="H32" s="94"/>
      <c r="I32" s="96"/>
      <c r="J32" s="97"/>
      <c r="K32" s="95"/>
      <c r="L32" s="94"/>
      <c r="M32" s="27" t="str">
        <f t="shared" si="2"/>
        <v/>
      </c>
      <c r="N32" s="28" t="str">
        <f t="shared" si="3"/>
        <v/>
      </c>
      <c r="O32" s="29" t="str">
        <f t="shared" si="4"/>
        <v/>
      </c>
      <c r="P32" s="30" t="str">
        <f t="shared" si="5"/>
        <v/>
      </c>
    </row>
    <row r="33" spans="1:16" x14ac:dyDescent="0.25">
      <c r="A33" s="89">
        <v>19</v>
      </c>
      <c r="B33" s="90"/>
      <c r="C33" s="91"/>
      <c r="D33" s="92"/>
      <c r="E33" s="93"/>
      <c r="F33" s="94"/>
      <c r="G33" s="95"/>
      <c r="H33" s="94"/>
      <c r="I33" s="96"/>
      <c r="J33" s="97"/>
      <c r="K33" s="95"/>
      <c r="L33" s="94"/>
      <c r="M33" s="27" t="str">
        <f t="shared" si="2"/>
        <v/>
      </c>
      <c r="N33" s="28" t="str">
        <f t="shared" si="3"/>
        <v/>
      </c>
      <c r="O33" s="29" t="str">
        <f t="shared" si="4"/>
        <v/>
      </c>
      <c r="P33" s="30" t="str">
        <f t="shared" si="5"/>
        <v/>
      </c>
    </row>
    <row r="34" spans="1:16" ht="15.75" thickBot="1" x14ac:dyDescent="0.3">
      <c r="A34" s="108">
        <v>20</v>
      </c>
      <c r="B34" s="99"/>
      <c r="C34" s="100"/>
      <c r="D34" s="101"/>
      <c r="E34" s="102"/>
      <c r="F34" s="103"/>
      <c r="G34" s="104"/>
      <c r="H34" s="103"/>
      <c r="I34" s="105"/>
      <c r="J34" s="106"/>
      <c r="K34" s="104"/>
      <c r="L34" s="103"/>
      <c r="M34" s="37" t="str">
        <f t="shared" si="2"/>
        <v/>
      </c>
      <c r="N34" s="38" t="str">
        <f t="shared" si="3"/>
        <v/>
      </c>
      <c r="O34" s="33" t="str">
        <f t="shared" si="4"/>
        <v/>
      </c>
      <c r="P34" s="34" t="str">
        <f t="shared" si="5"/>
        <v/>
      </c>
    </row>
    <row r="35" spans="1:16" x14ac:dyDescent="0.25">
      <c r="A35" s="80">
        <v>21</v>
      </c>
      <c r="B35" s="81"/>
      <c r="C35" s="82"/>
      <c r="D35" s="83"/>
      <c r="E35" s="84"/>
      <c r="F35" s="85"/>
      <c r="G35" s="86"/>
      <c r="H35" s="85"/>
      <c r="I35" s="87"/>
      <c r="J35" s="88"/>
      <c r="K35" s="86"/>
      <c r="L35" s="85"/>
      <c r="M35" s="23" t="str">
        <f t="shared" si="2"/>
        <v/>
      </c>
      <c r="N35" s="24" t="str">
        <f t="shared" si="3"/>
        <v/>
      </c>
      <c r="O35" s="25" t="str">
        <f t="shared" si="4"/>
        <v/>
      </c>
      <c r="P35" s="26" t="str">
        <f t="shared" si="5"/>
        <v/>
      </c>
    </row>
    <row r="36" spans="1:16" x14ac:dyDescent="0.25">
      <c r="A36" s="89">
        <v>22</v>
      </c>
      <c r="B36" s="90"/>
      <c r="C36" s="91"/>
      <c r="D36" s="92"/>
      <c r="E36" s="93"/>
      <c r="F36" s="94"/>
      <c r="G36" s="95"/>
      <c r="H36" s="94"/>
      <c r="I36" s="96"/>
      <c r="J36" s="97"/>
      <c r="K36" s="95"/>
      <c r="L36" s="94"/>
      <c r="M36" s="27" t="str">
        <f t="shared" si="2"/>
        <v/>
      </c>
      <c r="N36" s="28" t="str">
        <f t="shared" si="3"/>
        <v/>
      </c>
      <c r="O36" s="29" t="str">
        <f t="shared" si="4"/>
        <v/>
      </c>
      <c r="P36" s="30" t="str">
        <f t="shared" si="5"/>
        <v/>
      </c>
    </row>
    <row r="37" spans="1:16" x14ac:dyDescent="0.25">
      <c r="A37" s="89">
        <v>23</v>
      </c>
      <c r="B37" s="90"/>
      <c r="C37" s="91"/>
      <c r="D37" s="92"/>
      <c r="E37" s="93"/>
      <c r="F37" s="94"/>
      <c r="G37" s="95"/>
      <c r="H37" s="94"/>
      <c r="I37" s="96"/>
      <c r="J37" s="97"/>
      <c r="K37" s="95"/>
      <c r="L37" s="94"/>
      <c r="M37" s="27" t="str">
        <f t="shared" si="2"/>
        <v/>
      </c>
      <c r="N37" s="28" t="str">
        <f t="shared" si="3"/>
        <v/>
      </c>
      <c r="O37" s="29" t="str">
        <f t="shared" si="4"/>
        <v/>
      </c>
      <c r="P37" s="30" t="str">
        <f t="shared" si="5"/>
        <v/>
      </c>
    </row>
    <row r="38" spans="1:16" x14ac:dyDescent="0.25">
      <c r="A38" s="89">
        <v>24</v>
      </c>
      <c r="B38" s="90"/>
      <c r="C38" s="91"/>
      <c r="D38" s="92"/>
      <c r="E38" s="93"/>
      <c r="F38" s="94"/>
      <c r="G38" s="95"/>
      <c r="H38" s="94"/>
      <c r="I38" s="96"/>
      <c r="J38" s="97"/>
      <c r="K38" s="95"/>
      <c r="L38" s="94"/>
      <c r="M38" s="27" t="str">
        <f t="shared" si="2"/>
        <v/>
      </c>
      <c r="N38" s="28" t="str">
        <f t="shared" si="3"/>
        <v/>
      </c>
      <c r="O38" s="29" t="str">
        <f t="shared" si="4"/>
        <v/>
      </c>
      <c r="P38" s="30" t="str">
        <f t="shared" si="5"/>
        <v/>
      </c>
    </row>
    <row r="39" spans="1:16" ht="15.75" thickBot="1" x14ac:dyDescent="0.3">
      <c r="A39" s="98">
        <v>25</v>
      </c>
      <c r="B39" s="99"/>
      <c r="C39" s="100"/>
      <c r="D39" s="101"/>
      <c r="E39" s="102"/>
      <c r="F39" s="103"/>
      <c r="G39" s="104"/>
      <c r="H39" s="103"/>
      <c r="I39" s="105"/>
      <c r="J39" s="106"/>
      <c r="K39" s="104"/>
      <c r="L39" s="103"/>
      <c r="M39" s="31" t="str">
        <f t="shared" si="2"/>
        <v/>
      </c>
      <c r="N39" s="32" t="str">
        <f t="shared" si="3"/>
        <v/>
      </c>
      <c r="O39" s="33" t="str">
        <f t="shared" si="4"/>
        <v/>
      </c>
      <c r="P39" s="34" t="str">
        <f t="shared" si="5"/>
        <v/>
      </c>
    </row>
    <row r="40" spans="1:16" x14ac:dyDescent="0.25">
      <c r="A40" s="80">
        <v>26</v>
      </c>
      <c r="B40" s="81"/>
      <c r="C40" s="82"/>
      <c r="D40" s="83"/>
      <c r="E40" s="84"/>
      <c r="F40" s="85"/>
      <c r="G40" s="86"/>
      <c r="H40" s="85"/>
      <c r="I40" s="87"/>
      <c r="J40" s="88"/>
      <c r="K40" s="86"/>
      <c r="L40" s="85"/>
      <c r="M40" s="23" t="str">
        <f t="shared" si="2"/>
        <v/>
      </c>
      <c r="N40" s="24" t="str">
        <f t="shared" si="3"/>
        <v/>
      </c>
      <c r="O40" s="25" t="str">
        <f t="shared" si="4"/>
        <v/>
      </c>
      <c r="P40" s="26" t="str">
        <f t="shared" ref="P40:P54" si="6">IF(O40="","",IF(O40="нет",0,1))</f>
        <v/>
      </c>
    </row>
    <row r="41" spans="1:16" x14ac:dyDescent="0.25">
      <c r="A41" s="89">
        <v>27</v>
      </c>
      <c r="B41" s="90"/>
      <c r="C41" s="91"/>
      <c r="D41" s="92"/>
      <c r="E41" s="93"/>
      <c r="F41" s="94"/>
      <c r="G41" s="95"/>
      <c r="H41" s="94"/>
      <c r="I41" s="96"/>
      <c r="J41" s="97"/>
      <c r="K41" s="95"/>
      <c r="L41" s="94"/>
      <c r="M41" s="27" t="str">
        <f t="shared" si="2"/>
        <v/>
      </c>
      <c r="N41" s="28" t="str">
        <f t="shared" si="3"/>
        <v/>
      </c>
      <c r="O41" s="29" t="str">
        <f t="shared" si="4"/>
        <v/>
      </c>
      <c r="P41" s="30" t="str">
        <f t="shared" si="6"/>
        <v/>
      </c>
    </row>
    <row r="42" spans="1:16" x14ac:dyDescent="0.25">
      <c r="A42" s="89">
        <v>28</v>
      </c>
      <c r="B42" s="90"/>
      <c r="C42" s="91"/>
      <c r="D42" s="92"/>
      <c r="E42" s="93"/>
      <c r="F42" s="94"/>
      <c r="G42" s="95"/>
      <c r="H42" s="94"/>
      <c r="I42" s="96"/>
      <c r="J42" s="97"/>
      <c r="K42" s="95"/>
      <c r="L42" s="94"/>
      <c r="M42" s="27" t="str">
        <f t="shared" si="2"/>
        <v/>
      </c>
      <c r="N42" s="28" t="str">
        <f t="shared" si="3"/>
        <v/>
      </c>
      <c r="O42" s="29" t="str">
        <f t="shared" si="4"/>
        <v/>
      </c>
      <c r="P42" s="30" t="str">
        <f t="shared" si="6"/>
        <v/>
      </c>
    </row>
    <row r="43" spans="1:16" x14ac:dyDescent="0.25">
      <c r="A43" s="89">
        <v>29</v>
      </c>
      <c r="B43" s="90"/>
      <c r="C43" s="91"/>
      <c r="D43" s="92"/>
      <c r="E43" s="93"/>
      <c r="F43" s="94"/>
      <c r="G43" s="95"/>
      <c r="H43" s="94"/>
      <c r="I43" s="96"/>
      <c r="J43" s="97"/>
      <c r="K43" s="95"/>
      <c r="L43" s="94"/>
      <c r="M43" s="27" t="str">
        <f t="shared" si="2"/>
        <v/>
      </c>
      <c r="N43" s="28" t="str">
        <f t="shared" si="3"/>
        <v/>
      </c>
      <c r="O43" s="29" t="str">
        <f t="shared" si="4"/>
        <v/>
      </c>
      <c r="P43" s="30" t="str">
        <f t="shared" si="6"/>
        <v/>
      </c>
    </row>
    <row r="44" spans="1:16" ht="15.75" thickBot="1" x14ac:dyDescent="0.3">
      <c r="A44" s="98">
        <v>30</v>
      </c>
      <c r="B44" s="99"/>
      <c r="C44" s="100"/>
      <c r="D44" s="101"/>
      <c r="E44" s="102"/>
      <c r="F44" s="103"/>
      <c r="G44" s="104"/>
      <c r="H44" s="103"/>
      <c r="I44" s="105"/>
      <c r="J44" s="106"/>
      <c r="K44" s="104"/>
      <c r="L44" s="103"/>
      <c r="M44" s="31" t="str">
        <f t="shared" si="2"/>
        <v/>
      </c>
      <c r="N44" s="32" t="str">
        <f t="shared" si="3"/>
        <v/>
      </c>
      <c r="O44" s="33" t="str">
        <f t="shared" si="4"/>
        <v/>
      </c>
      <c r="P44" s="34" t="str">
        <f t="shared" si="6"/>
        <v/>
      </c>
    </row>
    <row r="45" spans="1:16" x14ac:dyDescent="0.25">
      <c r="A45" s="80">
        <v>31</v>
      </c>
      <c r="B45" s="81"/>
      <c r="C45" s="82"/>
      <c r="D45" s="83"/>
      <c r="E45" s="84"/>
      <c r="F45" s="85"/>
      <c r="G45" s="86"/>
      <c r="H45" s="85"/>
      <c r="I45" s="87"/>
      <c r="J45" s="88"/>
      <c r="K45" s="86"/>
      <c r="L45" s="85"/>
      <c r="M45" s="23" t="str">
        <f t="shared" si="2"/>
        <v/>
      </c>
      <c r="N45" s="24" t="str">
        <f t="shared" si="3"/>
        <v/>
      </c>
      <c r="O45" s="25" t="str">
        <f t="shared" si="4"/>
        <v/>
      </c>
      <c r="P45" s="26" t="str">
        <f t="shared" si="6"/>
        <v/>
      </c>
    </row>
    <row r="46" spans="1:16" x14ac:dyDescent="0.25">
      <c r="A46" s="89">
        <v>32</v>
      </c>
      <c r="B46" s="90"/>
      <c r="C46" s="91"/>
      <c r="D46" s="92"/>
      <c r="E46" s="93"/>
      <c r="F46" s="94"/>
      <c r="G46" s="95"/>
      <c r="H46" s="94"/>
      <c r="I46" s="96"/>
      <c r="J46" s="97"/>
      <c r="K46" s="95"/>
      <c r="L46" s="94"/>
      <c r="M46" s="27" t="str">
        <f t="shared" si="2"/>
        <v/>
      </c>
      <c r="N46" s="28" t="str">
        <f t="shared" si="3"/>
        <v/>
      </c>
      <c r="O46" s="29" t="str">
        <f t="shared" si="4"/>
        <v/>
      </c>
      <c r="P46" s="30" t="str">
        <f t="shared" si="6"/>
        <v/>
      </c>
    </row>
    <row r="47" spans="1:16" x14ac:dyDescent="0.25">
      <c r="A47" s="89">
        <v>33</v>
      </c>
      <c r="B47" s="90"/>
      <c r="C47" s="91"/>
      <c r="D47" s="92"/>
      <c r="E47" s="93"/>
      <c r="F47" s="94"/>
      <c r="G47" s="95"/>
      <c r="H47" s="94"/>
      <c r="I47" s="96"/>
      <c r="J47" s="97"/>
      <c r="K47" s="95"/>
      <c r="L47" s="94"/>
      <c r="M47" s="27" t="str">
        <f t="shared" si="2"/>
        <v/>
      </c>
      <c r="N47" s="28" t="str">
        <f t="shared" si="3"/>
        <v/>
      </c>
      <c r="O47" s="29" t="str">
        <f t="shared" si="4"/>
        <v/>
      </c>
      <c r="P47" s="30" t="str">
        <f t="shared" si="6"/>
        <v/>
      </c>
    </row>
    <row r="48" spans="1:16" x14ac:dyDescent="0.25">
      <c r="A48" s="89">
        <v>34</v>
      </c>
      <c r="B48" s="90"/>
      <c r="C48" s="91"/>
      <c r="D48" s="92"/>
      <c r="E48" s="93"/>
      <c r="F48" s="94"/>
      <c r="G48" s="95"/>
      <c r="H48" s="94"/>
      <c r="I48" s="96"/>
      <c r="J48" s="97"/>
      <c r="K48" s="95"/>
      <c r="L48" s="94"/>
      <c r="M48" s="27" t="str">
        <f t="shared" si="2"/>
        <v/>
      </c>
      <c r="N48" s="28" t="str">
        <f t="shared" si="3"/>
        <v/>
      </c>
      <c r="O48" s="29" t="str">
        <f t="shared" si="4"/>
        <v/>
      </c>
      <c r="P48" s="30" t="str">
        <f t="shared" si="6"/>
        <v/>
      </c>
    </row>
    <row r="49" spans="1:16" ht="15.75" thickBot="1" x14ac:dyDescent="0.3">
      <c r="A49" s="98">
        <v>35</v>
      </c>
      <c r="B49" s="99"/>
      <c r="C49" s="100"/>
      <c r="D49" s="101"/>
      <c r="E49" s="102"/>
      <c r="F49" s="103"/>
      <c r="G49" s="104"/>
      <c r="H49" s="103"/>
      <c r="I49" s="105"/>
      <c r="J49" s="106"/>
      <c r="K49" s="104"/>
      <c r="L49" s="103"/>
      <c r="M49" s="31" t="str">
        <f t="shared" si="2"/>
        <v/>
      </c>
      <c r="N49" s="32" t="str">
        <f t="shared" si="3"/>
        <v/>
      </c>
      <c r="O49" s="33" t="str">
        <f t="shared" si="4"/>
        <v/>
      </c>
      <c r="P49" s="34" t="str">
        <f t="shared" si="6"/>
        <v/>
      </c>
    </row>
    <row r="50" spans="1:16" x14ac:dyDescent="0.25">
      <c r="A50" s="80">
        <v>36</v>
      </c>
      <c r="B50" s="81"/>
      <c r="C50" s="82"/>
      <c r="D50" s="83"/>
      <c r="E50" s="84"/>
      <c r="F50" s="85"/>
      <c r="G50" s="86"/>
      <c r="H50" s="85"/>
      <c r="I50" s="87"/>
      <c r="J50" s="88"/>
      <c r="K50" s="86"/>
      <c r="L50" s="85"/>
      <c r="M50" s="23" t="str">
        <f t="shared" si="2"/>
        <v/>
      </c>
      <c r="N50" s="24" t="str">
        <f t="shared" si="3"/>
        <v/>
      </c>
      <c r="O50" s="25" t="str">
        <f t="shared" si="4"/>
        <v/>
      </c>
      <c r="P50" s="26" t="str">
        <f t="shared" si="6"/>
        <v/>
      </c>
    </row>
    <row r="51" spans="1:16" x14ac:dyDescent="0.25">
      <c r="A51" s="89">
        <v>37</v>
      </c>
      <c r="B51" s="90"/>
      <c r="C51" s="91"/>
      <c r="D51" s="92"/>
      <c r="E51" s="93"/>
      <c r="F51" s="94"/>
      <c r="G51" s="95"/>
      <c r="H51" s="94"/>
      <c r="I51" s="96"/>
      <c r="J51" s="97"/>
      <c r="K51" s="95"/>
      <c r="L51" s="94"/>
      <c r="M51" s="27" t="str">
        <f t="shared" si="2"/>
        <v/>
      </c>
      <c r="N51" s="28" t="str">
        <f t="shared" si="3"/>
        <v/>
      </c>
      <c r="O51" s="29" t="str">
        <f t="shared" si="4"/>
        <v/>
      </c>
      <c r="P51" s="30" t="str">
        <f t="shared" si="6"/>
        <v/>
      </c>
    </row>
    <row r="52" spans="1:16" x14ac:dyDescent="0.25">
      <c r="A52" s="89">
        <v>38</v>
      </c>
      <c r="B52" s="90"/>
      <c r="C52" s="91"/>
      <c r="D52" s="92"/>
      <c r="E52" s="93"/>
      <c r="F52" s="94"/>
      <c r="G52" s="95"/>
      <c r="H52" s="94"/>
      <c r="I52" s="96"/>
      <c r="J52" s="97"/>
      <c r="K52" s="95"/>
      <c r="L52" s="94"/>
      <c r="M52" s="27" t="str">
        <f t="shared" si="2"/>
        <v/>
      </c>
      <c r="N52" s="28" t="str">
        <f t="shared" si="3"/>
        <v/>
      </c>
      <c r="O52" s="29" t="str">
        <f t="shared" si="4"/>
        <v/>
      </c>
      <c r="P52" s="30" t="str">
        <f t="shared" si="6"/>
        <v/>
      </c>
    </row>
    <row r="53" spans="1:16" x14ac:dyDescent="0.25">
      <c r="A53" s="89">
        <v>39</v>
      </c>
      <c r="B53" s="90"/>
      <c r="C53" s="91"/>
      <c r="D53" s="92"/>
      <c r="E53" s="93"/>
      <c r="F53" s="94"/>
      <c r="G53" s="95"/>
      <c r="H53" s="94"/>
      <c r="I53" s="96"/>
      <c r="J53" s="97"/>
      <c r="K53" s="95"/>
      <c r="L53" s="94"/>
      <c r="M53" s="27" t="str">
        <f t="shared" si="2"/>
        <v/>
      </c>
      <c r="N53" s="28" t="str">
        <f t="shared" si="3"/>
        <v/>
      </c>
      <c r="O53" s="29" t="str">
        <f t="shared" si="4"/>
        <v/>
      </c>
      <c r="P53" s="30" t="str">
        <f t="shared" si="6"/>
        <v/>
      </c>
    </row>
    <row r="54" spans="1:16" ht="15.75" thickBot="1" x14ac:dyDescent="0.3">
      <c r="A54" s="98">
        <v>40</v>
      </c>
      <c r="B54" s="99"/>
      <c r="C54" s="100"/>
      <c r="D54" s="101"/>
      <c r="E54" s="102"/>
      <c r="F54" s="103"/>
      <c r="G54" s="104"/>
      <c r="H54" s="103"/>
      <c r="I54" s="105"/>
      <c r="J54" s="106"/>
      <c r="K54" s="104"/>
      <c r="L54" s="103"/>
      <c r="M54" s="31" t="str">
        <f t="shared" si="2"/>
        <v/>
      </c>
      <c r="N54" s="32" t="str">
        <f t="shared" si="3"/>
        <v/>
      </c>
      <c r="O54" s="33" t="str">
        <f t="shared" si="4"/>
        <v/>
      </c>
      <c r="P54" s="34" t="str">
        <f t="shared" si="6"/>
        <v/>
      </c>
    </row>
    <row r="56" spans="1:16" x14ac:dyDescent="0.25">
      <c r="B56" s="9" t="s">
        <v>92</v>
      </c>
      <c r="D56" s="9" t="s">
        <v>88</v>
      </c>
    </row>
    <row r="57" spans="1:16" x14ac:dyDescent="0.25">
      <c r="B57" s="9">
        <v>1</v>
      </c>
      <c r="D57" s="9" t="s">
        <v>87</v>
      </c>
    </row>
    <row r="58" spans="1:16" x14ac:dyDescent="0.25">
      <c r="B58" s="9">
        <v>2</v>
      </c>
      <c r="D58" s="9" t="s">
        <v>89</v>
      </c>
    </row>
    <row r="59" spans="1:16" x14ac:dyDescent="0.25">
      <c r="A59" s="39"/>
    </row>
  </sheetData>
  <sheetProtection password="FBBB" sheet="1" formatColumns="0" formatRows="0"/>
  <conditionalFormatting sqref="E15:L54">
    <cfRule type="expression" dxfId="130" priority="11" stopIfTrue="1">
      <formula>E15&gt;E$11</formula>
    </cfRule>
  </conditionalFormatting>
  <conditionalFormatting sqref="D6 E5 K1 M1">
    <cfRule type="containsBlanks" dxfId="129" priority="6" stopIfTrue="1">
      <formula>LEN(TRIM(D1))=0</formula>
    </cfRule>
  </conditionalFormatting>
  <conditionalFormatting sqref="C15:C54">
    <cfRule type="expression" dxfId="128" priority="279">
      <formula>AND(SUM($D15:$L15)&lt;&gt;0,$C15="")</formula>
    </cfRule>
  </conditionalFormatting>
  <conditionalFormatting sqref="D15:L54">
    <cfRule type="expression" dxfId="127" priority="280" stopIfTrue="1">
      <formula>AND($B15&lt;&gt;"",$C15="да",$D15="")</formula>
    </cfRule>
    <cfRule type="expression" dxfId="126" priority="281" stopIfTrue="1">
      <formula>AND(SUM($D15)=0,COUNTA($E15:$L15)&gt;0)</formula>
    </cfRule>
  </conditionalFormatting>
  <dataValidations count="5">
    <dataValidation type="list" errorStyle="warning" allowBlank="1" showInputMessage="1" showErrorMessage="1" sqref="C15:C54">
      <formula1>"да,нет"</formula1>
    </dataValidation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$P$3:$P$9</formula1>
    </dataValidation>
    <dataValidation allowBlank="1" showInputMessage="1" showErrorMessage="1" prompt="Укажите наименование образовательной организации, например, СОШ №3" sqref="M1"/>
    <dataValidation allowBlank="1" prompt="Укажите класс с литерой (если есть)" sqref="K1"/>
    <dataValidation type="whole" allowBlank="1" showInputMessage="1" showErrorMessage="1" sqref="E15:L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71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view="pageBreakPreview" zoomScale="90" zoomScaleNormal="100" zoomScaleSheetLayoutView="90" workbookViewId="0">
      <selection activeCell="N5" sqref="N5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hidden="1" customWidth="1"/>
    <col min="4" max="4" width="7.5703125" style="9" customWidth="1"/>
    <col min="5" max="12" width="6.140625" style="9" customWidth="1"/>
    <col min="13" max="13" width="6.5703125" style="9" customWidth="1"/>
    <col min="14" max="14" width="12.5703125" style="9" customWidth="1"/>
    <col min="15" max="15" width="17.7109375" style="9" customWidth="1"/>
    <col min="16" max="16" width="12.7109375" style="9" hidden="1" customWidth="1"/>
    <col min="17" max="16384" width="9.140625" style="9"/>
  </cols>
  <sheetData>
    <row r="1" spans="1:16" x14ac:dyDescent="0.25">
      <c r="A1" s="40"/>
      <c r="B1" s="40"/>
      <c r="C1" s="40"/>
      <c r="D1" s="40"/>
      <c r="E1" s="40"/>
      <c r="F1" s="40"/>
      <c r="G1" s="40"/>
      <c r="H1" s="40"/>
      <c r="I1" s="40"/>
      <c r="J1" s="78" t="s">
        <v>136</v>
      </c>
      <c r="K1" s="110"/>
      <c r="L1" s="40" t="s">
        <v>15</v>
      </c>
      <c r="M1" s="111"/>
      <c r="O1" s="44" t="s">
        <v>0</v>
      </c>
    </row>
    <row r="2" spans="1:16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P2" s="9" t="s">
        <v>8</v>
      </c>
    </row>
    <row r="3" spans="1:16" x14ac:dyDescent="0.25">
      <c r="A3" s="40"/>
      <c r="B3" s="40"/>
      <c r="C3" s="42"/>
      <c r="D3" s="42" t="s">
        <v>5</v>
      </c>
      <c r="E3" s="43" t="s">
        <v>135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9" t="s">
        <v>23</v>
      </c>
    </row>
    <row r="4" spans="1:16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9" t="s">
        <v>107</v>
      </c>
    </row>
    <row r="5" spans="1:16" x14ac:dyDescent="0.25">
      <c r="A5" s="55"/>
      <c r="B5" s="55"/>
      <c r="C5" s="55"/>
      <c r="D5" s="42" t="s">
        <v>106</v>
      </c>
      <c r="E5" s="109"/>
      <c r="F5" s="43"/>
      <c r="G5" s="43"/>
      <c r="H5" s="43"/>
      <c r="I5" s="40"/>
      <c r="J5" s="40"/>
      <c r="K5" s="40"/>
      <c r="L5" s="40"/>
      <c r="M5" s="11" t="s">
        <v>13</v>
      </c>
      <c r="N5" s="11" t="s">
        <v>97</v>
      </c>
      <c r="P5" s="9" t="s">
        <v>108</v>
      </c>
    </row>
    <row r="6" spans="1:16" x14ac:dyDescent="0.25">
      <c r="A6" s="12"/>
      <c r="B6" s="70" t="s">
        <v>8</v>
      </c>
      <c r="D6" s="109"/>
      <c r="E6" s="10"/>
      <c r="F6" s="10"/>
      <c r="L6" s="11"/>
      <c r="M6" s="13"/>
      <c r="N6" s="13"/>
      <c r="P6" s="9" t="s">
        <v>109</v>
      </c>
    </row>
    <row r="7" spans="1:16" x14ac:dyDescent="0.25">
      <c r="A7" s="14"/>
      <c r="B7" s="9" t="s">
        <v>10</v>
      </c>
      <c r="L7" s="15"/>
      <c r="M7" s="15">
        <v>9</v>
      </c>
      <c r="N7" s="13" t="s">
        <v>98</v>
      </c>
      <c r="P7" s="9" t="s">
        <v>110</v>
      </c>
    </row>
    <row r="8" spans="1:16" x14ac:dyDescent="0.25">
      <c r="A8" s="14"/>
      <c r="B8" s="9" t="s">
        <v>14</v>
      </c>
      <c r="L8" s="15"/>
      <c r="M8" s="15">
        <v>7</v>
      </c>
      <c r="N8" s="13" t="s">
        <v>99</v>
      </c>
      <c r="P8" s="9" t="s">
        <v>111</v>
      </c>
    </row>
    <row r="9" spans="1:16" x14ac:dyDescent="0.25">
      <c r="A9" s="14"/>
      <c r="B9" s="16" t="s">
        <v>11</v>
      </c>
      <c r="L9" s="15"/>
      <c r="M9" s="15">
        <v>4</v>
      </c>
      <c r="N9" s="13" t="s">
        <v>100</v>
      </c>
      <c r="P9" s="9" t="s">
        <v>112</v>
      </c>
    </row>
    <row r="10" spans="1:16" x14ac:dyDescent="0.25">
      <c r="A10" s="14"/>
      <c r="B10" s="9" t="s">
        <v>81</v>
      </c>
      <c r="L10" s="15"/>
      <c r="M10" s="15">
        <v>0</v>
      </c>
      <c r="N10" s="13" t="s">
        <v>101</v>
      </c>
      <c r="O10" s="17"/>
      <c r="P10" s="17"/>
    </row>
    <row r="11" spans="1:16" x14ac:dyDescent="0.25">
      <c r="A11" s="12"/>
      <c r="B11" s="13"/>
      <c r="C11" s="13"/>
      <c r="D11" s="11" t="s">
        <v>12</v>
      </c>
      <c r="E11" s="61">
        <v>1</v>
      </c>
      <c r="F11" s="61">
        <v>1</v>
      </c>
      <c r="G11" s="61">
        <v>1</v>
      </c>
      <c r="H11" s="61">
        <v>1</v>
      </c>
      <c r="I11" s="61">
        <v>1</v>
      </c>
      <c r="J11" s="61">
        <v>1</v>
      </c>
      <c r="K11" s="61">
        <v>1</v>
      </c>
      <c r="L11" s="61">
        <v>2</v>
      </c>
      <c r="O11" s="17"/>
      <c r="P11" s="18" t="s">
        <v>16</v>
      </c>
    </row>
    <row r="12" spans="1:16" x14ac:dyDescent="0.25">
      <c r="A12" s="12"/>
      <c r="B12" s="13"/>
      <c r="C12" s="13"/>
      <c r="D12" s="11" t="s">
        <v>113</v>
      </c>
      <c r="E12" s="62" t="str">
        <f t="shared" ref="E12:L12" si="0">IF(COUNTIF($D$15:$D$54,"&gt;0")=0,"",SUMIFS(E$15:E$54,$D$15:$D$54,"&gt;0")/COUNTIF($D$15:$D$54,"&gt;0"))</f>
        <v/>
      </c>
      <c r="F12" s="62" t="str">
        <f t="shared" si="0"/>
        <v/>
      </c>
      <c r="G12" s="62" t="str">
        <f t="shared" si="0"/>
        <v/>
      </c>
      <c r="H12" s="62" t="str">
        <f t="shared" si="0"/>
        <v/>
      </c>
      <c r="I12" s="62" t="str">
        <f t="shared" si="0"/>
        <v/>
      </c>
      <c r="J12" s="62" t="str">
        <f t="shared" si="0"/>
        <v/>
      </c>
      <c r="K12" s="62" t="str">
        <f t="shared" si="0"/>
        <v/>
      </c>
      <c r="L12" s="62" t="str">
        <f t="shared" si="0"/>
        <v/>
      </c>
      <c r="O12" s="17"/>
      <c r="P12" s="18"/>
    </row>
    <row r="13" spans="1:16" ht="15.75" thickBot="1" x14ac:dyDescent="0.3">
      <c r="A13" s="12"/>
      <c r="B13" s="64"/>
      <c r="C13" s="64"/>
      <c r="D13" s="65" t="s">
        <v>114</v>
      </c>
      <c r="E13" s="63" t="str">
        <f>IF(COUNTIF($D$15:$D$54,"&gt;0")=0,"",E12/E11)</f>
        <v/>
      </c>
      <c r="F13" s="63" t="str">
        <f t="shared" ref="F13:K13" si="1">IF(COUNTIF($D$15:$D$54,"&gt;0")=0,"",F12/F11)</f>
        <v/>
      </c>
      <c r="G13" s="63" t="str">
        <f t="shared" si="1"/>
        <v/>
      </c>
      <c r="H13" s="63" t="str">
        <f t="shared" si="1"/>
        <v/>
      </c>
      <c r="I13" s="63" t="str">
        <f t="shared" si="1"/>
        <v/>
      </c>
      <c r="J13" s="63" t="str">
        <f t="shared" si="1"/>
        <v/>
      </c>
      <c r="K13" s="63" t="str">
        <f t="shared" si="1"/>
        <v/>
      </c>
      <c r="L13" s="63" t="str">
        <f>IF(COUNTIF($D$15:$D$54,"&gt;0")=0,"",L12/L11)</f>
        <v/>
      </c>
      <c r="O13" s="17"/>
      <c r="P13" s="18"/>
    </row>
    <row r="14" spans="1:16" ht="60.75" thickBot="1" x14ac:dyDescent="0.3">
      <c r="A14" s="66" t="s">
        <v>1</v>
      </c>
      <c r="B14" s="67" t="s">
        <v>2</v>
      </c>
      <c r="C14" s="68" t="s">
        <v>129</v>
      </c>
      <c r="D14" s="69" t="s">
        <v>3</v>
      </c>
      <c r="E14" s="56">
        <v>1</v>
      </c>
      <c r="F14" s="57">
        <v>2</v>
      </c>
      <c r="G14" s="58">
        <v>3</v>
      </c>
      <c r="H14" s="57">
        <v>4</v>
      </c>
      <c r="I14" s="59">
        <v>5</v>
      </c>
      <c r="J14" s="60">
        <v>6</v>
      </c>
      <c r="K14" s="58">
        <v>7</v>
      </c>
      <c r="L14" s="57">
        <v>8</v>
      </c>
      <c r="M14" s="19" t="s">
        <v>4</v>
      </c>
      <c r="N14" s="20" t="str">
        <f>N5</f>
        <v>Оценка</v>
      </c>
      <c r="O14" s="21" t="s">
        <v>91</v>
      </c>
      <c r="P14" s="22" t="s">
        <v>90</v>
      </c>
    </row>
    <row r="15" spans="1:16" x14ac:dyDescent="0.25">
      <c r="A15" s="80">
        <v>1</v>
      </c>
      <c r="B15" s="81"/>
      <c r="C15" s="82"/>
      <c r="D15" s="83"/>
      <c r="E15" s="84"/>
      <c r="F15" s="85"/>
      <c r="G15" s="86"/>
      <c r="H15" s="85"/>
      <c r="I15" s="87"/>
      <c r="J15" s="88"/>
      <c r="K15" s="86"/>
      <c r="L15" s="85"/>
      <c r="M15" s="23" t="str">
        <f t="shared" ref="M15:M54" si="2">IF(SUM(D15)&gt;0,SUM(E15:L15),"")</f>
        <v/>
      </c>
      <c r="N15" s="24" t="str">
        <f t="shared" ref="N15:N54" si="3">IF(SUM(D15)&gt;0,IF(M15&gt;=$M$7,$N$7,IF(M15&gt;=$M$8,$N$8,IF(M15&gt;=$M$9,$N$9,$N$10))),"")</f>
        <v/>
      </c>
      <c r="O15" s="25" t="str">
        <f>IF(B15="","",IF(AND(SUM($D15)=0,COUNTA($E15:$L15)&gt;0),$D$57,IF(OR(E15&gt;E$11,F15&gt;F$11,G15&gt;G$11,H15&gt;H$11,I15&gt;I$11,J15&gt;J$11,K15&gt;K$11,L15&gt;L$11),$D$58,"нет")))</f>
        <v/>
      </c>
      <c r="P15" s="26" t="str">
        <f>IF(O15="","",IF(O15="нет",0,1))</f>
        <v/>
      </c>
    </row>
    <row r="16" spans="1:16" x14ac:dyDescent="0.25">
      <c r="A16" s="89">
        <v>2</v>
      </c>
      <c r="B16" s="90"/>
      <c r="C16" s="91"/>
      <c r="D16" s="92"/>
      <c r="E16" s="93"/>
      <c r="F16" s="94"/>
      <c r="G16" s="95"/>
      <c r="H16" s="94"/>
      <c r="I16" s="96"/>
      <c r="J16" s="97"/>
      <c r="K16" s="95"/>
      <c r="L16" s="94"/>
      <c r="M16" s="27" t="str">
        <f t="shared" si="2"/>
        <v/>
      </c>
      <c r="N16" s="28" t="str">
        <f t="shared" si="3"/>
        <v/>
      </c>
      <c r="O16" s="29" t="str">
        <f t="shared" ref="O16:O54" si="4">IF(B16="","",IF(AND(SUM($D16)=0,COUNTA($E16:$L16)&gt;0),$D$57,IF(OR(E16&gt;E$11,F16&gt;F$11,G16&gt;G$11,H16&gt;H$11,I16&gt;I$11,J16&gt;J$11,K16&gt;K$11,L16&gt;L$11),$D$58,"нет")))</f>
        <v/>
      </c>
      <c r="P16" s="30" t="str">
        <f t="shared" ref="P16:P54" si="5">IF(O16="","",IF(O16="нет",0,1))</f>
        <v/>
      </c>
    </row>
    <row r="17" spans="1:16" x14ac:dyDescent="0.25">
      <c r="A17" s="89">
        <v>3</v>
      </c>
      <c r="B17" s="90"/>
      <c r="C17" s="91"/>
      <c r="D17" s="92"/>
      <c r="E17" s="93"/>
      <c r="F17" s="94"/>
      <c r="G17" s="95"/>
      <c r="H17" s="94"/>
      <c r="I17" s="96"/>
      <c r="J17" s="97"/>
      <c r="K17" s="95"/>
      <c r="L17" s="94"/>
      <c r="M17" s="27" t="str">
        <f t="shared" si="2"/>
        <v/>
      </c>
      <c r="N17" s="28" t="str">
        <f t="shared" si="3"/>
        <v/>
      </c>
      <c r="O17" s="29" t="str">
        <f t="shared" si="4"/>
        <v/>
      </c>
      <c r="P17" s="30" t="str">
        <f t="shared" si="5"/>
        <v/>
      </c>
    </row>
    <row r="18" spans="1:16" x14ac:dyDescent="0.25">
      <c r="A18" s="89">
        <v>4</v>
      </c>
      <c r="B18" s="90"/>
      <c r="C18" s="91"/>
      <c r="D18" s="92"/>
      <c r="E18" s="93"/>
      <c r="F18" s="94"/>
      <c r="G18" s="95"/>
      <c r="H18" s="94"/>
      <c r="I18" s="96"/>
      <c r="J18" s="97"/>
      <c r="K18" s="95"/>
      <c r="L18" s="94"/>
      <c r="M18" s="27" t="str">
        <f t="shared" si="2"/>
        <v/>
      </c>
      <c r="N18" s="28" t="str">
        <f t="shared" si="3"/>
        <v/>
      </c>
      <c r="O18" s="29" t="str">
        <f t="shared" si="4"/>
        <v/>
      </c>
      <c r="P18" s="30" t="str">
        <f t="shared" si="5"/>
        <v/>
      </c>
    </row>
    <row r="19" spans="1:16" ht="15.75" thickBot="1" x14ac:dyDescent="0.3">
      <c r="A19" s="98">
        <v>5</v>
      </c>
      <c r="B19" s="99"/>
      <c r="C19" s="100"/>
      <c r="D19" s="101"/>
      <c r="E19" s="102"/>
      <c r="F19" s="103"/>
      <c r="G19" s="104"/>
      <c r="H19" s="103"/>
      <c r="I19" s="105"/>
      <c r="J19" s="106"/>
      <c r="K19" s="104"/>
      <c r="L19" s="103"/>
      <c r="M19" s="31" t="str">
        <f t="shared" si="2"/>
        <v/>
      </c>
      <c r="N19" s="32" t="str">
        <f t="shared" si="3"/>
        <v/>
      </c>
      <c r="O19" s="33" t="str">
        <f t="shared" si="4"/>
        <v/>
      </c>
      <c r="P19" s="34" t="str">
        <f t="shared" si="5"/>
        <v/>
      </c>
    </row>
    <row r="20" spans="1:16" x14ac:dyDescent="0.25">
      <c r="A20" s="107">
        <v>6</v>
      </c>
      <c r="B20" s="81"/>
      <c r="C20" s="82"/>
      <c r="D20" s="83"/>
      <c r="E20" s="84"/>
      <c r="F20" s="85"/>
      <c r="G20" s="86"/>
      <c r="H20" s="85"/>
      <c r="I20" s="87"/>
      <c r="J20" s="88"/>
      <c r="K20" s="86"/>
      <c r="L20" s="85"/>
      <c r="M20" s="35" t="str">
        <f t="shared" si="2"/>
        <v/>
      </c>
      <c r="N20" s="36" t="str">
        <f t="shared" si="3"/>
        <v/>
      </c>
      <c r="O20" s="25" t="str">
        <f t="shared" si="4"/>
        <v/>
      </c>
      <c r="P20" s="26" t="str">
        <f t="shared" si="5"/>
        <v/>
      </c>
    </row>
    <row r="21" spans="1:16" x14ac:dyDescent="0.25">
      <c r="A21" s="89">
        <v>7</v>
      </c>
      <c r="B21" s="90"/>
      <c r="C21" s="91"/>
      <c r="D21" s="92"/>
      <c r="E21" s="93"/>
      <c r="F21" s="94"/>
      <c r="G21" s="95"/>
      <c r="H21" s="94"/>
      <c r="I21" s="96"/>
      <c r="J21" s="97"/>
      <c r="K21" s="95"/>
      <c r="L21" s="94"/>
      <c r="M21" s="27" t="str">
        <f t="shared" si="2"/>
        <v/>
      </c>
      <c r="N21" s="28" t="str">
        <f t="shared" si="3"/>
        <v/>
      </c>
      <c r="O21" s="29" t="str">
        <f t="shared" si="4"/>
        <v/>
      </c>
      <c r="P21" s="30" t="str">
        <f t="shared" si="5"/>
        <v/>
      </c>
    </row>
    <row r="22" spans="1:16" x14ac:dyDescent="0.25">
      <c r="A22" s="89">
        <v>8</v>
      </c>
      <c r="B22" s="90"/>
      <c r="C22" s="91"/>
      <c r="D22" s="92"/>
      <c r="E22" s="93"/>
      <c r="F22" s="94"/>
      <c r="G22" s="95"/>
      <c r="H22" s="94"/>
      <c r="I22" s="96"/>
      <c r="J22" s="97"/>
      <c r="K22" s="95"/>
      <c r="L22" s="94"/>
      <c r="M22" s="27" t="str">
        <f t="shared" si="2"/>
        <v/>
      </c>
      <c r="N22" s="28" t="str">
        <f t="shared" si="3"/>
        <v/>
      </c>
      <c r="O22" s="29" t="str">
        <f t="shared" si="4"/>
        <v/>
      </c>
      <c r="P22" s="30" t="str">
        <f t="shared" si="5"/>
        <v/>
      </c>
    </row>
    <row r="23" spans="1:16" x14ac:dyDescent="0.25">
      <c r="A23" s="89">
        <v>9</v>
      </c>
      <c r="B23" s="90"/>
      <c r="C23" s="91"/>
      <c r="D23" s="92"/>
      <c r="E23" s="93"/>
      <c r="F23" s="94"/>
      <c r="G23" s="95"/>
      <c r="H23" s="94"/>
      <c r="I23" s="96"/>
      <c r="J23" s="97"/>
      <c r="K23" s="95"/>
      <c r="L23" s="94"/>
      <c r="M23" s="27" t="str">
        <f t="shared" si="2"/>
        <v/>
      </c>
      <c r="N23" s="28" t="str">
        <f t="shared" si="3"/>
        <v/>
      </c>
      <c r="O23" s="29" t="str">
        <f t="shared" si="4"/>
        <v/>
      </c>
      <c r="P23" s="30" t="str">
        <f t="shared" si="5"/>
        <v/>
      </c>
    </row>
    <row r="24" spans="1:16" ht="15.75" thickBot="1" x14ac:dyDescent="0.3">
      <c r="A24" s="108">
        <v>10</v>
      </c>
      <c r="B24" s="99"/>
      <c r="C24" s="100"/>
      <c r="D24" s="101"/>
      <c r="E24" s="102"/>
      <c r="F24" s="103"/>
      <c r="G24" s="104"/>
      <c r="H24" s="103"/>
      <c r="I24" s="105"/>
      <c r="J24" s="106"/>
      <c r="K24" s="104"/>
      <c r="L24" s="103"/>
      <c r="M24" s="37" t="str">
        <f t="shared" si="2"/>
        <v/>
      </c>
      <c r="N24" s="38" t="str">
        <f t="shared" si="3"/>
        <v/>
      </c>
      <c r="O24" s="33" t="str">
        <f t="shared" si="4"/>
        <v/>
      </c>
      <c r="P24" s="34" t="str">
        <f t="shared" si="5"/>
        <v/>
      </c>
    </row>
    <row r="25" spans="1:16" x14ac:dyDescent="0.25">
      <c r="A25" s="80">
        <v>11</v>
      </c>
      <c r="B25" s="81"/>
      <c r="C25" s="82"/>
      <c r="D25" s="83"/>
      <c r="E25" s="84"/>
      <c r="F25" s="85"/>
      <c r="G25" s="86"/>
      <c r="H25" s="85"/>
      <c r="I25" s="87"/>
      <c r="J25" s="88"/>
      <c r="K25" s="86"/>
      <c r="L25" s="85"/>
      <c r="M25" s="23" t="str">
        <f t="shared" si="2"/>
        <v/>
      </c>
      <c r="N25" s="24" t="str">
        <f t="shared" si="3"/>
        <v/>
      </c>
      <c r="O25" s="25" t="str">
        <f t="shared" si="4"/>
        <v/>
      </c>
      <c r="P25" s="26" t="str">
        <f t="shared" si="5"/>
        <v/>
      </c>
    </row>
    <row r="26" spans="1:16" x14ac:dyDescent="0.25">
      <c r="A26" s="89">
        <v>12</v>
      </c>
      <c r="B26" s="90"/>
      <c r="C26" s="91"/>
      <c r="D26" s="92"/>
      <c r="E26" s="93"/>
      <c r="F26" s="94"/>
      <c r="G26" s="95"/>
      <c r="H26" s="94"/>
      <c r="I26" s="96"/>
      <c r="J26" s="97"/>
      <c r="K26" s="95"/>
      <c r="L26" s="94"/>
      <c r="M26" s="27" t="str">
        <f t="shared" si="2"/>
        <v/>
      </c>
      <c r="N26" s="28" t="str">
        <f t="shared" si="3"/>
        <v/>
      </c>
      <c r="O26" s="29" t="str">
        <f t="shared" si="4"/>
        <v/>
      </c>
      <c r="P26" s="30" t="str">
        <f t="shared" si="5"/>
        <v/>
      </c>
    </row>
    <row r="27" spans="1:16" x14ac:dyDescent="0.25">
      <c r="A27" s="89">
        <v>13</v>
      </c>
      <c r="B27" s="90"/>
      <c r="C27" s="91"/>
      <c r="D27" s="92"/>
      <c r="E27" s="93"/>
      <c r="F27" s="94"/>
      <c r="G27" s="95"/>
      <c r="H27" s="94"/>
      <c r="I27" s="96"/>
      <c r="J27" s="97"/>
      <c r="K27" s="95"/>
      <c r="L27" s="94"/>
      <c r="M27" s="27" t="str">
        <f t="shared" si="2"/>
        <v/>
      </c>
      <c r="N27" s="28" t="str">
        <f t="shared" si="3"/>
        <v/>
      </c>
      <c r="O27" s="29" t="str">
        <f t="shared" si="4"/>
        <v/>
      </c>
      <c r="P27" s="30" t="str">
        <f t="shared" si="5"/>
        <v/>
      </c>
    </row>
    <row r="28" spans="1:16" x14ac:dyDescent="0.25">
      <c r="A28" s="89">
        <v>14</v>
      </c>
      <c r="B28" s="90"/>
      <c r="C28" s="91"/>
      <c r="D28" s="92"/>
      <c r="E28" s="93"/>
      <c r="F28" s="94"/>
      <c r="G28" s="95"/>
      <c r="H28" s="94"/>
      <c r="I28" s="96"/>
      <c r="J28" s="97"/>
      <c r="K28" s="95"/>
      <c r="L28" s="94"/>
      <c r="M28" s="27" t="str">
        <f t="shared" si="2"/>
        <v/>
      </c>
      <c r="N28" s="28" t="str">
        <f t="shared" si="3"/>
        <v/>
      </c>
      <c r="O28" s="29" t="str">
        <f t="shared" si="4"/>
        <v/>
      </c>
      <c r="P28" s="30" t="str">
        <f t="shared" si="5"/>
        <v/>
      </c>
    </row>
    <row r="29" spans="1:16" ht="15.75" thickBot="1" x14ac:dyDescent="0.3">
      <c r="A29" s="98">
        <v>15</v>
      </c>
      <c r="B29" s="99"/>
      <c r="C29" s="100"/>
      <c r="D29" s="101"/>
      <c r="E29" s="102"/>
      <c r="F29" s="103"/>
      <c r="G29" s="104"/>
      <c r="H29" s="103"/>
      <c r="I29" s="105"/>
      <c r="J29" s="106"/>
      <c r="K29" s="104"/>
      <c r="L29" s="103"/>
      <c r="M29" s="31" t="str">
        <f t="shared" si="2"/>
        <v/>
      </c>
      <c r="N29" s="32" t="str">
        <f t="shared" si="3"/>
        <v/>
      </c>
      <c r="O29" s="33" t="str">
        <f t="shared" si="4"/>
        <v/>
      </c>
      <c r="P29" s="34" t="str">
        <f t="shared" si="5"/>
        <v/>
      </c>
    </row>
    <row r="30" spans="1:16" x14ac:dyDescent="0.25">
      <c r="A30" s="107">
        <v>16</v>
      </c>
      <c r="B30" s="81"/>
      <c r="C30" s="82"/>
      <c r="D30" s="83"/>
      <c r="E30" s="84"/>
      <c r="F30" s="85"/>
      <c r="G30" s="86"/>
      <c r="H30" s="85"/>
      <c r="I30" s="87"/>
      <c r="J30" s="88"/>
      <c r="K30" s="86"/>
      <c r="L30" s="85"/>
      <c r="M30" s="35" t="str">
        <f t="shared" si="2"/>
        <v/>
      </c>
      <c r="N30" s="36" t="str">
        <f t="shared" si="3"/>
        <v/>
      </c>
      <c r="O30" s="25" t="str">
        <f t="shared" si="4"/>
        <v/>
      </c>
      <c r="P30" s="26" t="str">
        <f t="shared" si="5"/>
        <v/>
      </c>
    </row>
    <row r="31" spans="1:16" x14ac:dyDescent="0.25">
      <c r="A31" s="89">
        <v>17</v>
      </c>
      <c r="B31" s="90"/>
      <c r="C31" s="91"/>
      <c r="D31" s="92"/>
      <c r="E31" s="93"/>
      <c r="F31" s="94"/>
      <c r="G31" s="95"/>
      <c r="H31" s="94"/>
      <c r="I31" s="96"/>
      <c r="J31" s="97"/>
      <c r="K31" s="95"/>
      <c r="L31" s="94"/>
      <c r="M31" s="27" t="str">
        <f t="shared" si="2"/>
        <v/>
      </c>
      <c r="N31" s="28" t="str">
        <f t="shared" si="3"/>
        <v/>
      </c>
      <c r="O31" s="29" t="str">
        <f t="shared" si="4"/>
        <v/>
      </c>
      <c r="P31" s="30" t="str">
        <f t="shared" si="5"/>
        <v/>
      </c>
    </row>
    <row r="32" spans="1:16" x14ac:dyDescent="0.25">
      <c r="A32" s="89">
        <v>18</v>
      </c>
      <c r="B32" s="90"/>
      <c r="C32" s="91"/>
      <c r="D32" s="92"/>
      <c r="E32" s="93"/>
      <c r="F32" s="94"/>
      <c r="G32" s="95"/>
      <c r="H32" s="94"/>
      <c r="I32" s="96"/>
      <c r="J32" s="97"/>
      <c r="K32" s="95"/>
      <c r="L32" s="94"/>
      <c r="M32" s="27" t="str">
        <f t="shared" si="2"/>
        <v/>
      </c>
      <c r="N32" s="28" t="str">
        <f t="shared" si="3"/>
        <v/>
      </c>
      <c r="O32" s="29" t="str">
        <f t="shared" si="4"/>
        <v/>
      </c>
      <c r="P32" s="30" t="str">
        <f t="shared" si="5"/>
        <v/>
      </c>
    </row>
    <row r="33" spans="1:16" x14ac:dyDescent="0.25">
      <c r="A33" s="89">
        <v>19</v>
      </c>
      <c r="B33" s="90"/>
      <c r="C33" s="91"/>
      <c r="D33" s="92"/>
      <c r="E33" s="93"/>
      <c r="F33" s="94"/>
      <c r="G33" s="95"/>
      <c r="H33" s="94"/>
      <c r="I33" s="96"/>
      <c r="J33" s="97"/>
      <c r="K33" s="95"/>
      <c r="L33" s="94"/>
      <c r="M33" s="27" t="str">
        <f t="shared" si="2"/>
        <v/>
      </c>
      <c r="N33" s="28" t="str">
        <f t="shared" si="3"/>
        <v/>
      </c>
      <c r="O33" s="29" t="str">
        <f>IF(B33="","",IF(AND(SUM($D33)=0,COUNTA($E33:$L33)&gt;0),$D$57,IF(OR(E33&gt;E$11,F33&gt;F$11,G33&gt;G$11,H33&gt;H$11,I33&gt;I$11,J33&gt;J$11,K33&gt;K$11,L33&gt;L$11),$D$58,"нет")))</f>
        <v/>
      </c>
      <c r="P33" s="30" t="str">
        <f t="shared" si="5"/>
        <v/>
      </c>
    </row>
    <row r="34" spans="1:16" ht="15.75" thickBot="1" x14ac:dyDescent="0.3">
      <c r="A34" s="108">
        <v>20</v>
      </c>
      <c r="B34" s="99"/>
      <c r="C34" s="100"/>
      <c r="D34" s="101"/>
      <c r="E34" s="102"/>
      <c r="F34" s="103"/>
      <c r="G34" s="104"/>
      <c r="H34" s="103"/>
      <c r="I34" s="105"/>
      <c r="J34" s="106"/>
      <c r="K34" s="104"/>
      <c r="L34" s="103"/>
      <c r="M34" s="37" t="str">
        <f t="shared" si="2"/>
        <v/>
      </c>
      <c r="N34" s="38" t="str">
        <f t="shared" si="3"/>
        <v/>
      </c>
      <c r="O34" s="33" t="str">
        <f t="shared" si="4"/>
        <v/>
      </c>
      <c r="P34" s="34" t="str">
        <f t="shared" si="5"/>
        <v/>
      </c>
    </row>
    <row r="35" spans="1:16" x14ac:dyDescent="0.25">
      <c r="A35" s="80">
        <v>21</v>
      </c>
      <c r="B35" s="81"/>
      <c r="C35" s="82"/>
      <c r="D35" s="83"/>
      <c r="E35" s="84"/>
      <c r="F35" s="85"/>
      <c r="G35" s="86"/>
      <c r="H35" s="85"/>
      <c r="I35" s="87"/>
      <c r="J35" s="88"/>
      <c r="K35" s="86"/>
      <c r="L35" s="85"/>
      <c r="M35" s="23" t="str">
        <f t="shared" si="2"/>
        <v/>
      </c>
      <c r="N35" s="24" t="str">
        <f t="shared" si="3"/>
        <v/>
      </c>
      <c r="O35" s="25" t="str">
        <f t="shared" si="4"/>
        <v/>
      </c>
      <c r="P35" s="26" t="str">
        <f t="shared" si="5"/>
        <v/>
      </c>
    </row>
    <row r="36" spans="1:16" x14ac:dyDescent="0.25">
      <c r="A36" s="89">
        <v>22</v>
      </c>
      <c r="B36" s="90"/>
      <c r="C36" s="91"/>
      <c r="D36" s="92"/>
      <c r="E36" s="93"/>
      <c r="F36" s="94"/>
      <c r="G36" s="95"/>
      <c r="H36" s="94"/>
      <c r="I36" s="96"/>
      <c r="J36" s="97"/>
      <c r="K36" s="95"/>
      <c r="L36" s="94"/>
      <c r="M36" s="27" t="str">
        <f t="shared" si="2"/>
        <v/>
      </c>
      <c r="N36" s="28" t="str">
        <f t="shared" si="3"/>
        <v/>
      </c>
      <c r="O36" s="29" t="str">
        <f t="shared" si="4"/>
        <v/>
      </c>
      <c r="P36" s="30" t="str">
        <f t="shared" si="5"/>
        <v/>
      </c>
    </row>
    <row r="37" spans="1:16" x14ac:dyDescent="0.25">
      <c r="A37" s="89">
        <v>23</v>
      </c>
      <c r="B37" s="90"/>
      <c r="C37" s="91"/>
      <c r="D37" s="92"/>
      <c r="E37" s="93"/>
      <c r="F37" s="94"/>
      <c r="G37" s="95"/>
      <c r="H37" s="94"/>
      <c r="I37" s="96"/>
      <c r="J37" s="97"/>
      <c r="K37" s="95"/>
      <c r="L37" s="94"/>
      <c r="M37" s="27" t="str">
        <f t="shared" si="2"/>
        <v/>
      </c>
      <c r="N37" s="28" t="str">
        <f t="shared" si="3"/>
        <v/>
      </c>
      <c r="O37" s="29" t="str">
        <f t="shared" si="4"/>
        <v/>
      </c>
      <c r="P37" s="30" t="str">
        <f t="shared" si="5"/>
        <v/>
      </c>
    </row>
    <row r="38" spans="1:16" x14ac:dyDescent="0.25">
      <c r="A38" s="89">
        <v>24</v>
      </c>
      <c r="B38" s="90"/>
      <c r="C38" s="91"/>
      <c r="D38" s="92"/>
      <c r="E38" s="93"/>
      <c r="F38" s="94"/>
      <c r="G38" s="95"/>
      <c r="H38" s="94"/>
      <c r="I38" s="96"/>
      <c r="J38" s="97"/>
      <c r="K38" s="95"/>
      <c r="L38" s="94"/>
      <c r="M38" s="27" t="str">
        <f t="shared" si="2"/>
        <v/>
      </c>
      <c r="N38" s="28" t="str">
        <f t="shared" si="3"/>
        <v/>
      </c>
      <c r="O38" s="29" t="str">
        <f t="shared" si="4"/>
        <v/>
      </c>
      <c r="P38" s="30" t="str">
        <f t="shared" si="5"/>
        <v/>
      </c>
    </row>
    <row r="39" spans="1:16" ht="15.75" thickBot="1" x14ac:dyDescent="0.3">
      <c r="A39" s="98">
        <v>25</v>
      </c>
      <c r="B39" s="99"/>
      <c r="C39" s="100"/>
      <c r="D39" s="101"/>
      <c r="E39" s="102"/>
      <c r="F39" s="103"/>
      <c r="G39" s="104"/>
      <c r="H39" s="103"/>
      <c r="I39" s="105"/>
      <c r="J39" s="106"/>
      <c r="K39" s="104"/>
      <c r="L39" s="103"/>
      <c r="M39" s="31" t="str">
        <f t="shared" si="2"/>
        <v/>
      </c>
      <c r="N39" s="32" t="str">
        <f t="shared" si="3"/>
        <v/>
      </c>
      <c r="O39" s="33" t="str">
        <f t="shared" si="4"/>
        <v/>
      </c>
      <c r="P39" s="34" t="str">
        <f t="shared" si="5"/>
        <v/>
      </c>
    </row>
    <row r="40" spans="1:16" x14ac:dyDescent="0.25">
      <c r="A40" s="80">
        <v>26</v>
      </c>
      <c r="B40" s="81"/>
      <c r="C40" s="82"/>
      <c r="D40" s="83"/>
      <c r="E40" s="84"/>
      <c r="F40" s="85"/>
      <c r="G40" s="86"/>
      <c r="H40" s="85"/>
      <c r="I40" s="87"/>
      <c r="J40" s="88"/>
      <c r="K40" s="86"/>
      <c r="L40" s="85"/>
      <c r="M40" s="23" t="str">
        <f t="shared" si="2"/>
        <v/>
      </c>
      <c r="N40" s="24" t="str">
        <f t="shared" si="3"/>
        <v/>
      </c>
      <c r="O40" s="25" t="str">
        <f t="shared" si="4"/>
        <v/>
      </c>
      <c r="P40" s="26" t="str">
        <f t="shared" si="5"/>
        <v/>
      </c>
    </row>
    <row r="41" spans="1:16" x14ac:dyDescent="0.25">
      <c r="A41" s="89">
        <v>27</v>
      </c>
      <c r="B41" s="90"/>
      <c r="C41" s="91"/>
      <c r="D41" s="92"/>
      <c r="E41" s="93"/>
      <c r="F41" s="94"/>
      <c r="G41" s="95"/>
      <c r="H41" s="94"/>
      <c r="I41" s="96"/>
      <c r="J41" s="97"/>
      <c r="K41" s="95"/>
      <c r="L41" s="94"/>
      <c r="M41" s="27" t="str">
        <f t="shared" si="2"/>
        <v/>
      </c>
      <c r="N41" s="28" t="str">
        <f t="shared" si="3"/>
        <v/>
      </c>
      <c r="O41" s="29" t="str">
        <f t="shared" si="4"/>
        <v/>
      </c>
      <c r="P41" s="30" t="str">
        <f t="shared" si="5"/>
        <v/>
      </c>
    </row>
    <row r="42" spans="1:16" x14ac:dyDescent="0.25">
      <c r="A42" s="89">
        <v>28</v>
      </c>
      <c r="B42" s="90"/>
      <c r="C42" s="91"/>
      <c r="D42" s="92"/>
      <c r="E42" s="93"/>
      <c r="F42" s="94"/>
      <c r="G42" s="95"/>
      <c r="H42" s="94"/>
      <c r="I42" s="96"/>
      <c r="J42" s="97"/>
      <c r="K42" s="95"/>
      <c r="L42" s="94"/>
      <c r="M42" s="27" t="str">
        <f t="shared" si="2"/>
        <v/>
      </c>
      <c r="N42" s="28" t="str">
        <f t="shared" si="3"/>
        <v/>
      </c>
      <c r="O42" s="29" t="str">
        <f t="shared" si="4"/>
        <v/>
      </c>
      <c r="P42" s="30" t="str">
        <f t="shared" si="5"/>
        <v/>
      </c>
    </row>
    <row r="43" spans="1:16" x14ac:dyDescent="0.25">
      <c r="A43" s="89">
        <v>29</v>
      </c>
      <c r="B43" s="90"/>
      <c r="C43" s="91"/>
      <c r="D43" s="92"/>
      <c r="E43" s="93"/>
      <c r="F43" s="94"/>
      <c r="G43" s="95"/>
      <c r="H43" s="94"/>
      <c r="I43" s="96"/>
      <c r="J43" s="97"/>
      <c r="K43" s="95"/>
      <c r="L43" s="94"/>
      <c r="M43" s="27" t="str">
        <f t="shared" si="2"/>
        <v/>
      </c>
      <c r="N43" s="28" t="str">
        <f t="shared" si="3"/>
        <v/>
      </c>
      <c r="O43" s="29" t="str">
        <f t="shared" si="4"/>
        <v/>
      </c>
      <c r="P43" s="30" t="str">
        <f t="shared" si="5"/>
        <v/>
      </c>
    </row>
    <row r="44" spans="1:16" ht="15.75" thickBot="1" x14ac:dyDescent="0.3">
      <c r="A44" s="98">
        <v>30</v>
      </c>
      <c r="B44" s="99"/>
      <c r="C44" s="100"/>
      <c r="D44" s="101"/>
      <c r="E44" s="102"/>
      <c r="F44" s="103"/>
      <c r="G44" s="104"/>
      <c r="H44" s="103"/>
      <c r="I44" s="105"/>
      <c r="J44" s="106"/>
      <c r="K44" s="104"/>
      <c r="L44" s="103"/>
      <c r="M44" s="31" t="str">
        <f t="shared" si="2"/>
        <v/>
      </c>
      <c r="N44" s="32" t="str">
        <f t="shared" si="3"/>
        <v/>
      </c>
      <c r="O44" s="33" t="str">
        <f t="shared" si="4"/>
        <v/>
      </c>
      <c r="P44" s="34" t="str">
        <f t="shared" si="5"/>
        <v/>
      </c>
    </row>
    <row r="45" spans="1:16" x14ac:dyDescent="0.25">
      <c r="A45" s="80">
        <v>31</v>
      </c>
      <c r="B45" s="81"/>
      <c r="C45" s="82"/>
      <c r="D45" s="83"/>
      <c r="E45" s="84"/>
      <c r="F45" s="85"/>
      <c r="G45" s="86"/>
      <c r="H45" s="85"/>
      <c r="I45" s="87"/>
      <c r="J45" s="88"/>
      <c r="K45" s="86"/>
      <c r="L45" s="85"/>
      <c r="M45" s="23" t="str">
        <f t="shared" si="2"/>
        <v/>
      </c>
      <c r="N45" s="24" t="str">
        <f t="shared" si="3"/>
        <v/>
      </c>
      <c r="O45" s="25" t="str">
        <f t="shared" si="4"/>
        <v/>
      </c>
      <c r="P45" s="26" t="str">
        <f t="shared" si="5"/>
        <v/>
      </c>
    </row>
    <row r="46" spans="1:16" x14ac:dyDescent="0.25">
      <c r="A46" s="89">
        <v>32</v>
      </c>
      <c r="B46" s="90"/>
      <c r="C46" s="91"/>
      <c r="D46" s="92"/>
      <c r="E46" s="93"/>
      <c r="F46" s="94"/>
      <c r="G46" s="95"/>
      <c r="H46" s="94"/>
      <c r="I46" s="96"/>
      <c r="J46" s="97"/>
      <c r="K46" s="95"/>
      <c r="L46" s="94"/>
      <c r="M46" s="27" t="str">
        <f t="shared" si="2"/>
        <v/>
      </c>
      <c r="N46" s="28" t="str">
        <f t="shared" si="3"/>
        <v/>
      </c>
      <c r="O46" s="29" t="str">
        <f t="shared" si="4"/>
        <v/>
      </c>
      <c r="P46" s="30" t="str">
        <f t="shared" si="5"/>
        <v/>
      </c>
    </row>
    <row r="47" spans="1:16" x14ac:dyDescent="0.25">
      <c r="A47" s="89">
        <v>33</v>
      </c>
      <c r="B47" s="90"/>
      <c r="C47" s="91"/>
      <c r="D47" s="92"/>
      <c r="E47" s="93"/>
      <c r="F47" s="94"/>
      <c r="G47" s="95"/>
      <c r="H47" s="94"/>
      <c r="I47" s="96"/>
      <c r="J47" s="97"/>
      <c r="K47" s="95"/>
      <c r="L47" s="94"/>
      <c r="M47" s="27" t="str">
        <f t="shared" si="2"/>
        <v/>
      </c>
      <c r="N47" s="28" t="str">
        <f t="shared" si="3"/>
        <v/>
      </c>
      <c r="O47" s="29" t="str">
        <f t="shared" si="4"/>
        <v/>
      </c>
      <c r="P47" s="30" t="str">
        <f t="shared" si="5"/>
        <v/>
      </c>
    </row>
    <row r="48" spans="1:16" x14ac:dyDescent="0.25">
      <c r="A48" s="89">
        <v>34</v>
      </c>
      <c r="B48" s="90"/>
      <c r="C48" s="91"/>
      <c r="D48" s="92"/>
      <c r="E48" s="93"/>
      <c r="F48" s="94"/>
      <c r="G48" s="95"/>
      <c r="H48" s="94"/>
      <c r="I48" s="96"/>
      <c r="J48" s="97"/>
      <c r="K48" s="95"/>
      <c r="L48" s="94"/>
      <c r="M48" s="27" t="str">
        <f t="shared" si="2"/>
        <v/>
      </c>
      <c r="N48" s="28" t="str">
        <f t="shared" si="3"/>
        <v/>
      </c>
      <c r="O48" s="29" t="str">
        <f t="shared" si="4"/>
        <v/>
      </c>
      <c r="P48" s="30" t="str">
        <f t="shared" si="5"/>
        <v/>
      </c>
    </row>
    <row r="49" spans="1:16" ht="15.75" thickBot="1" x14ac:dyDescent="0.3">
      <c r="A49" s="98">
        <v>35</v>
      </c>
      <c r="B49" s="99"/>
      <c r="C49" s="100"/>
      <c r="D49" s="101"/>
      <c r="E49" s="102"/>
      <c r="F49" s="103"/>
      <c r="G49" s="104"/>
      <c r="H49" s="103"/>
      <c r="I49" s="105"/>
      <c r="J49" s="106"/>
      <c r="K49" s="104"/>
      <c r="L49" s="103"/>
      <c r="M49" s="31" t="str">
        <f t="shared" si="2"/>
        <v/>
      </c>
      <c r="N49" s="32" t="str">
        <f t="shared" si="3"/>
        <v/>
      </c>
      <c r="O49" s="33" t="str">
        <f t="shared" si="4"/>
        <v/>
      </c>
      <c r="P49" s="34" t="str">
        <f t="shared" si="5"/>
        <v/>
      </c>
    </row>
    <row r="50" spans="1:16" x14ac:dyDescent="0.25">
      <c r="A50" s="80">
        <v>36</v>
      </c>
      <c r="B50" s="81"/>
      <c r="C50" s="82"/>
      <c r="D50" s="83"/>
      <c r="E50" s="84"/>
      <c r="F50" s="85"/>
      <c r="G50" s="86"/>
      <c r="H50" s="85"/>
      <c r="I50" s="87"/>
      <c r="J50" s="88"/>
      <c r="K50" s="86"/>
      <c r="L50" s="85"/>
      <c r="M50" s="23" t="str">
        <f t="shared" si="2"/>
        <v/>
      </c>
      <c r="N50" s="24" t="str">
        <f t="shared" si="3"/>
        <v/>
      </c>
      <c r="O50" s="25" t="str">
        <f t="shared" si="4"/>
        <v/>
      </c>
      <c r="P50" s="26" t="str">
        <f t="shared" si="5"/>
        <v/>
      </c>
    </row>
    <row r="51" spans="1:16" x14ac:dyDescent="0.25">
      <c r="A51" s="89">
        <v>37</v>
      </c>
      <c r="B51" s="90"/>
      <c r="C51" s="91"/>
      <c r="D51" s="92"/>
      <c r="E51" s="93"/>
      <c r="F51" s="94"/>
      <c r="G51" s="95"/>
      <c r="H51" s="94"/>
      <c r="I51" s="96"/>
      <c r="J51" s="97"/>
      <c r="K51" s="95"/>
      <c r="L51" s="94"/>
      <c r="M51" s="27" t="str">
        <f t="shared" si="2"/>
        <v/>
      </c>
      <c r="N51" s="28" t="str">
        <f t="shared" si="3"/>
        <v/>
      </c>
      <c r="O51" s="29" t="str">
        <f t="shared" si="4"/>
        <v/>
      </c>
      <c r="P51" s="30" t="str">
        <f t="shared" si="5"/>
        <v/>
      </c>
    </row>
    <row r="52" spans="1:16" x14ac:dyDescent="0.25">
      <c r="A52" s="89">
        <v>38</v>
      </c>
      <c r="B52" s="90"/>
      <c r="C52" s="91"/>
      <c r="D52" s="92"/>
      <c r="E52" s="93"/>
      <c r="F52" s="94"/>
      <c r="G52" s="95"/>
      <c r="H52" s="94"/>
      <c r="I52" s="96"/>
      <c r="J52" s="97"/>
      <c r="K52" s="95"/>
      <c r="L52" s="94"/>
      <c r="M52" s="27" t="str">
        <f t="shared" si="2"/>
        <v/>
      </c>
      <c r="N52" s="28" t="str">
        <f t="shared" si="3"/>
        <v/>
      </c>
      <c r="O52" s="29" t="str">
        <f t="shared" si="4"/>
        <v/>
      </c>
      <c r="P52" s="30" t="str">
        <f t="shared" si="5"/>
        <v/>
      </c>
    </row>
    <row r="53" spans="1:16" x14ac:dyDescent="0.25">
      <c r="A53" s="89">
        <v>39</v>
      </c>
      <c r="B53" s="90"/>
      <c r="C53" s="91"/>
      <c r="D53" s="92"/>
      <c r="E53" s="93"/>
      <c r="F53" s="94"/>
      <c r="G53" s="95"/>
      <c r="H53" s="94"/>
      <c r="I53" s="96"/>
      <c r="J53" s="97"/>
      <c r="K53" s="95"/>
      <c r="L53" s="94"/>
      <c r="M53" s="27" t="str">
        <f t="shared" si="2"/>
        <v/>
      </c>
      <c r="N53" s="28" t="str">
        <f t="shared" si="3"/>
        <v/>
      </c>
      <c r="O53" s="29" t="str">
        <f t="shared" si="4"/>
        <v/>
      </c>
      <c r="P53" s="30" t="str">
        <f t="shared" si="5"/>
        <v/>
      </c>
    </row>
    <row r="54" spans="1:16" ht="15.75" thickBot="1" x14ac:dyDescent="0.3">
      <c r="A54" s="98">
        <v>40</v>
      </c>
      <c r="B54" s="99"/>
      <c r="C54" s="100"/>
      <c r="D54" s="101"/>
      <c r="E54" s="102"/>
      <c r="F54" s="103"/>
      <c r="G54" s="104"/>
      <c r="H54" s="103"/>
      <c r="I54" s="105"/>
      <c r="J54" s="106"/>
      <c r="K54" s="104"/>
      <c r="L54" s="103"/>
      <c r="M54" s="31" t="str">
        <f t="shared" si="2"/>
        <v/>
      </c>
      <c r="N54" s="32" t="str">
        <f t="shared" si="3"/>
        <v/>
      </c>
      <c r="O54" s="33" t="str">
        <f t="shared" si="4"/>
        <v/>
      </c>
      <c r="P54" s="34" t="str">
        <f t="shared" si="5"/>
        <v/>
      </c>
    </row>
    <row r="56" spans="1:16" x14ac:dyDescent="0.25">
      <c r="B56" s="9" t="s">
        <v>92</v>
      </c>
      <c r="D56" s="9" t="s">
        <v>88</v>
      </c>
    </row>
    <row r="57" spans="1:16" x14ac:dyDescent="0.25">
      <c r="B57" s="9">
        <v>1</v>
      </c>
      <c r="D57" s="9" t="s">
        <v>87</v>
      </c>
    </row>
    <row r="58" spans="1:16" x14ac:dyDescent="0.25">
      <c r="B58" s="9">
        <v>2</v>
      </c>
      <c r="D58" s="9" t="s">
        <v>89</v>
      </c>
    </row>
    <row r="59" spans="1:16" x14ac:dyDescent="0.25">
      <c r="A59" s="39"/>
    </row>
  </sheetData>
  <sheetProtection password="FBBB" sheet="1" formatColumns="0" formatRows="0"/>
  <conditionalFormatting sqref="E17:L54">
    <cfRule type="expression" dxfId="125" priority="10" stopIfTrue="1">
      <formula>E17&gt;E$11</formula>
    </cfRule>
  </conditionalFormatting>
  <conditionalFormatting sqref="D6 E5 K1 M1">
    <cfRule type="containsBlanks" dxfId="124" priority="9" stopIfTrue="1">
      <formula>LEN(TRIM(D1))=0</formula>
    </cfRule>
  </conditionalFormatting>
  <conditionalFormatting sqref="C17:C54">
    <cfRule type="expression" dxfId="123" priority="11">
      <formula>AND(SUM($D17:$L17)&lt;&gt;0,$C17="")</formula>
    </cfRule>
  </conditionalFormatting>
  <conditionalFormatting sqref="D17:L54">
    <cfRule type="expression" dxfId="122" priority="12" stopIfTrue="1">
      <formula>AND($B17&lt;&gt;"",$C17="да",$D17="")</formula>
    </cfRule>
    <cfRule type="expression" dxfId="121" priority="13" stopIfTrue="1">
      <formula>AND(SUM($D17)=0,COUNTA($E17:$L17)&gt;0)</formula>
    </cfRule>
  </conditionalFormatting>
  <conditionalFormatting sqref="E15:L16">
    <cfRule type="expression" dxfId="120" priority="1" stopIfTrue="1">
      <formula>E15&gt;E$11</formula>
    </cfRule>
  </conditionalFormatting>
  <conditionalFormatting sqref="C15:C16">
    <cfRule type="expression" dxfId="119" priority="2">
      <formula>AND(SUM($D15:$L15)&lt;&gt;0,$C15="")</formula>
    </cfRule>
  </conditionalFormatting>
  <conditionalFormatting sqref="D15:L16">
    <cfRule type="expression" dxfId="118" priority="3" stopIfTrue="1">
      <formula>AND($B15&lt;&gt;"",$C15="да",$D15="")</formula>
    </cfRule>
    <cfRule type="expression" dxfId="117" priority="4" stopIfTrue="1">
      <formula>AND(SUM($D15)=0,COUNTA($E15:$L15)&gt;0)</formula>
    </cfRule>
  </conditionalFormatting>
  <dataValidations count="5">
    <dataValidation type="whole" allowBlank="1" showInputMessage="1" showErrorMessage="1" sqref="E15:L54">
      <formula1>0</formula1>
      <formula2>E$11</formula2>
    </dataValidation>
    <dataValidation allowBlank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M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$P$3:$P$9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71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view="pageBreakPreview" zoomScale="90" zoomScaleNormal="100" zoomScaleSheetLayoutView="90" workbookViewId="0">
      <selection activeCell="E3" sqref="E3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hidden="1" customWidth="1"/>
    <col min="4" max="4" width="7.5703125" style="9" customWidth="1"/>
    <col min="5" max="12" width="6.140625" style="9" customWidth="1"/>
    <col min="13" max="13" width="6.5703125" style="9" customWidth="1"/>
    <col min="14" max="14" width="12.5703125" style="9" customWidth="1"/>
    <col min="15" max="15" width="17.7109375" style="9" customWidth="1"/>
    <col min="16" max="16" width="12.7109375" style="9" hidden="1" customWidth="1"/>
    <col min="17" max="16384" width="9.140625" style="9"/>
  </cols>
  <sheetData>
    <row r="1" spans="1:16" x14ac:dyDescent="0.25">
      <c r="A1" s="40"/>
      <c r="B1" s="40"/>
      <c r="C1" s="40"/>
      <c r="D1" s="40"/>
      <c r="E1" s="40"/>
      <c r="F1" s="40"/>
      <c r="G1" s="40"/>
      <c r="H1" s="40"/>
      <c r="I1" s="40"/>
      <c r="J1" s="78" t="s">
        <v>136</v>
      </c>
      <c r="K1" s="110"/>
      <c r="L1" s="40" t="s">
        <v>15</v>
      </c>
      <c r="M1" s="111"/>
      <c r="O1" s="44" t="s">
        <v>0</v>
      </c>
    </row>
    <row r="2" spans="1:16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P2" s="9" t="s">
        <v>8</v>
      </c>
    </row>
    <row r="3" spans="1:16" x14ac:dyDescent="0.25">
      <c r="A3" s="40"/>
      <c r="B3" s="40"/>
      <c r="C3" s="42"/>
      <c r="D3" s="42" t="s">
        <v>5</v>
      </c>
      <c r="E3" s="43" t="s">
        <v>135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9" t="s">
        <v>23</v>
      </c>
    </row>
    <row r="4" spans="1:16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9" t="s">
        <v>107</v>
      </c>
    </row>
    <row r="5" spans="1:16" x14ac:dyDescent="0.25">
      <c r="A5" s="55"/>
      <c r="B5" s="55"/>
      <c r="C5" s="55"/>
      <c r="D5" s="42" t="s">
        <v>106</v>
      </c>
      <c r="E5" s="109"/>
      <c r="F5" s="43"/>
      <c r="G5" s="43"/>
      <c r="H5" s="43"/>
      <c r="I5" s="40"/>
      <c r="J5" s="40"/>
      <c r="K5" s="40"/>
      <c r="L5" s="40"/>
      <c r="M5" s="11" t="s">
        <v>13</v>
      </c>
      <c r="N5" s="11" t="s">
        <v>97</v>
      </c>
      <c r="P5" s="9" t="s">
        <v>108</v>
      </c>
    </row>
    <row r="6" spans="1:16" x14ac:dyDescent="0.25">
      <c r="A6" s="12"/>
      <c r="B6" s="70" t="s">
        <v>8</v>
      </c>
      <c r="D6" s="109"/>
      <c r="E6" s="10"/>
      <c r="F6" s="10"/>
      <c r="L6" s="11"/>
      <c r="M6" s="13"/>
      <c r="N6" s="13"/>
      <c r="P6" s="9" t="s">
        <v>109</v>
      </c>
    </row>
    <row r="7" spans="1:16" x14ac:dyDescent="0.25">
      <c r="A7" s="14"/>
      <c r="B7" s="9" t="s">
        <v>10</v>
      </c>
      <c r="L7" s="15"/>
      <c r="M7" s="15">
        <v>9</v>
      </c>
      <c r="N7" s="13" t="s">
        <v>98</v>
      </c>
      <c r="P7" s="9" t="s">
        <v>110</v>
      </c>
    </row>
    <row r="8" spans="1:16" x14ac:dyDescent="0.25">
      <c r="A8" s="14"/>
      <c r="B8" s="9" t="s">
        <v>14</v>
      </c>
      <c r="L8" s="15"/>
      <c r="M8" s="15">
        <v>7</v>
      </c>
      <c r="N8" s="13" t="s">
        <v>99</v>
      </c>
      <c r="P8" s="9" t="s">
        <v>111</v>
      </c>
    </row>
    <row r="9" spans="1:16" x14ac:dyDescent="0.25">
      <c r="A9" s="14"/>
      <c r="B9" s="16" t="s">
        <v>11</v>
      </c>
      <c r="L9" s="15"/>
      <c r="M9" s="15">
        <v>4</v>
      </c>
      <c r="N9" s="13" t="s">
        <v>100</v>
      </c>
      <c r="P9" s="9" t="s">
        <v>112</v>
      </c>
    </row>
    <row r="10" spans="1:16" x14ac:dyDescent="0.25">
      <c r="A10" s="14"/>
      <c r="B10" s="9" t="s">
        <v>81</v>
      </c>
      <c r="L10" s="15"/>
      <c r="M10" s="15">
        <v>0</v>
      </c>
      <c r="N10" s="13" t="s">
        <v>101</v>
      </c>
      <c r="O10" s="17"/>
      <c r="P10" s="17"/>
    </row>
    <row r="11" spans="1:16" x14ac:dyDescent="0.25">
      <c r="A11" s="12"/>
      <c r="B11" s="13"/>
      <c r="C11" s="13"/>
      <c r="D11" s="11" t="s">
        <v>12</v>
      </c>
      <c r="E11" s="61">
        <v>1</v>
      </c>
      <c r="F11" s="61">
        <v>1</v>
      </c>
      <c r="G11" s="61">
        <v>1</v>
      </c>
      <c r="H11" s="61">
        <v>1</v>
      </c>
      <c r="I11" s="61">
        <v>1</v>
      </c>
      <c r="J11" s="61">
        <v>1</v>
      </c>
      <c r="K11" s="61">
        <v>1</v>
      </c>
      <c r="L11" s="61">
        <v>2</v>
      </c>
      <c r="O11" s="17"/>
      <c r="P11" s="18" t="s">
        <v>16</v>
      </c>
    </row>
    <row r="12" spans="1:16" x14ac:dyDescent="0.25">
      <c r="A12" s="12"/>
      <c r="B12" s="13"/>
      <c r="C12" s="13"/>
      <c r="D12" s="11" t="s">
        <v>113</v>
      </c>
      <c r="E12" s="62" t="str">
        <f t="shared" ref="E12:L12" si="0">IF(COUNTIF($D$15:$D$54,"&gt;0")=0,"",SUMIFS(E$15:E$54,$D$15:$D$54,"&gt;0")/COUNTIF($D$15:$D$54,"&gt;0"))</f>
        <v/>
      </c>
      <c r="F12" s="62" t="str">
        <f t="shared" si="0"/>
        <v/>
      </c>
      <c r="G12" s="62" t="str">
        <f t="shared" si="0"/>
        <v/>
      </c>
      <c r="H12" s="62" t="str">
        <f t="shared" si="0"/>
        <v/>
      </c>
      <c r="I12" s="62" t="str">
        <f t="shared" si="0"/>
        <v/>
      </c>
      <c r="J12" s="62" t="str">
        <f t="shared" si="0"/>
        <v/>
      </c>
      <c r="K12" s="62" t="str">
        <f t="shared" si="0"/>
        <v/>
      </c>
      <c r="L12" s="62" t="str">
        <f t="shared" si="0"/>
        <v/>
      </c>
      <c r="O12" s="17"/>
      <c r="P12" s="18"/>
    </row>
    <row r="13" spans="1:16" ht="15.75" thickBot="1" x14ac:dyDescent="0.3">
      <c r="A13" s="12"/>
      <c r="B13" s="64"/>
      <c r="C13" s="64"/>
      <c r="D13" s="65" t="s">
        <v>114</v>
      </c>
      <c r="E13" s="63" t="str">
        <f>IF(COUNTIF($D$15:$D$54,"&gt;0")=0,"",E12/E11)</f>
        <v/>
      </c>
      <c r="F13" s="63" t="str">
        <f t="shared" ref="F13:K13" si="1">IF(COUNTIF($D$15:$D$54,"&gt;0")=0,"",F12/F11)</f>
        <v/>
      </c>
      <c r="G13" s="63" t="str">
        <f t="shared" si="1"/>
        <v/>
      </c>
      <c r="H13" s="63" t="str">
        <f t="shared" si="1"/>
        <v/>
      </c>
      <c r="I13" s="63" t="str">
        <f t="shared" si="1"/>
        <v/>
      </c>
      <c r="J13" s="63" t="str">
        <f t="shared" si="1"/>
        <v/>
      </c>
      <c r="K13" s="63" t="str">
        <f t="shared" si="1"/>
        <v/>
      </c>
      <c r="L13" s="63" t="str">
        <f>IF(COUNTIF($D$15:$D$54,"&gt;0")=0,"",L12/L11)</f>
        <v/>
      </c>
      <c r="O13" s="17"/>
      <c r="P13" s="18"/>
    </row>
    <row r="14" spans="1:16" ht="60.75" thickBot="1" x14ac:dyDescent="0.3">
      <c r="A14" s="66" t="s">
        <v>1</v>
      </c>
      <c r="B14" s="67" t="s">
        <v>2</v>
      </c>
      <c r="C14" s="68" t="s">
        <v>129</v>
      </c>
      <c r="D14" s="69" t="s">
        <v>3</v>
      </c>
      <c r="E14" s="56">
        <v>1</v>
      </c>
      <c r="F14" s="57">
        <v>2</v>
      </c>
      <c r="G14" s="58">
        <v>3</v>
      </c>
      <c r="H14" s="57">
        <v>4</v>
      </c>
      <c r="I14" s="59">
        <v>5</v>
      </c>
      <c r="J14" s="60">
        <v>6</v>
      </c>
      <c r="K14" s="58">
        <v>7</v>
      </c>
      <c r="L14" s="57">
        <v>8</v>
      </c>
      <c r="M14" s="19" t="s">
        <v>4</v>
      </c>
      <c r="N14" s="20" t="str">
        <f>N5</f>
        <v>Оценка</v>
      </c>
      <c r="O14" s="21" t="s">
        <v>91</v>
      </c>
      <c r="P14" s="22" t="s">
        <v>90</v>
      </c>
    </row>
    <row r="15" spans="1:16" x14ac:dyDescent="0.25">
      <c r="A15" s="80">
        <v>1</v>
      </c>
      <c r="B15" s="81"/>
      <c r="C15" s="82"/>
      <c r="D15" s="83"/>
      <c r="E15" s="84"/>
      <c r="F15" s="85"/>
      <c r="G15" s="86"/>
      <c r="H15" s="85"/>
      <c r="I15" s="87"/>
      <c r="J15" s="88"/>
      <c r="K15" s="86"/>
      <c r="L15" s="85"/>
      <c r="M15" s="23" t="str">
        <f t="shared" ref="M15:M54" si="2">IF(SUM(D15)&gt;0,SUM(E15:L15),"")</f>
        <v/>
      </c>
      <c r="N15" s="24" t="str">
        <f t="shared" ref="N15:N54" si="3">IF(SUM(D15)&gt;0,IF(M15&gt;=$M$7,$N$7,IF(M15&gt;=$M$8,$N$8,IF(M15&gt;=$M$9,$N$9,$N$10))),"")</f>
        <v/>
      </c>
      <c r="O15" s="25" t="str">
        <f>IF(B15="","",IF(AND(SUM($D15)=0,COUNTA($E15:$L15)&gt;0),$D$57,IF(OR(E15&gt;E$11,F15&gt;F$11,G15&gt;G$11,H15&gt;H$11,I15&gt;I$11,J15&gt;J$11,K15&gt;K$11,L15&gt;L$11),$D$58,"нет")))</f>
        <v/>
      </c>
      <c r="P15" s="26" t="str">
        <f>IF(O15="","",IF(O15="нет",0,1))</f>
        <v/>
      </c>
    </row>
    <row r="16" spans="1:16" x14ac:dyDescent="0.25">
      <c r="A16" s="89">
        <v>2</v>
      </c>
      <c r="B16" s="90"/>
      <c r="C16" s="91"/>
      <c r="D16" s="92"/>
      <c r="E16" s="93"/>
      <c r="F16" s="94"/>
      <c r="G16" s="95"/>
      <c r="H16" s="94"/>
      <c r="I16" s="96"/>
      <c r="J16" s="97"/>
      <c r="K16" s="95"/>
      <c r="L16" s="94"/>
      <c r="M16" s="27" t="str">
        <f t="shared" si="2"/>
        <v/>
      </c>
      <c r="N16" s="28" t="str">
        <f t="shared" si="3"/>
        <v/>
      </c>
      <c r="O16" s="29" t="str">
        <f t="shared" ref="O16:O54" si="4">IF(B16="","",IF(AND(SUM($D16)=0,COUNTA($E16:$L16)&gt;0),$D$57,IF(OR(E16&gt;E$11,F16&gt;F$11,G16&gt;G$11,H16&gt;H$11,I16&gt;I$11,J16&gt;J$11,K16&gt;K$11,L16&gt;L$11),$D$58,"нет")))</f>
        <v/>
      </c>
      <c r="P16" s="30" t="str">
        <f t="shared" ref="P16:P54" si="5">IF(O16="","",IF(O16="нет",0,1))</f>
        <v/>
      </c>
    </row>
    <row r="17" spans="1:16" x14ac:dyDescent="0.25">
      <c r="A17" s="89">
        <v>3</v>
      </c>
      <c r="B17" s="90"/>
      <c r="C17" s="91"/>
      <c r="D17" s="92"/>
      <c r="E17" s="93"/>
      <c r="F17" s="94"/>
      <c r="G17" s="95"/>
      <c r="H17" s="94"/>
      <c r="I17" s="96"/>
      <c r="J17" s="97"/>
      <c r="K17" s="95"/>
      <c r="L17" s="94"/>
      <c r="M17" s="27" t="str">
        <f t="shared" si="2"/>
        <v/>
      </c>
      <c r="N17" s="28" t="str">
        <f t="shared" si="3"/>
        <v/>
      </c>
      <c r="O17" s="29" t="str">
        <f t="shared" si="4"/>
        <v/>
      </c>
      <c r="P17" s="30" t="str">
        <f t="shared" si="5"/>
        <v/>
      </c>
    </row>
    <row r="18" spans="1:16" x14ac:dyDescent="0.25">
      <c r="A18" s="89">
        <v>4</v>
      </c>
      <c r="B18" s="90"/>
      <c r="C18" s="91"/>
      <c r="D18" s="92"/>
      <c r="E18" s="93"/>
      <c r="F18" s="94"/>
      <c r="G18" s="95"/>
      <c r="H18" s="94"/>
      <c r="I18" s="96"/>
      <c r="J18" s="97"/>
      <c r="K18" s="95"/>
      <c r="L18" s="94"/>
      <c r="M18" s="27" t="str">
        <f t="shared" si="2"/>
        <v/>
      </c>
      <c r="N18" s="28" t="str">
        <f t="shared" si="3"/>
        <v/>
      </c>
      <c r="O18" s="29" t="str">
        <f t="shared" si="4"/>
        <v/>
      </c>
      <c r="P18" s="30" t="str">
        <f t="shared" si="5"/>
        <v/>
      </c>
    </row>
    <row r="19" spans="1:16" ht="15.75" thickBot="1" x14ac:dyDescent="0.3">
      <c r="A19" s="98">
        <v>5</v>
      </c>
      <c r="B19" s="99"/>
      <c r="C19" s="100"/>
      <c r="D19" s="101"/>
      <c r="E19" s="102"/>
      <c r="F19" s="103"/>
      <c r="G19" s="104"/>
      <c r="H19" s="103"/>
      <c r="I19" s="105"/>
      <c r="J19" s="106"/>
      <c r="K19" s="104"/>
      <c r="L19" s="103"/>
      <c r="M19" s="31" t="str">
        <f t="shared" si="2"/>
        <v/>
      </c>
      <c r="N19" s="32" t="str">
        <f t="shared" si="3"/>
        <v/>
      </c>
      <c r="O19" s="33" t="str">
        <f t="shared" si="4"/>
        <v/>
      </c>
      <c r="P19" s="34" t="str">
        <f t="shared" si="5"/>
        <v/>
      </c>
    </row>
    <row r="20" spans="1:16" x14ac:dyDescent="0.25">
      <c r="A20" s="107">
        <v>6</v>
      </c>
      <c r="B20" s="81"/>
      <c r="C20" s="82"/>
      <c r="D20" s="83"/>
      <c r="E20" s="84"/>
      <c r="F20" s="85"/>
      <c r="G20" s="86"/>
      <c r="H20" s="85"/>
      <c r="I20" s="87"/>
      <c r="J20" s="88"/>
      <c r="K20" s="86"/>
      <c r="L20" s="85"/>
      <c r="M20" s="35" t="str">
        <f t="shared" si="2"/>
        <v/>
      </c>
      <c r="N20" s="36" t="str">
        <f t="shared" si="3"/>
        <v/>
      </c>
      <c r="O20" s="25" t="str">
        <f t="shared" si="4"/>
        <v/>
      </c>
      <c r="P20" s="26" t="str">
        <f t="shared" si="5"/>
        <v/>
      </c>
    </row>
    <row r="21" spans="1:16" x14ac:dyDescent="0.25">
      <c r="A21" s="89">
        <v>7</v>
      </c>
      <c r="B21" s="90"/>
      <c r="C21" s="91"/>
      <c r="D21" s="92"/>
      <c r="E21" s="93"/>
      <c r="F21" s="94"/>
      <c r="G21" s="95"/>
      <c r="H21" s="94"/>
      <c r="I21" s="96"/>
      <c r="J21" s="97"/>
      <c r="K21" s="95"/>
      <c r="L21" s="94"/>
      <c r="M21" s="27" t="str">
        <f t="shared" si="2"/>
        <v/>
      </c>
      <c r="N21" s="28" t="str">
        <f t="shared" si="3"/>
        <v/>
      </c>
      <c r="O21" s="29" t="str">
        <f t="shared" si="4"/>
        <v/>
      </c>
      <c r="P21" s="30" t="str">
        <f t="shared" si="5"/>
        <v/>
      </c>
    </row>
    <row r="22" spans="1:16" x14ac:dyDescent="0.25">
      <c r="A22" s="89">
        <v>8</v>
      </c>
      <c r="B22" s="90"/>
      <c r="C22" s="91"/>
      <c r="D22" s="92"/>
      <c r="E22" s="93"/>
      <c r="F22" s="94"/>
      <c r="G22" s="95"/>
      <c r="H22" s="94"/>
      <c r="I22" s="96"/>
      <c r="J22" s="97"/>
      <c r="K22" s="95"/>
      <c r="L22" s="94"/>
      <c r="M22" s="27" t="str">
        <f t="shared" si="2"/>
        <v/>
      </c>
      <c r="N22" s="28" t="str">
        <f t="shared" si="3"/>
        <v/>
      </c>
      <c r="O22" s="29" t="str">
        <f t="shared" si="4"/>
        <v/>
      </c>
      <c r="P22" s="30" t="str">
        <f t="shared" si="5"/>
        <v/>
      </c>
    </row>
    <row r="23" spans="1:16" x14ac:dyDescent="0.25">
      <c r="A23" s="89">
        <v>9</v>
      </c>
      <c r="B23" s="90"/>
      <c r="C23" s="91"/>
      <c r="D23" s="92"/>
      <c r="E23" s="93"/>
      <c r="F23" s="94"/>
      <c r="G23" s="95"/>
      <c r="H23" s="94"/>
      <c r="I23" s="96"/>
      <c r="J23" s="97"/>
      <c r="K23" s="95"/>
      <c r="L23" s="94"/>
      <c r="M23" s="27" t="str">
        <f t="shared" si="2"/>
        <v/>
      </c>
      <c r="N23" s="28" t="str">
        <f t="shared" si="3"/>
        <v/>
      </c>
      <c r="O23" s="29" t="str">
        <f t="shared" si="4"/>
        <v/>
      </c>
      <c r="P23" s="30" t="str">
        <f t="shared" si="5"/>
        <v/>
      </c>
    </row>
    <row r="24" spans="1:16" ht="15.75" thickBot="1" x14ac:dyDescent="0.3">
      <c r="A24" s="108">
        <v>10</v>
      </c>
      <c r="B24" s="99"/>
      <c r="C24" s="100"/>
      <c r="D24" s="101"/>
      <c r="E24" s="102"/>
      <c r="F24" s="103"/>
      <c r="G24" s="104"/>
      <c r="H24" s="103"/>
      <c r="I24" s="105"/>
      <c r="J24" s="106"/>
      <c r="K24" s="104"/>
      <c r="L24" s="103"/>
      <c r="M24" s="37" t="str">
        <f t="shared" si="2"/>
        <v/>
      </c>
      <c r="N24" s="38" t="str">
        <f t="shared" si="3"/>
        <v/>
      </c>
      <c r="O24" s="33" t="str">
        <f t="shared" si="4"/>
        <v/>
      </c>
      <c r="P24" s="34" t="str">
        <f t="shared" si="5"/>
        <v/>
      </c>
    </row>
    <row r="25" spans="1:16" x14ac:dyDescent="0.25">
      <c r="A25" s="80">
        <v>11</v>
      </c>
      <c r="B25" s="81"/>
      <c r="C25" s="82"/>
      <c r="D25" s="83"/>
      <c r="E25" s="84"/>
      <c r="F25" s="85"/>
      <c r="G25" s="86"/>
      <c r="H25" s="85"/>
      <c r="I25" s="87"/>
      <c r="J25" s="88"/>
      <c r="K25" s="86"/>
      <c r="L25" s="85"/>
      <c r="M25" s="23" t="str">
        <f t="shared" si="2"/>
        <v/>
      </c>
      <c r="N25" s="24" t="str">
        <f t="shared" si="3"/>
        <v/>
      </c>
      <c r="O25" s="25" t="str">
        <f t="shared" si="4"/>
        <v/>
      </c>
      <c r="P25" s="26" t="str">
        <f t="shared" si="5"/>
        <v/>
      </c>
    </row>
    <row r="26" spans="1:16" x14ac:dyDescent="0.25">
      <c r="A26" s="89">
        <v>12</v>
      </c>
      <c r="B26" s="90"/>
      <c r="C26" s="91"/>
      <c r="D26" s="92"/>
      <c r="E26" s="93"/>
      <c r="F26" s="94"/>
      <c r="G26" s="95"/>
      <c r="H26" s="94"/>
      <c r="I26" s="96"/>
      <c r="J26" s="97"/>
      <c r="K26" s="95"/>
      <c r="L26" s="94"/>
      <c r="M26" s="27" t="str">
        <f t="shared" si="2"/>
        <v/>
      </c>
      <c r="N26" s="28" t="str">
        <f t="shared" si="3"/>
        <v/>
      </c>
      <c r="O26" s="29" t="str">
        <f t="shared" si="4"/>
        <v/>
      </c>
      <c r="P26" s="30" t="str">
        <f t="shared" si="5"/>
        <v/>
      </c>
    </row>
    <row r="27" spans="1:16" x14ac:dyDescent="0.25">
      <c r="A27" s="89">
        <v>13</v>
      </c>
      <c r="B27" s="90"/>
      <c r="C27" s="91"/>
      <c r="D27" s="92"/>
      <c r="E27" s="93"/>
      <c r="F27" s="94"/>
      <c r="G27" s="95"/>
      <c r="H27" s="94"/>
      <c r="I27" s="96"/>
      <c r="J27" s="97"/>
      <c r="K27" s="95"/>
      <c r="L27" s="94"/>
      <c r="M27" s="27" t="str">
        <f t="shared" si="2"/>
        <v/>
      </c>
      <c r="N27" s="28" t="str">
        <f t="shared" si="3"/>
        <v/>
      </c>
      <c r="O27" s="29" t="str">
        <f t="shared" si="4"/>
        <v/>
      </c>
      <c r="P27" s="30" t="str">
        <f t="shared" si="5"/>
        <v/>
      </c>
    </row>
    <row r="28" spans="1:16" x14ac:dyDescent="0.25">
      <c r="A28" s="89">
        <v>14</v>
      </c>
      <c r="B28" s="90"/>
      <c r="C28" s="91"/>
      <c r="D28" s="92"/>
      <c r="E28" s="93"/>
      <c r="F28" s="94"/>
      <c r="G28" s="95"/>
      <c r="H28" s="94"/>
      <c r="I28" s="96"/>
      <c r="J28" s="97"/>
      <c r="K28" s="95"/>
      <c r="L28" s="94"/>
      <c r="M28" s="27" t="str">
        <f t="shared" si="2"/>
        <v/>
      </c>
      <c r="N28" s="28" t="str">
        <f t="shared" si="3"/>
        <v/>
      </c>
      <c r="O28" s="29" t="str">
        <f t="shared" si="4"/>
        <v/>
      </c>
      <c r="P28" s="30" t="str">
        <f t="shared" si="5"/>
        <v/>
      </c>
    </row>
    <row r="29" spans="1:16" ht="15.75" thickBot="1" x14ac:dyDescent="0.3">
      <c r="A29" s="98">
        <v>15</v>
      </c>
      <c r="B29" s="99"/>
      <c r="C29" s="100"/>
      <c r="D29" s="101"/>
      <c r="E29" s="102"/>
      <c r="F29" s="103"/>
      <c r="G29" s="104"/>
      <c r="H29" s="103"/>
      <c r="I29" s="105"/>
      <c r="J29" s="106"/>
      <c r="K29" s="104"/>
      <c r="L29" s="103"/>
      <c r="M29" s="31" t="str">
        <f t="shared" si="2"/>
        <v/>
      </c>
      <c r="N29" s="32" t="str">
        <f t="shared" si="3"/>
        <v/>
      </c>
      <c r="O29" s="33" t="str">
        <f t="shared" si="4"/>
        <v/>
      </c>
      <c r="P29" s="34" t="str">
        <f t="shared" si="5"/>
        <v/>
      </c>
    </row>
    <row r="30" spans="1:16" x14ac:dyDescent="0.25">
      <c r="A30" s="107">
        <v>16</v>
      </c>
      <c r="B30" s="81"/>
      <c r="C30" s="82"/>
      <c r="D30" s="83"/>
      <c r="E30" s="84"/>
      <c r="F30" s="85"/>
      <c r="G30" s="86"/>
      <c r="H30" s="85"/>
      <c r="I30" s="87"/>
      <c r="J30" s="88"/>
      <c r="K30" s="86"/>
      <c r="L30" s="85"/>
      <c r="M30" s="35" t="str">
        <f t="shared" si="2"/>
        <v/>
      </c>
      <c r="N30" s="36" t="str">
        <f t="shared" si="3"/>
        <v/>
      </c>
      <c r="O30" s="25" t="str">
        <f t="shared" si="4"/>
        <v/>
      </c>
      <c r="P30" s="26" t="str">
        <f t="shared" si="5"/>
        <v/>
      </c>
    </row>
    <row r="31" spans="1:16" x14ac:dyDescent="0.25">
      <c r="A31" s="89">
        <v>17</v>
      </c>
      <c r="B31" s="90"/>
      <c r="C31" s="91"/>
      <c r="D31" s="92"/>
      <c r="E31" s="93"/>
      <c r="F31" s="94"/>
      <c r="G31" s="95"/>
      <c r="H31" s="94"/>
      <c r="I31" s="96"/>
      <c r="J31" s="97"/>
      <c r="K31" s="95"/>
      <c r="L31" s="94"/>
      <c r="M31" s="27" t="str">
        <f t="shared" si="2"/>
        <v/>
      </c>
      <c r="N31" s="28" t="str">
        <f t="shared" si="3"/>
        <v/>
      </c>
      <c r="O31" s="29" t="str">
        <f t="shared" si="4"/>
        <v/>
      </c>
      <c r="P31" s="30" t="str">
        <f t="shared" si="5"/>
        <v/>
      </c>
    </row>
    <row r="32" spans="1:16" x14ac:dyDescent="0.25">
      <c r="A32" s="89">
        <v>18</v>
      </c>
      <c r="B32" s="90"/>
      <c r="C32" s="91"/>
      <c r="D32" s="92"/>
      <c r="E32" s="93"/>
      <c r="F32" s="94"/>
      <c r="G32" s="95"/>
      <c r="H32" s="94"/>
      <c r="I32" s="96"/>
      <c r="J32" s="97"/>
      <c r="K32" s="95"/>
      <c r="L32" s="94"/>
      <c r="M32" s="27" t="str">
        <f t="shared" si="2"/>
        <v/>
      </c>
      <c r="N32" s="28" t="str">
        <f t="shared" si="3"/>
        <v/>
      </c>
      <c r="O32" s="29" t="str">
        <f t="shared" si="4"/>
        <v/>
      </c>
      <c r="P32" s="30" t="str">
        <f t="shared" si="5"/>
        <v/>
      </c>
    </row>
    <row r="33" spans="1:16" x14ac:dyDescent="0.25">
      <c r="A33" s="89">
        <v>19</v>
      </c>
      <c r="B33" s="90"/>
      <c r="C33" s="91"/>
      <c r="D33" s="92"/>
      <c r="E33" s="93"/>
      <c r="F33" s="94"/>
      <c r="G33" s="95"/>
      <c r="H33" s="94"/>
      <c r="I33" s="96"/>
      <c r="J33" s="97"/>
      <c r="K33" s="95"/>
      <c r="L33" s="94"/>
      <c r="M33" s="27" t="str">
        <f t="shared" si="2"/>
        <v/>
      </c>
      <c r="N33" s="28" t="str">
        <f t="shared" si="3"/>
        <v/>
      </c>
      <c r="O33" s="29" t="str">
        <f t="shared" si="4"/>
        <v/>
      </c>
      <c r="P33" s="30" t="str">
        <f t="shared" si="5"/>
        <v/>
      </c>
    </row>
    <row r="34" spans="1:16" ht="15.75" thickBot="1" x14ac:dyDescent="0.3">
      <c r="A34" s="108">
        <v>20</v>
      </c>
      <c r="B34" s="99"/>
      <c r="C34" s="100"/>
      <c r="D34" s="101"/>
      <c r="E34" s="102"/>
      <c r="F34" s="103"/>
      <c r="G34" s="104"/>
      <c r="H34" s="103"/>
      <c r="I34" s="105"/>
      <c r="J34" s="106"/>
      <c r="K34" s="104"/>
      <c r="L34" s="103"/>
      <c r="M34" s="37" t="str">
        <f t="shared" si="2"/>
        <v/>
      </c>
      <c r="N34" s="38" t="str">
        <f t="shared" si="3"/>
        <v/>
      </c>
      <c r="O34" s="33" t="str">
        <f t="shared" si="4"/>
        <v/>
      </c>
      <c r="P34" s="34" t="str">
        <f t="shared" si="5"/>
        <v/>
      </c>
    </row>
    <row r="35" spans="1:16" x14ac:dyDescent="0.25">
      <c r="A35" s="80">
        <v>21</v>
      </c>
      <c r="B35" s="81"/>
      <c r="C35" s="82"/>
      <c r="D35" s="83"/>
      <c r="E35" s="84"/>
      <c r="F35" s="85"/>
      <c r="G35" s="86"/>
      <c r="H35" s="85"/>
      <c r="I35" s="87"/>
      <c r="J35" s="88"/>
      <c r="K35" s="86"/>
      <c r="L35" s="85"/>
      <c r="M35" s="23" t="str">
        <f t="shared" si="2"/>
        <v/>
      </c>
      <c r="N35" s="24" t="str">
        <f t="shared" si="3"/>
        <v/>
      </c>
      <c r="O35" s="25" t="str">
        <f t="shared" si="4"/>
        <v/>
      </c>
      <c r="P35" s="26" t="str">
        <f t="shared" si="5"/>
        <v/>
      </c>
    </row>
    <row r="36" spans="1:16" x14ac:dyDescent="0.25">
      <c r="A36" s="89">
        <v>22</v>
      </c>
      <c r="B36" s="90"/>
      <c r="C36" s="91"/>
      <c r="D36" s="92"/>
      <c r="E36" s="93"/>
      <c r="F36" s="94"/>
      <c r="G36" s="95"/>
      <c r="H36" s="94"/>
      <c r="I36" s="96"/>
      <c r="J36" s="97"/>
      <c r="K36" s="95"/>
      <c r="L36" s="94"/>
      <c r="M36" s="27" t="str">
        <f t="shared" si="2"/>
        <v/>
      </c>
      <c r="N36" s="28" t="str">
        <f t="shared" si="3"/>
        <v/>
      </c>
      <c r="O36" s="29" t="str">
        <f t="shared" si="4"/>
        <v/>
      </c>
      <c r="P36" s="30" t="str">
        <f t="shared" si="5"/>
        <v/>
      </c>
    </row>
    <row r="37" spans="1:16" x14ac:dyDescent="0.25">
      <c r="A37" s="89">
        <v>23</v>
      </c>
      <c r="B37" s="90"/>
      <c r="C37" s="91"/>
      <c r="D37" s="92"/>
      <c r="E37" s="93"/>
      <c r="F37" s="94"/>
      <c r="G37" s="95"/>
      <c r="H37" s="94"/>
      <c r="I37" s="96"/>
      <c r="J37" s="97"/>
      <c r="K37" s="95"/>
      <c r="L37" s="94"/>
      <c r="M37" s="27" t="str">
        <f t="shared" si="2"/>
        <v/>
      </c>
      <c r="N37" s="28" t="str">
        <f t="shared" si="3"/>
        <v/>
      </c>
      <c r="O37" s="29" t="str">
        <f t="shared" si="4"/>
        <v/>
      </c>
      <c r="P37" s="30" t="str">
        <f t="shared" si="5"/>
        <v/>
      </c>
    </row>
    <row r="38" spans="1:16" x14ac:dyDescent="0.25">
      <c r="A38" s="89">
        <v>24</v>
      </c>
      <c r="B38" s="90"/>
      <c r="C38" s="91"/>
      <c r="D38" s="92"/>
      <c r="E38" s="93"/>
      <c r="F38" s="94"/>
      <c r="G38" s="95"/>
      <c r="H38" s="94"/>
      <c r="I38" s="96"/>
      <c r="J38" s="97"/>
      <c r="K38" s="95"/>
      <c r="L38" s="94"/>
      <c r="M38" s="27" t="str">
        <f t="shared" si="2"/>
        <v/>
      </c>
      <c r="N38" s="28" t="str">
        <f t="shared" si="3"/>
        <v/>
      </c>
      <c r="O38" s="29" t="str">
        <f t="shared" si="4"/>
        <v/>
      </c>
      <c r="P38" s="30" t="str">
        <f t="shared" si="5"/>
        <v/>
      </c>
    </row>
    <row r="39" spans="1:16" ht="15.75" thickBot="1" x14ac:dyDescent="0.3">
      <c r="A39" s="98">
        <v>25</v>
      </c>
      <c r="B39" s="99"/>
      <c r="C39" s="100"/>
      <c r="D39" s="101"/>
      <c r="E39" s="102"/>
      <c r="F39" s="103"/>
      <c r="G39" s="104"/>
      <c r="H39" s="103"/>
      <c r="I39" s="105"/>
      <c r="J39" s="106"/>
      <c r="K39" s="104"/>
      <c r="L39" s="103"/>
      <c r="M39" s="31" t="str">
        <f t="shared" si="2"/>
        <v/>
      </c>
      <c r="N39" s="32" t="str">
        <f t="shared" si="3"/>
        <v/>
      </c>
      <c r="O39" s="33" t="str">
        <f t="shared" si="4"/>
        <v/>
      </c>
      <c r="P39" s="34" t="str">
        <f t="shared" si="5"/>
        <v/>
      </c>
    </row>
    <row r="40" spans="1:16" x14ac:dyDescent="0.25">
      <c r="A40" s="80">
        <v>26</v>
      </c>
      <c r="B40" s="81"/>
      <c r="C40" s="82"/>
      <c r="D40" s="83"/>
      <c r="E40" s="84"/>
      <c r="F40" s="85"/>
      <c r="G40" s="86"/>
      <c r="H40" s="85"/>
      <c r="I40" s="87"/>
      <c r="J40" s="88"/>
      <c r="K40" s="86"/>
      <c r="L40" s="85"/>
      <c r="M40" s="23" t="str">
        <f t="shared" si="2"/>
        <v/>
      </c>
      <c r="N40" s="24" t="str">
        <f t="shared" si="3"/>
        <v/>
      </c>
      <c r="O40" s="25" t="str">
        <f t="shared" si="4"/>
        <v/>
      </c>
      <c r="P40" s="26" t="str">
        <f t="shared" si="5"/>
        <v/>
      </c>
    </row>
    <row r="41" spans="1:16" x14ac:dyDescent="0.25">
      <c r="A41" s="89">
        <v>27</v>
      </c>
      <c r="B41" s="90"/>
      <c r="C41" s="91"/>
      <c r="D41" s="92"/>
      <c r="E41" s="93"/>
      <c r="F41" s="94"/>
      <c r="G41" s="95"/>
      <c r="H41" s="94"/>
      <c r="I41" s="96"/>
      <c r="J41" s="97"/>
      <c r="K41" s="95"/>
      <c r="L41" s="94"/>
      <c r="M41" s="27" t="str">
        <f t="shared" si="2"/>
        <v/>
      </c>
      <c r="N41" s="28" t="str">
        <f t="shared" si="3"/>
        <v/>
      </c>
      <c r="O41" s="29" t="str">
        <f t="shared" si="4"/>
        <v/>
      </c>
      <c r="P41" s="30" t="str">
        <f t="shared" si="5"/>
        <v/>
      </c>
    </row>
    <row r="42" spans="1:16" x14ac:dyDescent="0.25">
      <c r="A42" s="89">
        <v>28</v>
      </c>
      <c r="B42" s="90"/>
      <c r="C42" s="91"/>
      <c r="D42" s="92"/>
      <c r="E42" s="93"/>
      <c r="F42" s="94"/>
      <c r="G42" s="95"/>
      <c r="H42" s="94"/>
      <c r="I42" s="96"/>
      <c r="J42" s="97"/>
      <c r="K42" s="95"/>
      <c r="L42" s="94"/>
      <c r="M42" s="27" t="str">
        <f t="shared" si="2"/>
        <v/>
      </c>
      <c r="N42" s="28" t="str">
        <f t="shared" si="3"/>
        <v/>
      </c>
      <c r="O42" s="29" t="str">
        <f t="shared" si="4"/>
        <v/>
      </c>
      <c r="P42" s="30" t="str">
        <f t="shared" si="5"/>
        <v/>
      </c>
    </row>
    <row r="43" spans="1:16" x14ac:dyDescent="0.25">
      <c r="A43" s="89">
        <v>29</v>
      </c>
      <c r="B43" s="90"/>
      <c r="C43" s="91"/>
      <c r="D43" s="92"/>
      <c r="E43" s="93"/>
      <c r="F43" s="94"/>
      <c r="G43" s="95"/>
      <c r="H43" s="94"/>
      <c r="I43" s="96"/>
      <c r="J43" s="97"/>
      <c r="K43" s="95"/>
      <c r="L43" s="94"/>
      <c r="M43" s="27" t="str">
        <f t="shared" si="2"/>
        <v/>
      </c>
      <c r="N43" s="28" t="str">
        <f t="shared" si="3"/>
        <v/>
      </c>
      <c r="O43" s="29" t="str">
        <f t="shared" si="4"/>
        <v/>
      </c>
      <c r="P43" s="30" t="str">
        <f t="shared" si="5"/>
        <v/>
      </c>
    </row>
    <row r="44" spans="1:16" ht="15.75" thickBot="1" x14ac:dyDescent="0.3">
      <c r="A44" s="98">
        <v>30</v>
      </c>
      <c r="B44" s="99"/>
      <c r="C44" s="100"/>
      <c r="D44" s="101"/>
      <c r="E44" s="102"/>
      <c r="F44" s="103"/>
      <c r="G44" s="104"/>
      <c r="H44" s="103"/>
      <c r="I44" s="105"/>
      <c r="J44" s="106"/>
      <c r="K44" s="104"/>
      <c r="L44" s="103"/>
      <c r="M44" s="31" t="str">
        <f t="shared" si="2"/>
        <v/>
      </c>
      <c r="N44" s="32" t="str">
        <f t="shared" si="3"/>
        <v/>
      </c>
      <c r="O44" s="33" t="str">
        <f t="shared" si="4"/>
        <v/>
      </c>
      <c r="P44" s="34" t="str">
        <f t="shared" si="5"/>
        <v/>
      </c>
    </row>
    <row r="45" spans="1:16" x14ac:dyDescent="0.25">
      <c r="A45" s="80">
        <v>31</v>
      </c>
      <c r="B45" s="81"/>
      <c r="C45" s="82"/>
      <c r="D45" s="83"/>
      <c r="E45" s="84"/>
      <c r="F45" s="85"/>
      <c r="G45" s="86"/>
      <c r="H45" s="85"/>
      <c r="I45" s="87"/>
      <c r="J45" s="88"/>
      <c r="K45" s="86"/>
      <c r="L45" s="85"/>
      <c r="M45" s="23" t="str">
        <f t="shared" si="2"/>
        <v/>
      </c>
      <c r="N45" s="24" t="str">
        <f t="shared" si="3"/>
        <v/>
      </c>
      <c r="O45" s="25" t="str">
        <f t="shared" si="4"/>
        <v/>
      </c>
      <c r="P45" s="26" t="str">
        <f t="shared" si="5"/>
        <v/>
      </c>
    </row>
    <row r="46" spans="1:16" x14ac:dyDescent="0.25">
      <c r="A46" s="89">
        <v>32</v>
      </c>
      <c r="B46" s="90"/>
      <c r="C46" s="91"/>
      <c r="D46" s="92"/>
      <c r="E46" s="93"/>
      <c r="F46" s="94"/>
      <c r="G46" s="95"/>
      <c r="H46" s="94"/>
      <c r="I46" s="96"/>
      <c r="J46" s="97"/>
      <c r="K46" s="95"/>
      <c r="L46" s="94"/>
      <c r="M46" s="27" t="str">
        <f t="shared" si="2"/>
        <v/>
      </c>
      <c r="N46" s="28" t="str">
        <f t="shared" si="3"/>
        <v/>
      </c>
      <c r="O46" s="29" t="str">
        <f t="shared" si="4"/>
        <v/>
      </c>
      <c r="P46" s="30" t="str">
        <f t="shared" si="5"/>
        <v/>
      </c>
    </row>
    <row r="47" spans="1:16" x14ac:dyDescent="0.25">
      <c r="A47" s="89">
        <v>33</v>
      </c>
      <c r="B47" s="90"/>
      <c r="C47" s="91"/>
      <c r="D47" s="92"/>
      <c r="E47" s="93"/>
      <c r="F47" s="94"/>
      <c r="G47" s="95"/>
      <c r="H47" s="94"/>
      <c r="I47" s="96"/>
      <c r="J47" s="97"/>
      <c r="K47" s="95"/>
      <c r="L47" s="94"/>
      <c r="M47" s="27" t="str">
        <f t="shared" si="2"/>
        <v/>
      </c>
      <c r="N47" s="28" t="str">
        <f t="shared" si="3"/>
        <v/>
      </c>
      <c r="O47" s="29" t="str">
        <f t="shared" si="4"/>
        <v/>
      </c>
      <c r="P47" s="30" t="str">
        <f t="shared" si="5"/>
        <v/>
      </c>
    </row>
    <row r="48" spans="1:16" x14ac:dyDescent="0.25">
      <c r="A48" s="89">
        <v>34</v>
      </c>
      <c r="B48" s="90"/>
      <c r="C48" s="91"/>
      <c r="D48" s="92"/>
      <c r="E48" s="93"/>
      <c r="F48" s="94"/>
      <c r="G48" s="95"/>
      <c r="H48" s="94"/>
      <c r="I48" s="96"/>
      <c r="J48" s="97"/>
      <c r="K48" s="95"/>
      <c r="L48" s="94"/>
      <c r="M48" s="27" t="str">
        <f t="shared" si="2"/>
        <v/>
      </c>
      <c r="N48" s="28" t="str">
        <f t="shared" si="3"/>
        <v/>
      </c>
      <c r="O48" s="29" t="str">
        <f t="shared" si="4"/>
        <v/>
      </c>
      <c r="P48" s="30" t="str">
        <f t="shared" si="5"/>
        <v/>
      </c>
    </row>
    <row r="49" spans="1:16" ht="15.75" thickBot="1" x14ac:dyDescent="0.3">
      <c r="A49" s="98">
        <v>35</v>
      </c>
      <c r="B49" s="99"/>
      <c r="C49" s="100"/>
      <c r="D49" s="101"/>
      <c r="E49" s="102"/>
      <c r="F49" s="103"/>
      <c r="G49" s="104"/>
      <c r="H49" s="103"/>
      <c r="I49" s="105"/>
      <c r="J49" s="106"/>
      <c r="K49" s="104"/>
      <c r="L49" s="103"/>
      <c r="M49" s="31" t="str">
        <f t="shared" si="2"/>
        <v/>
      </c>
      <c r="N49" s="32" t="str">
        <f t="shared" si="3"/>
        <v/>
      </c>
      <c r="O49" s="33" t="str">
        <f t="shared" si="4"/>
        <v/>
      </c>
      <c r="P49" s="34" t="str">
        <f t="shared" si="5"/>
        <v/>
      </c>
    </row>
    <row r="50" spans="1:16" x14ac:dyDescent="0.25">
      <c r="A50" s="80">
        <v>36</v>
      </c>
      <c r="B50" s="81"/>
      <c r="C50" s="82"/>
      <c r="D50" s="83"/>
      <c r="E50" s="84"/>
      <c r="F50" s="85"/>
      <c r="G50" s="86"/>
      <c r="H50" s="85"/>
      <c r="I50" s="87"/>
      <c r="J50" s="88"/>
      <c r="K50" s="86"/>
      <c r="L50" s="85"/>
      <c r="M50" s="23" t="str">
        <f t="shared" si="2"/>
        <v/>
      </c>
      <c r="N50" s="24" t="str">
        <f t="shared" si="3"/>
        <v/>
      </c>
      <c r="O50" s="25" t="str">
        <f t="shared" si="4"/>
        <v/>
      </c>
      <c r="P50" s="26" t="str">
        <f t="shared" si="5"/>
        <v/>
      </c>
    </row>
    <row r="51" spans="1:16" x14ac:dyDescent="0.25">
      <c r="A51" s="89">
        <v>37</v>
      </c>
      <c r="B51" s="90"/>
      <c r="C51" s="91"/>
      <c r="D51" s="92"/>
      <c r="E51" s="93"/>
      <c r="F51" s="94"/>
      <c r="G51" s="95"/>
      <c r="H51" s="94"/>
      <c r="I51" s="96"/>
      <c r="J51" s="97"/>
      <c r="K51" s="95"/>
      <c r="L51" s="94"/>
      <c r="M51" s="27" t="str">
        <f t="shared" si="2"/>
        <v/>
      </c>
      <c r="N51" s="28" t="str">
        <f t="shared" si="3"/>
        <v/>
      </c>
      <c r="O51" s="29" t="str">
        <f t="shared" si="4"/>
        <v/>
      </c>
      <c r="P51" s="30" t="str">
        <f t="shared" si="5"/>
        <v/>
      </c>
    </row>
    <row r="52" spans="1:16" x14ac:dyDescent="0.25">
      <c r="A52" s="89">
        <v>38</v>
      </c>
      <c r="B52" s="90"/>
      <c r="C52" s="91"/>
      <c r="D52" s="92"/>
      <c r="E52" s="93"/>
      <c r="F52" s="94"/>
      <c r="G52" s="95"/>
      <c r="H52" s="94"/>
      <c r="I52" s="96"/>
      <c r="J52" s="97"/>
      <c r="K52" s="95"/>
      <c r="L52" s="94"/>
      <c r="M52" s="27" t="str">
        <f t="shared" si="2"/>
        <v/>
      </c>
      <c r="N52" s="28" t="str">
        <f t="shared" si="3"/>
        <v/>
      </c>
      <c r="O52" s="29" t="str">
        <f t="shared" si="4"/>
        <v/>
      </c>
      <c r="P52" s="30" t="str">
        <f t="shared" si="5"/>
        <v/>
      </c>
    </row>
    <row r="53" spans="1:16" x14ac:dyDescent="0.25">
      <c r="A53" s="89">
        <v>39</v>
      </c>
      <c r="B53" s="90"/>
      <c r="C53" s="91"/>
      <c r="D53" s="92"/>
      <c r="E53" s="93"/>
      <c r="F53" s="94"/>
      <c r="G53" s="95"/>
      <c r="H53" s="94"/>
      <c r="I53" s="96"/>
      <c r="J53" s="97"/>
      <c r="K53" s="95"/>
      <c r="L53" s="94"/>
      <c r="M53" s="27" t="str">
        <f t="shared" si="2"/>
        <v/>
      </c>
      <c r="N53" s="28" t="str">
        <f t="shared" si="3"/>
        <v/>
      </c>
      <c r="O53" s="29" t="str">
        <f t="shared" si="4"/>
        <v/>
      </c>
      <c r="P53" s="30" t="str">
        <f t="shared" si="5"/>
        <v/>
      </c>
    </row>
    <row r="54" spans="1:16" ht="15.75" thickBot="1" x14ac:dyDescent="0.3">
      <c r="A54" s="98">
        <v>40</v>
      </c>
      <c r="B54" s="99"/>
      <c r="C54" s="100"/>
      <c r="D54" s="101"/>
      <c r="E54" s="102"/>
      <c r="F54" s="103"/>
      <c r="G54" s="104"/>
      <c r="H54" s="103"/>
      <c r="I54" s="105"/>
      <c r="J54" s="106"/>
      <c r="K54" s="104"/>
      <c r="L54" s="103"/>
      <c r="M54" s="31" t="str">
        <f t="shared" si="2"/>
        <v/>
      </c>
      <c r="N54" s="32" t="str">
        <f t="shared" si="3"/>
        <v/>
      </c>
      <c r="O54" s="33" t="str">
        <f t="shared" si="4"/>
        <v/>
      </c>
      <c r="P54" s="34" t="str">
        <f t="shared" si="5"/>
        <v/>
      </c>
    </row>
    <row r="56" spans="1:16" x14ac:dyDescent="0.25">
      <c r="B56" s="9" t="s">
        <v>92</v>
      </c>
      <c r="D56" s="9" t="s">
        <v>88</v>
      </c>
    </row>
    <row r="57" spans="1:16" x14ac:dyDescent="0.25">
      <c r="B57" s="9">
        <v>1</v>
      </c>
      <c r="D57" s="9" t="s">
        <v>87</v>
      </c>
    </row>
    <row r="58" spans="1:16" x14ac:dyDescent="0.25">
      <c r="B58" s="9">
        <v>2</v>
      </c>
      <c r="D58" s="9" t="s">
        <v>89</v>
      </c>
    </row>
    <row r="59" spans="1:16" x14ac:dyDescent="0.25">
      <c r="A59" s="39"/>
    </row>
  </sheetData>
  <sheetProtection password="FBBB" sheet="1" formatColumns="0" formatRows="0"/>
  <conditionalFormatting sqref="E17:L54">
    <cfRule type="expression" dxfId="116" priority="10" stopIfTrue="1">
      <formula>E17&gt;E$11</formula>
    </cfRule>
  </conditionalFormatting>
  <conditionalFormatting sqref="D6 E5 K1 M1">
    <cfRule type="containsBlanks" dxfId="115" priority="9" stopIfTrue="1">
      <formula>LEN(TRIM(D1))=0</formula>
    </cfRule>
  </conditionalFormatting>
  <conditionalFormatting sqref="C17:C54">
    <cfRule type="expression" dxfId="114" priority="11">
      <formula>AND(SUM($D17:$L17)&lt;&gt;0,$C17="")</formula>
    </cfRule>
  </conditionalFormatting>
  <conditionalFormatting sqref="D17:L54">
    <cfRule type="expression" dxfId="113" priority="12" stopIfTrue="1">
      <formula>AND($B17&lt;&gt;"",$C17="да",$D17="")</formula>
    </cfRule>
    <cfRule type="expression" dxfId="112" priority="13" stopIfTrue="1">
      <formula>AND(SUM($D17)=0,COUNTA($E17:$L17)&gt;0)</formula>
    </cfRule>
  </conditionalFormatting>
  <conditionalFormatting sqref="E15:L16">
    <cfRule type="expression" dxfId="111" priority="1" stopIfTrue="1">
      <formula>E15&gt;E$11</formula>
    </cfRule>
  </conditionalFormatting>
  <conditionalFormatting sqref="C15:C16">
    <cfRule type="expression" dxfId="110" priority="2">
      <formula>AND(SUM($D15:$L15)&lt;&gt;0,$C15="")</formula>
    </cfRule>
  </conditionalFormatting>
  <conditionalFormatting sqref="D15:L16">
    <cfRule type="expression" dxfId="109" priority="3" stopIfTrue="1">
      <formula>AND($B15&lt;&gt;"",$C15="да",$D15="")</formula>
    </cfRule>
    <cfRule type="expression" dxfId="108" priority="4" stopIfTrue="1">
      <formula>AND(SUM($D15)=0,COUNTA($E15:$L15)&gt;0)</formula>
    </cfRule>
  </conditionalFormatting>
  <dataValidations count="5">
    <dataValidation type="whole" allowBlank="1" showInputMessage="1" showErrorMessage="1" sqref="E15:L54">
      <formula1>0</formula1>
      <formula2>E$11</formula2>
    </dataValidation>
    <dataValidation allowBlank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M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$P$3:$P$9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71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view="pageBreakPreview" zoomScale="90" zoomScaleNormal="100" zoomScaleSheetLayoutView="90" workbookViewId="0">
      <selection activeCell="J17" sqref="J17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hidden="1" customWidth="1"/>
    <col min="4" max="4" width="7.5703125" style="9" customWidth="1"/>
    <col min="5" max="12" width="6.140625" style="9" customWidth="1"/>
    <col min="13" max="13" width="6.5703125" style="9" customWidth="1"/>
    <col min="14" max="14" width="12.5703125" style="9" customWidth="1"/>
    <col min="15" max="15" width="17.7109375" style="9" customWidth="1"/>
    <col min="16" max="16" width="12.7109375" style="9" hidden="1" customWidth="1"/>
    <col min="17" max="16384" width="9.140625" style="9"/>
  </cols>
  <sheetData>
    <row r="1" spans="1:16" x14ac:dyDescent="0.25">
      <c r="A1" s="40"/>
      <c r="B1" s="40"/>
      <c r="C1" s="40"/>
      <c r="D1" s="40"/>
      <c r="E1" s="40"/>
      <c r="F1" s="40"/>
      <c r="G1" s="40"/>
      <c r="H1" s="40"/>
      <c r="I1" s="40"/>
      <c r="J1" s="78" t="s">
        <v>136</v>
      </c>
      <c r="K1" s="110"/>
      <c r="L1" s="40" t="s">
        <v>15</v>
      </c>
      <c r="M1" s="111"/>
      <c r="O1" s="44" t="s">
        <v>0</v>
      </c>
    </row>
    <row r="2" spans="1:16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P2" s="9" t="s">
        <v>8</v>
      </c>
    </row>
    <row r="3" spans="1:16" x14ac:dyDescent="0.25">
      <c r="A3" s="40"/>
      <c r="B3" s="40"/>
      <c r="C3" s="42"/>
      <c r="D3" s="42" t="s">
        <v>5</v>
      </c>
      <c r="E3" s="43" t="s">
        <v>135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9" t="s">
        <v>23</v>
      </c>
    </row>
    <row r="4" spans="1:16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9" t="s">
        <v>107</v>
      </c>
    </row>
    <row r="5" spans="1:16" x14ac:dyDescent="0.25">
      <c r="A5" s="55"/>
      <c r="B5" s="55"/>
      <c r="C5" s="55"/>
      <c r="D5" s="42" t="s">
        <v>106</v>
      </c>
      <c r="E5" s="109"/>
      <c r="F5" s="43"/>
      <c r="G5" s="43"/>
      <c r="H5" s="43"/>
      <c r="I5" s="40"/>
      <c r="J5" s="40"/>
      <c r="K5" s="40"/>
      <c r="L5" s="40"/>
      <c r="M5" s="11" t="s">
        <v>13</v>
      </c>
      <c r="N5" s="11" t="s">
        <v>97</v>
      </c>
      <c r="P5" s="9" t="s">
        <v>108</v>
      </c>
    </row>
    <row r="6" spans="1:16" x14ac:dyDescent="0.25">
      <c r="A6" s="12"/>
      <c r="B6" s="70" t="s">
        <v>8</v>
      </c>
      <c r="D6" s="109"/>
      <c r="E6" s="10"/>
      <c r="F6" s="10"/>
      <c r="L6" s="11"/>
      <c r="M6" s="13"/>
      <c r="N6" s="13"/>
      <c r="P6" s="9" t="s">
        <v>109</v>
      </c>
    </row>
    <row r="7" spans="1:16" x14ac:dyDescent="0.25">
      <c r="A7" s="14"/>
      <c r="B7" s="9" t="s">
        <v>10</v>
      </c>
      <c r="L7" s="15"/>
      <c r="M7" s="15">
        <v>9</v>
      </c>
      <c r="N7" s="13" t="s">
        <v>98</v>
      </c>
      <c r="P7" s="9" t="s">
        <v>110</v>
      </c>
    </row>
    <row r="8" spans="1:16" x14ac:dyDescent="0.25">
      <c r="A8" s="14"/>
      <c r="B8" s="9" t="s">
        <v>14</v>
      </c>
      <c r="L8" s="15"/>
      <c r="M8" s="15">
        <v>7</v>
      </c>
      <c r="N8" s="13" t="s">
        <v>99</v>
      </c>
      <c r="P8" s="9" t="s">
        <v>111</v>
      </c>
    </row>
    <row r="9" spans="1:16" x14ac:dyDescent="0.25">
      <c r="A9" s="14"/>
      <c r="B9" s="16" t="s">
        <v>11</v>
      </c>
      <c r="L9" s="15"/>
      <c r="M9" s="15">
        <v>4</v>
      </c>
      <c r="N9" s="13" t="s">
        <v>100</v>
      </c>
      <c r="P9" s="9" t="s">
        <v>112</v>
      </c>
    </row>
    <row r="10" spans="1:16" x14ac:dyDescent="0.25">
      <c r="A10" s="14"/>
      <c r="B10" s="9" t="s">
        <v>81</v>
      </c>
      <c r="L10" s="15"/>
      <c r="M10" s="15">
        <v>0</v>
      </c>
      <c r="N10" s="13" t="s">
        <v>101</v>
      </c>
      <c r="O10" s="17"/>
      <c r="P10" s="17"/>
    </row>
    <row r="11" spans="1:16" x14ac:dyDescent="0.25">
      <c r="A11" s="12"/>
      <c r="B11" s="13"/>
      <c r="C11" s="13"/>
      <c r="D11" s="11" t="s">
        <v>12</v>
      </c>
      <c r="E11" s="61">
        <v>1</v>
      </c>
      <c r="F11" s="61">
        <v>1</v>
      </c>
      <c r="G11" s="61">
        <v>1</v>
      </c>
      <c r="H11" s="61">
        <v>1</v>
      </c>
      <c r="I11" s="61">
        <v>1</v>
      </c>
      <c r="J11" s="61">
        <v>1</v>
      </c>
      <c r="K11" s="61">
        <v>1</v>
      </c>
      <c r="L11" s="61">
        <v>2</v>
      </c>
      <c r="O11" s="17"/>
      <c r="P11" s="18" t="s">
        <v>16</v>
      </c>
    </row>
    <row r="12" spans="1:16" x14ac:dyDescent="0.25">
      <c r="A12" s="12"/>
      <c r="B12" s="13"/>
      <c r="C12" s="13"/>
      <c r="D12" s="11" t="s">
        <v>113</v>
      </c>
      <c r="E12" s="62" t="str">
        <f t="shared" ref="E12:L12" si="0">IF(COUNTIF($D$15:$D$54,"&gt;0")=0,"",SUMIFS(E$15:E$54,$D$15:$D$54,"&gt;0")/COUNTIF($D$15:$D$54,"&gt;0"))</f>
        <v/>
      </c>
      <c r="F12" s="62" t="str">
        <f t="shared" si="0"/>
        <v/>
      </c>
      <c r="G12" s="62" t="str">
        <f t="shared" si="0"/>
        <v/>
      </c>
      <c r="H12" s="62" t="str">
        <f t="shared" si="0"/>
        <v/>
      </c>
      <c r="I12" s="62" t="str">
        <f t="shared" si="0"/>
        <v/>
      </c>
      <c r="J12" s="62" t="str">
        <f t="shared" si="0"/>
        <v/>
      </c>
      <c r="K12" s="62" t="str">
        <f t="shared" si="0"/>
        <v/>
      </c>
      <c r="L12" s="62" t="str">
        <f t="shared" si="0"/>
        <v/>
      </c>
      <c r="O12" s="17"/>
      <c r="P12" s="18"/>
    </row>
    <row r="13" spans="1:16" ht="15.75" thickBot="1" x14ac:dyDescent="0.3">
      <c r="A13" s="12"/>
      <c r="B13" s="64"/>
      <c r="C13" s="64"/>
      <c r="D13" s="65" t="s">
        <v>114</v>
      </c>
      <c r="E13" s="63" t="str">
        <f>IF(COUNTIF($D$15:$D$54,"&gt;0")=0,"",E12/E11)</f>
        <v/>
      </c>
      <c r="F13" s="63" t="str">
        <f t="shared" ref="F13:K13" si="1">IF(COUNTIF($D$15:$D$54,"&gt;0")=0,"",F12/F11)</f>
        <v/>
      </c>
      <c r="G13" s="63" t="str">
        <f t="shared" si="1"/>
        <v/>
      </c>
      <c r="H13" s="63" t="str">
        <f t="shared" si="1"/>
        <v/>
      </c>
      <c r="I13" s="63" t="str">
        <f t="shared" si="1"/>
        <v/>
      </c>
      <c r="J13" s="63" t="str">
        <f t="shared" si="1"/>
        <v/>
      </c>
      <c r="K13" s="63" t="str">
        <f t="shared" si="1"/>
        <v/>
      </c>
      <c r="L13" s="63" t="str">
        <f>IF(COUNTIF($D$15:$D$54,"&gt;0")=0,"",L12/L11)</f>
        <v/>
      </c>
      <c r="O13" s="17"/>
      <c r="P13" s="18"/>
    </row>
    <row r="14" spans="1:16" ht="60.75" thickBot="1" x14ac:dyDescent="0.3">
      <c r="A14" s="66" t="s">
        <v>1</v>
      </c>
      <c r="B14" s="67" t="s">
        <v>2</v>
      </c>
      <c r="C14" s="68" t="s">
        <v>129</v>
      </c>
      <c r="D14" s="69" t="s">
        <v>3</v>
      </c>
      <c r="E14" s="56">
        <v>1</v>
      </c>
      <c r="F14" s="57">
        <v>2</v>
      </c>
      <c r="G14" s="58">
        <v>3</v>
      </c>
      <c r="H14" s="57">
        <v>4</v>
      </c>
      <c r="I14" s="59">
        <v>5</v>
      </c>
      <c r="J14" s="60">
        <v>6</v>
      </c>
      <c r="K14" s="58">
        <v>7</v>
      </c>
      <c r="L14" s="57">
        <v>8</v>
      </c>
      <c r="M14" s="19" t="s">
        <v>4</v>
      </c>
      <c r="N14" s="20" t="str">
        <f>N5</f>
        <v>Оценка</v>
      </c>
      <c r="O14" s="21" t="s">
        <v>91</v>
      </c>
      <c r="P14" s="22" t="s">
        <v>90</v>
      </c>
    </row>
    <row r="15" spans="1:16" x14ac:dyDescent="0.25">
      <c r="A15" s="80">
        <v>1</v>
      </c>
      <c r="B15" s="81"/>
      <c r="C15" s="82"/>
      <c r="D15" s="83"/>
      <c r="E15" s="84"/>
      <c r="F15" s="85"/>
      <c r="G15" s="86"/>
      <c r="H15" s="85"/>
      <c r="I15" s="87"/>
      <c r="J15" s="88"/>
      <c r="K15" s="86"/>
      <c r="L15" s="85"/>
      <c r="M15" s="23" t="str">
        <f t="shared" ref="M15:M54" si="2">IF(SUM(D15)&gt;0,SUM(E15:L15),"")</f>
        <v/>
      </c>
      <c r="N15" s="24" t="str">
        <f t="shared" ref="N15:N54" si="3">IF(SUM(D15)&gt;0,IF(M15&gt;=$M$7,$N$7,IF(M15&gt;=$M$8,$N$8,IF(M15&gt;=$M$9,$N$9,$N$10))),"")</f>
        <v/>
      </c>
      <c r="O15" s="25" t="str">
        <f>IF(B15="","",IF(AND(SUM($D15)=0,COUNTA($E15:$L15)&gt;0),$D$57,IF(OR(E15&gt;E$11,F15&gt;F$11,G15&gt;G$11,H15&gt;H$11,I15&gt;I$11,J15&gt;J$11,K15&gt;K$11,L15&gt;L$11),$D$58,"нет")))</f>
        <v/>
      </c>
      <c r="P15" s="26" t="str">
        <f>IF(O15="","",IF(O15="нет",0,1))</f>
        <v/>
      </c>
    </row>
    <row r="16" spans="1:16" x14ac:dyDescent="0.25">
      <c r="A16" s="89">
        <v>2</v>
      </c>
      <c r="B16" s="90"/>
      <c r="C16" s="91"/>
      <c r="D16" s="92"/>
      <c r="E16" s="93"/>
      <c r="F16" s="94"/>
      <c r="G16" s="95"/>
      <c r="H16" s="94"/>
      <c r="I16" s="96"/>
      <c r="J16" s="97"/>
      <c r="K16" s="95"/>
      <c r="L16" s="94"/>
      <c r="M16" s="27" t="str">
        <f t="shared" si="2"/>
        <v/>
      </c>
      <c r="N16" s="28" t="str">
        <f t="shared" si="3"/>
        <v/>
      </c>
      <c r="O16" s="29" t="str">
        <f t="shared" ref="O16:O54" si="4">IF(B16="","",IF(AND(SUM($D16)=0,COUNTA($E16:$L16)&gt;0),$D$57,IF(OR(E16&gt;E$11,F16&gt;F$11,G16&gt;G$11,H16&gt;H$11,I16&gt;I$11,J16&gt;J$11,K16&gt;K$11,L16&gt;L$11),$D$58,"нет")))</f>
        <v/>
      </c>
      <c r="P16" s="30" t="str">
        <f t="shared" ref="P16:P54" si="5">IF(O16="","",IF(O16="нет",0,1))</f>
        <v/>
      </c>
    </row>
    <row r="17" spans="1:16" x14ac:dyDescent="0.25">
      <c r="A17" s="89">
        <v>3</v>
      </c>
      <c r="B17" s="90"/>
      <c r="C17" s="91"/>
      <c r="D17" s="92"/>
      <c r="E17" s="93"/>
      <c r="F17" s="94"/>
      <c r="G17" s="95"/>
      <c r="H17" s="94"/>
      <c r="I17" s="96"/>
      <c r="J17" s="97"/>
      <c r="K17" s="95"/>
      <c r="L17" s="94"/>
      <c r="M17" s="27" t="str">
        <f t="shared" si="2"/>
        <v/>
      </c>
      <c r="N17" s="28" t="str">
        <f t="shared" si="3"/>
        <v/>
      </c>
      <c r="O17" s="29" t="str">
        <f t="shared" si="4"/>
        <v/>
      </c>
      <c r="P17" s="30" t="str">
        <f t="shared" si="5"/>
        <v/>
      </c>
    </row>
    <row r="18" spans="1:16" x14ac:dyDescent="0.25">
      <c r="A18" s="89">
        <v>4</v>
      </c>
      <c r="B18" s="90"/>
      <c r="C18" s="91"/>
      <c r="D18" s="92"/>
      <c r="E18" s="93"/>
      <c r="F18" s="94"/>
      <c r="G18" s="95"/>
      <c r="H18" s="94"/>
      <c r="I18" s="96"/>
      <c r="J18" s="97"/>
      <c r="K18" s="95"/>
      <c r="L18" s="94"/>
      <c r="M18" s="27" t="str">
        <f t="shared" si="2"/>
        <v/>
      </c>
      <c r="N18" s="28" t="str">
        <f t="shared" si="3"/>
        <v/>
      </c>
      <c r="O18" s="29" t="str">
        <f t="shared" si="4"/>
        <v/>
      </c>
      <c r="P18" s="30" t="str">
        <f t="shared" si="5"/>
        <v/>
      </c>
    </row>
    <row r="19" spans="1:16" ht="15.75" thickBot="1" x14ac:dyDescent="0.3">
      <c r="A19" s="98">
        <v>5</v>
      </c>
      <c r="B19" s="99"/>
      <c r="C19" s="100"/>
      <c r="D19" s="101"/>
      <c r="E19" s="102"/>
      <c r="F19" s="103"/>
      <c r="G19" s="104"/>
      <c r="H19" s="103"/>
      <c r="I19" s="105"/>
      <c r="J19" s="106"/>
      <c r="K19" s="104"/>
      <c r="L19" s="103"/>
      <c r="M19" s="31" t="str">
        <f t="shared" si="2"/>
        <v/>
      </c>
      <c r="N19" s="32" t="str">
        <f t="shared" si="3"/>
        <v/>
      </c>
      <c r="O19" s="33" t="str">
        <f t="shared" si="4"/>
        <v/>
      </c>
      <c r="P19" s="34" t="str">
        <f t="shared" si="5"/>
        <v/>
      </c>
    </row>
    <row r="20" spans="1:16" x14ac:dyDescent="0.25">
      <c r="A20" s="107">
        <v>6</v>
      </c>
      <c r="B20" s="81"/>
      <c r="C20" s="82"/>
      <c r="D20" s="83"/>
      <c r="E20" s="84"/>
      <c r="F20" s="85"/>
      <c r="G20" s="86"/>
      <c r="H20" s="85"/>
      <c r="I20" s="87"/>
      <c r="J20" s="88"/>
      <c r="K20" s="86"/>
      <c r="L20" s="85"/>
      <c r="M20" s="35" t="str">
        <f t="shared" si="2"/>
        <v/>
      </c>
      <c r="N20" s="36" t="str">
        <f t="shared" si="3"/>
        <v/>
      </c>
      <c r="O20" s="25" t="str">
        <f t="shared" si="4"/>
        <v/>
      </c>
      <c r="P20" s="26" t="str">
        <f t="shared" si="5"/>
        <v/>
      </c>
    </row>
    <row r="21" spans="1:16" x14ac:dyDescent="0.25">
      <c r="A21" s="89">
        <v>7</v>
      </c>
      <c r="B21" s="90"/>
      <c r="C21" s="91"/>
      <c r="D21" s="92"/>
      <c r="E21" s="93"/>
      <c r="F21" s="94"/>
      <c r="G21" s="95"/>
      <c r="H21" s="94"/>
      <c r="I21" s="96"/>
      <c r="J21" s="97"/>
      <c r="K21" s="95"/>
      <c r="L21" s="94"/>
      <c r="M21" s="27" t="str">
        <f t="shared" si="2"/>
        <v/>
      </c>
      <c r="N21" s="28" t="str">
        <f t="shared" si="3"/>
        <v/>
      </c>
      <c r="O21" s="29" t="str">
        <f t="shared" si="4"/>
        <v/>
      </c>
      <c r="P21" s="30" t="str">
        <f t="shared" si="5"/>
        <v/>
      </c>
    </row>
    <row r="22" spans="1:16" x14ac:dyDescent="0.25">
      <c r="A22" s="89">
        <v>8</v>
      </c>
      <c r="B22" s="90"/>
      <c r="C22" s="91"/>
      <c r="D22" s="92"/>
      <c r="E22" s="93"/>
      <c r="F22" s="94"/>
      <c r="G22" s="95"/>
      <c r="H22" s="94"/>
      <c r="I22" s="96"/>
      <c r="J22" s="97"/>
      <c r="K22" s="95"/>
      <c r="L22" s="94"/>
      <c r="M22" s="27" t="str">
        <f t="shared" si="2"/>
        <v/>
      </c>
      <c r="N22" s="28" t="str">
        <f t="shared" si="3"/>
        <v/>
      </c>
      <c r="O22" s="29" t="str">
        <f t="shared" si="4"/>
        <v/>
      </c>
      <c r="P22" s="30" t="str">
        <f t="shared" si="5"/>
        <v/>
      </c>
    </row>
    <row r="23" spans="1:16" x14ac:dyDescent="0.25">
      <c r="A23" s="89">
        <v>9</v>
      </c>
      <c r="B23" s="90"/>
      <c r="C23" s="91"/>
      <c r="D23" s="92"/>
      <c r="E23" s="93"/>
      <c r="F23" s="94"/>
      <c r="G23" s="95"/>
      <c r="H23" s="94"/>
      <c r="I23" s="96"/>
      <c r="J23" s="97"/>
      <c r="K23" s="95"/>
      <c r="L23" s="94"/>
      <c r="M23" s="27" t="str">
        <f t="shared" si="2"/>
        <v/>
      </c>
      <c r="N23" s="28" t="str">
        <f t="shared" si="3"/>
        <v/>
      </c>
      <c r="O23" s="29" t="str">
        <f t="shared" si="4"/>
        <v/>
      </c>
      <c r="P23" s="30" t="str">
        <f t="shared" si="5"/>
        <v/>
      </c>
    </row>
    <row r="24" spans="1:16" ht="15.75" thickBot="1" x14ac:dyDescent="0.3">
      <c r="A24" s="108">
        <v>10</v>
      </c>
      <c r="B24" s="99"/>
      <c r="C24" s="100"/>
      <c r="D24" s="101"/>
      <c r="E24" s="102"/>
      <c r="F24" s="103"/>
      <c r="G24" s="104"/>
      <c r="H24" s="103"/>
      <c r="I24" s="105"/>
      <c r="J24" s="106"/>
      <c r="K24" s="104"/>
      <c r="L24" s="103"/>
      <c r="M24" s="37" t="str">
        <f t="shared" si="2"/>
        <v/>
      </c>
      <c r="N24" s="38" t="str">
        <f t="shared" si="3"/>
        <v/>
      </c>
      <c r="O24" s="33" t="str">
        <f t="shared" si="4"/>
        <v/>
      </c>
      <c r="P24" s="34" t="str">
        <f t="shared" si="5"/>
        <v/>
      </c>
    </row>
    <row r="25" spans="1:16" x14ac:dyDescent="0.25">
      <c r="A25" s="80">
        <v>11</v>
      </c>
      <c r="B25" s="81"/>
      <c r="C25" s="82"/>
      <c r="D25" s="83"/>
      <c r="E25" s="84"/>
      <c r="F25" s="85"/>
      <c r="G25" s="86"/>
      <c r="H25" s="85"/>
      <c r="I25" s="87"/>
      <c r="J25" s="88"/>
      <c r="K25" s="86"/>
      <c r="L25" s="85"/>
      <c r="M25" s="23" t="str">
        <f t="shared" si="2"/>
        <v/>
      </c>
      <c r="N25" s="24" t="str">
        <f t="shared" si="3"/>
        <v/>
      </c>
      <c r="O25" s="25" t="str">
        <f t="shared" si="4"/>
        <v/>
      </c>
      <c r="P25" s="26" t="str">
        <f t="shared" si="5"/>
        <v/>
      </c>
    </row>
    <row r="26" spans="1:16" x14ac:dyDescent="0.25">
      <c r="A26" s="89">
        <v>12</v>
      </c>
      <c r="B26" s="90"/>
      <c r="C26" s="91"/>
      <c r="D26" s="92"/>
      <c r="E26" s="93"/>
      <c r="F26" s="94"/>
      <c r="G26" s="95"/>
      <c r="H26" s="94"/>
      <c r="I26" s="96"/>
      <c r="J26" s="97"/>
      <c r="K26" s="95"/>
      <c r="L26" s="94"/>
      <c r="M26" s="27" t="str">
        <f t="shared" si="2"/>
        <v/>
      </c>
      <c r="N26" s="28" t="str">
        <f t="shared" si="3"/>
        <v/>
      </c>
      <c r="O26" s="29" t="str">
        <f t="shared" si="4"/>
        <v/>
      </c>
      <c r="P26" s="30" t="str">
        <f t="shared" si="5"/>
        <v/>
      </c>
    </row>
    <row r="27" spans="1:16" x14ac:dyDescent="0.25">
      <c r="A27" s="89">
        <v>13</v>
      </c>
      <c r="B27" s="90"/>
      <c r="C27" s="91"/>
      <c r="D27" s="92"/>
      <c r="E27" s="93"/>
      <c r="F27" s="94"/>
      <c r="G27" s="95"/>
      <c r="H27" s="94"/>
      <c r="I27" s="96"/>
      <c r="J27" s="97"/>
      <c r="K27" s="95"/>
      <c r="L27" s="94"/>
      <c r="M27" s="27" t="str">
        <f t="shared" si="2"/>
        <v/>
      </c>
      <c r="N27" s="28" t="str">
        <f t="shared" si="3"/>
        <v/>
      </c>
      <c r="O27" s="29" t="str">
        <f t="shared" si="4"/>
        <v/>
      </c>
      <c r="P27" s="30" t="str">
        <f t="shared" si="5"/>
        <v/>
      </c>
    </row>
    <row r="28" spans="1:16" x14ac:dyDescent="0.25">
      <c r="A28" s="89">
        <v>14</v>
      </c>
      <c r="B28" s="90"/>
      <c r="C28" s="91"/>
      <c r="D28" s="92"/>
      <c r="E28" s="93"/>
      <c r="F28" s="94"/>
      <c r="G28" s="95"/>
      <c r="H28" s="94"/>
      <c r="I28" s="96"/>
      <c r="J28" s="97"/>
      <c r="K28" s="95"/>
      <c r="L28" s="94"/>
      <c r="M28" s="27" t="str">
        <f t="shared" si="2"/>
        <v/>
      </c>
      <c r="N28" s="28" t="str">
        <f t="shared" si="3"/>
        <v/>
      </c>
      <c r="O28" s="29" t="str">
        <f t="shared" si="4"/>
        <v/>
      </c>
      <c r="P28" s="30" t="str">
        <f t="shared" si="5"/>
        <v/>
      </c>
    </row>
    <row r="29" spans="1:16" ht="15.75" thickBot="1" x14ac:dyDescent="0.3">
      <c r="A29" s="98">
        <v>15</v>
      </c>
      <c r="B29" s="99"/>
      <c r="C29" s="100"/>
      <c r="D29" s="101"/>
      <c r="E29" s="102"/>
      <c r="F29" s="103"/>
      <c r="G29" s="104"/>
      <c r="H29" s="103"/>
      <c r="I29" s="105"/>
      <c r="J29" s="106"/>
      <c r="K29" s="104"/>
      <c r="L29" s="103"/>
      <c r="M29" s="31" t="str">
        <f t="shared" si="2"/>
        <v/>
      </c>
      <c r="N29" s="32" t="str">
        <f t="shared" si="3"/>
        <v/>
      </c>
      <c r="O29" s="33" t="str">
        <f t="shared" si="4"/>
        <v/>
      </c>
      <c r="P29" s="34" t="str">
        <f t="shared" si="5"/>
        <v/>
      </c>
    </row>
    <row r="30" spans="1:16" x14ac:dyDescent="0.25">
      <c r="A30" s="107">
        <v>16</v>
      </c>
      <c r="B30" s="81"/>
      <c r="C30" s="82"/>
      <c r="D30" s="83"/>
      <c r="E30" s="84"/>
      <c r="F30" s="85"/>
      <c r="G30" s="86"/>
      <c r="H30" s="85"/>
      <c r="I30" s="87"/>
      <c r="J30" s="88"/>
      <c r="K30" s="86"/>
      <c r="L30" s="85"/>
      <c r="M30" s="35" t="str">
        <f t="shared" si="2"/>
        <v/>
      </c>
      <c r="N30" s="36" t="str">
        <f t="shared" si="3"/>
        <v/>
      </c>
      <c r="O30" s="25" t="str">
        <f t="shared" si="4"/>
        <v/>
      </c>
      <c r="P30" s="26" t="str">
        <f t="shared" si="5"/>
        <v/>
      </c>
    </row>
    <row r="31" spans="1:16" x14ac:dyDescent="0.25">
      <c r="A31" s="89">
        <v>17</v>
      </c>
      <c r="B31" s="90"/>
      <c r="C31" s="91"/>
      <c r="D31" s="92"/>
      <c r="E31" s="93"/>
      <c r="F31" s="94"/>
      <c r="G31" s="95"/>
      <c r="H31" s="94"/>
      <c r="I31" s="96"/>
      <c r="J31" s="97"/>
      <c r="K31" s="95"/>
      <c r="L31" s="94"/>
      <c r="M31" s="27" t="str">
        <f t="shared" si="2"/>
        <v/>
      </c>
      <c r="N31" s="28" t="str">
        <f t="shared" si="3"/>
        <v/>
      </c>
      <c r="O31" s="29" t="str">
        <f t="shared" si="4"/>
        <v/>
      </c>
      <c r="P31" s="30" t="str">
        <f t="shared" si="5"/>
        <v/>
      </c>
    </row>
    <row r="32" spans="1:16" x14ac:dyDescent="0.25">
      <c r="A32" s="89">
        <v>18</v>
      </c>
      <c r="B32" s="90"/>
      <c r="C32" s="91"/>
      <c r="D32" s="92"/>
      <c r="E32" s="93"/>
      <c r="F32" s="94"/>
      <c r="G32" s="95"/>
      <c r="H32" s="94"/>
      <c r="I32" s="96"/>
      <c r="J32" s="97"/>
      <c r="K32" s="95"/>
      <c r="L32" s="94"/>
      <c r="M32" s="27" t="str">
        <f t="shared" si="2"/>
        <v/>
      </c>
      <c r="N32" s="28" t="str">
        <f t="shared" si="3"/>
        <v/>
      </c>
      <c r="O32" s="29" t="str">
        <f t="shared" si="4"/>
        <v/>
      </c>
      <c r="P32" s="30" t="str">
        <f t="shared" si="5"/>
        <v/>
      </c>
    </row>
    <row r="33" spans="1:16" x14ac:dyDescent="0.25">
      <c r="A33" s="89">
        <v>19</v>
      </c>
      <c r="B33" s="90"/>
      <c r="C33" s="91"/>
      <c r="D33" s="92"/>
      <c r="E33" s="93"/>
      <c r="F33" s="94"/>
      <c r="G33" s="95"/>
      <c r="H33" s="94"/>
      <c r="I33" s="96"/>
      <c r="J33" s="97"/>
      <c r="K33" s="95"/>
      <c r="L33" s="94"/>
      <c r="M33" s="27" t="str">
        <f t="shared" si="2"/>
        <v/>
      </c>
      <c r="N33" s="28" t="str">
        <f t="shared" si="3"/>
        <v/>
      </c>
      <c r="O33" s="29" t="str">
        <f t="shared" si="4"/>
        <v/>
      </c>
      <c r="P33" s="30" t="str">
        <f t="shared" si="5"/>
        <v/>
      </c>
    </row>
    <row r="34" spans="1:16" ht="15.75" thickBot="1" x14ac:dyDescent="0.3">
      <c r="A34" s="108">
        <v>20</v>
      </c>
      <c r="B34" s="99"/>
      <c r="C34" s="100"/>
      <c r="D34" s="101"/>
      <c r="E34" s="102"/>
      <c r="F34" s="103"/>
      <c r="G34" s="104"/>
      <c r="H34" s="103"/>
      <c r="I34" s="105"/>
      <c r="J34" s="106"/>
      <c r="K34" s="104"/>
      <c r="L34" s="103"/>
      <c r="M34" s="37" t="str">
        <f t="shared" si="2"/>
        <v/>
      </c>
      <c r="N34" s="38" t="str">
        <f t="shared" si="3"/>
        <v/>
      </c>
      <c r="O34" s="33" t="str">
        <f t="shared" si="4"/>
        <v/>
      </c>
      <c r="P34" s="34" t="str">
        <f t="shared" si="5"/>
        <v/>
      </c>
    </row>
    <row r="35" spans="1:16" x14ac:dyDescent="0.25">
      <c r="A35" s="80">
        <v>21</v>
      </c>
      <c r="B35" s="81"/>
      <c r="C35" s="82"/>
      <c r="D35" s="83"/>
      <c r="E35" s="84"/>
      <c r="F35" s="85"/>
      <c r="G35" s="86"/>
      <c r="H35" s="85"/>
      <c r="I35" s="87"/>
      <c r="J35" s="88"/>
      <c r="K35" s="86"/>
      <c r="L35" s="85"/>
      <c r="M35" s="23" t="str">
        <f t="shared" si="2"/>
        <v/>
      </c>
      <c r="N35" s="24" t="str">
        <f t="shared" si="3"/>
        <v/>
      </c>
      <c r="O35" s="25" t="str">
        <f t="shared" si="4"/>
        <v/>
      </c>
      <c r="P35" s="26" t="str">
        <f t="shared" si="5"/>
        <v/>
      </c>
    </row>
    <row r="36" spans="1:16" x14ac:dyDescent="0.25">
      <c r="A36" s="89">
        <v>22</v>
      </c>
      <c r="B36" s="90"/>
      <c r="C36" s="91"/>
      <c r="D36" s="92"/>
      <c r="E36" s="93"/>
      <c r="F36" s="94"/>
      <c r="G36" s="95"/>
      <c r="H36" s="94"/>
      <c r="I36" s="96"/>
      <c r="J36" s="97"/>
      <c r="K36" s="95"/>
      <c r="L36" s="94"/>
      <c r="M36" s="27" t="str">
        <f t="shared" si="2"/>
        <v/>
      </c>
      <c r="N36" s="28" t="str">
        <f t="shared" si="3"/>
        <v/>
      </c>
      <c r="O36" s="29" t="str">
        <f t="shared" si="4"/>
        <v/>
      </c>
      <c r="P36" s="30" t="str">
        <f t="shared" si="5"/>
        <v/>
      </c>
    </row>
    <row r="37" spans="1:16" x14ac:dyDescent="0.25">
      <c r="A37" s="89">
        <v>23</v>
      </c>
      <c r="B37" s="90"/>
      <c r="C37" s="91"/>
      <c r="D37" s="92"/>
      <c r="E37" s="93"/>
      <c r="F37" s="94"/>
      <c r="G37" s="95"/>
      <c r="H37" s="94"/>
      <c r="I37" s="96"/>
      <c r="J37" s="97"/>
      <c r="K37" s="95"/>
      <c r="L37" s="94"/>
      <c r="M37" s="27" t="str">
        <f t="shared" si="2"/>
        <v/>
      </c>
      <c r="N37" s="28" t="str">
        <f t="shared" si="3"/>
        <v/>
      </c>
      <c r="O37" s="29" t="str">
        <f t="shared" si="4"/>
        <v/>
      </c>
      <c r="P37" s="30" t="str">
        <f t="shared" si="5"/>
        <v/>
      </c>
    </row>
    <row r="38" spans="1:16" x14ac:dyDescent="0.25">
      <c r="A38" s="89">
        <v>24</v>
      </c>
      <c r="B38" s="90"/>
      <c r="C38" s="91"/>
      <c r="D38" s="92"/>
      <c r="E38" s="93"/>
      <c r="F38" s="94"/>
      <c r="G38" s="95"/>
      <c r="H38" s="94"/>
      <c r="I38" s="96"/>
      <c r="J38" s="97"/>
      <c r="K38" s="95"/>
      <c r="L38" s="94"/>
      <c r="M38" s="27" t="str">
        <f t="shared" si="2"/>
        <v/>
      </c>
      <c r="N38" s="28" t="str">
        <f t="shared" si="3"/>
        <v/>
      </c>
      <c r="O38" s="29" t="str">
        <f t="shared" si="4"/>
        <v/>
      </c>
      <c r="P38" s="30" t="str">
        <f t="shared" si="5"/>
        <v/>
      </c>
    </row>
    <row r="39" spans="1:16" ht="15.75" thickBot="1" x14ac:dyDescent="0.3">
      <c r="A39" s="98">
        <v>25</v>
      </c>
      <c r="B39" s="99"/>
      <c r="C39" s="100"/>
      <c r="D39" s="101"/>
      <c r="E39" s="102"/>
      <c r="F39" s="103"/>
      <c r="G39" s="104"/>
      <c r="H39" s="103"/>
      <c r="I39" s="105"/>
      <c r="J39" s="106"/>
      <c r="K39" s="104"/>
      <c r="L39" s="103"/>
      <c r="M39" s="31" t="str">
        <f t="shared" si="2"/>
        <v/>
      </c>
      <c r="N39" s="32" t="str">
        <f t="shared" si="3"/>
        <v/>
      </c>
      <c r="O39" s="33" t="str">
        <f t="shared" si="4"/>
        <v/>
      </c>
      <c r="P39" s="34" t="str">
        <f t="shared" si="5"/>
        <v/>
      </c>
    </row>
    <row r="40" spans="1:16" x14ac:dyDescent="0.25">
      <c r="A40" s="80">
        <v>26</v>
      </c>
      <c r="B40" s="81"/>
      <c r="C40" s="82"/>
      <c r="D40" s="83"/>
      <c r="E40" s="84"/>
      <c r="F40" s="85"/>
      <c r="G40" s="86"/>
      <c r="H40" s="85"/>
      <c r="I40" s="87"/>
      <c r="J40" s="88"/>
      <c r="K40" s="86"/>
      <c r="L40" s="85"/>
      <c r="M40" s="23" t="str">
        <f t="shared" si="2"/>
        <v/>
      </c>
      <c r="N40" s="24" t="str">
        <f t="shared" si="3"/>
        <v/>
      </c>
      <c r="O40" s="25" t="str">
        <f t="shared" si="4"/>
        <v/>
      </c>
      <c r="P40" s="26" t="str">
        <f t="shared" si="5"/>
        <v/>
      </c>
    </row>
    <row r="41" spans="1:16" x14ac:dyDescent="0.25">
      <c r="A41" s="89">
        <v>27</v>
      </c>
      <c r="B41" s="90"/>
      <c r="C41" s="91"/>
      <c r="D41" s="92"/>
      <c r="E41" s="93"/>
      <c r="F41" s="94"/>
      <c r="G41" s="95"/>
      <c r="H41" s="94"/>
      <c r="I41" s="96"/>
      <c r="J41" s="97"/>
      <c r="K41" s="95"/>
      <c r="L41" s="94"/>
      <c r="M41" s="27" t="str">
        <f t="shared" si="2"/>
        <v/>
      </c>
      <c r="N41" s="28" t="str">
        <f t="shared" si="3"/>
        <v/>
      </c>
      <c r="O41" s="29" t="str">
        <f t="shared" si="4"/>
        <v/>
      </c>
      <c r="P41" s="30" t="str">
        <f t="shared" si="5"/>
        <v/>
      </c>
    </row>
    <row r="42" spans="1:16" x14ac:dyDescent="0.25">
      <c r="A42" s="89">
        <v>28</v>
      </c>
      <c r="B42" s="90"/>
      <c r="C42" s="91"/>
      <c r="D42" s="92"/>
      <c r="E42" s="93"/>
      <c r="F42" s="94"/>
      <c r="G42" s="95"/>
      <c r="H42" s="94"/>
      <c r="I42" s="96"/>
      <c r="J42" s="97"/>
      <c r="K42" s="95"/>
      <c r="L42" s="94"/>
      <c r="M42" s="27" t="str">
        <f t="shared" si="2"/>
        <v/>
      </c>
      <c r="N42" s="28" t="str">
        <f t="shared" si="3"/>
        <v/>
      </c>
      <c r="O42" s="29" t="str">
        <f t="shared" si="4"/>
        <v/>
      </c>
      <c r="P42" s="30" t="str">
        <f t="shared" si="5"/>
        <v/>
      </c>
    </row>
    <row r="43" spans="1:16" x14ac:dyDescent="0.25">
      <c r="A43" s="89">
        <v>29</v>
      </c>
      <c r="B43" s="90"/>
      <c r="C43" s="91"/>
      <c r="D43" s="92"/>
      <c r="E43" s="93"/>
      <c r="F43" s="94"/>
      <c r="G43" s="95"/>
      <c r="H43" s="94"/>
      <c r="I43" s="96"/>
      <c r="J43" s="97"/>
      <c r="K43" s="95"/>
      <c r="L43" s="94"/>
      <c r="M43" s="27" t="str">
        <f t="shared" si="2"/>
        <v/>
      </c>
      <c r="N43" s="28" t="str">
        <f t="shared" si="3"/>
        <v/>
      </c>
      <c r="O43" s="29" t="str">
        <f t="shared" si="4"/>
        <v/>
      </c>
      <c r="P43" s="30" t="str">
        <f t="shared" si="5"/>
        <v/>
      </c>
    </row>
    <row r="44" spans="1:16" ht="15.75" thickBot="1" x14ac:dyDescent="0.3">
      <c r="A44" s="98">
        <v>30</v>
      </c>
      <c r="B44" s="99"/>
      <c r="C44" s="100"/>
      <c r="D44" s="101"/>
      <c r="E44" s="102"/>
      <c r="F44" s="103"/>
      <c r="G44" s="104"/>
      <c r="H44" s="103"/>
      <c r="I44" s="105"/>
      <c r="J44" s="106"/>
      <c r="K44" s="104"/>
      <c r="L44" s="103"/>
      <c r="M44" s="31" t="str">
        <f t="shared" si="2"/>
        <v/>
      </c>
      <c r="N44" s="32" t="str">
        <f t="shared" si="3"/>
        <v/>
      </c>
      <c r="O44" s="33" t="str">
        <f t="shared" si="4"/>
        <v/>
      </c>
      <c r="P44" s="34" t="str">
        <f t="shared" si="5"/>
        <v/>
      </c>
    </row>
    <row r="45" spans="1:16" x14ac:dyDescent="0.25">
      <c r="A45" s="80">
        <v>31</v>
      </c>
      <c r="B45" s="81"/>
      <c r="C45" s="82"/>
      <c r="D45" s="83"/>
      <c r="E45" s="84"/>
      <c r="F45" s="85"/>
      <c r="G45" s="86"/>
      <c r="H45" s="85"/>
      <c r="I45" s="87"/>
      <c r="J45" s="88"/>
      <c r="K45" s="86"/>
      <c r="L45" s="85"/>
      <c r="M45" s="23" t="str">
        <f t="shared" si="2"/>
        <v/>
      </c>
      <c r="N45" s="24" t="str">
        <f t="shared" si="3"/>
        <v/>
      </c>
      <c r="O45" s="25" t="str">
        <f t="shared" si="4"/>
        <v/>
      </c>
      <c r="P45" s="26" t="str">
        <f t="shared" si="5"/>
        <v/>
      </c>
    </row>
    <row r="46" spans="1:16" x14ac:dyDescent="0.25">
      <c r="A46" s="89">
        <v>32</v>
      </c>
      <c r="B46" s="90"/>
      <c r="C46" s="91"/>
      <c r="D46" s="92"/>
      <c r="E46" s="93"/>
      <c r="F46" s="94"/>
      <c r="G46" s="95"/>
      <c r="H46" s="94"/>
      <c r="I46" s="96"/>
      <c r="J46" s="97"/>
      <c r="K46" s="95"/>
      <c r="L46" s="94"/>
      <c r="M46" s="27" t="str">
        <f t="shared" si="2"/>
        <v/>
      </c>
      <c r="N46" s="28" t="str">
        <f t="shared" si="3"/>
        <v/>
      </c>
      <c r="O46" s="29" t="str">
        <f t="shared" si="4"/>
        <v/>
      </c>
      <c r="P46" s="30" t="str">
        <f t="shared" si="5"/>
        <v/>
      </c>
    </row>
    <row r="47" spans="1:16" x14ac:dyDescent="0.25">
      <c r="A47" s="89">
        <v>33</v>
      </c>
      <c r="B47" s="90"/>
      <c r="C47" s="91"/>
      <c r="D47" s="92"/>
      <c r="E47" s="93"/>
      <c r="F47" s="94"/>
      <c r="G47" s="95"/>
      <c r="H47" s="94"/>
      <c r="I47" s="96"/>
      <c r="J47" s="97"/>
      <c r="K47" s="95"/>
      <c r="L47" s="94"/>
      <c r="M47" s="27" t="str">
        <f t="shared" si="2"/>
        <v/>
      </c>
      <c r="N47" s="28" t="str">
        <f t="shared" si="3"/>
        <v/>
      </c>
      <c r="O47" s="29" t="str">
        <f t="shared" si="4"/>
        <v/>
      </c>
      <c r="P47" s="30" t="str">
        <f t="shared" si="5"/>
        <v/>
      </c>
    </row>
    <row r="48" spans="1:16" x14ac:dyDescent="0.25">
      <c r="A48" s="89">
        <v>34</v>
      </c>
      <c r="B48" s="90"/>
      <c r="C48" s="91"/>
      <c r="D48" s="92"/>
      <c r="E48" s="93"/>
      <c r="F48" s="94"/>
      <c r="G48" s="95"/>
      <c r="H48" s="94"/>
      <c r="I48" s="96"/>
      <c r="J48" s="97"/>
      <c r="K48" s="95"/>
      <c r="L48" s="94"/>
      <c r="M48" s="27" t="str">
        <f t="shared" si="2"/>
        <v/>
      </c>
      <c r="N48" s="28" t="str">
        <f t="shared" si="3"/>
        <v/>
      </c>
      <c r="O48" s="29" t="str">
        <f t="shared" si="4"/>
        <v/>
      </c>
      <c r="P48" s="30" t="str">
        <f t="shared" si="5"/>
        <v/>
      </c>
    </row>
    <row r="49" spans="1:16" ht="15.75" thickBot="1" x14ac:dyDescent="0.3">
      <c r="A49" s="98">
        <v>35</v>
      </c>
      <c r="B49" s="99"/>
      <c r="C49" s="100"/>
      <c r="D49" s="101"/>
      <c r="E49" s="102"/>
      <c r="F49" s="103"/>
      <c r="G49" s="104"/>
      <c r="H49" s="103"/>
      <c r="I49" s="105"/>
      <c r="J49" s="106"/>
      <c r="K49" s="104"/>
      <c r="L49" s="103"/>
      <c r="M49" s="31" t="str">
        <f t="shared" si="2"/>
        <v/>
      </c>
      <c r="N49" s="32" t="str">
        <f t="shared" si="3"/>
        <v/>
      </c>
      <c r="O49" s="33" t="str">
        <f t="shared" si="4"/>
        <v/>
      </c>
      <c r="P49" s="34" t="str">
        <f t="shared" si="5"/>
        <v/>
      </c>
    </row>
    <row r="50" spans="1:16" x14ac:dyDescent="0.25">
      <c r="A50" s="80">
        <v>36</v>
      </c>
      <c r="B50" s="81"/>
      <c r="C50" s="82"/>
      <c r="D50" s="83"/>
      <c r="E50" s="84"/>
      <c r="F50" s="85"/>
      <c r="G50" s="86"/>
      <c r="H50" s="85"/>
      <c r="I50" s="87"/>
      <c r="J50" s="88"/>
      <c r="K50" s="86"/>
      <c r="L50" s="85"/>
      <c r="M50" s="23" t="str">
        <f t="shared" si="2"/>
        <v/>
      </c>
      <c r="N50" s="24" t="str">
        <f t="shared" si="3"/>
        <v/>
      </c>
      <c r="O50" s="25" t="str">
        <f t="shared" si="4"/>
        <v/>
      </c>
      <c r="P50" s="26" t="str">
        <f t="shared" si="5"/>
        <v/>
      </c>
    </row>
    <row r="51" spans="1:16" x14ac:dyDescent="0.25">
      <c r="A51" s="89">
        <v>37</v>
      </c>
      <c r="B51" s="90"/>
      <c r="C51" s="91"/>
      <c r="D51" s="92"/>
      <c r="E51" s="93"/>
      <c r="F51" s="94"/>
      <c r="G51" s="95"/>
      <c r="H51" s="94"/>
      <c r="I51" s="96"/>
      <c r="J51" s="97"/>
      <c r="K51" s="95"/>
      <c r="L51" s="94"/>
      <c r="M51" s="27" t="str">
        <f t="shared" si="2"/>
        <v/>
      </c>
      <c r="N51" s="28" t="str">
        <f t="shared" si="3"/>
        <v/>
      </c>
      <c r="O51" s="29" t="str">
        <f t="shared" si="4"/>
        <v/>
      </c>
      <c r="P51" s="30" t="str">
        <f t="shared" si="5"/>
        <v/>
      </c>
    </row>
    <row r="52" spans="1:16" x14ac:dyDescent="0.25">
      <c r="A52" s="89">
        <v>38</v>
      </c>
      <c r="B52" s="90"/>
      <c r="C52" s="91"/>
      <c r="D52" s="92"/>
      <c r="E52" s="93"/>
      <c r="F52" s="94"/>
      <c r="G52" s="95"/>
      <c r="H52" s="94"/>
      <c r="I52" s="96"/>
      <c r="J52" s="97"/>
      <c r="K52" s="95"/>
      <c r="L52" s="94"/>
      <c r="M52" s="27" t="str">
        <f t="shared" si="2"/>
        <v/>
      </c>
      <c r="N52" s="28" t="str">
        <f t="shared" si="3"/>
        <v/>
      </c>
      <c r="O52" s="29" t="str">
        <f t="shared" si="4"/>
        <v/>
      </c>
      <c r="P52" s="30" t="str">
        <f t="shared" si="5"/>
        <v/>
      </c>
    </row>
    <row r="53" spans="1:16" x14ac:dyDescent="0.25">
      <c r="A53" s="89">
        <v>39</v>
      </c>
      <c r="B53" s="90"/>
      <c r="C53" s="91"/>
      <c r="D53" s="92"/>
      <c r="E53" s="93"/>
      <c r="F53" s="94"/>
      <c r="G53" s="95"/>
      <c r="H53" s="94"/>
      <c r="I53" s="96"/>
      <c r="J53" s="97"/>
      <c r="K53" s="95"/>
      <c r="L53" s="94"/>
      <c r="M53" s="27" t="str">
        <f t="shared" si="2"/>
        <v/>
      </c>
      <c r="N53" s="28" t="str">
        <f t="shared" si="3"/>
        <v/>
      </c>
      <c r="O53" s="29" t="str">
        <f t="shared" si="4"/>
        <v/>
      </c>
      <c r="P53" s="30" t="str">
        <f t="shared" si="5"/>
        <v/>
      </c>
    </row>
    <row r="54" spans="1:16" ht="15.75" thickBot="1" x14ac:dyDescent="0.3">
      <c r="A54" s="98">
        <v>40</v>
      </c>
      <c r="B54" s="99"/>
      <c r="C54" s="100"/>
      <c r="D54" s="101"/>
      <c r="E54" s="102"/>
      <c r="F54" s="103"/>
      <c r="G54" s="104"/>
      <c r="H54" s="103"/>
      <c r="I54" s="105"/>
      <c r="J54" s="106"/>
      <c r="K54" s="104"/>
      <c r="L54" s="103"/>
      <c r="M54" s="31" t="str">
        <f t="shared" si="2"/>
        <v/>
      </c>
      <c r="N54" s="32" t="str">
        <f t="shared" si="3"/>
        <v/>
      </c>
      <c r="O54" s="33" t="str">
        <f t="shared" si="4"/>
        <v/>
      </c>
      <c r="P54" s="34" t="str">
        <f t="shared" si="5"/>
        <v/>
      </c>
    </row>
    <row r="56" spans="1:16" x14ac:dyDescent="0.25">
      <c r="B56" s="9" t="s">
        <v>92</v>
      </c>
      <c r="D56" s="9" t="s">
        <v>88</v>
      </c>
    </row>
    <row r="57" spans="1:16" x14ac:dyDescent="0.25">
      <c r="B57" s="9">
        <v>1</v>
      </c>
      <c r="D57" s="9" t="s">
        <v>87</v>
      </c>
    </row>
    <row r="58" spans="1:16" x14ac:dyDescent="0.25">
      <c r="B58" s="9">
        <v>2</v>
      </c>
      <c r="D58" s="9" t="s">
        <v>89</v>
      </c>
    </row>
    <row r="59" spans="1:16" x14ac:dyDescent="0.25">
      <c r="A59" s="39"/>
    </row>
  </sheetData>
  <sheetProtection password="FBBB" sheet="1" formatColumns="0" formatRows="0"/>
  <conditionalFormatting sqref="E17:L54">
    <cfRule type="expression" dxfId="107" priority="10" stopIfTrue="1">
      <formula>E17&gt;E$11</formula>
    </cfRule>
  </conditionalFormatting>
  <conditionalFormatting sqref="D6 E5 K1 M1">
    <cfRule type="containsBlanks" dxfId="106" priority="9" stopIfTrue="1">
      <formula>LEN(TRIM(D1))=0</formula>
    </cfRule>
  </conditionalFormatting>
  <conditionalFormatting sqref="C17:C54">
    <cfRule type="expression" dxfId="105" priority="11">
      <formula>AND(SUM($D17:$L17)&lt;&gt;0,$C17="")</formula>
    </cfRule>
  </conditionalFormatting>
  <conditionalFormatting sqref="D17:L54">
    <cfRule type="expression" dxfId="104" priority="12" stopIfTrue="1">
      <formula>AND($B17&lt;&gt;"",$C17="да",$D17="")</formula>
    </cfRule>
    <cfRule type="expression" dxfId="103" priority="13" stopIfTrue="1">
      <formula>AND(SUM($D17)=0,COUNTA($E17:$L17)&gt;0)</formula>
    </cfRule>
  </conditionalFormatting>
  <conditionalFormatting sqref="E15:L16">
    <cfRule type="expression" dxfId="102" priority="1" stopIfTrue="1">
      <formula>E15&gt;E$11</formula>
    </cfRule>
  </conditionalFormatting>
  <conditionalFormatting sqref="C15:C16">
    <cfRule type="expression" dxfId="101" priority="2">
      <formula>AND(SUM($D15:$L15)&lt;&gt;0,$C15="")</formula>
    </cfRule>
  </conditionalFormatting>
  <conditionalFormatting sqref="D15:L16">
    <cfRule type="expression" dxfId="100" priority="3" stopIfTrue="1">
      <formula>AND($B15&lt;&gt;"",$C15="да",$D15="")</formula>
    </cfRule>
    <cfRule type="expression" dxfId="99" priority="4" stopIfTrue="1">
      <formula>AND(SUM($D15)=0,COUNTA($E15:$L15)&gt;0)</formula>
    </cfRule>
  </conditionalFormatting>
  <dataValidations count="5">
    <dataValidation type="whole" allowBlank="1" showInputMessage="1" showErrorMessage="1" sqref="E15:L54">
      <formula1>0</formula1>
      <formula2>E$11</formula2>
    </dataValidation>
    <dataValidation allowBlank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M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$P$3:$P$9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71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view="pageBreakPreview" zoomScale="90" zoomScaleNormal="100" zoomScaleSheetLayoutView="90" workbookViewId="0">
      <selection activeCell="M6" sqref="M6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hidden="1" customWidth="1"/>
    <col min="4" max="4" width="7.5703125" style="9" customWidth="1"/>
    <col min="5" max="12" width="6.140625" style="9" customWidth="1"/>
    <col min="13" max="13" width="6.5703125" style="9" customWidth="1"/>
    <col min="14" max="14" width="12.5703125" style="9" customWidth="1"/>
    <col min="15" max="15" width="17.7109375" style="9" customWidth="1"/>
    <col min="16" max="16" width="12.7109375" style="9" hidden="1" customWidth="1"/>
    <col min="17" max="16384" width="9.140625" style="9"/>
  </cols>
  <sheetData>
    <row r="1" spans="1:16" x14ac:dyDescent="0.25">
      <c r="A1" s="40"/>
      <c r="B1" s="40"/>
      <c r="C1" s="40"/>
      <c r="D1" s="40"/>
      <c r="E1" s="40"/>
      <c r="F1" s="40"/>
      <c r="G1" s="40"/>
      <c r="H1" s="40"/>
      <c r="I1" s="40"/>
      <c r="J1" s="78" t="s">
        <v>136</v>
      </c>
      <c r="K1" s="110"/>
      <c r="L1" s="40" t="s">
        <v>15</v>
      </c>
      <c r="M1" s="111"/>
      <c r="O1" s="44" t="s">
        <v>0</v>
      </c>
    </row>
    <row r="2" spans="1:16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P2" s="9" t="s">
        <v>8</v>
      </c>
    </row>
    <row r="3" spans="1:16" x14ac:dyDescent="0.25">
      <c r="A3" s="40"/>
      <c r="B3" s="40"/>
      <c r="C3" s="42"/>
      <c r="D3" s="42" t="s">
        <v>5</v>
      </c>
      <c r="E3" s="43" t="s">
        <v>135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9" t="s">
        <v>23</v>
      </c>
    </row>
    <row r="4" spans="1:16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9" t="s">
        <v>107</v>
      </c>
    </row>
    <row r="5" spans="1:16" x14ac:dyDescent="0.25">
      <c r="A5" s="55"/>
      <c r="B5" s="55"/>
      <c r="C5" s="55"/>
      <c r="D5" s="42" t="s">
        <v>106</v>
      </c>
      <c r="E5" s="109"/>
      <c r="F5" s="43"/>
      <c r="G5" s="43"/>
      <c r="H5" s="43"/>
      <c r="I5" s="40"/>
      <c r="J5" s="40"/>
      <c r="K5" s="40"/>
      <c r="L5" s="40"/>
      <c r="M5" s="11" t="s">
        <v>13</v>
      </c>
      <c r="N5" s="11" t="s">
        <v>97</v>
      </c>
      <c r="P5" s="9" t="s">
        <v>108</v>
      </c>
    </row>
    <row r="6" spans="1:16" x14ac:dyDescent="0.25">
      <c r="A6" s="12"/>
      <c r="B6" s="70" t="s">
        <v>8</v>
      </c>
      <c r="D6" s="109"/>
      <c r="E6" s="10"/>
      <c r="F6" s="10"/>
      <c r="L6" s="11"/>
      <c r="M6" s="13"/>
      <c r="N6" s="13"/>
      <c r="P6" s="9" t="s">
        <v>109</v>
      </c>
    </row>
    <row r="7" spans="1:16" x14ac:dyDescent="0.25">
      <c r="A7" s="14"/>
      <c r="B7" s="9" t="s">
        <v>10</v>
      </c>
      <c r="L7" s="15"/>
      <c r="M7" s="15">
        <v>9</v>
      </c>
      <c r="N7" s="13" t="s">
        <v>98</v>
      </c>
      <c r="P7" s="9" t="s">
        <v>110</v>
      </c>
    </row>
    <row r="8" spans="1:16" x14ac:dyDescent="0.25">
      <c r="A8" s="14"/>
      <c r="B8" s="9" t="s">
        <v>14</v>
      </c>
      <c r="L8" s="15"/>
      <c r="M8" s="15">
        <v>7</v>
      </c>
      <c r="N8" s="13" t="s">
        <v>99</v>
      </c>
      <c r="P8" s="9" t="s">
        <v>111</v>
      </c>
    </row>
    <row r="9" spans="1:16" x14ac:dyDescent="0.25">
      <c r="A9" s="14"/>
      <c r="B9" s="16" t="s">
        <v>11</v>
      </c>
      <c r="L9" s="15"/>
      <c r="M9" s="15">
        <v>4</v>
      </c>
      <c r="N9" s="13" t="s">
        <v>100</v>
      </c>
      <c r="P9" s="9" t="s">
        <v>112</v>
      </c>
    </row>
    <row r="10" spans="1:16" x14ac:dyDescent="0.25">
      <c r="A10" s="14"/>
      <c r="B10" s="9" t="s">
        <v>81</v>
      </c>
      <c r="L10" s="15"/>
      <c r="M10" s="15">
        <v>0</v>
      </c>
      <c r="N10" s="13" t="s">
        <v>101</v>
      </c>
      <c r="O10" s="17"/>
      <c r="P10" s="17"/>
    </row>
    <row r="11" spans="1:16" x14ac:dyDescent="0.25">
      <c r="A11" s="12"/>
      <c r="B11" s="13"/>
      <c r="C11" s="13"/>
      <c r="D11" s="11" t="s">
        <v>12</v>
      </c>
      <c r="E11" s="61">
        <v>1</v>
      </c>
      <c r="F11" s="61">
        <v>1</v>
      </c>
      <c r="G11" s="61">
        <v>1</v>
      </c>
      <c r="H11" s="61">
        <v>1</v>
      </c>
      <c r="I11" s="61">
        <v>1</v>
      </c>
      <c r="J11" s="61">
        <v>1</v>
      </c>
      <c r="K11" s="61">
        <v>1</v>
      </c>
      <c r="L11" s="61">
        <v>2</v>
      </c>
      <c r="O11" s="17"/>
      <c r="P11" s="18" t="s">
        <v>16</v>
      </c>
    </row>
    <row r="12" spans="1:16" x14ac:dyDescent="0.25">
      <c r="A12" s="12"/>
      <c r="B12" s="13"/>
      <c r="C12" s="13"/>
      <c r="D12" s="11" t="s">
        <v>113</v>
      </c>
      <c r="E12" s="62" t="str">
        <f t="shared" ref="E12:L12" si="0">IF(COUNTIF($D$15:$D$54,"&gt;0")=0,"",SUMIFS(E$15:E$54,$D$15:$D$54,"&gt;0")/COUNTIF($D$15:$D$54,"&gt;0"))</f>
        <v/>
      </c>
      <c r="F12" s="62" t="str">
        <f t="shared" si="0"/>
        <v/>
      </c>
      <c r="G12" s="62" t="str">
        <f t="shared" si="0"/>
        <v/>
      </c>
      <c r="H12" s="62" t="str">
        <f t="shared" si="0"/>
        <v/>
      </c>
      <c r="I12" s="62" t="str">
        <f t="shared" si="0"/>
        <v/>
      </c>
      <c r="J12" s="62" t="str">
        <f t="shared" si="0"/>
        <v/>
      </c>
      <c r="K12" s="62" t="str">
        <f t="shared" si="0"/>
        <v/>
      </c>
      <c r="L12" s="62" t="str">
        <f t="shared" si="0"/>
        <v/>
      </c>
      <c r="O12" s="17"/>
      <c r="P12" s="18"/>
    </row>
    <row r="13" spans="1:16" ht="15.75" thickBot="1" x14ac:dyDescent="0.3">
      <c r="A13" s="12"/>
      <c r="B13" s="64"/>
      <c r="C13" s="64"/>
      <c r="D13" s="65" t="s">
        <v>114</v>
      </c>
      <c r="E13" s="63" t="str">
        <f>IF(COUNTIF($D$15:$D$54,"&gt;0")=0,"",E12/E11)</f>
        <v/>
      </c>
      <c r="F13" s="63" t="str">
        <f t="shared" ref="F13:K13" si="1">IF(COUNTIF($D$15:$D$54,"&gt;0")=0,"",F12/F11)</f>
        <v/>
      </c>
      <c r="G13" s="63" t="str">
        <f t="shared" si="1"/>
        <v/>
      </c>
      <c r="H13" s="63" t="str">
        <f t="shared" si="1"/>
        <v/>
      </c>
      <c r="I13" s="63" t="str">
        <f t="shared" si="1"/>
        <v/>
      </c>
      <c r="J13" s="63" t="str">
        <f t="shared" si="1"/>
        <v/>
      </c>
      <c r="K13" s="63" t="str">
        <f t="shared" si="1"/>
        <v/>
      </c>
      <c r="L13" s="63" t="str">
        <f>IF(COUNTIF($D$15:$D$54,"&gt;0")=0,"",L12/L11)</f>
        <v/>
      </c>
      <c r="O13" s="17"/>
      <c r="P13" s="18"/>
    </row>
    <row r="14" spans="1:16" ht="60.75" thickBot="1" x14ac:dyDescent="0.3">
      <c r="A14" s="66" t="s">
        <v>1</v>
      </c>
      <c r="B14" s="67" t="s">
        <v>2</v>
      </c>
      <c r="C14" s="68" t="s">
        <v>129</v>
      </c>
      <c r="D14" s="69" t="s">
        <v>3</v>
      </c>
      <c r="E14" s="56">
        <v>1</v>
      </c>
      <c r="F14" s="57">
        <v>2</v>
      </c>
      <c r="G14" s="58">
        <v>3</v>
      </c>
      <c r="H14" s="57">
        <v>4</v>
      </c>
      <c r="I14" s="59">
        <v>5</v>
      </c>
      <c r="J14" s="60">
        <v>6</v>
      </c>
      <c r="K14" s="58">
        <v>7</v>
      </c>
      <c r="L14" s="57">
        <v>8</v>
      </c>
      <c r="M14" s="19" t="s">
        <v>4</v>
      </c>
      <c r="N14" s="20" t="str">
        <f>N5</f>
        <v>Оценка</v>
      </c>
      <c r="O14" s="21" t="s">
        <v>91</v>
      </c>
      <c r="P14" s="22" t="s">
        <v>90</v>
      </c>
    </row>
    <row r="15" spans="1:16" x14ac:dyDescent="0.25">
      <c r="A15" s="80">
        <v>1</v>
      </c>
      <c r="B15" s="81"/>
      <c r="C15" s="82"/>
      <c r="D15" s="83"/>
      <c r="E15" s="84"/>
      <c r="F15" s="85"/>
      <c r="G15" s="86"/>
      <c r="H15" s="85"/>
      <c r="I15" s="87"/>
      <c r="J15" s="88"/>
      <c r="K15" s="86"/>
      <c r="L15" s="85"/>
      <c r="M15" s="23" t="str">
        <f t="shared" ref="M15:M54" si="2">IF(SUM(D15)&gt;0,SUM(E15:L15),"")</f>
        <v/>
      </c>
      <c r="N15" s="24" t="str">
        <f t="shared" ref="N15:N54" si="3">IF(SUM(D15)&gt;0,IF(M15&gt;=$M$7,$N$7,IF(M15&gt;=$M$8,$N$8,IF(M15&gt;=$M$9,$N$9,$N$10))),"")</f>
        <v/>
      </c>
      <c r="O15" s="25" t="str">
        <f>IF(B15="","",IF(AND(SUM($D15)=0,COUNTA($E15:$L15)&gt;0),$D$57,IF(OR(E15&gt;E$11,F15&gt;F$11,G15&gt;G$11,H15&gt;H$11,I15&gt;I$11,J15&gt;J$11,K15&gt;K$11,L15&gt;L$11),$D$58,"нет")))</f>
        <v/>
      </c>
      <c r="P15" s="26" t="str">
        <f>IF(O15="","",IF(O15="нет",0,1))</f>
        <v/>
      </c>
    </row>
    <row r="16" spans="1:16" x14ac:dyDescent="0.25">
      <c r="A16" s="89">
        <v>2</v>
      </c>
      <c r="B16" s="90"/>
      <c r="C16" s="91"/>
      <c r="D16" s="92"/>
      <c r="E16" s="93"/>
      <c r="F16" s="94"/>
      <c r="G16" s="95"/>
      <c r="H16" s="94"/>
      <c r="I16" s="96"/>
      <c r="J16" s="97"/>
      <c r="K16" s="95"/>
      <c r="L16" s="94"/>
      <c r="M16" s="27" t="str">
        <f t="shared" si="2"/>
        <v/>
      </c>
      <c r="N16" s="28" t="str">
        <f t="shared" si="3"/>
        <v/>
      </c>
      <c r="O16" s="29" t="str">
        <f t="shared" ref="O16:O54" si="4">IF(B16="","",IF(AND(SUM($D16)=0,COUNTA($E16:$L16)&gt;0),$D$57,IF(OR(E16&gt;E$11,F16&gt;F$11,G16&gt;G$11,H16&gt;H$11,I16&gt;I$11,J16&gt;J$11,K16&gt;K$11,L16&gt;L$11),$D$58,"нет")))</f>
        <v/>
      </c>
      <c r="P16" s="30" t="str">
        <f t="shared" ref="P16:P54" si="5">IF(O16="","",IF(O16="нет",0,1))</f>
        <v/>
      </c>
    </row>
    <row r="17" spans="1:16" x14ac:dyDescent="0.25">
      <c r="A17" s="89">
        <v>3</v>
      </c>
      <c r="B17" s="90"/>
      <c r="C17" s="91"/>
      <c r="D17" s="92"/>
      <c r="E17" s="93"/>
      <c r="F17" s="94"/>
      <c r="G17" s="95"/>
      <c r="H17" s="94"/>
      <c r="I17" s="96"/>
      <c r="J17" s="97"/>
      <c r="K17" s="95"/>
      <c r="L17" s="94"/>
      <c r="M17" s="27" t="str">
        <f t="shared" si="2"/>
        <v/>
      </c>
      <c r="N17" s="28" t="str">
        <f t="shared" si="3"/>
        <v/>
      </c>
      <c r="O17" s="29" t="str">
        <f t="shared" si="4"/>
        <v/>
      </c>
      <c r="P17" s="30" t="str">
        <f t="shared" si="5"/>
        <v/>
      </c>
    </row>
    <row r="18" spans="1:16" x14ac:dyDescent="0.25">
      <c r="A18" s="89">
        <v>4</v>
      </c>
      <c r="B18" s="90"/>
      <c r="C18" s="91"/>
      <c r="D18" s="92"/>
      <c r="E18" s="93"/>
      <c r="F18" s="94"/>
      <c r="G18" s="95"/>
      <c r="H18" s="94"/>
      <c r="I18" s="96"/>
      <c r="J18" s="97"/>
      <c r="K18" s="95"/>
      <c r="L18" s="94"/>
      <c r="M18" s="27" t="str">
        <f t="shared" si="2"/>
        <v/>
      </c>
      <c r="N18" s="28" t="str">
        <f t="shared" si="3"/>
        <v/>
      </c>
      <c r="O18" s="29" t="str">
        <f t="shared" si="4"/>
        <v/>
      </c>
      <c r="P18" s="30" t="str">
        <f t="shared" si="5"/>
        <v/>
      </c>
    </row>
    <row r="19" spans="1:16" ht="15.75" thickBot="1" x14ac:dyDescent="0.3">
      <c r="A19" s="98">
        <v>5</v>
      </c>
      <c r="B19" s="99"/>
      <c r="C19" s="100"/>
      <c r="D19" s="101"/>
      <c r="E19" s="102"/>
      <c r="F19" s="103"/>
      <c r="G19" s="104"/>
      <c r="H19" s="103"/>
      <c r="I19" s="105"/>
      <c r="J19" s="106"/>
      <c r="K19" s="104"/>
      <c r="L19" s="103"/>
      <c r="M19" s="31" t="str">
        <f t="shared" si="2"/>
        <v/>
      </c>
      <c r="N19" s="32" t="str">
        <f t="shared" si="3"/>
        <v/>
      </c>
      <c r="O19" s="33" t="str">
        <f t="shared" si="4"/>
        <v/>
      </c>
      <c r="P19" s="34" t="str">
        <f t="shared" si="5"/>
        <v/>
      </c>
    </row>
    <row r="20" spans="1:16" x14ac:dyDescent="0.25">
      <c r="A20" s="107">
        <v>6</v>
      </c>
      <c r="B20" s="81"/>
      <c r="C20" s="82"/>
      <c r="D20" s="83"/>
      <c r="E20" s="84"/>
      <c r="F20" s="85"/>
      <c r="G20" s="86"/>
      <c r="H20" s="85"/>
      <c r="I20" s="87"/>
      <c r="J20" s="88"/>
      <c r="K20" s="86"/>
      <c r="L20" s="85"/>
      <c r="M20" s="35" t="str">
        <f t="shared" si="2"/>
        <v/>
      </c>
      <c r="N20" s="36" t="str">
        <f t="shared" si="3"/>
        <v/>
      </c>
      <c r="O20" s="25" t="str">
        <f t="shared" si="4"/>
        <v/>
      </c>
      <c r="P20" s="26" t="str">
        <f t="shared" si="5"/>
        <v/>
      </c>
    </row>
    <row r="21" spans="1:16" x14ac:dyDescent="0.25">
      <c r="A21" s="89">
        <v>7</v>
      </c>
      <c r="B21" s="90"/>
      <c r="C21" s="91"/>
      <c r="D21" s="92"/>
      <c r="E21" s="93"/>
      <c r="F21" s="94"/>
      <c r="G21" s="95"/>
      <c r="H21" s="94"/>
      <c r="I21" s="96"/>
      <c r="J21" s="97"/>
      <c r="K21" s="95"/>
      <c r="L21" s="94"/>
      <c r="M21" s="27" t="str">
        <f t="shared" si="2"/>
        <v/>
      </c>
      <c r="N21" s="28" t="str">
        <f t="shared" si="3"/>
        <v/>
      </c>
      <c r="O21" s="29" t="str">
        <f t="shared" si="4"/>
        <v/>
      </c>
      <c r="P21" s="30" t="str">
        <f t="shared" si="5"/>
        <v/>
      </c>
    </row>
    <row r="22" spans="1:16" x14ac:dyDescent="0.25">
      <c r="A22" s="89">
        <v>8</v>
      </c>
      <c r="B22" s="90"/>
      <c r="C22" s="91"/>
      <c r="D22" s="92"/>
      <c r="E22" s="93"/>
      <c r="F22" s="94"/>
      <c r="G22" s="95"/>
      <c r="H22" s="94"/>
      <c r="I22" s="96"/>
      <c r="J22" s="97"/>
      <c r="K22" s="95"/>
      <c r="L22" s="94"/>
      <c r="M22" s="27" t="str">
        <f t="shared" si="2"/>
        <v/>
      </c>
      <c r="N22" s="28" t="str">
        <f t="shared" si="3"/>
        <v/>
      </c>
      <c r="O22" s="29" t="str">
        <f t="shared" si="4"/>
        <v/>
      </c>
      <c r="P22" s="30" t="str">
        <f t="shared" si="5"/>
        <v/>
      </c>
    </row>
    <row r="23" spans="1:16" x14ac:dyDescent="0.25">
      <c r="A23" s="89">
        <v>9</v>
      </c>
      <c r="B23" s="90"/>
      <c r="C23" s="91"/>
      <c r="D23" s="92"/>
      <c r="E23" s="93"/>
      <c r="F23" s="94"/>
      <c r="G23" s="95"/>
      <c r="H23" s="94"/>
      <c r="I23" s="96"/>
      <c r="J23" s="97"/>
      <c r="K23" s="95"/>
      <c r="L23" s="94"/>
      <c r="M23" s="27" t="str">
        <f t="shared" si="2"/>
        <v/>
      </c>
      <c r="N23" s="28" t="str">
        <f t="shared" si="3"/>
        <v/>
      </c>
      <c r="O23" s="29" t="str">
        <f t="shared" si="4"/>
        <v/>
      </c>
      <c r="P23" s="30" t="str">
        <f t="shared" si="5"/>
        <v/>
      </c>
    </row>
    <row r="24" spans="1:16" ht="15.75" thickBot="1" x14ac:dyDescent="0.3">
      <c r="A24" s="108">
        <v>10</v>
      </c>
      <c r="B24" s="99"/>
      <c r="C24" s="100"/>
      <c r="D24" s="101"/>
      <c r="E24" s="102"/>
      <c r="F24" s="103"/>
      <c r="G24" s="104"/>
      <c r="H24" s="103"/>
      <c r="I24" s="105"/>
      <c r="J24" s="106"/>
      <c r="K24" s="104"/>
      <c r="L24" s="103"/>
      <c r="M24" s="37" t="str">
        <f t="shared" si="2"/>
        <v/>
      </c>
      <c r="N24" s="38" t="str">
        <f t="shared" si="3"/>
        <v/>
      </c>
      <c r="O24" s="33" t="str">
        <f t="shared" si="4"/>
        <v/>
      </c>
      <c r="P24" s="34" t="str">
        <f t="shared" si="5"/>
        <v/>
      </c>
    </row>
    <row r="25" spans="1:16" x14ac:dyDescent="0.25">
      <c r="A25" s="80">
        <v>11</v>
      </c>
      <c r="B25" s="81"/>
      <c r="C25" s="82"/>
      <c r="D25" s="83"/>
      <c r="E25" s="84"/>
      <c r="F25" s="85"/>
      <c r="G25" s="86"/>
      <c r="H25" s="85"/>
      <c r="I25" s="87"/>
      <c r="J25" s="88"/>
      <c r="K25" s="86"/>
      <c r="L25" s="85"/>
      <c r="M25" s="23" t="str">
        <f t="shared" si="2"/>
        <v/>
      </c>
      <c r="N25" s="24" t="str">
        <f t="shared" si="3"/>
        <v/>
      </c>
      <c r="O25" s="25" t="str">
        <f t="shared" si="4"/>
        <v/>
      </c>
      <c r="P25" s="26" t="str">
        <f t="shared" si="5"/>
        <v/>
      </c>
    </row>
    <row r="26" spans="1:16" x14ac:dyDescent="0.25">
      <c r="A26" s="89">
        <v>12</v>
      </c>
      <c r="B26" s="90"/>
      <c r="C26" s="91"/>
      <c r="D26" s="92"/>
      <c r="E26" s="93"/>
      <c r="F26" s="94"/>
      <c r="G26" s="95"/>
      <c r="H26" s="94"/>
      <c r="I26" s="96"/>
      <c r="J26" s="97"/>
      <c r="K26" s="95"/>
      <c r="L26" s="94"/>
      <c r="M26" s="27" t="str">
        <f t="shared" si="2"/>
        <v/>
      </c>
      <c r="N26" s="28" t="str">
        <f t="shared" si="3"/>
        <v/>
      </c>
      <c r="O26" s="29" t="str">
        <f t="shared" si="4"/>
        <v/>
      </c>
      <c r="P26" s="30" t="str">
        <f t="shared" si="5"/>
        <v/>
      </c>
    </row>
    <row r="27" spans="1:16" x14ac:dyDescent="0.25">
      <c r="A27" s="89">
        <v>13</v>
      </c>
      <c r="B27" s="90"/>
      <c r="C27" s="91"/>
      <c r="D27" s="92"/>
      <c r="E27" s="93"/>
      <c r="F27" s="94"/>
      <c r="G27" s="95"/>
      <c r="H27" s="94"/>
      <c r="I27" s="96"/>
      <c r="J27" s="97"/>
      <c r="K27" s="95"/>
      <c r="L27" s="94"/>
      <c r="M27" s="27" t="str">
        <f t="shared" si="2"/>
        <v/>
      </c>
      <c r="N27" s="28" t="str">
        <f t="shared" si="3"/>
        <v/>
      </c>
      <c r="O27" s="29" t="str">
        <f t="shared" si="4"/>
        <v/>
      </c>
      <c r="P27" s="30" t="str">
        <f t="shared" si="5"/>
        <v/>
      </c>
    </row>
    <row r="28" spans="1:16" x14ac:dyDescent="0.25">
      <c r="A28" s="89">
        <v>14</v>
      </c>
      <c r="B28" s="90"/>
      <c r="C28" s="91"/>
      <c r="D28" s="92"/>
      <c r="E28" s="93"/>
      <c r="F28" s="94"/>
      <c r="G28" s="95"/>
      <c r="H28" s="94"/>
      <c r="I28" s="96"/>
      <c r="J28" s="97"/>
      <c r="K28" s="95"/>
      <c r="L28" s="94"/>
      <c r="M28" s="27" t="str">
        <f t="shared" si="2"/>
        <v/>
      </c>
      <c r="N28" s="28" t="str">
        <f t="shared" si="3"/>
        <v/>
      </c>
      <c r="O28" s="29" t="str">
        <f t="shared" si="4"/>
        <v/>
      </c>
      <c r="P28" s="30" t="str">
        <f t="shared" si="5"/>
        <v/>
      </c>
    </row>
    <row r="29" spans="1:16" ht="15.75" thickBot="1" x14ac:dyDescent="0.3">
      <c r="A29" s="98">
        <v>15</v>
      </c>
      <c r="B29" s="99"/>
      <c r="C29" s="100"/>
      <c r="D29" s="101"/>
      <c r="E29" s="102"/>
      <c r="F29" s="103"/>
      <c r="G29" s="104"/>
      <c r="H29" s="103"/>
      <c r="I29" s="105"/>
      <c r="J29" s="106"/>
      <c r="K29" s="104"/>
      <c r="L29" s="103"/>
      <c r="M29" s="31" t="str">
        <f t="shared" si="2"/>
        <v/>
      </c>
      <c r="N29" s="32" t="str">
        <f t="shared" si="3"/>
        <v/>
      </c>
      <c r="O29" s="33" t="str">
        <f t="shared" si="4"/>
        <v/>
      </c>
      <c r="P29" s="34" t="str">
        <f t="shared" si="5"/>
        <v/>
      </c>
    </row>
    <row r="30" spans="1:16" x14ac:dyDescent="0.25">
      <c r="A30" s="107">
        <v>16</v>
      </c>
      <c r="B30" s="81"/>
      <c r="C30" s="82"/>
      <c r="D30" s="83"/>
      <c r="E30" s="84"/>
      <c r="F30" s="85"/>
      <c r="G30" s="86"/>
      <c r="H30" s="85"/>
      <c r="I30" s="87"/>
      <c r="J30" s="88"/>
      <c r="K30" s="86"/>
      <c r="L30" s="85"/>
      <c r="M30" s="35" t="str">
        <f t="shared" si="2"/>
        <v/>
      </c>
      <c r="N30" s="36" t="str">
        <f t="shared" si="3"/>
        <v/>
      </c>
      <c r="O30" s="25" t="str">
        <f t="shared" si="4"/>
        <v/>
      </c>
      <c r="P30" s="26" t="str">
        <f t="shared" si="5"/>
        <v/>
      </c>
    </row>
    <row r="31" spans="1:16" x14ac:dyDescent="0.25">
      <c r="A31" s="89">
        <v>17</v>
      </c>
      <c r="B31" s="90"/>
      <c r="C31" s="91"/>
      <c r="D31" s="92"/>
      <c r="E31" s="93"/>
      <c r="F31" s="94"/>
      <c r="G31" s="95"/>
      <c r="H31" s="94"/>
      <c r="I31" s="96"/>
      <c r="J31" s="97"/>
      <c r="K31" s="95"/>
      <c r="L31" s="94"/>
      <c r="M31" s="27" t="str">
        <f t="shared" si="2"/>
        <v/>
      </c>
      <c r="N31" s="28" t="str">
        <f t="shared" si="3"/>
        <v/>
      </c>
      <c r="O31" s="29" t="str">
        <f t="shared" si="4"/>
        <v/>
      </c>
      <c r="P31" s="30" t="str">
        <f t="shared" si="5"/>
        <v/>
      </c>
    </row>
    <row r="32" spans="1:16" x14ac:dyDescent="0.25">
      <c r="A32" s="89">
        <v>18</v>
      </c>
      <c r="B32" s="90"/>
      <c r="C32" s="91"/>
      <c r="D32" s="92"/>
      <c r="E32" s="93"/>
      <c r="F32" s="94"/>
      <c r="G32" s="95"/>
      <c r="H32" s="94"/>
      <c r="I32" s="96"/>
      <c r="J32" s="97"/>
      <c r="K32" s="95"/>
      <c r="L32" s="94"/>
      <c r="M32" s="27" t="str">
        <f t="shared" si="2"/>
        <v/>
      </c>
      <c r="N32" s="28" t="str">
        <f t="shared" si="3"/>
        <v/>
      </c>
      <c r="O32" s="29" t="str">
        <f t="shared" si="4"/>
        <v/>
      </c>
      <c r="P32" s="30" t="str">
        <f t="shared" si="5"/>
        <v/>
      </c>
    </row>
    <row r="33" spans="1:16" x14ac:dyDescent="0.25">
      <c r="A33" s="89">
        <v>19</v>
      </c>
      <c r="B33" s="90"/>
      <c r="C33" s="91"/>
      <c r="D33" s="92"/>
      <c r="E33" s="93"/>
      <c r="F33" s="94"/>
      <c r="G33" s="95"/>
      <c r="H33" s="94"/>
      <c r="I33" s="96"/>
      <c r="J33" s="97"/>
      <c r="K33" s="95"/>
      <c r="L33" s="94"/>
      <c r="M33" s="27" t="str">
        <f t="shared" si="2"/>
        <v/>
      </c>
      <c r="N33" s="28" t="str">
        <f t="shared" si="3"/>
        <v/>
      </c>
      <c r="O33" s="29" t="str">
        <f t="shared" si="4"/>
        <v/>
      </c>
      <c r="P33" s="30" t="str">
        <f t="shared" si="5"/>
        <v/>
      </c>
    </row>
    <row r="34" spans="1:16" ht="15.75" thickBot="1" x14ac:dyDescent="0.3">
      <c r="A34" s="108">
        <v>20</v>
      </c>
      <c r="B34" s="99"/>
      <c r="C34" s="100"/>
      <c r="D34" s="101"/>
      <c r="E34" s="102"/>
      <c r="F34" s="103"/>
      <c r="G34" s="104"/>
      <c r="H34" s="103"/>
      <c r="I34" s="105"/>
      <c r="J34" s="106"/>
      <c r="K34" s="104"/>
      <c r="L34" s="103"/>
      <c r="M34" s="37" t="str">
        <f t="shared" si="2"/>
        <v/>
      </c>
      <c r="N34" s="38" t="str">
        <f t="shared" si="3"/>
        <v/>
      </c>
      <c r="O34" s="33" t="str">
        <f t="shared" si="4"/>
        <v/>
      </c>
      <c r="P34" s="34" t="str">
        <f t="shared" si="5"/>
        <v/>
      </c>
    </row>
    <row r="35" spans="1:16" x14ac:dyDescent="0.25">
      <c r="A35" s="80">
        <v>21</v>
      </c>
      <c r="B35" s="81"/>
      <c r="C35" s="82"/>
      <c r="D35" s="83"/>
      <c r="E35" s="84"/>
      <c r="F35" s="85"/>
      <c r="G35" s="86"/>
      <c r="H35" s="85"/>
      <c r="I35" s="87"/>
      <c r="J35" s="88"/>
      <c r="K35" s="86"/>
      <c r="L35" s="85"/>
      <c r="M35" s="23" t="str">
        <f t="shared" si="2"/>
        <v/>
      </c>
      <c r="N35" s="24" t="str">
        <f t="shared" si="3"/>
        <v/>
      </c>
      <c r="O35" s="25" t="str">
        <f t="shared" si="4"/>
        <v/>
      </c>
      <c r="P35" s="26" t="str">
        <f t="shared" si="5"/>
        <v/>
      </c>
    </row>
    <row r="36" spans="1:16" x14ac:dyDescent="0.25">
      <c r="A36" s="89">
        <v>22</v>
      </c>
      <c r="B36" s="90"/>
      <c r="C36" s="91"/>
      <c r="D36" s="92"/>
      <c r="E36" s="93"/>
      <c r="F36" s="94"/>
      <c r="G36" s="95"/>
      <c r="H36" s="94"/>
      <c r="I36" s="96"/>
      <c r="J36" s="97"/>
      <c r="K36" s="95"/>
      <c r="L36" s="94"/>
      <c r="M36" s="27" t="str">
        <f t="shared" si="2"/>
        <v/>
      </c>
      <c r="N36" s="28" t="str">
        <f t="shared" si="3"/>
        <v/>
      </c>
      <c r="O36" s="29" t="str">
        <f t="shared" si="4"/>
        <v/>
      </c>
      <c r="P36" s="30" t="str">
        <f t="shared" si="5"/>
        <v/>
      </c>
    </row>
    <row r="37" spans="1:16" x14ac:dyDescent="0.25">
      <c r="A37" s="89">
        <v>23</v>
      </c>
      <c r="B37" s="90"/>
      <c r="C37" s="91"/>
      <c r="D37" s="92"/>
      <c r="E37" s="93"/>
      <c r="F37" s="94"/>
      <c r="G37" s="95"/>
      <c r="H37" s="94"/>
      <c r="I37" s="96"/>
      <c r="J37" s="97"/>
      <c r="K37" s="95"/>
      <c r="L37" s="94"/>
      <c r="M37" s="27" t="str">
        <f t="shared" si="2"/>
        <v/>
      </c>
      <c r="N37" s="28" t="str">
        <f t="shared" si="3"/>
        <v/>
      </c>
      <c r="O37" s="29" t="str">
        <f t="shared" si="4"/>
        <v/>
      </c>
      <c r="P37" s="30" t="str">
        <f t="shared" si="5"/>
        <v/>
      </c>
    </row>
    <row r="38" spans="1:16" x14ac:dyDescent="0.25">
      <c r="A38" s="89">
        <v>24</v>
      </c>
      <c r="B38" s="90"/>
      <c r="C38" s="91"/>
      <c r="D38" s="92"/>
      <c r="E38" s="93"/>
      <c r="F38" s="94"/>
      <c r="G38" s="95"/>
      <c r="H38" s="94"/>
      <c r="I38" s="96"/>
      <c r="J38" s="97"/>
      <c r="K38" s="95"/>
      <c r="L38" s="94"/>
      <c r="M38" s="27" t="str">
        <f t="shared" si="2"/>
        <v/>
      </c>
      <c r="N38" s="28" t="str">
        <f t="shared" si="3"/>
        <v/>
      </c>
      <c r="O38" s="29" t="str">
        <f t="shared" si="4"/>
        <v/>
      </c>
      <c r="P38" s="30" t="str">
        <f t="shared" si="5"/>
        <v/>
      </c>
    </row>
    <row r="39" spans="1:16" ht="15.75" thickBot="1" x14ac:dyDescent="0.3">
      <c r="A39" s="98">
        <v>25</v>
      </c>
      <c r="B39" s="99"/>
      <c r="C39" s="100"/>
      <c r="D39" s="101"/>
      <c r="E39" s="102"/>
      <c r="F39" s="103"/>
      <c r="G39" s="104"/>
      <c r="H39" s="103"/>
      <c r="I39" s="105"/>
      <c r="J39" s="106"/>
      <c r="K39" s="104"/>
      <c r="L39" s="103"/>
      <c r="M39" s="31" t="str">
        <f t="shared" si="2"/>
        <v/>
      </c>
      <c r="N39" s="32" t="str">
        <f t="shared" si="3"/>
        <v/>
      </c>
      <c r="O39" s="33" t="str">
        <f t="shared" si="4"/>
        <v/>
      </c>
      <c r="P39" s="34" t="str">
        <f t="shared" si="5"/>
        <v/>
      </c>
    </row>
    <row r="40" spans="1:16" x14ac:dyDescent="0.25">
      <c r="A40" s="80">
        <v>26</v>
      </c>
      <c r="B40" s="81"/>
      <c r="C40" s="82"/>
      <c r="D40" s="83"/>
      <c r="E40" s="84"/>
      <c r="F40" s="85"/>
      <c r="G40" s="86"/>
      <c r="H40" s="85"/>
      <c r="I40" s="87"/>
      <c r="J40" s="88"/>
      <c r="K40" s="86"/>
      <c r="L40" s="85"/>
      <c r="M40" s="23" t="str">
        <f t="shared" si="2"/>
        <v/>
      </c>
      <c r="N40" s="24" t="str">
        <f t="shared" si="3"/>
        <v/>
      </c>
      <c r="O40" s="25" t="str">
        <f t="shared" si="4"/>
        <v/>
      </c>
      <c r="P40" s="26" t="str">
        <f t="shared" si="5"/>
        <v/>
      </c>
    </row>
    <row r="41" spans="1:16" x14ac:dyDescent="0.25">
      <c r="A41" s="89">
        <v>27</v>
      </c>
      <c r="B41" s="90"/>
      <c r="C41" s="91"/>
      <c r="D41" s="92"/>
      <c r="E41" s="93"/>
      <c r="F41" s="94"/>
      <c r="G41" s="95"/>
      <c r="H41" s="94"/>
      <c r="I41" s="96"/>
      <c r="J41" s="97"/>
      <c r="K41" s="95"/>
      <c r="L41" s="94"/>
      <c r="M41" s="27" t="str">
        <f t="shared" si="2"/>
        <v/>
      </c>
      <c r="N41" s="28" t="str">
        <f t="shared" si="3"/>
        <v/>
      </c>
      <c r="O41" s="29" t="str">
        <f t="shared" si="4"/>
        <v/>
      </c>
      <c r="P41" s="30" t="str">
        <f t="shared" si="5"/>
        <v/>
      </c>
    </row>
    <row r="42" spans="1:16" x14ac:dyDescent="0.25">
      <c r="A42" s="89">
        <v>28</v>
      </c>
      <c r="B42" s="90"/>
      <c r="C42" s="91"/>
      <c r="D42" s="92"/>
      <c r="E42" s="93"/>
      <c r="F42" s="94"/>
      <c r="G42" s="95"/>
      <c r="H42" s="94"/>
      <c r="I42" s="96"/>
      <c r="J42" s="97"/>
      <c r="K42" s="95"/>
      <c r="L42" s="94"/>
      <c r="M42" s="27" t="str">
        <f t="shared" si="2"/>
        <v/>
      </c>
      <c r="N42" s="28" t="str">
        <f t="shared" si="3"/>
        <v/>
      </c>
      <c r="O42" s="29" t="str">
        <f t="shared" si="4"/>
        <v/>
      </c>
      <c r="P42" s="30" t="str">
        <f t="shared" si="5"/>
        <v/>
      </c>
    </row>
    <row r="43" spans="1:16" x14ac:dyDescent="0.25">
      <c r="A43" s="89">
        <v>29</v>
      </c>
      <c r="B43" s="90"/>
      <c r="C43" s="91"/>
      <c r="D43" s="92"/>
      <c r="E43" s="93"/>
      <c r="F43" s="94"/>
      <c r="G43" s="95"/>
      <c r="H43" s="94"/>
      <c r="I43" s="96"/>
      <c r="J43" s="97"/>
      <c r="K43" s="95"/>
      <c r="L43" s="94"/>
      <c r="M43" s="27" t="str">
        <f t="shared" si="2"/>
        <v/>
      </c>
      <c r="N43" s="28" t="str">
        <f t="shared" si="3"/>
        <v/>
      </c>
      <c r="O43" s="29" t="str">
        <f t="shared" si="4"/>
        <v/>
      </c>
      <c r="P43" s="30" t="str">
        <f t="shared" si="5"/>
        <v/>
      </c>
    </row>
    <row r="44" spans="1:16" ht="15.75" thickBot="1" x14ac:dyDescent="0.3">
      <c r="A44" s="98">
        <v>30</v>
      </c>
      <c r="B44" s="99"/>
      <c r="C44" s="100"/>
      <c r="D44" s="101"/>
      <c r="E44" s="102"/>
      <c r="F44" s="103"/>
      <c r="G44" s="104"/>
      <c r="H44" s="103"/>
      <c r="I44" s="105"/>
      <c r="J44" s="106"/>
      <c r="K44" s="104"/>
      <c r="L44" s="103"/>
      <c r="M44" s="31" t="str">
        <f t="shared" si="2"/>
        <v/>
      </c>
      <c r="N44" s="32" t="str">
        <f t="shared" si="3"/>
        <v/>
      </c>
      <c r="O44" s="33" t="str">
        <f t="shared" si="4"/>
        <v/>
      </c>
      <c r="P44" s="34" t="str">
        <f t="shared" si="5"/>
        <v/>
      </c>
    </row>
    <row r="45" spans="1:16" x14ac:dyDescent="0.25">
      <c r="A45" s="80">
        <v>31</v>
      </c>
      <c r="B45" s="81"/>
      <c r="C45" s="82"/>
      <c r="D45" s="83"/>
      <c r="E45" s="84"/>
      <c r="F45" s="85"/>
      <c r="G45" s="86"/>
      <c r="H45" s="85"/>
      <c r="I45" s="87"/>
      <c r="J45" s="88"/>
      <c r="K45" s="86"/>
      <c r="L45" s="85"/>
      <c r="M45" s="23" t="str">
        <f t="shared" si="2"/>
        <v/>
      </c>
      <c r="N45" s="24" t="str">
        <f t="shared" si="3"/>
        <v/>
      </c>
      <c r="O45" s="25" t="str">
        <f t="shared" si="4"/>
        <v/>
      </c>
      <c r="P45" s="26" t="str">
        <f t="shared" si="5"/>
        <v/>
      </c>
    </row>
    <row r="46" spans="1:16" x14ac:dyDescent="0.25">
      <c r="A46" s="89">
        <v>32</v>
      </c>
      <c r="B46" s="90"/>
      <c r="C46" s="91"/>
      <c r="D46" s="92"/>
      <c r="E46" s="93"/>
      <c r="F46" s="94"/>
      <c r="G46" s="95"/>
      <c r="H46" s="94"/>
      <c r="I46" s="96"/>
      <c r="J46" s="97"/>
      <c r="K46" s="95"/>
      <c r="L46" s="94"/>
      <c r="M46" s="27" t="str">
        <f t="shared" si="2"/>
        <v/>
      </c>
      <c r="N46" s="28" t="str">
        <f t="shared" si="3"/>
        <v/>
      </c>
      <c r="O46" s="29" t="str">
        <f t="shared" si="4"/>
        <v/>
      </c>
      <c r="P46" s="30" t="str">
        <f t="shared" si="5"/>
        <v/>
      </c>
    </row>
    <row r="47" spans="1:16" x14ac:dyDescent="0.25">
      <c r="A47" s="89">
        <v>33</v>
      </c>
      <c r="B47" s="90"/>
      <c r="C47" s="91"/>
      <c r="D47" s="92"/>
      <c r="E47" s="93"/>
      <c r="F47" s="94"/>
      <c r="G47" s="95"/>
      <c r="H47" s="94"/>
      <c r="I47" s="96"/>
      <c r="J47" s="97"/>
      <c r="K47" s="95"/>
      <c r="L47" s="94"/>
      <c r="M47" s="27" t="str">
        <f t="shared" si="2"/>
        <v/>
      </c>
      <c r="N47" s="28" t="str">
        <f t="shared" si="3"/>
        <v/>
      </c>
      <c r="O47" s="29" t="str">
        <f t="shared" si="4"/>
        <v/>
      </c>
      <c r="P47" s="30" t="str">
        <f t="shared" si="5"/>
        <v/>
      </c>
    </row>
    <row r="48" spans="1:16" x14ac:dyDescent="0.25">
      <c r="A48" s="89">
        <v>34</v>
      </c>
      <c r="B48" s="90"/>
      <c r="C48" s="91"/>
      <c r="D48" s="92"/>
      <c r="E48" s="93"/>
      <c r="F48" s="94"/>
      <c r="G48" s="95"/>
      <c r="H48" s="94"/>
      <c r="I48" s="96"/>
      <c r="J48" s="97"/>
      <c r="K48" s="95"/>
      <c r="L48" s="94"/>
      <c r="M48" s="27" t="str">
        <f t="shared" si="2"/>
        <v/>
      </c>
      <c r="N48" s="28" t="str">
        <f t="shared" si="3"/>
        <v/>
      </c>
      <c r="O48" s="29" t="str">
        <f t="shared" si="4"/>
        <v/>
      </c>
      <c r="P48" s="30" t="str">
        <f t="shared" si="5"/>
        <v/>
      </c>
    </row>
    <row r="49" spans="1:16" ht="15.75" thickBot="1" x14ac:dyDescent="0.3">
      <c r="A49" s="98">
        <v>35</v>
      </c>
      <c r="B49" s="99"/>
      <c r="C49" s="100"/>
      <c r="D49" s="101"/>
      <c r="E49" s="102"/>
      <c r="F49" s="103"/>
      <c r="G49" s="104"/>
      <c r="H49" s="103"/>
      <c r="I49" s="105"/>
      <c r="J49" s="106"/>
      <c r="K49" s="104"/>
      <c r="L49" s="103"/>
      <c r="M49" s="31" t="str">
        <f t="shared" si="2"/>
        <v/>
      </c>
      <c r="N49" s="32" t="str">
        <f t="shared" si="3"/>
        <v/>
      </c>
      <c r="O49" s="33" t="str">
        <f t="shared" si="4"/>
        <v/>
      </c>
      <c r="P49" s="34" t="str">
        <f t="shared" si="5"/>
        <v/>
      </c>
    </row>
    <row r="50" spans="1:16" x14ac:dyDescent="0.25">
      <c r="A50" s="80">
        <v>36</v>
      </c>
      <c r="B50" s="81"/>
      <c r="C50" s="82"/>
      <c r="D50" s="83"/>
      <c r="E50" s="84"/>
      <c r="F50" s="85"/>
      <c r="G50" s="86"/>
      <c r="H50" s="85"/>
      <c r="I50" s="87"/>
      <c r="J50" s="88"/>
      <c r="K50" s="86"/>
      <c r="L50" s="85"/>
      <c r="M50" s="23" t="str">
        <f t="shared" si="2"/>
        <v/>
      </c>
      <c r="N50" s="24" t="str">
        <f t="shared" si="3"/>
        <v/>
      </c>
      <c r="O50" s="25" t="str">
        <f t="shared" si="4"/>
        <v/>
      </c>
      <c r="P50" s="26" t="str">
        <f t="shared" si="5"/>
        <v/>
      </c>
    </row>
    <row r="51" spans="1:16" x14ac:dyDescent="0.25">
      <c r="A51" s="89">
        <v>37</v>
      </c>
      <c r="B51" s="90"/>
      <c r="C51" s="91"/>
      <c r="D51" s="92"/>
      <c r="E51" s="93"/>
      <c r="F51" s="94"/>
      <c r="G51" s="95"/>
      <c r="H51" s="94"/>
      <c r="I51" s="96"/>
      <c r="J51" s="97"/>
      <c r="K51" s="95"/>
      <c r="L51" s="94"/>
      <c r="M51" s="27" t="str">
        <f t="shared" si="2"/>
        <v/>
      </c>
      <c r="N51" s="28" t="str">
        <f t="shared" si="3"/>
        <v/>
      </c>
      <c r="O51" s="29" t="str">
        <f t="shared" si="4"/>
        <v/>
      </c>
      <c r="P51" s="30" t="str">
        <f t="shared" si="5"/>
        <v/>
      </c>
    </row>
    <row r="52" spans="1:16" x14ac:dyDescent="0.25">
      <c r="A52" s="89">
        <v>38</v>
      </c>
      <c r="B52" s="90"/>
      <c r="C52" s="91"/>
      <c r="D52" s="92"/>
      <c r="E52" s="93"/>
      <c r="F52" s="94"/>
      <c r="G52" s="95"/>
      <c r="H52" s="94"/>
      <c r="I52" s="96"/>
      <c r="J52" s="97"/>
      <c r="K52" s="95"/>
      <c r="L52" s="94"/>
      <c r="M52" s="27" t="str">
        <f t="shared" si="2"/>
        <v/>
      </c>
      <c r="N52" s="28" t="str">
        <f t="shared" si="3"/>
        <v/>
      </c>
      <c r="O52" s="29" t="str">
        <f t="shared" si="4"/>
        <v/>
      </c>
      <c r="P52" s="30" t="str">
        <f t="shared" si="5"/>
        <v/>
      </c>
    </row>
    <row r="53" spans="1:16" x14ac:dyDescent="0.25">
      <c r="A53" s="89">
        <v>39</v>
      </c>
      <c r="B53" s="90"/>
      <c r="C53" s="91"/>
      <c r="D53" s="92"/>
      <c r="E53" s="93"/>
      <c r="F53" s="94"/>
      <c r="G53" s="95"/>
      <c r="H53" s="94"/>
      <c r="I53" s="96"/>
      <c r="J53" s="97"/>
      <c r="K53" s="95"/>
      <c r="L53" s="94"/>
      <c r="M53" s="27" t="str">
        <f t="shared" si="2"/>
        <v/>
      </c>
      <c r="N53" s="28" t="str">
        <f t="shared" si="3"/>
        <v/>
      </c>
      <c r="O53" s="29" t="str">
        <f t="shared" si="4"/>
        <v/>
      </c>
      <c r="P53" s="30" t="str">
        <f t="shared" si="5"/>
        <v/>
      </c>
    </row>
    <row r="54" spans="1:16" ht="15.75" thickBot="1" x14ac:dyDescent="0.3">
      <c r="A54" s="98">
        <v>40</v>
      </c>
      <c r="B54" s="99"/>
      <c r="C54" s="100"/>
      <c r="D54" s="101"/>
      <c r="E54" s="102"/>
      <c r="F54" s="103"/>
      <c r="G54" s="104"/>
      <c r="H54" s="103"/>
      <c r="I54" s="105"/>
      <c r="J54" s="106"/>
      <c r="K54" s="104"/>
      <c r="L54" s="103"/>
      <c r="M54" s="31" t="str">
        <f t="shared" si="2"/>
        <v/>
      </c>
      <c r="N54" s="32" t="str">
        <f t="shared" si="3"/>
        <v/>
      </c>
      <c r="O54" s="33" t="str">
        <f t="shared" si="4"/>
        <v/>
      </c>
      <c r="P54" s="34" t="str">
        <f t="shared" si="5"/>
        <v/>
      </c>
    </row>
    <row r="56" spans="1:16" x14ac:dyDescent="0.25">
      <c r="B56" s="9" t="s">
        <v>92</v>
      </c>
      <c r="D56" s="9" t="s">
        <v>88</v>
      </c>
    </row>
    <row r="57" spans="1:16" x14ac:dyDescent="0.25">
      <c r="B57" s="9">
        <v>1</v>
      </c>
      <c r="D57" s="9" t="s">
        <v>87</v>
      </c>
    </row>
    <row r="58" spans="1:16" x14ac:dyDescent="0.25">
      <c r="B58" s="9">
        <v>2</v>
      </c>
      <c r="D58" s="9" t="s">
        <v>89</v>
      </c>
    </row>
    <row r="59" spans="1:16" x14ac:dyDescent="0.25">
      <c r="A59" s="39"/>
    </row>
  </sheetData>
  <sheetProtection password="FBBB" sheet="1" formatColumns="0" formatRows="0"/>
  <conditionalFormatting sqref="E17:L54">
    <cfRule type="expression" dxfId="98" priority="14" stopIfTrue="1">
      <formula>E17&gt;E$11</formula>
    </cfRule>
  </conditionalFormatting>
  <conditionalFormatting sqref="D6 E5 K1 M1">
    <cfRule type="containsBlanks" dxfId="97" priority="13" stopIfTrue="1">
      <formula>LEN(TRIM(D1))=0</formula>
    </cfRule>
  </conditionalFormatting>
  <conditionalFormatting sqref="C17:C54">
    <cfRule type="expression" dxfId="96" priority="15">
      <formula>AND(SUM($D17:$L17)&lt;&gt;0,$C17="")</formula>
    </cfRule>
  </conditionalFormatting>
  <conditionalFormatting sqref="D17:L54">
    <cfRule type="expression" dxfId="95" priority="16" stopIfTrue="1">
      <formula>AND($B17&lt;&gt;"",$C17="да",$D17="")</formula>
    </cfRule>
    <cfRule type="expression" dxfId="94" priority="17" stopIfTrue="1">
      <formula>AND(SUM($D17)=0,COUNTA($E17:$L17)&gt;0)</formula>
    </cfRule>
  </conditionalFormatting>
  <conditionalFormatting sqref="E15:L16">
    <cfRule type="expression" dxfId="93" priority="1" stopIfTrue="1">
      <formula>E15&gt;E$11</formula>
    </cfRule>
  </conditionalFormatting>
  <conditionalFormatting sqref="C15:C16">
    <cfRule type="expression" dxfId="92" priority="2">
      <formula>AND(SUM($D15:$L15)&lt;&gt;0,$C15="")</formula>
    </cfRule>
  </conditionalFormatting>
  <conditionalFormatting sqref="D15:L16">
    <cfRule type="expression" dxfId="91" priority="3" stopIfTrue="1">
      <formula>AND($B15&lt;&gt;"",$C15="да",$D15="")</formula>
    </cfRule>
    <cfRule type="expression" dxfId="90" priority="4" stopIfTrue="1">
      <formula>AND(SUM($D15)=0,COUNTA($E15:$L15)&gt;0)</formula>
    </cfRule>
  </conditionalFormatting>
  <dataValidations count="5">
    <dataValidation type="whole" allowBlank="1" showInputMessage="1" showErrorMessage="1" sqref="E15:L54">
      <formula1>0</formula1>
      <formula2>E$11</formula2>
    </dataValidation>
    <dataValidation allowBlank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M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$P$3:$P$9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71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view="pageBreakPreview" zoomScale="90" zoomScaleNormal="100" zoomScaleSheetLayoutView="90" workbookViewId="0">
      <selection activeCell="M6" sqref="M6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hidden="1" customWidth="1"/>
    <col min="4" max="4" width="7.5703125" style="9" customWidth="1"/>
    <col min="5" max="12" width="6.140625" style="9" customWidth="1"/>
    <col min="13" max="13" width="6.5703125" style="9" customWidth="1"/>
    <col min="14" max="14" width="12.5703125" style="9" customWidth="1"/>
    <col min="15" max="15" width="17.7109375" style="9" customWidth="1"/>
    <col min="16" max="16" width="12.7109375" style="9" hidden="1" customWidth="1"/>
    <col min="17" max="16384" width="9.140625" style="9"/>
  </cols>
  <sheetData>
    <row r="1" spans="1:16" x14ac:dyDescent="0.25">
      <c r="A1" s="40"/>
      <c r="B1" s="40"/>
      <c r="C1" s="40"/>
      <c r="D1" s="40"/>
      <c r="E1" s="40"/>
      <c r="F1" s="40"/>
      <c r="G1" s="40"/>
      <c r="H1" s="40"/>
      <c r="I1" s="40"/>
      <c r="J1" s="78" t="s">
        <v>136</v>
      </c>
      <c r="K1" s="110"/>
      <c r="L1" s="40" t="s">
        <v>15</v>
      </c>
      <c r="M1" s="111"/>
      <c r="O1" s="44" t="s">
        <v>0</v>
      </c>
    </row>
    <row r="2" spans="1:16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P2" s="9" t="s">
        <v>8</v>
      </c>
    </row>
    <row r="3" spans="1:16" x14ac:dyDescent="0.25">
      <c r="A3" s="40"/>
      <c r="B3" s="40"/>
      <c r="C3" s="42"/>
      <c r="D3" s="42" t="s">
        <v>5</v>
      </c>
      <c r="E3" s="43" t="s">
        <v>135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9" t="s">
        <v>23</v>
      </c>
    </row>
    <row r="4" spans="1:16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9" t="s">
        <v>107</v>
      </c>
    </row>
    <row r="5" spans="1:16" x14ac:dyDescent="0.25">
      <c r="A5" s="55"/>
      <c r="B5" s="55"/>
      <c r="C5" s="55"/>
      <c r="D5" s="42" t="s">
        <v>106</v>
      </c>
      <c r="E5" s="109"/>
      <c r="F5" s="43"/>
      <c r="G5" s="43"/>
      <c r="H5" s="43"/>
      <c r="I5" s="40"/>
      <c r="J5" s="40"/>
      <c r="K5" s="40"/>
      <c r="L5" s="40"/>
      <c r="M5" s="11" t="s">
        <v>13</v>
      </c>
      <c r="N5" s="11" t="s">
        <v>97</v>
      </c>
      <c r="P5" s="9" t="s">
        <v>108</v>
      </c>
    </row>
    <row r="6" spans="1:16" x14ac:dyDescent="0.25">
      <c r="A6" s="12"/>
      <c r="B6" s="70" t="s">
        <v>8</v>
      </c>
      <c r="D6" s="109"/>
      <c r="E6" s="10"/>
      <c r="F6" s="10"/>
      <c r="L6" s="11"/>
      <c r="M6" s="13"/>
      <c r="N6" s="13"/>
      <c r="P6" s="9" t="s">
        <v>109</v>
      </c>
    </row>
    <row r="7" spans="1:16" x14ac:dyDescent="0.25">
      <c r="A7" s="14"/>
      <c r="B7" s="9" t="s">
        <v>10</v>
      </c>
      <c r="L7" s="15"/>
      <c r="M7" s="15">
        <v>9</v>
      </c>
      <c r="N7" s="13" t="s">
        <v>98</v>
      </c>
      <c r="P7" s="9" t="s">
        <v>110</v>
      </c>
    </row>
    <row r="8" spans="1:16" x14ac:dyDescent="0.25">
      <c r="A8" s="14"/>
      <c r="B8" s="9" t="s">
        <v>14</v>
      </c>
      <c r="L8" s="15"/>
      <c r="M8" s="15">
        <v>7</v>
      </c>
      <c r="N8" s="13" t="s">
        <v>99</v>
      </c>
      <c r="P8" s="9" t="s">
        <v>111</v>
      </c>
    </row>
    <row r="9" spans="1:16" x14ac:dyDescent="0.25">
      <c r="A9" s="14"/>
      <c r="B9" s="16" t="s">
        <v>11</v>
      </c>
      <c r="L9" s="15"/>
      <c r="M9" s="15">
        <v>4</v>
      </c>
      <c r="N9" s="13" t="s">
        <v>100</v>
      </c>
      <c r="P9" s="9" t="s">
        <v>112</v>
      </c>
    </row>
    <row r="10" spans="1:16" x14ac:dyDescent="0.25">
      <c r="A10" s="14"/>
      <c r="B10" s="9" t="s">
        <v>81</v>
      </c>
      <c r="L10" s="15"/>
      <c r="M10" s="15">
        <v>0</v>
      </c>
      <c r="N10" s="13" t="s">
        <v>101</v>
      </c>
      <c r="O10" s="17"/>
      <c r="P10" s="17"/>
    </row>
    <row r="11" spans="1:16" x14ac:dyDescent="0.25">
      <c r="A11" s="12"/>
      <c r="B11" s="13"/>
      <c r="C11" s="13"/>
      <c r="D11" s="11" t="s">
        <v>12</v>
      </c>
      <c r="E11" s="61">
        <v>1</v>
      </c>
      <c r="F11" s="61">
        <v>1</v>
      </c>
      <c r="G11" s="61">
        <v>1</v>
      </c>
      <c r="H11" s="61">
        <v>1</v>
      </c>
      <c r="I11" s="61">
        <v>1</v>
      </c>
      <c r="J11" s="61">
        <v>1</v>
      </c>
      <c r="K11" s="61">
        <v>1</v>
      </c>
      <c r="L11" s="61">
        <v>2</v>
      </c>
      <c r="O11" s="17"/>
      <c r="P11" s="18" t="s">
        <v>16</v>
      </c>
    </row>
    <row r="12" spans="1:16" x14ac:dyDescent="0.25">
      <c r="A12" s="12"/>
      <c r="B12" s="13"/>
      <c r="C12" s="13"/>
      <c r="D12" s="11" t="s">
        <v>113</v>
      </c>
      <c r="E12" s="62" t="str">
        <f t="shared" ref="E12:L12" si="0">IF(COUNTIF($D$15:$D$54,"&gt;0")=0,"",SUMIFS(E$15:E$54,$D$15:$D$54,"&gt;0")/COUNTIF($D$15:$D$54,"&gt;0"))</f>
        <v/>
      </c>
      <c r="F12" s="62" t="str">
        <f t="shared" si="0"/>
        <v/>
      </c>
      <c r="G12" s="62" t="str">
        <f t="shared" si="0"/>
        <v/>
      </c>
      <c r="H12" s="62" t="str">
        <f t="shared" si="0"/>
        <v/>
      </c>
      <c r="I12" s="62" t="str">
        <f t="shared" si="0"/>
        <v/>
      </c>
      <c r="J12" s="62" t="str">
        <f t="shared" si="0"/>
        <v/>
      </c>
      <c r="K12" s="62" t="str">
        <f t="shared" si="0"/>
        <v/>
      </c>
      <c r="L12" s="62" t="str">
        <f t="shared" si="0"/>
        <v/>
      </c>
      <c r="O12" s="17"/>
      <c r="P12" s="18"/>
    </row>
    <row r="13" spans="1:16" ht="15.75" thickBot="1" x14ac:dyDescent="0.3">
      <c r="A13" s="12"/>
      <c r="B13" s="64"/>
      <c r="C13" s="64"/>
      <c r="D13" s="65" t="s">
        <v>114</v>
      </c>
      <c r="E13" s="63" t="str">
        <f>IF(COUNTIF($D$15:$D$54,"&gt;0")=0,"",E12/E11)</f>
        <v/>
      </c>
      <c r="F13" s="63" t="str">
        <f t="shared" ref="F13:K13" si="1">IF(COUNTIF($D$15:$D$54,"&gt;0")=0,"",F12/F11)</f>
        <v/>
      </c>
      <c r="G13" s="63" t="str">
        <f t="shared" si="1"/>
        <v/>
      </c>
      <c r="H13" s="63" t="str">
        <f t="shared" si="1"/>
        <v/>
      </c>
      <c r="I13" s="63" t="str">
        <f t="shared" si="1"/>
        <v/>
      </c>
      <c r="J13" s="63" t="str">
        <f t="shared" si="1"/>
        <v/>
      </c>
      <c r="K13" s="63" t="str">
        <f t="shared" si="1"/>
        <v/>
      </c>
      <c r="L13" s="63" t="str">
        <f>IF(COUNTIF($D$15:$D$54,"&gt;0")=0,"",L12/L11)</f>
        <v/>
      </c>
      <c r="O13" s="17"/>
      <c r="P13" s="18"/>
    </row>
    <row r="14" spans="1:16" ht="60.75" thickBot="1" x14ac:dyDescent="0.3">
      <c r="A14" s="66" t="s">
        <v>1</v>
      </c>
      <c r="B14" s="67" t="s">
        <v>2</v>
      </c>
      <c r="C14" s="68" t="s">
        <v>129</v>
      </c>
      <c r="D14" s="69" t="s">
        <v>3</v>
      </c>
      <c r="E14" s="56">
        <v>1</v>
      </c>
      <c r="F14" s="57">
        <v>2</v>
      </c>
      <c r="G14" s="58">
        <v>3</v>
      </c>
      <c r="H14" s="57">
        <v>4</v>
      </c>
      <c r="I14" s="59">
        <v>5</v>
      </c>
      <c r="J14" s="60">
        <v>6</v>
      </c>
      <c r="K14" s="58">
        <v>7</v>
      </c>
      <c r="L14" s="57">
        <v>8</v>
      </c>
      <c r="M14" s="19" t="s">
        <v>4</v>
      </c>
      <c r="N14" s="20" t="str">
        <f>N5</f>
        <v>Оценка</v>
      </c>
      <c r="O14" s="21" t="s">
        <v>91</v>
      </c>
      <c r="P14" s="22" t="s">
        <v>90</v>
      </c>
    </row>
    <row r="15" spans="1:16" x14ac:dyDescent="0.25">
      <c r="A15" s="80">
        <v>1</v>
      </c>
      <c r="B15" s="81"/>
      <c r="C15" s="82"/>
      <c r="D15" s="83"/>
      <c r="E15" s="84"/>
      <c r="F15" s="85"/>
      <c r="G15" s="86"/>
      <c r="H15" s="85"/>
      <c r="I15" s="87"/>
      <c r="J15" s="88"/>
      <c r="K15" s="86"/>
      <c r="L15" s="85"/>
      <c r="M15" s="23" t="str">
        <f t="shared" ref="M15:M54" si="2">IF(SUM(D15)&gt;0,SUM(E15:L15),"")</f>
        <v/>
      </c>
      <c r="N15" s="24" t="str">
        <f t="shared" ref="N15:N54" si="3">IF(SUM(D15)&gt;0,IF(M15&gt;=$M$7,$N$7,IF(M15&gt;=$M$8,$N$8,IF(M15&gt;=$M$9,$N$9,$N$10))),"")</f>
        <v/>
      </c>
      <c r="O15" s="25" t="str">
        <f>IF(B15="","",IF(AND(SUM($D15)=0,COUNTA($E15:$L15)&gt;0),$D$57,IF(OR(E15&gt;E$11,F15&gt;F$11,G15&gt;G$11,H15&gt;H$11,I15&gt;I$11,J15&gt;J$11,K15&gt;K$11,L15&gt;L$11),$D$58,"нет")))</f>
        <v/>
      </c>
      <c r="P15" s="26" t="str">
        <f>IF(O15="","",IF(O15="нет",0,1))</f>
        <v/>
      </c>
    </row>
    <row r="16" spans="1:16" x14ac:dyDescent="0.25">
      <c r="A16" s="89">
        <v>2</v>
      </c>
      <c r="B16" s="90"/>
      <c r="C16" s="91"/>
      <c r="D16" s="92"/>
      <c r="E16" s="93"/>
      <c r="F16" s="94"/>
      <c r="G16" s="95"/>
      <c r="H16" s="94"/>
      <c r="I16" s="96"/>
      <c r="J16" s="97"/>
      <c r="K16" s="95"/>
      <c r="L16" s="94"/>
      <c r="M16" s="27" t="str">
        <f t="shared" si="2"/>
        <v/>
      </c>
      <c r="N16" s="28" t="str">
        <f t="shared" si="3"/>
        <v/>
      </c>
      <c r="O16" s="29" t="str">
        <f t="shared" ref="O16:O54" si="4">IF(B16="","",IF(AND(SUM($D16)=0,COUNTA($E16:$L16)&gt;0),$D$57,IF(OR(E16&gt;E$11,F16&gt;F$11,G16&gt;G$11,H16&gt;H$11,I16&gt;I$11,J16&gt;J$11,K16&gt;K$11,L16&gt;L$11),$D$58,"нет")))</f>
        <v/>
      </c>
      <c r="P16" s="30" t="str">
        <f t="shared" ref="P16:P54" si="5">IF(O16="","",IF(O16="нет",0,1))</f>
        <v/>
      </c>
    </row>
    <row r="17" spans="1:16" x14ac:dyDescent="0.25">
      <c r="A17" s="89">
        <v>3</v>
      </c>
      <c r="B17" s="90"/>
      <c r="C17" s="91"/>
      <c r="D17" s="92"/>
      <c r="E17" s="93"/>
      <c r="F17" s="94"/>
      <c r="G17" s="95"/>
      <c r="H17" s="94"/>
      <c r="I17" s="96"/>
      <c r="J17" s="97"/>
      <c r="K17" s="95"/>
      <c r="L17" s="94"/>
      <c r="M17" s="27" t="str">
        <f t="shared" si="2"/>
        <v/>
      </c>
      <c r="N17" s="28" t="str">
        <f t="shared" si="3"/>
        <v/>
      </c>
      <c r="O17" s="29" t="str">
        <f t="shared" si="4"/>
        <v/>
      </c>
      <c r="P17" s="30" t="str">
        <f t="shared" si="5"/>
        <v/>
      </c>
    </row>
    <row r="18" spans="1:16" x14ac:dyDescent="0.25">
      <c r="A18" s="89">
        <v>4</v>
      </c>
      <c r="B18" s="90"/>
      <c r="C18" s="91"/>
      <c r="D18" s="92"/>
      <c r="E18" s="93"/>
      <c r="F18" s="94"/>
      <c r="G18" s="95"/>
      <c r="H18" s="94"/>
      <c r="I18" s="96"/>
      <c r="J18" s="97"/>
      <c r="K18" s="95"/>
      <c r="L18" s="94"/>
      <c r="M18" s="27" t="str">
        <f t="shared" si="2"/>
        <v/>
      </c>
      <c r="N18" s="28" t="str">
        <f t="shared" si="3"/>
        <v/>
      </c>
      <c r="O18" s="29" t="str">
        <f t="shared" si="4"/>
        <v/>
      </c>
      <c r="P18" s="30" t="str">
        <f t="shared" si="5"/>
        <v/>
      </c>
    </row>
    <row r="19" spans="1:16" ht="15.75" thickBot="1" x14ac:dyDescent="0.3">
      <c r="A19" s="98">
        <v>5</v>
      </c>
      <c r="B19" s="99"/>
      <c r="C19" s="100"/>
      <c r="D19" s="101"/>
      <c r="E19" s="102"/>
      <c r="F19" s="103"/>
      <c r="G19" s="104"/>
      <c r="H19" s="103"/>
      <c r="I19" s="105"/>
      <c r="J19" s="106"/>
      <c r="K19" s="104"/>
      <c r="L19" s="103"/>
      <c r="M19" s="31" t="str">
        <f t="shared" si="2"/>
        <v/>
      </c>
      <c r="N19" s="32" t="str">
        <f t="shared" si="3"/>
        <v/>
      </c>
      <c r="O19" s="33" t="str">
        <f t="shared" si="4"/>
        <v/>
      </c>
      <c r="P19" s="34" t="str">
        <f t="shared" si="5"/>
        <v/>
      </c>
    </row>
    <row r="20" spans="1:16" x14ac:dyDescent="0.25">
      <c r="A20" s="107">
        <v>6</v>
      </c>
      <c r="B20" s="81"/>
      <c r="C20" s="82"/>
      <c r="D20" s="83"/>
      <c r="E20" s="84"/>
      <c r="F20" s="85"/>
      <c r="G20" s="86"/>
      <c r="H20" s="85"/>
      <c r="I20" s="87"/>
      <c r="J20" s="88"/>
      <c r="K20" s="86"/>
      <c r="L20" s="85"/>
      <c r="M20" s="35" t="str">
        <f t="shared" si="2"/>
        <v/>
      </c>
      <c r="N20" s="36" t="str">
        <f t="shared" si="3"/>
        <v/>
      </c>
      <c r="O20" s="25" t="str">
        <f t="shared" si="4"/>
        <v/>
      </c>
      <c r="P20" s="26" t="str">
        <f t="shared" si="5"/>
        <v/>
      </c>
    </row>
    <row r="21" spans="1:16" x14ac:dyDescent="0.25">
      <c r="A21" s="89">
        <v>7</v>
      </c>
      <c r="B21" s="90"/>
      <c r="C21" s="91"/>
      <c r="D21" s="92"/>
      <c r="E21" s="93"/>
      <c r="F21" s="94"/>
      <c r="G21" s="95"/>
      <c r="H21" s="94"/>
      <c r="I21" s="96"/>
      <c r="J21" s="97"/>
      <c r="K21" s="95"/>
      <c r="L21" s="94"/>
      <c r="M21" s="27" t="str">
        <f t="shared" si="2"/>
        <v/>
      </c>
      <c r="N21" s="28" t="str">
        <f t="shared" si="3"/>
        <v/>
      </c>
      <c r="O21" s="29" t="str">
        <f t="shared" si="4"/>
        <v/>
      </c>
      <c r="P21" s="30" t="str">
        <f t="shared" si="5"/>
        <v/>
      </c>
    </row>
    <row r="22" spans="1:16" x14ac:dyDescent="0.25">
      <c r="A22" s="89">
        <v>8</v>
      </c>
      <c r="B22" s="90"/>
      <c r="C22" s="91"/>
      <c r="D22" s="92"/>
      <c r="E22" s="93"/>
      <c r="F22" s="94"/>
      <c r="G22" s="95"/>
      <c r="H22" s="94"/>
      <c r="I22" s="96"/>
      <c r="J22" s="97"/>
      <c r="K22" s="95"/>
      <c r="L22" s="94"/>
      <c r="M22" s="27" t="str">
        <f t="shared" si="2"/>
        <v/>
      </c>
      <c r="N22" s="28" t="str">
        <f t="shared" si="3"/>
        <v/>
      </c>
      <c r="O22" s="29" t="str">
        <f t="shared" si="4"/>
        <v/>
      </c>
      <c r="P22" s="30" t="str">
        <f t="shared" si="5"/>
        <v/>
      </c>
    </row>
    <row r="23" spans="1:16" x14ac:dyDescent="0.25">
      <c r="A23" s="89">
        <v>9</v>
      </c>
      <c r="B23" s="90"/>
      <c r="C23" s="91"/>
      <c r="D23" s="92"/>
      <c r="E23" s="93"/>
      <c r="F23" s="94"/>
      <c r="G23" s="95"/>
      <c r="H23" s="94"/>
      <c r="I23" s="96"/>
      <c r="J23" s="97"/>
      <c r="K23" s="95"/>
      <c r="L23" s="94"/>
      <c r="M23" s="27" t="str">
        <f t="shared" si="2"/>
        <v/>
      </c>
      <c r="N23" s="28" t="str">
        <f t="shared" si="3"/>
        <v/>
      </c>
      <c r="O23" s="29" t="str">
        <f t="shared" si="4"/>
        <v/>
      </c>
      <c r="P23" s="30" t="str">
        <f t="shared" si="5"/>
        <v/>
      </c>
    </row>
    <row r="24" spans="1:16" ht="15.75" thickBot="1" x14ac:dyDescent="0.3">
      <c r="A24" s="108">
        <v>10</v>
      </c>
      <c r="B24" s="99"/>
      <c r="C24" s="100"/>
      <c r="D24" s="101"/>
      <c r="E24" s="102"/>
      <c r="F24" s="103"/>
      <c r="G24" s="104"/>
      <c r="H24" s="103"/>
      <c r="I24" s="105"/>
      <c r="J24" s="106"/>
      <c r="K24" s="104"/>
      <c r="L24" s="103"/>
      <c r="M24" s="37" t="str">
        <f t="shared" si="2"/>
        <v/>
      </c>
      <c r="N24" s="38" t="str">
        <f t="shared" si="3"/>
        <v/>
      </c>
      <c r="O24" s="33" t="str">
        <f t="shared" si="4"/>
        <v/>
      </c>
      <c r="P24" s="34" t="str">
        <f t="shared" si="5"/>
        <v/>
      </c>
    </row>
    <row r="25" spans="1:16" x14ac:dyDescent="0.25">
      <c r="A25" s="80">
        <v>11</v>
      </c>
      <c r="B25" s="81"/>
      <c r="C25" s="82"/>
      <c r="D25" s="83"/>
      <c r="E25" s="84"/>
      <c r="F25" s="85"/>
      <c r="G25" s="86"/>
      <c r="H25" s="85"/>
      <c r="I25" s="87"/>
      <c r="J25" s="88"/>
      <c r="K25" s="86"/>
      <c r="L25" s="85"/>
      <c r="M25" s="23" t="str">
        <f t="shared" si="2"/>
        <v/>
      </c>
      <c r="N25" s="24" t="str">
        <f t="shared" si="3"/>
        <v/>
      </c>
      <c r="O25" s="25" t="str">
        <f t="shared" si="4"/>
        <v/>
      </c>
      <c r="P25" s="26" t="str">
        <f t="shared" si="5"/>
        <v/>
      </c>
    </row>
    <row r="26" spans="1:16" x14ac:dyDescent="0.25">
      <c r="A26" s="89">
        <v>12</v>
      </c>
      <c r="B26" s="90"/>
      <c r="C26" s="91"/>
      <c r="D26" s="92"/>
      <c r="E26" s="93"/>
      <c r="F26" s="94"/>
      <c r="G26" s="95"/>
      <c r="H26" s="94"/>
      <c r="I26" s="96"/>
      <c r="J26" s="97"/>
      <c r="K26" s="95"/>
      <c r="L26" s="94"/>
      <c r="M26" s="27" t="str">
        <f t="shared" si="2"/>
        <v/>
      </c>
      <c r="N26" s="28" t="str">
        <f t="shared" si="3"/>
        <v/>
      </c>
      <c r="O26" s="29" t="str">
        <f t="shared" si="4"/>
        <v/>
      </c>
      <c r="P26" s="30" t="str">
        <f t="shared" si="5"/>
        <v/>
      </c>
    </row>
    <row r="27" spans="1:16" x14ac:dyDescent="0.25">
      <c r="A27" s="89">
        <v>13</v>
      </c>
      <c r="B27" s="90"/>
      <c r="C27" s="91"/>
      <c r="D27" s="92"/>
      <c r="E27" s="93"/>
      <c r="F27" s="94"/>
      <c r="G27" s="95"/>
      <c r="H27" s="94"/>
      <c r="I27" s="96"/>
      <c r="J27" s="97"/>
      <c r="K27" s="95"/>
      <c r="L27" s="94"/>
      <c r="M27" s="27" t="str">
        <f t="shared" si="2"/>
        <v/>
      </c>
      <c r="N27" s="28" t="str">
        <f t="shared" si="3"/>
        <v/>
      </c>
      <c r="O27" s="29" t="str">
        <f t="shared" si="4"/>
        <v/>
      </c>
      <c r="P27" s="30" t="str">
        <f t="shared" si="5"/>
        <v/>
      </c>
    </row>
    <row r="28" spans="1:16" x14ac:dyDescent="0.25">
      <c r="A28" s="89">
        <v>14</v>
      </c>
      <c r="B28" s="90"/>
      <c r="C28" s="91"/>
      <c r="D28" s="92"/>
      <c r="E28" s="93"/>
      <c r="F28" s="94"/>
      <c r="G28" s="95"/>
      <c r="H28" s="94"/>
      <c r="I28" s="96"/>
      <c r="J28" s="97"/>
      <c r="K28" s="95"/>
      <c r="L28" s="94"/>
      <c r="M28" s="27" t="str">
        <f t="shared" si="2"/>
        <v/>
      </c>
      <c r="N28" s="28" t="str">
        <f t="shared" si="3"/>
        <v/>
      </c>
      <c r="O28" s="29" t="str">
        <f t="shared" si="4"/>
        <v/>
      </c>
      <c r="P28" s="30" t="str">
        <f t="shared" si="5"/>
        <v/>
      </c>
    </row>
    <row r="29" spans="1:16" ht="15.75" thickBot="1" x14ac:dyDescent="0.3">
      <c r="A29" s="98">
        <v>15</v>
      </c>
      <c r="B29" s="99"/>
      <c r="C29" s="100"/>
      <c r="D29" s="101"/>
      <c r="E29" s="102"/>
      <c r="F29" s="103"/>
      <c r="G29" s="104"/>
      <c r="H29" s="103"/>
      <c r="I29" s="105"/>
      <c r="J29" s="106"/>
      <c r="K29" s="104"/>
      <c r="L29" s="103"/>
      <c r="M29" s="31" t="str">
        <f t="shared" si="2"/>
        <v/>
      </c>
      <c r="N29" s="32" t="str">
        <f t="shared" si="3"/>
        <v/>
      </c>
      <c r="O29" s="33" t="str">
        <f t="shared" si="4"/>
        <v/>
      </c>
      <c r="P29" s="34" t="str">
        <f t="shared" si="5"/>
        <v/>
      </c>
    </row>
    <row r="30" spans="1:16" x14ac:dyDescent="0.25">
      <c r="A30" s="107">
        <v>16</v>
      </c>
      <c r="B30" s="81"/>
      <c r="C30" s="82"/>
      <c r="D30" s="83"/>
      <c r="E30" s="84"/>
      <c r="F30" s="85"/>
      <c r="G30" s="86"/>
      <c r="H30" s="85"/>
      <c r="I30" s="87"/>
      <c r="J30" s="88"/>
      <c r="K30" s="86"/>
      <c r="L30" s="85"/>
      <c r="M30" s="35" t="str">
        <f t="shared" si="2"/>
        <v/>
      </c>
      <c r="N30" s="36" t="str">
        <f t="shared" si="3"/>
        <v/>
      </c>
      <c r="O30" s="25" t="str">
        <f t="shared" si="4"/>
        <v/>
      </c>
      <c r="P30" s="26" t="str">
        <f t="shared" si="5"/>
        <v/>
      </c>
    </row>
    <row r="31" spans="1:16" x14ac:dyDescent="0.25">
      <c r="A31" s="89">
        <v>17</v>
      </c>
      <c r="B31" s="90"/>
      <c r="C31" s="91"/>
      <c r="D31" s="92"/>
      <c r="E31" s="93"/>
      <c r="F31" s="94"/>
      <c r="G31" s="95"/>
      <c r="H31" s="94"/>
      <c r="I31" s="96"/>
      <c r="J31" s="97"/>
      <c r="K31" s="95"/>
      <c r="L31" s="94"/>
      <c r="M31" s="27" t="str">
        <f t="shared" si="2"/>
        <v/>
      </c>
      <c r="N31" s="28" t="str">
        <f t="shared" si="3"/>
        <v/>
      </c>
      <c r="O31" s="29" t="str">
        <f t="shared" si="4"/>
        <v/>
      </c>
      <c r="P31" s="30" t="str">
        <f t="shared" si="5"/>
        <v/>
      </c>
    </row>
    <row r="32" spans="1:16" x14ac:dyDescent="0.25">
      <c r="A32" s="89">
        <v>18</v>
      </c>
      <c r="B32" s="90"/>
      <c r="C32" s="91"/>
      <c r="D32" s="92"/>
      <c r="E32" s="93"/>
      <c r="F32" s="94"/>
      <c r="G32" s="95"/>
      <c r="H32" s="94"/>
      <c r="I32" s="96"/>
      <c r="J32" s="97"/>
      <c r="K32" s="95"/>
      <c r="L32" s="94"/>
      <c r="M32" s="27" t="str">
        <f t="shared" si="2"/>
        <v/>
      </c>
      <c r="N32" s="28" t="str">
        <f t="shared" si="3"/>
        <v/>
      </c>
      <c r="O32" s="29" t="str">
        <f t="shared" si="4"/>
        <v/>
      </c>
      <c r="P32" s="30" t="str">
        <f t="shared" si="5"/>
        <v/>
      </c>
    </row>
    <row r="33" spans="1:16" x14ac:dyDescent="0.25">
      <c r="A33" s="89">
        <v>19</v>
      </c>
      <c r="B33" s="90"/>
      <c r="C33" s="91"/>
      <c r="D33" s="92"/>
      <c r="E33" s="93"/>
      <c r="F33" s="94"/>
      <c r="G33" s="95"/>
      <c r="H33" s="94"/>
      <c r="I33" s="96"/>
      <c r="J33" s="97"/>
      <c r="K33" s="95"/>
      <c r="L33" s="94"/>
      <c r="M33" s="27" t="str">
        <f t="shared" si="2"/>
        <v/>
      </c>
      <c r="N33" s="28" t="str">
        <f t="shared" si="3"/>
        <v/>
      </c>
      <c r="O33" s="29" t="str">
        <f t="shared" si="4"/>
        <v/>
      </c>
      <c r="P33" s="30" t="str">
        <f t="shared" si="5"/>
        <v/>
      </c>
    </row>
    <row r="34" spans="1:16" ht="15.75" thickBot="1" x14ac:dyDescent="0.3">
      <c r="A34" s="108">
        <v>20</v>
      </c>
      <c r="B34" s="99"/>
      <c r="C34" s="100"/>
      <c r="D34" s="101"/>
      <c r="E34" s="102"/>
      <c r="F34" s="103"/>
      <c r="G34" s="104"/>
      <c r="H34" s="103"/>
      <c r="I34" s="105"/>
      <c r="J34" s="106"/>
      <c r="K34" s="104"/>
      <c r="L34" s="103"/>
      <c r="M34" s="37" t="str">
        <f t="shared" si="2"/>
        <v/>
      </c>
      <c r="N34" s="38" t="str">
        <f t="shared" si="3"/>
        <v/>
      </c>
      <c r="O34" s="33" t="str">
        <f t="shared" si="4"/>
        <v/>
      </c>
      <c r="P34" s="34" t="str">
        <f t="shared" si="5"/>
        <v/>
      </c>
    </row>
    <row r="35" spans="1:16" x14ac:dyDescent="0.25">
      <c r="A35" s="80">
        <v>21</v>
      </c>
      <c r="B35" s="81"/>
      <c r="C35" s="82"/>
      <c r="D35" s="83"/>
      <c r="E35" s="84"/>
      <c r="F35" s="85"/>
      <c r="G35" s="86"/>
      <c r="H35" s="85"/>
      <c r="I35" s="87"/>
      <c r="J35" s="88"/>
      <c r="K35" s="86"/>
      <c r="L35" s="85"/>
      <c r="M35" s="23" t="str">
        <f t="shared" si="2"/>
        <v/>
      </c>
      <c r="N35" s="24" t="str">
        <f t="shared" si="3"/>
        <v/>
      </c>
      <c r="O35" s="25" t="str">
        <f t="shared" si="4"/>
        <v/>
      </c>
      <c r="P35" s="26" t="str">
        <f t="shared" si="5"/>
        <v/>
      </c>
    </row>
    <row r="36" spans="1:16" x14ac:dyDescent="0.25">
      <c r="A36" s="89">
        <v>22</v>
      </c>
      <c r="B36" s="90"/>
      <c r="C36" s="91"/>
      <c r="D36" s="92"/>
      <c r="E36" s="93"/>
      <c r="F36" s="94"/>
      <c r="G36" s="95"/>
      <c r="H36" s="94"/>
      <c r="I36" s="96"/>
      <c r="J36" s="97"/>
      <c r="K36" s="95"/>
      <c r="L36" s="94"/>
      <c r="M36" s="27" t="str">
        <f t="shared" si="2"/>
        <v/>
      </c>
      <c r="N36" s="28" t="str">
        <f t="shared" si="3"/>
        <v/>
      </c>
      <c r="O36" s="29" t="str">
        <f t="shared" si="4"/>
        <v/>
      </c>
      <c r="P36" s="30" t="str">
        <f t="shared" si="5"/>
        <v/>
      </c>
    </row>
    <row r="37" spans="1:16" x14ac:dyDescent="0.25">
      <c r="A37" s="89">
        <v>23</v>
      </c>
      <c r="B37" s="90"/>
      <c r="C37" s="91"/>
      <c r="D37" s="92"/>
      <c r="E37" s="93"/>
      <c r="F37" s="94"/>
      <c r="G37" s="95"/>
      <c r="H37" s="94"/>
      <c r="I37" s="96"/>
      <c r="J37" s="97"/>
      <c r="K37" s="95"/>
      <c r="L37" s="94"/>
      <c r="M37" s="27" t="str">
        <f t="shared" si="2"/>
        <v/>
      </c>
      <c r="N37" s="28" t="str">
        <f t="shared" si="3"/>
        <v/>
      </c>
      <c r="O37" s="29" t="str">
        <f t="shared" si="4"/>
        <v/>
      </c>
      <c r="P37" s="30" t="str">
        <f t="shared" si="5"/>
        <v/>
      </c>
    </row>
    <row r="38" spans="1:16" x14ac:dyDescent="0.25">
      <c r="A38" s="89">
        <v>24</v>
      </c>
      <c r="B38" s="90"/>
      <c r="C38" s="91"/>
      <c r="D38" s="92"/>
      <c r="E38" s="93"/>
      <c r="F38" s="94"/>
      <c r="G38" s="95"/>
      <c r="H38" s="94"/>
      <c r="I38" s="96"/>
      <c r="J38" s="97"/>
      <c r="K38" s="95"/>
      <c r="L38" s="94"/>
      <c r="M38" s="27" t="str">
        <f t="shared" si="2"/>
        <v/>
      </c>
      <c r="N38" s="28" t="str">
        <f t="shared" si="3"/>
        <v/>
      </c>
      <c r="O38" s="29" t="str">
        <f t="shared" si="4"/>
        <v/>
      </c>
      <c r="P38" s="30" t="str">
        <f t="shared" si="5"/>
        <v/>
      </c>
    </row>
    <row r="39" spans="1:16" ht="15.75" thickBot="1" x14ac:dyDescent="0.3">
      <c r="A39" s="98">
        <v>25</v>
      </c>
      <c r="B39" s="99"/>
      <c r="C39" s="100"/>
      <c r="D39" s="101"/>
      <c r="E39" s="102"/>
      <c r="F39" s="103"/>
      <c r="G39" s="104"/>
      <c r="H39" s="103"/>
      <c r="I39" s="105"/>
      <c r="J39" s="106"/>
      <c r="K39" s="104"/>
      <c r="L39" s="103"/>
      <c r="M39" s="31" t="str">
        <f t="shared" si="2"/>
        <v/>
      </c>
      <c r="N39" s="32" t="str">
        <f t="shared" si="3"/>
        <v/>
      </c>
      <c r="O39" s="33" t="str">
        <f t="shared" si="4"/>
        <v/>
      </c>
      <c r="P39" s="34" t="str">
        <f t="shared" si="5"/>
        <v/>
      </c>
    </row>
    <row r="40" spans="1:16" x14ac:dyDescent="0.25">
      <c r="A40" s="80">
        <v>26</v>
      </c>
      <c r="B40" s="81"/>
      <c r="C40" s="82"/>
      <c r="D40" s="83"/>
      <c r="E40" s="84"/>
      <c r="F40" s="85"/>
      <c r="G40" s="86"/>
      <c r="H40" s="85"/>
      <c r="I40" s="87"/>
      <c r="J40" s="88"/>
      <c r="K40" s="86"/>
      <c r="L40" s="85"/>
      <c r="M40" s="23" t="str">
        <f t="shared" si="2"/>
        <v/>
      </c>
      <c r="N40" s="24" t="str">
        <f t="shared" si="3"/>
        <v/>
      </c>
      <c r="O40" s="25" t="str">
        <f t="shared" si="4"/>
        <v/>
      </c>
      <c r="P40" s="26" t="str">
        <f t="shared" si="5"/>
        <v/>
      </c>
    </row>
    <row r="41" spans="1:16" x14ac:dyDescent="0.25">
      <c r="A41" s="89">
        <v>27</v>
      </c>
      <c r="B41" s="90"/>
      <c r="C41" s="91"/>
      <c r="D41" s="92"/>
      <c r="E41" s="93"/>
      <c r="F41" s="94"/>
      <c r="G41" s="95"/>
      <c r="H41" s="94"/>
      <c r="I41" s="96"/>
      <c r="J41" s="97"/>
      <c r="K41" s="95"/>
      <c r="L41" s="94"/>
      <c r="M41" s="27" t="str">
        <f t="shared" si="2"/>
        <v/>
      </c>
      <c r="N41" s="28" t="str">
        <f t="shared" si="3"/>
        <v/>
      </c>
      <c r="O41" s="29" t="str">
        <f t="shared" si="4"/>
        <v/>
      </c>
      <c r="P41" s="30" t="str">
        <f t="shared" si="5"/>
        <v/>
      </c>
    </row>
    <row r="42" spans="1:16" x14ac:dyDescent="0.25">
      <c r="A42" s="89">
        <v>28</v>
      </c>
      <c r="B42" s="90"/>
      <c r="C42" s="91"/>
      <c r="D42" s="92"/>
      <c r="E42" s="93"/>
      <c r="F42" s="94"/>
      <c r="G42" s="95"/>
      <c r="H42" s="94"/>
      <c r="I42" s="96"/>
      <c r="J42" s="97"/>
      <c r="K42" s="95"/>
      <c r="L42" s="94"/>
      <c r="M42" s="27" t="str">
        <f t="shared" si="2"/>
        <v/>
      </c>
      <c r="N42" s="28" t="str">
        <f t="shared" si="3"/>
        <v/>
      </c>
      <c r="O42" s="29" t="str">
        <f t="shared" si="4"/>
        <v/>
      </c>
      <c r="P42" s="30" t="str">
        <f t="shared" si="5"/>
        <v/>
      </c>
    </row>
    <row r="43" spans="1:16" x14ac:dyDescent="0.25">
      <c r="A43" s="89">
        <v>29</v>
      </c>
      <c r="B43" s="90"/>
      <c r="C43" s="91"/>
      <c r="D43" s="92"/>
      <c r="E43" s="93"/>
      <c r="F43" s="94"/>
      <c r="G43" s="95"/>
      <c r="H43" s="94"/>
      <c r="I43" s="96"/>
      <c r="J43" s="97"/>
      <c r="K43" s="95"/>
      <c r="L43" s="94"/>
      <c r="M43" s="27" t="str">
        <f t="shared" si="2"/>
        <v/>
      </c>
      <c r="N43" s="28" t="str">
        <f t="shared" si="3"/>
        <v/>
      </c>
      <c r="O43" s="29" t="str">
        <f t="shared" si="4"/>
        <v/>
      </c>
      <c r="P43" s="30" t="str">
        <f t="shared" si="5"/>
        <v/>
      </c>
    </row>
    <row r="44" spans="1:16" ht="15.75" thickBot="1" x14ac:dyDescent="0.3">
      <c r="A44" s="98">
        <v>30</v>
      </c>
      <c r="B44" s="99"/>
      <c r="C44" s="100"/>
      <c r="D44" s="101"/>
      <c r="E44" s="102"/>
      <c r="F44" s="103"/>
      <c r="G44" s="104"/>
      <c r="H44" s="103"/>
      <c r="I44" s="105"/>
      <c r="J44" s="106"/>
      <c r="K44" s="104"/>
      <c r="L44" s="103"/>
      <c r="M44" s="31" t="str">
        <f t="shared" si="2"/>
        <v/>
      </c>
      <c r="N44" s="32" t="str">
        <f t="shared" si="3"/>
        <v/>
      </c>
      <c r="O44" s="33" t="str">
        <f t="shared" si="4"/>
        <v/>
      </c>
      <c r="P44" s="34" t="str">
        <f t="shared" si="5"/>
        <v/>
      </c>
    </row>
    <row r="45" spans="1:16" x14ac:dyDescent="0.25">
      <c r="A45" s="80">
        <v>31</v>
      </c>
      <c r="B45" s="81"/>
      <c r="C45" s="82"/>
      <c r="D45" s="83"/>
      <c r="E45" s="84"/>
      <c r="F45" s="85"/>
      <c r="G45" s="86"/>
      <c r="H45" s="85"/>
      <c r="I45" s="87"/>
      <c r="J45" s="88"/>
      <c r="K45" s="86"/>
      <c r="L45" s="85"/>
      <c r="M45" s="23" t="str">
        <f t="shared" si="2"/>
        <v/>
      </c>
      <c r="N45" s="24" t="str">
        <f t="shared" si="3"/>
        <v/>
      </c>
      <c r="O45" s="25" t="str">
        <f t="shared" si="4"/>
        <v/>
      </c>
      <c r="P45" s="26" t="str">
        <f t="shared" si="5"/>
        <v/>
      </c>
    </row>
    <row r="46" spans="1:16" x14ac:dyDescent="0.25">
      <c r="A46" s="89">
        <v>32</v>
      </c>
      <c r="B46" s="90"/>
      <c r="C46" s="91"/>
      <c r="D46" s="92"/>
      <c r="E46" s="93"/>
      <c r="F46" s="94"/>
      <c r="G46" s="95"/>
      <c r="H46" s="94"/>
      <c r="I46" s="96"/>
      <c r="J46" s="97"/>
      <c r="K46" s="95"/>
      <c r="L46" s="94"/>
      <c r="M46" s="27" t="str">
        <f t="shared" si="2"/>
        <v/>
      </c>
      <c r="N46" s="28" t="str">
        <f t="shared" si="3"/>
        <v/>
      </c>
      <c r="O46" s="29" t="str">
        <f t="shared" si="4"/>
        <v/>
      </c>
      <c r="P46" s="30" t="str">
        <f t="shared" si="5"/>
        <v/>
      </c>
    </row>
    <row r="47" spans="1:16" x14ac:dyDescent="0.25">
      <c r="A47" s="89">
        <v>33</v>
      </c>
      <c r="B47" s="90"/>
      <c r="C47" s="91"/>
      <c r="D47" s="92"/>
      <c r="E47" s="93"/>
      <c r="F47" s="94"/>
      <c r="G47" s="95"/>
      <c r="H47" s="94"/>
      <c r="I47" s="96"/>
      <c r="J47" s="97"/>
      <c r="K47" s="95"/>
      <c r="L47" s="94"/>
      <c r="M47" s="27" t="str">
        <f t="shared" si="2"/>
        <v/>
      </c>
      <c r="N47" s="28" t="str">
        <f t="shared" si="3"/>
        <v/>
      </c>
      <c r="O47" s="29" t="str">
        <f t="shared" si="4"/>
        <v/>
      </c>
      <c r="P47" s="30" t="str">
        <f t="shared" si="5"/>
        <v/>
      </c>
    </row>
    <row r="48" spans="1:16" x14ac:dyDescent="0.25">
      <c r="A48" s="89">
        <v>34</v>
      </c>
      <c r="B48" s="90"/>
      <c r="C48" s="91"/>
      <c r="D48" s="92"/>
      <c r="E48" s="93"/>
      <c r="F48" s="94"/>
      <c r="G48" s="95"/>
      <c r="H48" s="94"/>
      <c r="I48" s="96"/>
      <c r="J48" s="97"/>
      <c r="K48" s="95"/>
      <c r="L48" s="94"/>
      <c r="M48" s="27" t="str">
        <f t="shared" si="2"/>
        <v/>
      </c>
      <c r="N48" s="28" t="str">
        <f t="shared" si="3"/>
        <v/>
      </c>
      <c r="O48" s="29" t="str">
        <f t="shared" si="4"/>
        <v/>
      </c>
      <c r="P48" s="30" t="str">
        <f t="shared" si="5"/>
        <v/>
      </c>
    </row>
    <row r="49" spans="1:16" ht="15.75" thickBot="1" x14ac:dyDescent="0.3">
      <c r="A49" s="98">
        <v>35</v>
      </c>
      <c r="B49" s="99"/>
      <c r="C49" s="100"/>
      <c r="D49" s="101"/>
      <c r="E49" s="102"/>
      <c r="F49" s="103"/>
      <c r="G49" s="104"/>
      <c r="H49" s="103"/>
      <c r="I49" s="105"/>
      <c r="J49" s="106"/>
      <c r="K49" s="104"/>
      <c r="L49" s="103"/>
      <c r="M49" s="31" t="str">
        <f t="shared" si="2"/>
        <v/>
      </c>
      <c r="N49" s="32" t="str">
        <f t="shared" si="3"/>
        <v/>
      </c>
      <c r="O49" s="33" t="str">
        <f t="shared" si="4"/>
        <v/>
      </c>
      <c r="P49" s="34" t="str">
        <f t="shared" si="5"/>
        <v/>
      </c>
    </row>
    <row r="50" spans="1:16" x14ac:dyDescent="0.25">
      <c r="A50" s="80">
        <v>36</v>
      </c>
      <c r="B50" s="81"/>
      <c r="C50" s="82"/>
      <c r="D50" s="83"/>
      <c r="E50" s="84"/>
      <c r="F50" s="85"/>
      <c r="G50" s="86"/>
      <c r="H50" s="85"/>
      <c r="I50" s="87"/>
      <c r="J50" s="88"/>
      <c r="K50" s="86"/>
      <c r="L50" s="85"/>
      <c r="M50" s="23" t="str">
        <f t="shared" si="2"/>
        <v/>
      </c>
      <c r="N50" s="24" t="str">
        <f t="shared" si="3"/>
        <v/>
      </c>
      <c r="O50" s="25" t="str">
        <f t="shared" si="4"/>
        <v/>
      </c>
      <c r="P50" s="26" t="str">
        <f t="shared" si="5"/>
        <v/>
      </c>
    </row>
    <row r="51" spans="1:16" x14ac:dyDescent="0.25">
      <c r="A51" s="89">
        <v>37</v>
      </c>
      <c r="B51" s="90"/>
      <c r="C51" s="91"/>
      <c r="D51" s="92"/>
      <c r="E51" s="93"/>
      <c r="F51" s="94"/>
      <c r="G51" s="95"/>
      <c r="H51" s="94"/>
      <c r="I51" s="96"/>
      <c r="J51" s="97"/>
      <c r="K51" s="95"/>
      <c r="L51" s="94"/>
      <c r="M51" s="27" t="str">
        <f t="shared" si="2"/>
        <v/>
      </c>
      <c r="N51" s="28" t="str">
        <f t="shared" si="3"/>
        <v/>
      </c>
      <c r="O51" s="29" t="str">
        <f t="shared" si="4"/>
        <v/>
      </c>
      <c r="P51" s="30" t="str">
        <f t="shared" si="5"/>
        <v/>
      </c>
    </row>
    <row r="52" spans="1:16" x14ac:dyDescent="0.25">
      <c r="A52" s="89">
        <v>38</v>
      </c>
      <c r="B52" s="90"/>
      <c r="C52" s="91"/>
      <c r="D52" s="92"/>
      <c r="E52" s="93"/>
      <c r="F52" s="94"/>
      <c r="G52" s="95"/>
      <c r="H52" s="94"/>
      <c r="I52" s="96"/>
      <c r="J52" s="97"/>
      <c r="K52" s="95"/>
      <c r="L52" s="94"/>
      <c r="M52" s="27" t="str">
        <f t="shared" si="2"/>
        <v/>
      </c>
      <c r="N52" s="28" t="str">
        <f t="shared" si="3"/>
        <v/>
      </c>
      <c r="O52" s="29" t="str">
        <f t="shared" si="4"/>
        <v/>
      </c>
      <c r="P52" s="30" t="str">
        <f t="shared" si="5"/>
        <v/>
      </c>
    </row>
    <row r="53" spans="1:16" x14ac:dyDescent="0.25">
      <c r="A53" s="89">
        <v>39</v>
      </c>
      <c r="B53" s="90"/>
      <c r="C53" s="91"/>
      <c r="D53" s="92"/>
      <c r="E53" s="93"/>
      <c r="F53" s="94"/>
      <c r="G53" s="95"/>
      <c r="H53" s="94"/>
      <c r="I53" s="96"/>
      <c r="J53" s="97"/>
      <c r="K53" s="95"/>
      <c r="L53" s="94"/>
      <c r="M53" s="27" t="str">
        <f t="shared" si="2"/>
        <v/>
      </c>
      <c r="N53" s="28" t="str">
        <f t="shared" si="3"/>
        <v/>
      </c>
      <c r="O53" s="29" t="str">
        <f t="shared" si="4"/>
        <v/>
      </c>
      <c r="P53" s="30" t="str">
        <f t="shared" si="5"/>
        <v/>
      </c>
    </row>
    <row r="54" spans="1:16" ht="15.75" thickBot="1" x14ac:dyDescent="0.3">
      <c r="A54" s="98">
        <v>40</v>
      </c>
      <c r="B54" s="99"/>
      <c r="C54" s="100"/>
      <c r="D54" s="101"/>
      <c r="E54" s="102"/>
      <c r="F54" s="103"/>
      <c r="G54" s="104"/>
      <c r="H54" s="103"/>
      <c r="I54" s="105"/>
      <c r="J54" s="106"/>
      <c r="K54" s="104"/>
      <c r="L54" s="103"/>
      <c r="M54" s="31" t="str">
        <f t="shared" si="2"/>
        <v/>
      </c>
      <c r="N54" s="32" t="str">
        <f t="shared" si="3"/>
        <v/>
      </c>
      <c r="O54" s="33" t="str">
        <f t="shared" si="4"/>
        <v/>
      </c>
      <c r="P54" s="34" t="str">
        <f t="shared" si="5"/>
        <v/>
      </c>
    </row>
    <row r="56" spans="1:16" x14ac:dyDescent="0.25">
      <c r="B56" s="9" t="s">
        <v>92</v>
      </c>
      <c r="D56" s="9" t="s">
        <v>88</v>
      </c>
    </row>
    <row r="57" spans="1:16" x14ac:dyDescent="0.25">
      <c r="B57" s="9">
        <v>1</v>
      </c>
      <c r="D57" s="9" t="s">
        <v>87</v>
      </c>
    </row>
    <row r="58" spans="1:16" x14ac:dyDescent="0.25">
      <c r="B58" s="9">
        <v>2</v>
      </c>
      <c r="D58" s="9" t="s">
        <v>89</v>
      </c>
    </row>
    <row r="59" spans="1:16" x14ac:dyDescent="0.25">
      <c r="A59" s="39"/>
    </row>
  </sheetData>
  <sheetProtection password="FBBB" sheet="1" formatColumns="0" formatRows="0"/>
  <conditionalFormatting sqref="E17:L54">
    <cfRule type="expression" dxfId="89" priority="14" stopIfTrue="1">
      <formula>E17&gt;E$11</formula>
    </cfRule>
  </conditionalFormatting>
  <conditionalFormatting sqref="D6 E5 K1 M1">
    <cfRule type="containsBlanks" dxfId="88" priority="13" stopIfTrue="1">
      <formula>LEN(TRIM(D1))=0</formula>
    </cfRule>
  </conditionalFormatting>
  <conditionalFormatting sqref="C17:C54">
    <cfRule type="expression" dxfId="87" priority="15">
      <formula>AND(SUM($D17:$L17)&lt;&gt;0,$C17="")</formula>
    </cfRule>
  </conditionalFormatting>
  <conditionalFormatting sqref="D17:L54">
    <cfRule type="expression" dxfId="86" priority="16" stopIfTrue="1">
      <formula>AND($B17&lt;&gt;"",$C17="да",$D17="")</formula>
    </cfRule>
    <cfRule type="expression" dxfId="85" priority="17" stopIfTrue="1">
      <formula>AND(SUM($D17)=0,COUNTA($E17:$L17)&gt;0)</formula>
    </cfRule>
  </conditionalFormatting>
  <conditionalFormatting sqref="E15:L16">
    <cfRule type="expression" dxfId="84" priority="1" stopIfTrue="1">
      <formula>E15&gt;E$11</formula>
    </cfRule>
  </conditionalFormatting>
  <conditionalFormatting sqref="C15:C16">
    <cfRule type="expression" dxfId="83" priority="2">
      <formula>AND(SUM($D15:$L15)&lt;&gt;0,$C15="")</formula>
    </cfRule>
  </conditionalFormatting>
  <conditionalFormatting sqref="D15:L16">
    <cfRule type="expression" dxfId="82" priority="3" stopIfTrue="1">
      <formula>AND($B15&lt;&gt;"",$C15="да",$D15="")</formula>
    </cfRule>
    <cfRule type="expression" dxfId="81" priority="4" stopIfTrue="1">
      <formula>AND(SUM($D15)=0,COUNTA($E15:$L15)&gt;0)</formula>
    </cfRule>
  </conditionalFormatting>
  <dataValidations count="5">
    <dataValidation type="whole" allowBlank="1" showInputMessage="1" showErrorMessage="1" sqref="E15:L54">
      <formula1>0</formula1>
      <formula2>E$11</formula2>
    </dataValidation>
    <dataValidation allowBlank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M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$P$3:$P$9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71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view="pageBreakPreview" zoomScale="90" zoomScaleNormal="100" zoomScaleSheetLayoutView="90" workbookViewId="0">
      <selection activeCell="M6" sqref="M6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hidden="1" customWidth="1"/>
    <col min="4" max="4" width="7.5703125" style="9" customWidth="1"/>
    <col min="5" max="12" width="6.140625" style="9" customWidth="1"/>
    <col min="13" max="13" width="6.5703125" style="9" customWidth="1"/>
    <col min="14" max="14" width="12.5703125" style="9" customWidth="1"/>
    <col min="15" max="15" width="17.7109375" style="9" customWidth="1"/>
    <col min="16" max="16" width="12.7109375" style="9" hidden="1" customWidth="1"/>
    <col min="17" max="16384" width="9.140625" style="9"/>
  </cols>
  <sheetData>
    <row r="1" spans="1:16" x14ac:dyDescent="0.25">
      <c r="A1" s="40"/>
      <c r="B1" s="40"/>
      <c r="C1" s="40"/>
      <c r="D1" s="40"/>
      <c r="E1" s="40"/>
      <c r="F1" s="40"/>
      <c r="G1" s="40"/>
      <c r="H1" s="40"/>
      <c r="I1" s="40"/>
      <c r="J1" s="78" t="s">
        <v>136</v>
      </c>
      <c r="K1" s="110"/>
      <c r="L1" s="40" t="s">
        <v>15</v>
      </c>
      <c r="M1" s="111"/>
      <c r="O1" s="44" t="s">
        <v>0</v>
      </c>
    </row>
    <row r="2" spans="1:16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P2" s="9" t="s">
        <v>8</v>
      </c>
    </row>
    <row r="3" spans="1:16" x14ac:dyDescent="0.25">
      <c r="A3" s="40"/>
      <c r="B3" s="40"/>
      <c r="C3" s="42"/>
      <c r="D3" s="42" t="s">
        <v>5</v>
      </c>
      <c r="E3" s="43" t="s">
        <v>135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9" t="s">
        <v>23</v>
      </c>
    </row>
    <row r="4" spans="1:16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9" t="s">
        <v>107</v>
      </c>
    </row>
    <row r="5" spans="1:16" x14ac:dyDescent="0.25">
      <c r="A5" s="55"/>
      <c r="B5" s="55"/>
      <c r="C5" s="55"/>
      <c r="D5" s="42" t="s">
        <v>106</v>
      </c>
      <c r="E5" s="109"/>
      <c r="F5" s="43"/>
      <c r="G5" s="43"/>
      <c r="H5" s="43"/>
      <c r="I5" s="40"/>
      <c r="J5" s="40"/>
      <c r="K5" s="40"/>
      <c r="L5" s="40"/>
      <c r="M5" s="11" t="s">
        <v>13</v>
      </c>
      <c r="N5" s="11" t="s">
        <v>97</v>
      </c>
      <c r="P5" s="9" t="s">
        <v>108</v>
      </c>
    </row>
    <row r="6" spans="1:16" x14ac:dyDescent="0.25">
      <c r="A6" s="12"/>
      <c r="B6" s="70" t="s">
        <v>8</v>
      </c>
      <c r="D6" s="109"/>
      <c r="E6" s="10"/>
      <c r="F6" s="10"/>
      <c r="L6" s="11"/>
      <c r="M6" s="13"/>
      <c r="N6" s="13"/>
      <c r="P6" s="9" t="s">
        <v>109</v>
      </c>
    </row>
    <row r="7" spans="1:16" x14ac:dyDescent="0.25">
      <c r="A7" s="14"/>
      <c r="B7" s="9" t="s">
        <v>10</v>
      </c>
      <c r="L7" s="15"/>
      <c r="M7" s="15">
        <v>9</v>
      </c>
      <c r="N7" s="13" t="s">
        <v>98</v>
      </c>
      <c r="P7" s="9" t="s">
        <v>110</v>
      </c>
    </row>
    <row r="8" spans="1:16" x14ac:dyDescent="0.25">
      <c r="A8" s="14"/>
      <c r="B8" s="9" t="s">
        <v>14</v>
      </c>
      <c r="L8" s="15"/>
      <c r="M8" s="15">
        <v>7</v>
      </c>
      <c r="N8" s="13" t="s">
        <v>99</v>
      </c>
      <c r="P8" s="9" t="s">
        <v>111</v>
      </c>
    </row>
    <row r="9" spans="1:16" x14ac:dyDescent="0.25">
      <c r="A9" s="14"/>
      <c r="B9" s="16" t="s">
        <v>11</v>
      </c>
      <c r="L9" s="15"/>
      <c r="M9" s="15">
        <v>4</v>
      </c>
      <c r="N9" s="13" t="s">
        <v>100</v>
      </c>
      <c r="P9" s="9" t="s">
        <v>112</v>
      </c>
    </row>
    <row r="10" spans="1:16" x14ac:dyDescent="0.25">
      <c r="A10" s="14"/>
      <c r="B10" s="9" t="s">
        <v>81</v>
      </c>
      <c r="L10" s="15"/>
      <c r="M10" s="15">
        <v>0</v>
      </c>
      <c r="N10" s="13" t="s">
        <v>101</v>
      </c>
      <c r="O10" s="17"/>
      <c r="P10" s="17"/>
    </row>
    <row r="11" spans="1:16" x14ac:dyDescent="0.25">
      <c r="A11" s="12"/>
      <c r="B11" s="13"/>
      <c r="C11" s="13"/>
      <c r="D11" s="11" t="s">
        <v>12</v>
      </c>
      <c r="E11" s="61">
        <v>1</v>
      </c>
      <c r="F11" s="61">
        <v>1</v>
      </c>
      <c r="G11" s="61">
        <v>1</v>
      </c>
      <c r="H11" s="61">
        <v>1</v>
      </c>
      <c r="I11" s="61">
        <v>1</v>
      </c>
      <c r="J11" s="61">
        <v>1</v>
      </c>
      <c r="K11" s="61">
        <v>1</v>
      </c>
      <c r="L11" s="61">
        <v>2</v>
      </c>
      <c r="O11" s="17"/>
      <c r="P11" s="18" t="s">
        <v>16</v>
      </c>
    </row>
    <row r="12" spans="1:16" x14ac:dyDescent="0.25">
      <c r="A12" s="12"/>
      <c r="B12" s="13"/>
      <c r="C12" s="13"/>
      <c r="D12" s="11" t="s">
        <v>113</v>
      </c>
      <c r="E12" s="62" t="str">
        <f t="shared" ref="E12:L12" si="0">IF(COUNTIF($D$15:$D$54,"&gt;0")=0,"",SUMIFS(E$15:E$54,$D$15:$D$54,"&gt;0")/COUNTIF($D$15:$D$54,"&gt;0"))</f>
        <v/>
      </c>
      <c r="F12" s="62" t="str">
        <f t="shared" si="0"/>
        <v/>
      </c>
      <c r="G12" s="62" t="str">
        <f t="shared" si="0"/>
        <v/>
      </c>
      <c r="H12" s="62" t="str">
        <f t="shared" si="0"/>
        <v/>
      </c>
      <c r="I12" s="62" t="str">
        <f t="shared" si="0"/>
        <v/>
      </c>
      <c r="J12" s="62" t="str">
        <f t="shared" si="0"/>
        <v/>
      </c>
      <c r="K12" s="62" t="str">
        <f t="shared" si="0"/>
        <v/>
      </c>
      <c r="L12" s="62" t="str">
        <f t="shared" si="0"/>
        <v/>
      </c>
      <c r="O12" s="17"/>
      <c r="P12" s="18"/>
    </row>
    <row r="13" spans="1:16" ht="15.75" thickBot="1" x14ac:dyDescent="0.3">
      <c r="A13" s="12"/>
      <c r="B13" s="64"/>
      <c r="C13" s="64"/>
      <c r="D13" s="65" t="s">
        <v>114</v>
      </c>
      <c r="E13" s="63" t="str">
        <f>IF(COUNTIF($D$15:$D$54,"&gt;0")=0,"",E12/E11)</f>
        <v/>
      </c>
      <c r="F13" s="63" t="str">
        <f t="shared" ref="F13:K13" si="1">IF(COUNTIF($D$15:$D$54,"&gt;0")=0,"",F12/F11)</f>
        <v/>
      </c>
      <c r="G13" s="63" t="str">
        <f t="shared" si="1"/>
        <v/>
      </c>
      <c r="H13" s="63" t="str">
        <f t="shared" si="1"/>
        <v/>
      </c>
      <c r="I13" s="63" t="str">
        <f t="shared" si="1"/>
        <v/>
      </c>
      <c r="J13" s="63" t="str">
        <f t="shared" si="1"/>
        <v/>
      </c>
      <c r="K13" s="63" t="str">
        <f t="shared" si="1"/>
        <v/>
      </c>
      <c r="L13" s="63" t="str">
        <f>IF(COUNTIF($D$15:$D$54,"&gt;0")=0,"",L12/L11)</f>
        <v/>
      </c>
      <c r="O13" s="17"/>
      <c r="P13" s="18"/>
    </row>
    <row r="14" spans="1:16" ht="60.75" thickBot="1" x14ac:dyDescent="0.3">
      <c r="A14" s="66" t="s">
        <v>1</v>
      </c>
      <c r="B14" s="67" t="s">
        <v>2</v>
      </c>
      <c r="C14" s="68" t="s">
        <v>129</v>
      </c>
      <c r="D14" s="69" t="s">
        <v>3</v>
      </c>
      <c r="E14" s="56">
        <v>1</v>
      </c>
      <c r="F14" s="57">
        <v>2</v>
      </c>
      <c r="G14" s="58">
        <v>3</v>
      </c>
      <c r="H14" s="57">
        <v>4</v>
      </c>
      <c r="I14" s="59">
        <v>5</v>
      </c>
      <c r="J14" s="60">
        <v>6</v>
      </c>
      <c r="K14" s="58">
        <v>7</v>
      </c>
      <c r="L14" s="57">
        <v>8</v>
      </c>
      <c r="M14" s="19" t="s">
        <v>4</v>
      </c>
      <c r="N14" s="20" t="str">
        <f>N5</f>
        <v>Оценка</v>
      </c>
      <c r="O14" s="21" t="s">
        <v>91</v>
      </c>
      <c r="P14" s="22" t="s">
        <v>90</v>
      </c>
    </row>
    <row r="15" spans="1:16" x14ac:dyDescent="0.25">
      <c r="A15" s="80">
        <v>1</v>
      </c>
      <c r="B15" s="81"/>
      <c r="C15" s="82"/>
      <c r="D15" s="83"/>
      <c r="E15" s="84"/>
      <c r="F15" s="85"/>
      <c r="G15" s="86"/>
      <c r="H15" s="85"/>
      <c r="I15" s="87"/>
      <c r="J15" s="88"/>
      <c r="K15" s="86"/>
      <c r="L15" s="85"/>
      <c r="M15" s="23" t="str">
        <f t="shared" ref="M15:M54" si="2">IF(SUM(D15)&gt;0,SUM(E15:L15),"")</f>
        <v/>
      </c>
      <c r="N15" s="24" t="str">
        <f t="shared" ref="N15:N54" si="3">IF(SUM(D15)&gt;0,IF(M15&gt;=$M$7,$N$7,IF(M15&gt;=$M$8,$N$8,IF(M15&gt;=$M$9,$N$9,$N$10))),"")</f>
        <v/>
      </c>
      <c r="O15" s="25" t="str">
        <f>IF(B15="","",IF(AND(SUM($D15)=0,COUNTA($E15:$L15)&gt;0),$D$57,IF(OR(E15&gt;E$11,F15&gt;F$11,G15&gt;G$11,H15&gt;H$11,I15&gt;I$11,J15&gt;J$11,K15&gt;K$11,L15&gt;L$11),$D$58,"нет")))</f>
        <v/>
      </c>
      <c r="P15" s="26" t="str">
        <f>IF(O15="","",IF(O15="нет",0,1))</f>
        <v/>
      </c>
    </row>
    <row r="16" spans="1:16" x14ac:dyDescent="0.25">
      <c r="A16" s="89">
        <v>2</v>
      </c>
      <c r="B16" s="90"/>
      <c r="C16" s="91"/>
      <c r="D16" s="92"/>
      <c r="E16" s="93"/>
      <c r="F16" s="94"/>
      <c r="G16" s="95"/>
      <c r="H16" s="94"/>
      <c r="I16" s="96"/>
      <c r="J16" s="97"/>
      <c r="K16" s="95"/>
      <c r="L16" s="94"/>
      <c r="M16" s="27" t="str">
        <f t="shared" si="2"/>
        <v/>
      </c>
      <c r="N16" s="28" t="str">
        <f t="shared" si="3"/>
        <v/>
      </c>
      <c r="O16" s="29" t="str">
        <f t="shared" ref="O16:O54" si="4">IF(B16="","",IF(AND(SUM($D16)=0,COUNTA($E16:$L16)&gt;0),$D$57,IF(OR(E16&gt;E$11,F16&gt;F$11,G16&gt;G$11,H16&gt;H$11,I16&gt;I$11,J16&gt;J$11,K16&gt;K$11,L16&gt;L$11),$D$58,"нет")))</f>
        <v/>
      </c>
      <c r="P16" s="30" t="str">
        <f t="shared" ref="P16:P54" si="5">IF(O16="","",IF(O16="нет",0,1))</f>
        <v/>
      </c>
    </row>
    <row r="17" spans="1:16" x14ac:dyDescent="0.25">
      <c r="A17" s="89">
        <v>3</v>
      </c>
      <c r="B17" s="90"/>
      <c r="C17" s="91"/>
      <c r="D17" s="92"/>
      <c r="E17" s="93"/>
      <c r="F17" s="94"/>
      <c r="G17" s="95"/>
      <c r="H17" s="94"/>
      <c r="I17" s="96"/>
      <c r="J17" s="97"/>
      <c r="K17" s="95"/>
      <c r="L17" s="94"/>
      <c r="M17" s="27" t="str">
        <f t="shared" si="2"/>
        <v/>
      </c>
      <c r="N17" s="28" t="str">
        <f t="shared" si="3"/>
        <v/>
      </c>
      <c r="O17" s="29" t="str">
        <f t="shared" si="4"/>
        <v/>
      </c>
      <c r="P17" s="30" t="str">
        <f t="shared" si="5"/>
        <v/>
      </c>
    </row>
    <row r="18" spans="1:16" x14ac:dyDescent="0.25">
      <c r="A18" s="89">
        <v>4</v>
      </c>
      <c r="B18" s="90"/>
      <c r="C18" s="91"/>
      <c r="D18" s="92"/>
      <c r="E18" s="93"/>
      <c r="F18" s="94"/>
      <c r="G18" s="95"/>
      <c r="H18" s="94"/>
      <c r="I18" s="96"/>
      <c r="J18" s="97"/>
      <c r="K18" s="95"/>
      <c r="L18" s="94"/>
      <c r="M18" s="27" t="str">
        <f t="shared" si="2"/>
        <v/>
      </c>
      <c r="N18" s="28" t="str">
        <f t="shared" si="3"/>
        <v/>
      </c>
      <c r="O18" s="29" t="str">
        <f t="shared" si="4"/>
        <v/>
      </c>
      <c r="P18" s="30" t="str">
        <f t="shared" si="5"/>
        <v/>
      </c>
    </row>
    <row r="19" spans="1:16" ht="15.75" thickBot="1" x14ac:dyDescent="0.3">
      <c r="A19" s="98">
        <v>5</v>
      </c>
      <c r="B19" s="99"/>
      <c r="C19" s="100"/>
      <c r="D19" s="101"/>
      <c r="E19" s="102"/>
      <c r="F19" s="103"/>
      <c r="G19" s="104"/>
      <c r="H19" s="103"/>
      <c r="I19" s="105"/>
      <c r="J19" s="106"/>
      <c r="K19" s="104"/>
      <c r="L19" s="103"/>
      <c r="M19" s="31" t="str">
        <f t="shared" si="2"/>
        <v/>
      </c>
      <c r="N19" s="32" t="str">
        <f t="shared" si="3"/>
        <v/>
      </c>
      <c r="O19" s="33" t="str">
        <f t="shared" si="4"/>
        <v/>
      </c>
      <c r="P19" s="34" t="str">
        <f t="shared" si="5"/>
        <v/>
      </c>
    </row>
    <row r="20" spans="1:16" x14ac:dyDescent="0.25">
      <c r="A20" s="107">
        <v>6</v>
      </c>
      <c r="B20" s="81"/>
      <c r="C20" s="82"/>
      <c r="D20" s="83"/>
      <c r="E20" s="84"/>
      <c r="F20" s="85"/>
      <c r="G20" s="86"/>
      <c r="H20" s="85"/>
      <c r="I20" s="87"/>
      <c r="J20" s="88"/>
      <c r="K20" s="86"/>
      <c r="L20" s="85"/>
      <c r="M20" s="35" t="str">
        <f t="shared" si="2"/>
        <v/>
      </c>
      <c r="N20" s="36" t="str">
        <f t="shared" si="3"/>
        <v/>
      </c>
      <c r="O20" s="25" t="str">
        <f t="shared" si="4"/>
        <v/>
      </c>
      <c r="P20" s="26" t="str">
        <f t="shared" si="5"/>
        <v/>
      </c>
    </row>
    <row r="21" spans="1:16" x14ac:dyDescent="0.25">
      <c r="A21" s="89">
        <v>7</v>
      </c>
      <c r="B21" s="90"/>
      <c r="C21" s="91"/>
      <c r="D21" s="92"/>
      <c r="E21" s="93"/>
      <c r="F21" s="94"/>
      <c r="G21" s="95"/>
      <c r="H21" s="94"/>
      <c r="I21" s="96"/>
      <c r="J21" s="97"/>
      <c r="K21" s="95"/>
      <c r="L21" s="94"/>
      <c r="M21" s="27" t="str">
        <f t="shared" si="2"/>
        <v/>
      </c>
      <c r="N21" s="28" t="str">
        <f t="shared" si="3"/>
        <v/>
      </c>
      <c r="O21" s="29" t="str">
        <f t="shared" si="4"/>
        <v/>
      </c>
      <c r="P21" s="30" t="str">
        <f t="shared" si="5"/>
        <v/>
      </c>
    </row>
    <row r="22" spans="1:16" x14ac:dyDescent="0.25">
      <c r="A22" s="89">
        <v>8</v>
      </c>
      <c r="B22" s="90"/>
      <c r="C22" s="91"/>
      <c r="D22" s="92"/>
      <c r="E22" s="93"/>
      <c r="F22" s="94"/>
      <c r="G22" s="95"/>
      <c r="H22" s="94"/>
      <c r="I22" s="96"/>
      <c r="J22" s="97"/>
      <c r="K22" s="95"/>
      <c r="L22" s="94"/>
      <c r="M22" s="27" t="str">
        <f t="shared" si="2"/>
        <v/>
      </c>
      <c r="N22" s="28" t="str">
        <f t="shared" si="3"/>
        <v/>
      </c>
      <c r="O22" s="29" t="str">
        <f t="shared" si="4"/>
        <v/>
      </c>
      <c r="P22" s="30" t="str">
        <f t="shared" si="5"/>
        <v/>
      </c>
    </row>
    <row r="23" spans="1:16" x14ac:dyDescent="0.25">
      <c r="A23" s="89">
        <v>9</v>
      </c>
      <c r="B23" s="90"/>
      <c r="C23" s="91"/>
      <c r="D23" s="92"/>
      <c r="E23" s="93"/>
      <c r="F23" s="94"/>
      <c r="G23" s="95"/>
      <c r="H23" s="94"/>
      <c r="I23" s="96"/>
      <c r="J23" s="97"/>
      <c r="K23" s="95"/>
      <c r="L23" s="94"/>
      <c r="M23" s="27" t="str">
        <f t="shared" si="2"/>
        <v/>
      </c>
      <c r="N23" s="28" t="str">
        <f t="shared" si="3"/>
        <v/>
      </c>
      <c r="O23" s="29" t="str">
        <f t="shared" si="4"/>
        <v/>
      </c>
      <c r="P23" s="30" t="str">
        <f t="shared" si="5"/>
        <v/>
      </c>
    </row>
    <row r="24" spans="1:16" ht="15.75" thickBot="1" x14ac:dyDescent="0.3">
      <c r="A24" s="108">
        <v>10</v>
      </c>
      <c r="B24" s="99"/>
      <c r="C24" s="100"/>
      <c r="D24" s="101"/>
      <c r="E24" s="102"/>
      <c r="F24" s="103"/>
      <c r="G24" s="104"/>
      <c r="H24" s="103"/>
      <c r="I24" s="105"/>
      <c r="J24" s="106"/>
      <c r="K24" s="104"/>
      <c r="L24" s="103"/>
      <c r="M24" s="37" t="str">
        <f t="shared" si="2"/>
        <v/>
      </c>
      <c r="N24" s="38" t="str">
        <f t="shared" si="3"/>
        <v/>
      </c>
      <c r="O24" s="33" t="str">
        <f t="shared" si="4"/>
        <v/>
      </c>
      <c r="P24" s="34" t="str">
        <f t="shared" si="5"/>
        <v/>
      </c>
    </row>
    <row r="25" spans="1:16" x14ac:dyDescent="0.25">
      <c r="A25" s="80">
        <v>11</v>
      </c>
      <c r="B25" s="81"/>
      <c r="C25" s="82"/>
      <c r="D25" s="83"/>
      <c r="E25" s="84"/>
      <c r="F25" s="85"/>
      <c r="G25" s="86"/>
      <c r="H25" s="85"/>
      <c r="I25" s="87"/>
      <c r="J25" s="88"/>
      <c r="K25" s="86"/>
      <c r="L25" s="85"/>
      <c r="M25" s="23" t="str">
        <f t="shared" si="2"/>
        <v/>
      </c>
      <c r="N25" s="24" t="str">
        <f t="shared" si="3"/>
        <v/>
      </c>
      <c r="O25" s="25" t="str">
        <f t="shared" si="4"/>
        <v/>
      </c>
      <c r="P25" s="26" t="str">
        <f t="shared" si="5"/>
        <v/>
      </c>
    </row>
    <row r="26" spans="1:16" x14ac:dyDescent="0.25">
      <c r="A26" s="89">
        <v>12</v>
      </c>
      <c r="B26" s="90"/>
      <c r="C26" s="91"/>
      <c r="D26" s="92"/>
      <c r="E26" s="93"/>
      <c r="F26" s="94"/>
      <c r="G26" s="95"/>
      <c r="H26" s="94"/>
      <c r="I26" s="96"/>
      <c r="J26" s="97"/>
      <c r="K26" s="95"/>
      <c r="L26" s="94"/>
      <c r="M26" s="27" t="str">
        <f t="shared" si="2"/>
        <v/>
      </c>
      <c r="N26" s="28" t="str">
        <f t="shared" si="3"/>
        <v/>
      </c>
      <c r="O26" s="29" t="str">
        <f t="shared" si="4"/>
        <v/>
      </c>
      <c r="P26" s="30" t="str">
        <f t="shared" si="5"/>
        <v/>
      </c>
    </row>
    <row r="27" spans="1:16" x14ac:dyDescent="0.25">
      <c r="A27" s="89">
        <v>13</v>
      </c>
      <c r="B27" s="90"/>
      <c r="C27" s="91"/>
      <c r="D27" s="92"/>
      <c r="E27" s="93"/>
      <c r="F27" s="94"/>
      <c r="G27" s="95"/>
      <c r="H27" s="94"/>
      <c r="I27" s="96"/>
      <c r="J27" s="97"/>
      <c r="K27" s="95"/>
      <c r="L27" s="94"/>
      <c r="M27" s="27" t="str">
        <f t="shared" si="2"/>
        <v/>
      </c>
      <c r="N27" s="28" t="str">
        <f t="shared" si="3"/>
        <v/>
      </c>
      <c r="O27" s="29" t="str">
        <f t="shared" si="4"/>
        <v/>
      </c>
      <c r="P27" s="30" t="str">
        <f t="shared" si="5"/>
        <v/>
      </c>
    </row>
    <row r="28" spans="1:16" x14ac:dyDescent="0.25">
      <c r="A28" s="89">
        <v>14</v>
      </c>
      <c r="B28" s="90"/>
      <c r="C28" s="91"/>
      <c r="D28" s="92"/>
      <c r="E28" s="93"/>
      <c r="F28" s="94"/>
      <c r="G28" s="95"/>
      <c r="H28" s="94"/>
      <c r="I28" s="96"/>
      <c r="J28" s="97"/>
      <c r="K28" s="95"/>
      <c r="L28" s="94"/>
      <c r="M28" s="27" t="str">
        <f t="shared" si="2"/>
        <v/>
      </c>
      <c r="N28" s="28" t="str">
        <f t="shared" si="3"/>
        <v/>
      </c>
      <c r="O28" s="29" t="str">
        <f t="shared" si="4"/>
        <v/>
      </c>
      <c r="P28" s="30" t="str">
        <f t="shared" si="5"/>
        <v/>
      </c>
    </row>
    <row r="29" spans="1:16" ht="15.75" thickBot="1" x14ac:dyDescent="0.3">
      <c r="A29" s="98">
        <v>15</v>
      </c>
      <c r="B29" s="99"/>
      <c r="C29" s="100"/>
      <c r="D29" s="101"/>
      <c r="E29" s="102"/>
      <c r="F29" s="103"/>
      <c r="G29" s="104"/>
      <c r="H29" s="103"/>
      <c r="I29" s="105"/>
      <c r="J29" s="106"/>
      <c r="K29" s="104"/>
      <c r="L29" s="103"/>
      <c r="M29" s="31" t="str">
        <f t="shared" si="2"/>
        <v/>
      </c>
      <c r="N29" s="32" t="str">
        <f t="shared" si="3"/>
        <v/>
      </c>
      <c r="O29" s="33" t="str">
        <f t="shared" si="4"/>
        <v/>
      </c>
      <c r="P29" s="34" t="str">
        <f t="shared" si="5"/>
        <v/>
      </c>
    </row>
    <row r="30" spans="1:16" x14ac:dyDescent="0.25">
      <c r="A30" s="107">
        <v>16</v>
      </c>
      <c r="B30" s="81"/>
      <c r="C30" s="82"/>
      <c r="D30" s="83"/>
      <c r="E30" s="84"/>
      <c r="F30" s="85"/>
      <c r="G30" s="86"/>
      <c r="H30" s="85"/>
      <c r="I30" s="87"/>
      <c r="J30" s="88"/>
      <c r="K30" s="86"/>
      <c r="L30" s="85"/>
      <c r="M30" s="35" t="str">
        <f t="shared" si="2"/>
        <v/>
      </c>
      <c r="N30" s="36" t="str">
        <f t="shared" si="3"/>
        <v/>
      </c>
      <c r="O30" s="25" t="str">
        <f t="shared" si="4"/>
        <v/>
      </c>
      <c r="P30" s="26" t="str">
        <f t="shared" si="5"/>
        <v/>
      </c>
    </row>
    <row r="31" spans="1:16" x14ac:dyDescent="0.25">
      <c r="A31" s="89">
        <v>17</v>
      </c>
      <c r="B31" s="90"/>
      <c r="C31" s="91"/>
      <c r="D31" s="92"/>
      <c r="E31" s="93"/>
      <c r="F31" s="94"/>
      <c r="G31" s="95"/>
      <c r="H31" s="94"/>
      <c r="I31" s="96"/>
      <c r="J31" s="97"/>
      <c r="K31" s="95"/>
      <c r="L31" s="94"/>
      <c r="M31" s="27" t="str">
        <f t="shared" si="2"/>
        <v/>
      </c>
      <c r="N31" s="28" t="str">
        <f t="shared" si="3"/>
        <v/>
      </c>
      <c r="O31" s="29" t="str">
        <f t="shared" si="4"/>
        <v/>
      </c>
      <c r="P31" s="30" t="str">
        <f t="shared" si="5"/>
        <v/>
      </c>
    </row>
    <row r="32" spans="1:16" x14ac:dyDescent="0.25">
      <c r="A32" s="89">
        <v>18</v>
      </c>
      <c r="B32" s="90"/>
      <c r="C32" s="91"/>
      <c r="D32" s="92"/>
      <c r="E32" s="93"/>
      <c r="F32" s="94"/>
      <c r="G32" s="95"/>
      <c r="H32" s="94"/>
      <c r="I32" s="96"/>
      <c r="J32" s="97"/>
      <c r="K32" s="95"/>
      <c r="L32" s="94"/>
      <c r="M32" s="27" t="str">
        <f t="shared" si="2"/>
        <v/>
      </c>
      <c r="N32" s="28" t="str">
        <f t="shared" si="3"/>
        <v/>
      </c>
      <c r="O32" s="29" t="str">
        <f t="shared" si="4"/>
        <v/>
      </c>
      <c r="P32" s="30" t="str">
        <f t="shared" si="5"/>
        <v/>
      </c>
    </row>
    <row r="33" spans="1:16" x14ac:dyDescent="0.25">
      <c r="A33" s="89">
        <v>19</v>
      </c>
      <c r="B33" s="90"/>
      <c r="C33" s="91"/>
      <c r="D33" s="92"/>
      <c r="E33" s="93"/>
      <c r="F33" s="94"/>
      <c r="G33" s="95"/>
      <c r="H33" s="94"/>
      <c r="I33" s="96"/>
      <c r="J33" s="97"/>
      <c r="K33" s="95"/>
      <c r="L33" s="94"/>
      <c r="M33" s="27" t="str">
        <f t="shared" si="2"/>
        <v/>
      </c>
      <c r="N33" s="28" t="str">
        <f t="shared" si="3"/>
        <v/>
      </c>
      <c r="O33" s="29" t="str">
        <f t="shared" si="4"/>
        <v/>
      </c>
      <c r="P33" s="30" t="str">
        <f t="shared" si="5"/>
        <v/>
      </c>
    </row>
    <row r="34" spans="1:16" ht="15.75" thickBot="1" x14ac:dyDescent="0.3">
      <c r="A34" s="108">
        <v>20</v>
      </c>
      <c r="B34" s="99"/>
      <c r="C34" s="100"/>
      <c r="D34" s="101"/>
      <c r="E34" s="102"/>
      <c r="F34" s="103"/>
      <c r="G34" s="104"/>
      <c r="H34" s="103"/>
      <c r="I34" s="105"/>
      <c r="J34" s="106"/>
      <c r="K34" s="104"/>
      <c r="L34" s="103"/>
      <c r="M34" s="37" t="str">
        <f t="shared" si="2"/>
        <v/>
      </c>
      <c r="N34" s="38" t="str">
        <f t="shared" si="3"/>
        <v/>
      </c>
      <c r="O34" s="33" t="str">
        <f t="shared" si="4"/>
        <v/>
      </c>
      <c r="P34" s="34" t="str">
        <f t="shared" si="5"/>
        <v/>
      </c>
    </row>
    <row r="35" spans="1:16" x14ac:dyDescent="0.25">
      <c r="A35" s="80">
        <v>21</v>
      </c>
      <c r="B35" s="81"/>
      <c r="C35" s="82"/>
      <c r="D35" s="83"/>
      <c r="E35" s="84"/>
      <c r="F35" s="85"/>
      <c r="G35" s="86"/>
      <c r="H35" s="85"/>
      <c r="I35" s="87"/>
      <c r="J35" s="88"/>
      <c r="K35" s="86"/>
      <c r="L35" s="85"/>
      <c r="M35" s="23" t="str">
        <f t="shared" si="2"/>
        <v/>
      </c>
      <c r="N35" s="24" t="str">
        <f t="shared" si="3"/>
        <v/>
      </c>
      <c r="O35" s="25" t="str">
        <f t="shared" si="4"/>
        <v/>
      </c>
      <c r="P35" s="26" t="str">
        <f t="shared" si="5"/>
        <v/>
      </c>
    </row>
    <row r="36" spans="1:16" x14ac:dyDescent="0.25">
      <c r="A36" s="89">
        <v>22</v>
      </c>
      <c r="B36" s="90"/>
      <c r="C36" s="91"/>
      <c r="D36" s="92"/>
      <c r="E36" s="93"/>
      <c r="F36" s="94"/>
      <c r="G36" s="95"/>
      <c r="H36" s="94"/>
      <c r="I36" s="96"/>
      <c r="J36" s="97"/>
      <c r="K36" s="95"/>
      <c r="L36" s="94"/>
      <c r="M36" s="27" t="str">
        <f t="shared" si="2"/>
        <v/>
      </c>
      <c r="N36" s="28" t="str">
        <f t="shared" si="3"/>
        <v/>
      </c>
      <c r="O36" s="29" t="str">
        <f t="shared" si="4"/>
        <v/>
      </c>
      <c r="P36" s="30" t="str">
        <f t="shared" si="5"/>
        <v/>
      </c>
    </row>
    <row r="37" spans="1:16" x14ac:dyDescent="0.25">
      <c r="A37" s="89">
        <v>23</v>
      </c>
      <c r="B37" s="90"/>
      <c r="C37" s="91"/>
      <c r="D37" s="92"/>
      <c r="E37" s="93"/>
      <c r="F37" s="94"/>
      <c r="G37" s="95"/>
      <c r="H37" s="94"/>
      <c r="I37" s="96"/>
      <c r="J37" s="97"/>
      <c r="K37" s="95"/>
      <c r="L37" s="94"/>
      <c r="M37" s="27" t="str">
        <f t="shared" si="2"/>
        <v/>
      </c>
      <c r="N37" s="28" t="str">
        <f t="shared" si="3"/>
        <v/>
      </c>
      <c r="O37" s="29" t="str">
        <f t="shared" si="4"/>
        <v/>
      </c>
      <c r="P37" s="30" t="str">
        <f t="shared" si="5"/>
        <v/>
      </c>
    </row>
    <row r="38" spans="1:16" x14ac:dyDescent="0.25">
      <c r="A38" s="89">
        <v>24</v>
      </c>
      <c r="B38" s="90"/>
      <c r="C38" s="91"/>
      <c r="D38" s="92"/>
      <c r="E38" s="93"/>
      <c r="F38" s="94"/>
      <c r="G38" s="95"/>
      <c r="H38" s="94"/>
      <c r="I38" s="96"/>
      <c r="J38" s="97"/>
      <c r="K38" s="95"/>
      <c r="L38" s="94"/>
      <c r="M38" s="27" t="str">
        <f t="shared" si="2"/>
        <v/>
      </c>
      <c r="N38" s="28" t="str">
        <f t="shared" si="3"/>
        <v/>
      </c>
      <c r="O38" s="29" t="str">
        <f t="shared" si="4"/>
        <v/>
      </c>
      <c r="P38" s="30" t="str">
        <f t="shared" si="5"/>
        <v/>
      </c>
    </row>
    <row r="39" spans="1:16" ht="15.75" thickBot="1" x14ac:dyDescent="0.3">
      <c r="A39" s="98">
        <v>25</v>
      </c>
      <c r="B39" s="99"/>
      <c r="C39" s="100"/>
      <c r="D39" s="101"/>
      <c r="E39" s="102"/>
      <c r="F39" s="103"/>
      <c r="G39" s="104"/>
      <c r="H39" s="103"/>
      <c r="I39" s="105"/>
      <c r="J39" s="106"/>
      <c r="K39" s="104"/>
      <c r="L39" s="103"/>
      <c r="M39" s="31" t="str">
        <f t="shared" si="2"/>
        <v/>
      </c>
      <c r="N39" s="32" t="str">
        <f t="shared" si="3"/>
        <v/>
      </c>
      <c r="O39" s="33" t="str">
        <f t="shared" si="4"/>
        <v/>
      </c>
      <c r="P39" s="34" t="str">
        <f t="shared" si="5"/>
        <v/>
      </c>
    </row>
    <row r="40" spans="1:16" x14ac:dyDescent="0.25">
      <c r="A40" s="80">
        <v>26</v>
      </c>
      <c r="B40" s="81"/>
      <c r="C40" s="82"/>
      <c r="D40" s="83"/>
      <c r="E40" s="84"/>
      <c r="F40" s="85"/>
      <c r="G40" s="86"/>
      <c r="H40" s="85"/>
      <c r="I40" s="87"/>
      <c r="J40" s="88"/>
      <c r="K40" s="86"/>
      <c r="L40" s="85"/>
      <c r="M40" s="23" t="str">
        <f t="shared" si="2"/>
        <v/>
      </c>
      <c r="N40" s="24" t="str">
        <f t="shared" si="3"/>
        <v/>
      </c>
      <c r="O40" s="25" t="str">
        <f t="shared" si="4"/>
        <v/>
      </c>
      <c r="P40" s="26" t="str">
        <f t="shared" si="5"/>
        <v/>
      </c>
    </row>
    <row r="41" spans="1:16" x14ac:dyDescent="0.25">
      <c r="A41" s="89">
        <v>27</v>
      </c>
      <c r="B41" s="90"/>
      <c r="C41" s="91"/>
      <c r="D41" s="92"/>
      <c r="E41" s="93"/>
      <c r="F41" s="94"/>
      <c r="G41" s="95"/>
      <c r="H41" s="94"/>
      <c r="I41" s="96"/>
      <c r="J41" s="97"/>
      <c r="K41" s="95"/>
      <c r="L41" s="94"/>
      <c r="M41" s="27" t="str">
        <f t="shared" si="2"/>
        <v/>
      </c>
      <c r="N41" s="28" t="str">
        <f t="shared" si="3"/>
        <v/>
      </c>
      <c r="O41" s="29" t="str">
        <f t="shared" si="4"/>
        <v/>
      </c>
      <c r="P41" s="30" t="str">
        <f t="shared" si="5"/>
        <v/>
      </c>
    </row>
    <row r="42" spans="1:16" x14ac:dyDescent="0.25">
      <c r="A42" s="89">
        <v>28</v>
      </c>
      <c r="B42" s="90"/>
      <c r="C42" s="91"/>
      <c r="D42" s="92"/>
      <c r="E42" s="93"/>
      <c r="F42" s="94"/>
      <c r="G42" s="95"/>
      <c r="H42" s="94"/>
      <c r="I42" s="96"/>
      <c r="J42" s="97"/>
      <c r="K42" s="95"/>
      <c r="L42" s="94"/>
      <c r="M42" s="27" t="str">
        <f t="shared" si="2"/>
        <v/>
      </c>
      <c r="N42" s="28" t="str">
        <f t="shared" si="3"/>
        <v/>
      </c>
      <c r="O42" s="29" t="str">
        <f t="shared" si="4"/>
        <v/>
      </c>
      <c r="P42" s="30" t="str">
        <f t="shared" si="5"/>
        <v/>
      </c>
    </row>
    <row r="43" spans="1:16" x14ac:dyDescent="0.25">
      <c r="A43" s="89">
        <v>29</v>
      </c>
      <c r="B43" s="90"/>
      <c r="C43" s="91"/>
      <c r="D43" s="92"/>
      <c r="E43" s="93"/>
      <c r="F43" s="94"/>
      <c r="G43" s="95"/>
      <c r="H43" s="94"/>
      <c r="I43" s="96"/>
      <c r="J43" s="97"/>
      <c r="K43" s="95"/>
      <c r="L43" s="94"/>
      <c r="M43" s="27" t="str">
        <f t="shared" si="2"/>
        <v/>
      </c>
      <c r="N43" s="28" t="str">
        <f t="shared" si="3"/>
        <v/>
      </c>
      <c r="O43" s="29" t="str">
        <f t="shared" si="4"/>
        <v/>
      </c>
      <c r="P43" s="30" t="str">
        <f t="shared" si="5"/>
        <v/>
      </c>
    </row>
    <row r="44" spans="1:16" ht="15.75" thickBot="1" x14ac:dyDescent="0.3">
      <c r="A44" s="98">
        <v>30</v>
      </c>
      <c r="B44" s="99"/>
      <c r="C44" s="100"/>
      <c r="D44" s="101"/>
      <c r="E44" s="102"/>
      <c r="F44" s="103"/>
      <c r="G44" s="104"/>
      <c r="H44" s="103"/>
      <c r="I44" s="105"/>
      <c r="J44" s="106"/>
      <c r="K44" s="104"/>
      <c r="L44" s="103"/>
      <c r="M44" s="31" t="str">
        <f t="shared" si="2"/>
        <v/>
      </c>
      <c r="N44" s="32" t="str">
        <f t="shared" si="3"/>
        <v/>
      </c>
      <c r="O44" s="33" t="str">
        <f t="shared" si="4"/>
        <v/>
      </c>
      <c r="P44" s="34" t="str">
        <f t="shared" si="5"/>
        <v/>
      </c>
    </row>
    <row r="45" spans="1:16" x14ac:dyDescent="0.25">
      <c r="A45" s="80">
        <v>31</v>
      </c>
      <c r="B45" s="81"/>
      <c r="C45" s="82"/>
      <c r="D45" s="83"/>
      <c r="E45" s="84"/>
      <c r="F45" s="85"/>
      <c r="G45" s="86"/>
      <c r="H45" s="85"/>
      <c r="I45" s="87"/>
      <c r="J45" s="88"/>
      <c r="K45" s="86"/>
      <c r="L45" s="85"/>
      <c r="M45" s="23" t="str">
        <f t="shared" si="2"/>
        <v/>
      </c>
      <c r="N45" s="24" t="str">
        <f t="shared" si="3"/>
        <v/>
      </c>
      <c r="O45" s="25" t="str">
        <f t="shared" si="4"/>
        <v/>
      </c>
      <c r="P45" s="26" t="str">
        <f t="shared" si="5"/>
        <v/>
      </c>
    </row>
    <row r="46" spans="1:16" x14ac:dyDescent="0.25">
      <c r="A46" s="89">
        <v>32</v>
      </c>
      <c r="B46" s="90"/>
      <c r="C46" s="91"/>
      <c r="D46" s="92"/>
      <c r="E46" s="93"/>
      <c r="F46" s="94"/>
      <c r="G46" s="95"/>
      <c r="H46" s="94"/>
      <c r="I46" s="96"/>
      <c r="J46" s="97"/>
      <c r="K46" s="95"/>
      <c r="L46" s="94"/>
      <c r="M46" s="27" t="str">
        <f t="shared" si="2"/>
        <v/>
      </c>
      <c r="N46" s="28" t="str">
        <f t="shared" si="3"/>
        <v/>
      </c>
      <c r="O46" s="29" t="str">
        <f t="shared" si="4"/>
        <v/>
      </c>
      <c r="P46" s="30" t="str">
        <f t="shared" si="5"/>
        <v/>
      </c>
    </row>
    <row r="47" spans="1:16" x14ac:dyDescent="0.25">
      <c r="A47" s="89">
        <v>33</v>
      </c>
      <c r="B47" s="90"/>
      <c r="C47" s="91"/>
      <c r="D47" s="92"/>
      <c r="E47" s="93"/>
      <c r="F47" s="94"/>
      <c r="G47" s="95"/>
      <c r="H47" s="94"/>
      <c r="I47" s="96"/>
      <c r="J47" s="97"/>
      <c r="K47" s="95"/>
      <c r="L47" s="94"/>
      <c r="M47" s="27" t="str">
        <f t="shared" si="2"/>
        <v/>
      </c>
      <c r="N47" s="28" t="str">
        <f t="shared" si="3"/>
        <v/>
      </c>
      <c r="O47" s="29" t="str">
        <f t="shared" si="4"/>
        <v/>
      </c>
      <c r="P47" s="30" t="str">
        <f t="shared" si="5"/>
        <v/>
      </c>
    </row>
    <row r="48" spans="1:16" x14ac:dyDescent="0.25">
      <c r="A48" s="89">
        <v>34</v>
      </c>
      <c r="B48" s="90"/>
      <c r="C48" s="91"/>
      <c r="D48" s="92"/>
      <c r="E48" s="93"/>
      <c r="F48" s="94"/>
      <c r="G48" s="95"/>
      <c r="H48" s="94"/>
      <c r="I48" s="96"/>
      <c r="J48" s="97"/>
      <c r="K48" s="95"/>
      <c r="L48" s="94"/>
      <c r="M48" s="27" t="str">
        <f t="shared" si="2"/>
        <v/>
      </c>
      <c r="N48" s="28" t="str">
        <f t="shared" si="3"/>
        <v/>
      </c>
      <c r="O48" s="29" t="str">
        <f t="shared" si="4"/>
        <v/>
      </c>
      <c r="P48" s="30" t="str">
        <f t="shared" si="5"/>
        <v/>
      </c>
    </row>
    <row r="49" spans="1:16" ht="15.75" thickBot="1" x14ac:dyDescent="0.3">
      <c r="A49" s="98">
        <v>35</v>
      </c>
      <c r="B49" s="99"/>
      <c r="C49" s="100"/>
      <c r="D49" s="101"/>
      <c r="E49" s="102"/>
      <c r="F49" s="103"/>
      <c r="G49" s="104"/>
      <c r="H49" s="103"/>
      <c r="I49" s="105"/>
      <c r="J49" s="106"/>
      <c r="K49" s="104"/>
      <c r="L49" s="103"/>
      <c r="M49" s="31" t="str">
        <f t="shared" si="2"/>
        <v/>
      </c>
      <c r="N49" s="32" t="str">
        <f t="shared" si="3"/>
        <v/>
      </c>
      <c r="O49" s="33" t="str">
        <f t="shared" si="4"/>
        <v/>
      </c>
      <c r="P49" s="34" t="str">
        <f t="shared" si="5"/>
        <v/>
      </c>
    </row>
    <row r="50" spans="1:16" x14ac:dyDescent="0.25">
      <c r="A50" s="80">
        <v>36</v>
      </c>
      <c r="B50" s="81"/>
      <c r="C50" s="82"/>
      <c r="D50" s="83"/>
      <c r="E50" s="84"/>
      <c r="F50" s="85"/>
      <c r="G50" s="86"/>
      <c r="H50" s="85"/>
      <c r="I50" s="87"/>
      <c r="J50" s="88"/>
      <c r="K50" s="86"/>
      <c r="L50" s="85"/>
      <c r="M50" s="23" t="str">
        <f t="shared" si="2"/>
        <v/>
      </c>
      <c r="N50" s="24" t="str">
        <f t="shared" si="3"/>
        <v/>
      </c>
      <c r="O50" s="25" t="str">
        <f t="shared" si="4"/>
        <v/>
      </c>
      <c r="P50" s="26" t="str">
        <f t="shared" si="5"/>
        <v/>
      </c>
    </row>
    <row r="51" spans="1:16" x14ac:dyDescent="0.25">
      <c r="A51" s="89">
        <v>37</v>
      </c>
      <c r="B51" s="90"/>
      <c r="C51" s="91"/>
      <c r="D51" s="92"/>
      <c r="E51" s="93"/>
      <c r="F51" s="94"/>
      <c r="G51" s="95"/>
      <c r="H51" s="94"/>
      <c r="I51" s="96"/>
      <c r="J51" s="97"/>
      <c r="K51" s="95"/>
      <c r="L51" s="94"/>
      <c r="M51" s="27" t="str">
        <f t="shared" si="2"/>
        <v/>
      </c>
      <c r="N51" s="28" t="str">
        <f t="shared" si="3"/>
        <v/>
      </c>
      <c r="O51" s="29" t="str">
        <f t="shared" si="4"/>
        <v/>
      </c>
      <c r="P51" s="30" t="str">
        <f t="shared" si="5"/>
        <v/>
      </c>
    </row>
    <row r="52" spans="1:16" x14ac:dyDescent="0.25">
      <c r="A52" s="89">
        <v>38</v>
      </c>
      <c r="B52" s="90"/>
      <c r="C52" s="91"/>
      <c r="D52" s="92"/>
      <c r="E52" s="93"/>
      <c r="F52" s="94"/>
      <c r="G52" s="95"/>
      <c r="H52" s="94"/>
      <c r="I52" s="96"/>
      <c r="J52" s="97"/>
      <c r="K52" s="95"/>
      <c r="L52" s="94"/>
      <c r="M52" s="27" t="str">
        <f t="shared" si="2"/>
        <v/>
      </c>
      <c r="N52" s="28" t="str">
        <f t="shared" si="3"/>
        <v/>
      </c>
      <c r="O52" s="29" t="str">
        <f t="shared" si="4"/>
        <v/>
      </c>
      <c r="P52" s="30" t="str">
        <f t="shared" si="5"/>
        <v/>
      </c>
    </row>
    <row r="53" spans="1:16" x14ac:dyDescent="0.25">
      <c r="A53" s="89">
        <v>39</v>
      </c>
      <c r="B53" s="90"/>
      <c r="C53" s="91"/>
      <c r="D53" s="92"/>
      <c r="E53" s="93"/>
      <c r="F53" s="94"/>
      <c r="G53" s="95"/>
      <c r="H53" s="94"/>
      <c r="I53" s="96"/>
      <c r="J53" s="97"/>
      <c r="K53" s="95"/>
      <c r="L53" s="94"/>
      <c r="M53" s="27" t="str">
        <f t="shared" si="2"/>
        <v/>
      </c>
      <c r="N53" s="28" t="str">
        <f t="shared" si="3"/>
        <v/>
      </c>
      <c r="O53" s="29" t="str">
        <f t="shared" si="4"/>
        <v/>
      </c>
      <c r="P53" s="30" t="str">
        <f t="shared" si="5"/>
        <v/>
      </c>
    </row>
    <row r="54" spans="1:16" ht="15.75" thickBot="1" x14ac:dyDescent="0.3">
      <c r="A54" s="98">
        <v>40</v>
      </c>
      <c r="B54" s="99"/>
      <c r="C54" s="100"/>
      <c r="D54" s="101"/>
      <c r="E54" s="102"/>
      <c r="F54" s="103"/>
      <c r="G54" s="104"/>
      <c r="H54" s="103"/>
      <c r="I54" s="105"/>
      <c r="J54" s="106"/>
      <c r="K54" s="104"/>
      <c r="L54" s="103"/>
      <c r="M54" s="31" t="str">
        <f t="shared" si="2"/>
        <v/>
      </c>
      <c r="N54" s="32" t="str">
        <f t="shared" si="3"/>
        <v/>
      </c>
      <c r="O54" s="33" t="str">
        <f t="shared" si="4"/>
        <v/>
      </c>
      <c r="P54" s="34" t="str">
        <f t="shared" si="5"/>
        <v/>
      </c>
    </row>
    <row r="56" spans="1:16" x14ac:dyDescent="0.25">
      <c r="B56" s="9" t="s">
        <v>92</v>
      </c>
      <c r="D56" s="9" t="s">
        <v>88</v>
      </c>
    </row>
    <row r="57" spans="1:16" x14ac:dyDescent="0.25">
      <c r="B57" s="9">
        <v>1</v>
      </c>
      <c r="D57" s="9" t="s">
        <v>87</v>
      </c>
    </row>
    <row r="58" spans="1:16" x14ac:dyDescent="0.25">
      <c r="B58" s="9">
        <v>2</v>
      </c>
      <c r="D58" s="9" t="s">
        <v>89</v>
      </c>
    </row>
    <row r="59" spans="1:16" x14ac:dyDescent="0.25">
      <c r="A59" s="39"/>
    </row>
  </sheetData>
  <sheetProtection password="FBBB" sheet="1" formatColumns="0" formatRows="0"/>
  <conditionalFormatting sqref="E17:L54">
    <cfRule type="expression" dxfId="80" priority="14" stopIfTrue="1">
      <formula>E17&gt;E$11</formula>
    </cfRule>
  </conditionalFormatting>
  <conditionalFormatting sqref="D6 E5 K1 M1">
    <cfRule type="containsBlanks" dxfId="79" priority="13" stopIfTrue="1">
      <formula>LEN(TRIM(D1))=0</formula>
    </cfRule>
  </conditionalFormatting>
  <conditionalFormatting sqref="C17:C54">
    <cfRule type="expression" dxfId="78" priority="15">
      <formula>AND(SUM($D17:$L17)&lt;&gt;0,$C17="")</formula>
    </cfRule>
  </conditionalFormatting>
  <conditionalFormatting sqref="D17:L54">
    <cfRule type="expression" dxfId="77" priority="16" stopIfTrue="1">
      <formula>AND($B17&lt;&gt;"",$C17="да",$D17="")</formula>
    </cfRule>
    <cfRule type="expression" dxfId="76" priority="17" stopIfTrue="1">
      <formula>AND(SUM($D17)=0,COUNTA($E17:$L17)&gt;0)</formula>
    </cfRule>
  </conditionalFormatting>
  <conditionalFormatting sqref="E15:L16">
    <cfRule type="expression" dxfId="75" priority="1" stopIfTrue="1">
      <formula>E15&gt;E$11</formula>
    </cfRule>
  </conditionalFormatting>
  <conditionalFormatting sqref="C15:C16">
    <cfRule type="expression" dxfId="74" priority="2">
      <formula>AND(SUM($D15:$L15)&lt;&gt;0,$C15="")</formula>
    </cfRule>
  </conditionalFormatting>
  <conditionalFormatting sqref="D15:L16">
    <cfRule type="expression" dxfId="73" priority="3" stopIfTrue="1">
      <formula>AND($B15&lt;&gt;"",$C15="да",$D15="")</formula>
    </cfRule>
    <cfRule type="expression" dxfId="72" priority="4" stopIfTrue="1">
      <formula>AND(SUM($D15)=0,COUNTA($E15:$L15)&gt;0)</formula>
    </cfRule>
  </conditionalFormatting>
  <dataValidations count="5">
    <dataValidation type="whole" allowBlank="1" showInputMessage="1" showErrorMessage="1" sqref="E15:L54">
      <formula1>0</formula1>
      <formula2>E$11</formula2>
    </dataValidation>
    <dataValidation allowBlank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M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$P$3:$P$9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71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view="pageBreakPreview" zoomScale="90" zoomScaleNormal="100" zoomScaleSheetLayoutView="90" workbookViewId="0">
      <selection activeCell="H18" sqref="H18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hidden="1" customWidth="1"/>
    <col min="4" max="4" width="7.5703125" style="9" customWidth="1"/>
    <col min="5" max="12" width="6.140625" style="9" customWidth="1"/>
    <col min="13" max="13" width="6.5703125" style="9" customWidth="1"/>
    <col min="14" max="14" width="12.5703125" style="9" customWidth="1"/>
    <col min="15" max="15" width="17.7109375" style="9" customWidth="1"/>
    <col min="16" max="16" width="12.7109375" style="9" hidden="1" customWidth="1"/>
    <col min="17" max="16384" width="9.140625" style="9"/>
  </cols>
  <sheetData>
    <row r="1" spans="1:16" x14ac:dyDescent="0.25">
      <c r="A1" s="40"/>
      <c r="B1" s="40"/>
      <c r="C1" s="40"/>
      <c r="D1" s="40"/>
      <c r="E1" s="40"/>
      <c r="F1" s="40"/>
      <c r="G1" s="40"/>
      <c r="H1" s="40"/>
      <c r="I1" s="40"/>
      <c r="J1" s="78" t="s">
        <v>136</v>
      </c>
      <c r="K1" s="110"/>
      <c r="L1" s="40" t="s">
        <v>15</v>
      </c>
      <c r="M1" s="111"/>
      <c r="O1" s="44" t="s">
        <v>0</v>
      </c>
    </row>
    <row r="2" spans="1:16" x14ac:dyDescent="0.25">
      <c r="A2" s="4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P2" s="9" t="s">
        <v>8</v>
      </c>
    </row>
    <row r="3" spans="1:16" x14ac:dyDescent="0.25">
      <c r="A3" s="40"/>
      <c r="B3" s="40"/>
      <c r="C3" s="42"/>
      <c r="D3" s="42" t="s">
        <v>5</v>
      </c>
      <c r="E3" s="43" t="s">
        <v>135</v>
      </c>
      <c r="F3" s="43"/>
      <c r="G3" s="43"/>
      <c r="H3" s="43"/>
      <c r="I3" s="40"/>
      <c r="J3" s="40"/>
      <c r="K3" s="40"/>
      <c r="L3" s="40"/>
      <c r="M3" s="40"/>
      <c r="N3" s="40"/>
      <c r="O3" s="40"/>
      <c r="P3" s="9" t="s">
        <v>23</v>
      </c>
    </row>
    <row r="4" spans="1:16" x14ac:dyDescent="0.25">
      <c r="A4" s="4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9" t="s">
        <v>107</v>
      </c>
    </row>
    <row r="5" spans="1:16" x14ac:dyDescent="0.25">
      <c r="A5" s="55"/>
      <c r="B5" s="55"/>
      <c r="C5" s="55"/>
      <c r="D5" s="42" t="s">
        <v>106</v>
      </c>
      <c r="E5" s="109"/>
      <c r="F5" s="43"/>
      <c r="G5" s="43"/>
      <c r="H5" s="43"/>
      <c r="I5" s="40"/>
      <c r="J5" s="40"/>
      <c r="K5" s="40"/>
      <c r="L5" s="40"/>
      <c r="M5" s="11" t="s">
        <v>13</v>
      </c>
      <c r="N5" s="11" t="s">
        <v>97</v>
      </c>
      <c r="P5" s="9" t="s">
        <v>108</v>
      </c>
    </row>
    <row r="6" spans="1:16" x14ac:dyDescent="0.25">
      <c r="A6" s="12"/>
      <c r="B6" s="70" t="s">
        <v>8</v>
      </c>
      <c r="D6" s="109"/>
      <c r="E6" s="10"/>
      <c r="F6" s="10"/>
      <c r="L6" s="11"/>
      <c r="M6" s="13"/>
      <c r="N6" s="13"/>
      <c r="P6" s="9" t="s">
        <v>109</v>
      </c>
    </row>
    <row r="7" spans="1:16" x14ac:dyDescent="0.25">
      <c r="A7" s="14"/>
      <c r="B7" s="9" t="s">
        <v>10</v>
      </c>
      <c r="L7" s="15"/>
      <c r="M7" s="15">
        <v>9</v>
      </c>
      <c r="N7" s="13" t="s">
        <v>98</v>
      </c>
      <c r="P7" s="9" t="s">
        <v>110</v>
      </c>
    </row>
    <row r="8" spans="1:16" x14ac:dyDescent="0.25">
      <c r="A8" s="14"/>
      <c r="B8" s="9" t="s">
        <v>14</v>
      </c>
      <c r="L8" s="15"/>
      <c r="M8" s="15">
        <v>7</v>
      </c>
      <c r="N8" s="13" t="s">
        <v>99</v>
      </c>
      <c r="P8" s="9" t="s">
        <v>111</v>
      </c>
    </row>
    <row r="9" spans="1:16" x14ac:dyDescent="0.25">
      <c r="A9" s="14"/>
      <c r="B9" s="16" t="s">
        <v>11</v>
      </c>
      <c r="L9" s="15"/>
      <c r="M9" s="15">
        <v>4</v>
      </c>
      <c r="N9" s="13" t="s">
        <v>100</v>
      </c>
      <c r="P9" s="9" t="s">
        <v>112</v>
      </c>
    </row>
    <row r="10" spans="1:16" x14ac:dyDescent="0.25">
      <c r="A10" s="14"/>
      <c r="B10" s="9" t="s">
        <v>81</v>
      </c>
      <c r="L10" s="15"/>
      <c r="M10" s="15">
        <v>0</v>
      </c>
      <c r="N10" s="13" t="s">
        <v>101</v>
      </c>
      <c r="O10" s="17"/>
      <c r="P10" s="17"/>
    </row>
    <row r="11" spans="1:16" x14ac:dyDescent="0.25">
      <c r="A11" s="12"/>
      <c r="B11" s="13"/>
      <c r="C11" s="13"/>
      <c r="D11" s="11" t="s">
        <v>12</v>
      </c>
      <c r="E11" s="61">
        <v>1</v>
      </c>
      <c r="F11" s="61">
        <v>1</v>
      </c>
      <c r="G11" s="61">
        <v>1</v>
      </c>
      <c r="H11" s="61">
        <v>1</v>
      </c>
      <c r="I11" s="61">
        <v>1</v>
      </c>
      <c r="J11" s="61">
        <v>1</v>
      </c>
      <c r="K11" s="61">
        <v>1</v>
      </c>
      <c r="L11" s="61">
        <v>2</v>
      </c>
      <c r="O11" s="17"/>
      <c r="P11" s="18" t="s">
        <v>16</v>
      </c>
    </row>
    <row r="12" spans="1:16" x14ac:dyDescent="0.25">
      <c r="A12" s="12"/>
      <c r="B12" s="13"/>
      <c r="C12" s="13"/>
      <c r="D12" s="11" t="s">
        <v>113</v>
      </c>
      <c r="E12" s="62" t="str">
        <f t="shared" ref="E12:L12" si="0">IF(COUNTIF($D$15:$D$54,"&gt;0")=0,"",SUMIFS(E$15:E$54,$D$15:$D$54,"&gt;0")/COUNTIF($D$15:$D$54,"&gt;0"))</f>
        <v/>
      </c>
      <c r="F12" s="62" t="str">
        <f t="shared" si="0"/>
        <v/>
      </c>
      <c r="G12" s="62" t="str">
        <f t="shared" si="0"/>
        <v/>
      </c>
      <c r="H12" s="62" t="str">
        <f t="shared" si="0"/>
        <v/>
      </c>
      <c r="I12" s="62" t="str">
        <f t="shared" si="0"/>
        <v/>
      </c>
      <c r="J12" s="62" t="str">
        <f t="shared" si="0"/>
        <v/>
      </c>
      <c r="K12" s="62" t="str">
        <f t="shared" si="0"/>
        <v/>
      </c>
      <c r="L12" s="62" t="str">
        <f t="shared" si="0"/>
        <v/>
      </c>
      <c r="O12" s="17"/>
      <c r="P12" s="18"/>
    </row>
    <row r="13" spans="1:16" ht="15.75" thickBot="1" x14ac:dyDescent="0.3">
      <c r="A13" s="12"/>
      <c r="B13" s="64"/>
      <c r="C13" s="64"/>
      <c r="D13" s="65" t="s">
        <v>114</v>
      </c>
      <c r="E13" s="63" t="str">
        <f>IF(COUNTIF($D$15:$D$54,"&gt;0")=0,"",E12/E11)</f>
        <v/>
      </c>
      <c r="F13" s="63" t="str">
        <f t="shared" ref="F13:K13" si="1">IF(COUNTIF($D$15:$D$54,"&gt;0")=0,"",F12/F11)</f>
        <v/>
      </c>
      <c r="G13" s="63" t="str">
        <f t="shared" si="1"/>
        <v/>
      </c>
      <c r="H13" s="63" t="str">
        <f t="shared" si="1"/>
        <v/>
      </c>
      <c r="I13" s="63" t="str">
        <f t="shared" si="1"/>
        <v/>
      </c>
      <c r="J13" s="63" t="str">
        <f t="shared" si="1"/>
        <v/>
      </c>
      <c r="K13" s="63" t="str">
        <f t="shared" si="1"/>
        <v/>
      </c>
      <c r="L13" s="63" t="str">
        <f>IF(COUNTIF($D$15:$D$54,"&gt;0")=0,"",L12/L11)</f>
        <v/>
      </c>
      <c r="O13" s="17"/>
      <c r="P13" s="18"/>
    </row>
    <row r="14" spans="1:16" ht="60.75" thickBot="1" x14ac:dyDescent="0.3">
      <c r="A14" s="66" t="s">
        <v>1</v>
      </c>
      <c r="B14" s="67" t="s">
        <v>2</v>
      </c>
      <c r="C14" s="68" t="s">
        <v>129</v>
      </c>
      <c r="D14" s="69" t="s">
        <v>3</v>
      </c>
      <c r="E14" s="56">
        <v>1</v>
      </c>
      <c r="F14" s="57">
        <v>2</v>
      </c>
      <c r="G14" s="58">
        <v>3</v>
      </c>
      <c r="H14" s="57">
        <v>4</v>
      </c>
      <c r="I14" s="59">
        <v>5</v>
      </c>
      <c r="J14" s="60">
        <v>6</v>
      </c>
      <c r="K14" s="58">
        <v>7</v>
      </c>
      <c r="L14" s="57">
        <v>8</v>
      </c>
      <c r="M14" s="19" t="s">
        <v>4</v>
      </c>
      <c r="N14" s="20" t="str">
        <f>N5</f>
        <v>Оценка</v>
      </c>
      <c r="O14" s="21" t="s">
        <v>91</v>
      </c>
      <c r="P14" s="22" t="s">
        <v>90</v>
      </c>
    </row>
    <row r="15" spans="1:16" x14ac:dyDescent="0.25">
      <c r="A15" s="80">
        <v>1</v>
      </c>
      <c r="B15" s="81"/>
      <c r="C15" s="82"/>
      <c r="D15" s="83"/>
      <c r="E15" s="84"/>
      <c r="F15" s="85"/>
      <c r="G15" s="86"/>
      <c r="H15" s="85"/>
      <c r="I15" s="87"/>
      <c r="J15" s="88"/>
      <c r="K15" s="86"/>
      <c r="L15" s="85"/>
      <c r="M15" s="23" t="str">
        <f t="shared" ref="M15:M54" si="2">IF(SUM(D15)&gt;0,SUM(E15:L15),"")</f>
        <v/>
      </c>
      <c r="N15" s="24" t="str">
        <f t="shared" ref="N15:N54" si="3">IF(SUM(D15)&gt;0,IF(M15&gt;=$M$7,$N$7,IF(M15&gt;=$M$8,$N$8,IF(M15&gt;=$M$9,$N$9,$N$10))),"")</f>
        <v/>
      </c>
      <c r="O15" s="25" t="str">
        <f>IF(B15="","",IF(AND(SUM($D15)=0,COUNTA($E15:$L15)&gt;0),$D$57,IF(OR(E15&gt;E$11,F15&gt;F$11,G15&gt;G$11,H15&gt;H$11,I15&gt;I$11,J15&gt;J$11,K15&gt;K$11,L15&gt;L$11),$D$58,"нет")))</f>
        <v/>
      </c>
      <c r="P15" s="26" t="str">
        <f>IF(O15="","",IF(O15="нет",0,1))</f>
        <v/>
      </c>
    </row>
    <row r="16" spans="1:16" x14ac:dyDescent="0.25">
      <c r="A16" s="89">
        <v>2</v>
      </c>
      <c r="B16" s="90"/>
      <c r="C16" s="91"/>
      <c r="D16" s="92"/>
      <c r="E16" s="93"/>
      <c r="F16" s="94"/>
      <c r="G16" s="95"/>
      <c r="H16" s="94"/>
      <c r="I16" s="96"/>
      <c r="J16" s="97"/>
      <c r="K16" s="95"/>
      <c r="L16" s="94"/>
      <c r="M16" s="27" t="str">
        <f t="shared" si="2"/>
        <v/>
      </c>
      <c r="N16" s="28" t="str">
        <f t="shared" si="3"/>
        <v/>
      </c>
      <c r="O16" s="29" t="str">
        <f t="shared" ref="O16:O54" si="4">IF(B16="","",IF(AND(SUM($D16)=0,COUNTA($E16:$L16)&gt;0),$D$57,IF(OR(E16&gt;E$11,F16&gt;F$11,G16&gt;G$11,H16&gt;H$11,I16&gt;I$11,J16&gt;J$11,K16&gt;K$11,L16&gt;L$11),$D$58,"нет")))</f>
        <v/>
      </c>
      <c r="P16" s="30" t="str">
        <f t="shared" ref="P16:P54" si="5">IF(O16="","",IF(O16="нет",0,1))</f>
        <v/>
      </c>
    </row>
    <row r="17" spans="1:16" x14ac:dyDescent="0.25">
      <c r="A17" s="89">
        <v>3</v>
      </c>
      <c r="B17" s="90"/>
      <c r="C17" s="91"/>
      <c r="D17" s="92"/>
      <c r="E17" s="93"/>
      <c r="F17" s="94"/>
      <c r="G17" s="95"/>
      <c r="H17" s="94"/>
      <c r="I17" s="96"/>
      <c r="J17" s="97"/>
      <c r="K17" s="95"/>
      <c r="L17" s="94"/>
      <c r="M17" s="27" t="str">
        <f t="shared" si="2"/>
        <v/>
      </c>
      <c r="N17" s="28" t="str">
        <f t="shared" si="3"/>
        <v/>
      </c>
      <c r="O17" s="29" t="str">
        <f t="shared" si="4"/>
        <v/>
      </c>
      <c r="P17" s="30" t="str">
        <f t="shared" si="5"/>
        <v/>
      </c>
    </row>
    <row r="18" spans="1:16" x14ac:dyDescent="0.25">
      <c r="A18" s="89">
        <v>4</v>
      </c>
      <c r="B18" s="90"/>
      <c r="C18" s="91"/>
      <c r="D18" s="92"/>
      <c r="E18" s="93"/>
      <c r="F18" s="94"/>
      <c r="G18" s="95"/>
      <c r="H18" s="94"/>
      <c r="I18" s="96"/>
      <c r="J18" s="97"/>
      <c r="K18" s="95"/>
      <c r="L18" s="94"/>
      <c r="M18" s="27" t="str">
        <f t="shared" si="2"/>
        <v/>
      </c>
      <c r="N18" s="28" t="str">
        <f t="shared" si="3"/>
        <v/>
      </c>
      <c r="O18" s="29" t="str">
        <f t="shared" si="4"/>
        <v/>
      </c>
      <c r="P18" s="30" t="str">
        <f t="shared" si="5"/>
        <v/>
      </c>
    </row>
    <row r="19" spans="1:16" ht="15.75" thickBot="1" x14ac:dyDescent="0.3">
      <c r="A19" s="98">
        <v>5</v>
      </c>
      <c r="B19" s="99"/>
      <c r="C19" s="100"/>
      <c r="D19" s="101"/>
      <c r="E19" s="102"/>
      <c r="F19" s="103"/>
      <c r="G19" s="104"/>
      <c r="H19" s="103"/>
      <c r="I19" s="105"/>
      <c r="J19" s="106"/>
      <c r="K19" s="104"/>
      <c r="L19" s="103"/>
      <c r="M19" s="31" t="str">
        <f t="shared" si="2"/>
        <v/>
      </c>
      <c r="N19" s="32" t="str">
        <f t="shared" si="3"/>
        <v/>
      </c>
      <c r="O19" s="33" t="str">
        <f t="shared" si="4"/>
        <v/>
      </c>
      <c r="P19" s="34" t="str">
        <f t="shared" si="5"/>
        <v/>
      </c>
    </row>
    <row r="20" spans="1:16" x14ac:dyDescent="0.25">
      <c r="A20" s="107">
        <v>6</v>
      </c>
      <c r="B20" s="81"/>
      <c r="C20" s="82"/>
      <c r="D20" s="83"/>
      <c r="E20" s="84"/>
      <c r="F20" s="85"/>
      <c r="G20" s="86"/>
      <c r="H20" s="85"/>
      <c r="I20" s="87"/>
      <c r="J20" s="88"/>
      <c r="K20" s="86"/>
      <c r="L20" s="85"/>
      <c r="M20" s="35" t="str">
        <f t="shared" si="2"/>
        <v/>
      </c>
      <c r="N20" s="36" t="str">
        <f t="shared" si="3"/>
        <v/>
      </c>
      <c r="O20" s="25" t="str">
        <f t="shared" si="4"/>
        <v/>
      </c>
      <c r="P20" s="26" t="str">
        <f t="shared" si="5"/>
        <v/>
      </c>
    </row>
    <row r="21" spans="1:16" x14ac:dyDescent="0.25">
      <c r="A21" s="89">
        <v>7</v>
      </c>
      <c r="B21" s="90"/>
      <c r="C21" s="91"/>
      <c r="D21" s="92"/>
      <c r="E21" s="93"/>
      <c r="F21" s="94"/>
      <c r="G21" s="95"/>
      <c r="H21" s="94"/>
      <c r="I21" s="96"/>
      <c r="J21" s="97"/>
      <c r="K21" s="95"/>
      <c r="L21" s="94"/>
      <c r="M21" s="27" t="str">
        <f t="shared" si="2"/>
        <v/>
      </c>
      <c r="N21" s="28" t="str">
        <f t="shared" si="3"/>
        <v/>
      </c>
      <c r="O21" s="29" t="str">
        <f t="shared" si="4"/>
        <v/>
      </c>
      <c r="P21" s="30" t="str">
        <f t="shared" si="5"/>
        <v/>
      </c>
    </row>
    <row r="22" spans="1:16" x14ac:dyDescent="0.25">
      <c r="A22" s="89">
        <v>8</v>
      </c>
      <c r="B22" s="90"/>
      <c r="C22" s="91"/>
      <c r="D22" s="92"/>
      <c r="E22" s="93"/>
      <c r="F22" s="94"/>
      <c r="G22" s="95"/>
      <c r="H22" s="94"/>
      <c r="I22" s="96"/>
      <c r="J22" s="97"/>
      <c r="K22" s="95"/>
      <c r="L22" s="94"/>
      <c r="M22" s="27" t="str">
        <f t="shared" si="2"/>
        <v/>
      </c>
      <c r="N22" s="28" t="str">
        <f t="shared" si="3"/>
        <v/>
      </c>
      <c r="O22" s="29" t="str">
        <f t="shared" si="4"/>
        <v/>
      </c>
      <c r="P22" s="30" t="str">
        <f t="shared" si="5"/>
        <v/>
      </c>
    </row>
    <row r="23" spans="1:16" x14ac:dyDescent="0.25">
      <c r="A23" s="89">
        <v>9</v>
      </c>
      <c r="B23" s="90"/>
      <c r="C23" s="91"/>
      <c r="D23" s="92"/>
      <c r="E23" s="93"/>
      <c r="F23" s="94"/>
      <c r="G23" s="95"/>
      <c r="H23" s="94"/>
      <c r="I23" s="96"/>
      <c r="J23" s="97"/>
      <c r="K23" s="95"/>
      <c r="L23" s="94"/>
      <c r="M23" s="27" t="str">
        <f t="shared" si="2"/>
        <v/>
      </c>
      <c r="N23" s="28" t="str">
        <f t="shared" si="3"/>
        <v/>
      </c>
      <c r="O23" s="29" t="str">
        <f t="shared" si="4"/>
        <v/>
      </c>
      <c r="P23" s="30" t="str">
        <f t="shared" si="5"/>
        <v/>
      </c>
    </row>
    <row r="24" spans="1:16" ht="15.75" thickBot="1" x14ac:dyDescent="0.3">
      <c r="A24" s="108">
        <v>10</v>
      </c>
      <c r="B24" s="99"/>
      <c r="C24" s="100"/>
      <c r="D24" s="101"/>
      <c r="E24" s="102"/>
      <c r="F24" s="103"/>
      <c r="G24" s="104"/>
      <c r="H24" s="103"/>
      <c r="I24" s="105"/>
      <c r="J24" s="106"/>
      <c r="K24" s="104"/>
      <c r="L24" s="103"/>
      <c r="M24" s="37" t="str">
        <f t="shared" si="2"/>
        <v/>
      </c>
      <c r="N24" s="38" t="str">
        <f t="shared" si="3"/>
        <v/>
      </c>
      <c r="O24" s="33" t="str">
        <f t="shared" si="4"/>
        <v/>
      </c>
      <c r="P24" s="34" t="str">
        <f t="shared" si="5"/>
        <v/>
      </c>
    </row>
    <row r="25" spans="1:16" x14ac:dyDescent="0.25">
      <c r="A25" s="80">
        <v>11</v>
      </c>
      <c r="B25" s="81"/>
      <c r="C25" s="82"/>
      <c r="D25" s="83"/>
      <c r="E25" s="84"/>
      <c r="F25" s="85"/>
      <c r="G25" s="86"/>
      <c r="H25" s="85"/>
      <c r="I25" s="87"/>
      <c r="J25" s="88"/>
      <c r="K25" s="86"/>
      <c r="L25" s="85"/>
      <c r="M25" s="23" t="str">
        <f t="shared" si="2"/>
        <v/>
      </c>
      <c r="N25" s="24" t="str">
        <f t="shared" si="3"/>
        <v/>
      </c>
      <c r="O25" s="25" t="str">
        <f t="shared" si="4"/>
        <v/>
      </c>
      <c r="P25" s="26" t="str">
        <f t="shared" si="5"/>
        <v/>
      </c>
    </row>
    <row r="26" spans="1:16" x14ac:dyDescent="0.25">
      <c r="A26" s="89">
        <v>12</v>
      </c>
      <c r="B26" s="90"/>
      <c r="C26" s="91"/>
      <c r="D26" s="92"/>
      <c r="E26" s="93"/>
      <c r="F26" s="94"/>
      <c r="G26" s="95"/>
      <c r="H26" s="94"/>
      <c r="I26" s="96"/>
      <c r="J26" s="97"/>
      <c r="K26" s="95"/>
      <c r="L26" s="94"/>
      <c r="M26" s="27" t="str">
        <f t="shared" si="2"/>
        <v/>
      </c>
      <c r="N26" s="28" t="str">
        <f t="shared" si="3"/>
        <v/>
      </c>
      <c r="O26" s="29" t="str">
        <f t="shared" si="4"/>
        <v/>
      </c>
      <c r="P26" s="30" t="str">
        <f t="shared" si="5"/>
        <v/>
      </c>
    </row>
    <row r="27" spans="1:16" x14ac:dyDescent="0.25">
      <c r="A27" s="89">
        <v>13</v>
      </c>
      <c r="B27" s="90"/>
      <c r="C27" s="91"/>
      <c r="D27" s="92"/>
      <c r="E27" s="93"/>
      <c r="F27" s="94"/>
      <c r="G27" s="95"/>
      <c r="H27" s="94"/>
      <c r="I27" s="96"/>
      <c r="J27" s="97"/>
      <c r="K27" s="95"/>
      <c r="L27" s="94"/>
      <c r="M27" s="27" t="str">
        <f t="shared" si="2"/>
        <v/>
      </c>
      <c r="N27" s="28" t="str">
        <f t="shared" si="3"/>
        <v/>
      </c>
      <c r="O27" s="29" t="str">
        <f t="shared" si="4"/>
        <v/>
      </c>
      <c r="P27" s="30" t="str">
        <f t="shared" si="5"/>
        <v/>
      </c>
    </row>
    <row r="28" spans="1:16" x14ac:dyDescent="0.25">
      <c r="A28" s="89">
        <v>14</v>
      </c>
      <c r="B28" s="90"/>
      <c r="C28" s="91"/>
      <c r="D28" s="92"/>
      <c r="E28" s="93"/>
      <c r="F28" s="94"/>
      <c r="G28" s="95"/>
      <c r="H28" s="94"/>
      <c r="I28" s="96"/>
      <c r="J28" s="97"/>
      <c r="K28" s="95"/>
      <c r="L28" s="94"/>
      <c r="M28" s="27" t="str">
        <f t="shared" si="2"/>
        <v/>
      </c>
      <c r="N28" s="28" t="str">
        <f t="shared" si="3"/>
        <v/>
      </c>
      <c r="O28" s="29" t="str">
        <f t="shared" si="4"/>
        <v/>
      </c>
      <c r="P28" s="30" t="str">
        <f t="shared" si="5"/>
        <v/>
      </c>
    </row>
    <row r="29" spans="1:16" ht="15.75" thickBot="1" x14ac:dyDescent="0.3">
      <c r="A29" s="98">
        <v>15</v>
      </c>
      <c r="B29" s="99"/>
      <c r="C29" s="100"/>
      <c r="D29" s="101"/>
      <c r="E29" s="102"/>
      <c r="F29" s="103"/>
      <c r="G29" s="104"/>
      <c r="H29" s="103"/>
      <c r="I29" s="105"/>
      <c r="J29" s="106"/>
      <c r="K29" s="104"/>
      <c r="L29" s="103"/>
      <c r="M29" s="31" t="str">
        <f t="shared" si="2"/>
        <v/>
      </c>
      <c r="N29" s="32" t="str">
        <f t="shared" si="3"/>
        <v/>
      </c>
      <c r="O29" s="33" t="str">
        <f t="shared" si="4"/>
        <v/>
      </c>
      <c r="P29" s="34" t="str">
        <f t="shared" si="5"/>
        <v/>
      </c>
    </row>
    <row r="30" spans="1:16" x14ac:dyDescent="0.25">
      <c r="A30" s="107">
        <v>16</v>
      </c>
      <c r="B30" s="81"/>
      <c r="C30" s="82"/>
      <c r="D30" s="83"/>
      <c r="E30" s="84"/>
      <c r="F30" s="85"/>
      <c r="G30" s="86"/>
      <c r="H30" s="85"/>
      <c r="I30" s="87"/>
      <c r="J30" s="88"/>
      <c r="K30" s="86"/>
      <c r="L30" s="85"/>
      <c r="M30" s="35" t="str">
        <f t="shared" si="2"/>
        <v/>
      </c>
      <c r="N30" s="36" t="str">
        <f t="shared" si="3"/>
        <v/>
      </c>
      <c r="O30" s="25" t="str">
        <f t="shared" si="4"/>
        <v/>
      </c>
      <c r="P30" s="26" t="str">
        <f t="shared" si="5"/>
        <v/>
      </c>
    </row>
    <row r="31" spans="1:16" x14ac:dyDescent="0.25">
      <c r="A31" s="89">
        <v>17</v>
      </c>
      <c r="B31" s="90"/>
      <c r="C31" s="91"/>
      <c r="D31" s="92"/>
      <c r="E31" s="93"/>
      <c r="F31" s="94"/>
      <c r="G31" s="95"/>
      <c r="H31" s="94"/>
      <c r="I31" s="96"/>
      <c r="J31" s="97"/>
      <c r="K31" s="95"/>
      <c r="L31" s="94"/>
      <c r="M31" s="27" t="str">
        <f t="shared" si="2"/>
        <v/>
      </c>
      <c r="N31" s="28" t="str">
        <f t="shared" si="3"/>
        <v/>
      </c>
      <c r="O31" s="29" t="str">
        <f t="shared" si="4"/>
        <v/>
      </c>
      <c r="P31" s="30" t="str">
        <f t="shared" si="5"/>
        <v/>
      </c>
    </row>
    <row r="32" spans="1:16" x14ac:dyDescent="0.25">
      <c r="A32" s="89">
        <v>18</v>
      </c>
      <c r="B32" s="90"/>
      <c r="C32" s="91"/>
      <c r="D32" s="92"/>
      <c r="E32" s="93"/>
      <c r="F32" s="94"/>
      <c r="G32" s="95"/>
      <c r="H32" s="94"/>
      <c r="I32" s="96"/>
      <c r="J32" s="97"/>
      <c r="K32" s="95"/>
      <c r="L32" s="94"/>
      <c r="M32" s="27" t="str">
        <f t="shared" si="2"/>
        <v/>
      </c>
      <c r="N32" s="28" t="str">
        <f t="shared" si="3"/>
        <v/>
      </c>
      <c r="O32" s="29" t="str">
        <f t="shared" si="4"/>
        <v/>
      </c>
      <c r="P32" s="30" t="str">
        <f t="shared" si="5"/>
        <v/>
      </c>
    </row>
    <row r="33" spans="1:16" x14ac:dyDescent="0.25">
      <c r="A33" s="89">
        <v>19</v>
      </c>
      <c r="B33" s="90"/>
      <c r="C33" s="91"/>
      <c r="D33" s="92"/>
      <c r="E33" s="93"/>
      <c r="F33" s="94"/>
      <c r="G33" s="95"/>
      <c r="H33" s="94"/>
      <c r="I33" s="96"/>
      <c r="J33" s="97"/>
      <c r="K33" s="95"/>
      <c r="L33" s="94"/>
      <c r="M33" s="27" t="str">
        <f t="shared" si="2"/>
        <v/>
      </c>
      <c r="N33" s="28" t="str">
        <f t="shared" si="3"/>
        <v/>
      </c>
      <c r="O33" s="29" t="str">
        <f t="shared" si="4"/>
        <v/>
      </c>
      <c r="P33" s="30" t="str">
        <f t="shared" si="5"/>
        <v/>
      </c>
    </row>
    <row r="34" spans="1:16" ht="15.75" thickBot="1" x14ac:dyDescent="0.3">
      <c r="A34" s="108">
        <v>20</v>
      </c>
      <c r="B34" s="99"/>
      <c r="C34" s="100"/>
      <c r="D34" s="101"/>
      <c r="E34" s="102"/>
      <c r="F34" s="103"/>
      <c r="G34" s="104"/>
      <c r="H34" s="103"/>
      <c r="I34" s="105"/>
      <c r="J34" s="106"/>
      <c r="K34" s="104"/>
      <c r="L34" s="103"/>
      <c r="M34" s="37" t="str">
        <f t="shared" si="2"/>
        <v/>
      </c>
      <c r="N34" s="38" t="str">
        <f t="shared" si="3"/>
        <v/>
      </c>
      <c r="O34" s="33" t="str">
        <f t="shared" si="4"/>
        <v/>
      </c>
      <c r="P34" s="34" t="str">
        <f t="shared" si="5"/>
        <v/>
      </c>
    </row>
    <row r="35" spans="1:16" x14ac:dyDescent="0.25">
      <c r="A35" s="80">
        <v>21</v>
      </c>
      <c r="B35" s="81"/>
      <c r="C35" s="82"/>
      <c r="D35" s="83"/>
      <c r="E35" s="84"/>
      <c r="F35" s="85"/>
      <c r="G35" s="86"/>
      <c r="H35" s="85"/>
      <c r="I35" s="87"/>
      <c r="J35" s="88"/>
      <c r="K35" s="86"/>
      <c r="L35" s="85"/>
      <c r="M35" s="23" t="str">
        <f t="shared" si="2"/>
        <v/>
      </c>
      <c r="N35" s="24" t="str">
        <f t="shared" si="3"/>
        <v/>
      </c>
      <c r="O35" s="25" t="str">
        <f t="shared" si="4"/>
        <v/>
      </c>
      <c r="P35" s="26" t="str">
        <f t="shared" si="5"/>
        <v/>
      </c>
    </row>
    <row r="36" spans="1:16" x14ac:dyDescent="0.25">
      <c r="A36" s="89">
        <v>22</v>
      </c>
      <c r="B36" s="90"/>
      <c r="C36" s="91"/>
      <c r="D36" s="92"/>
      <c r="E36" s="93"/>
      <c r="F36" s="94"/>
      <c r="G36" s="95"/>
      <c r="H36" s="94"/>
      <c r="I36" s="96"/>
      <c r="J36" s="97"/>
      <c r="K36" s="95"/>
      <c r="L36" s="94"/>
      <c r="M36" s="27" t="str">
        <f t="shared" si="2"/>
        <v/>
      </c>
      <c r="N36" s="28" t="str">
        <f t="shared" si="3"/>
        <v/>
      </c>
      <c r="O36" s="29" t="str">
        <f t="shared" si="4"/>
        <v/>
      </c>
      <c r="P36" s="30" t="str">
        <f t="shared" si="5"/>
        <v/>
      </c>
    </row>
    <row r="37" spans="1:16" x14ac:dyDescent="0.25">
      <c r="A37" s="89">
        <v>23</v>
      </c>
      <c r="B37" s="90"/>
      <c r="C37" s="91"/>
      <c r="D37" s="92"/>
      <c r="E37" s="93"/>
      <c r="F37" s="94"/>
      <c r="G37" s="95"/>
      <c r="H37" s="94"/>
      <c r="I37" s="96"/>
      <c r="J37" s="97"/>
      <c r="K37" s="95"/>
      <c r="L37" s="94"/>
      <c r="M37" s="27" t="str">
        <f t="shared" si="2"/>
        <v/>
      </c>
      <c r="N37" s="28" t="str">
        <f t="shared" si="3"/>
        <v/>
      </c>
      <c r="O37" s="29" t="str">
        <f t="shared" si="4"/>
        <v/>
      </c>
      <c r="P37" s="30" t="str">
        <f t="shared" si="5"/>
        <v/>
      </c>
    </row>
    <row r="38" spans="1:16" x14ac:dyDescent="0.25">
      <c r="A38" s="89">
        <v>24</v>
      </c>
      <c r="B38" s="90"/>
      <c r="C38" s="91"/>
      <c r="D38" s="92"/>
      <c r="E38" s="93"/>
      <c r="F38" s="94"/>
      <c r="G38" s="95"/>
      <c r="H38" s="94"/>
      <c r="I38" s="96"/>
      <c r="J38" s="97"/>
      <c r="K38" s="95"/>
      <c r="L38" s="94"/>
      <c r="M38" s="27" t="str">
        <f t="shared" si="2"/>
        <v/>
      </c>
      <c r="N38" s="28" t="str">
        <f t="shared" si="3"/>
        <v/>
      </c>
      <c r="O38" s="29" t="str">
        <f t="shared" si="4"/>
        <v/>
      </c>
      <c r="P38" s="30" t="str">
        <f t="shared" si="5"/>
        <v/>
      </c>
    </row>
    <row r="39" spans="1:16" ht="15.75" thickBot="1" x14ac:dyDescent="0.3">
      <c r="A39" s="98">
        <v>25</v>
      </c>
      <c r="B39" s="99"/>
      <c r="C39" s="100"/>
      <c r="D39" s="101"/>
      <c r="E39" s="102"/>
      <c r="F39" s="103"/>
      <c r="G39" s="104"/>
      <c r="H39" s="103"/>
      <c r="I39" s="105"/>
      <c r="J39" s="106"/>
      <c r="K39" s="104"/>
      <c r="L39" s="103"/>
      <c r="M39" s="31" t="str">
        <f t="shared" si="2"/>
        <v/>
      </c>
      <c r="N39" s="32" t="str">
        <f t="shared" si="3"/>
        <v/>
      </c>
      <c r="O39" s="33" t="str">
        <f t="shared" si="4"/>
        <v/>
      </c>
      <c r="P39" s="34" t="str">
        <f t="shared" si="5"/>
        <v/>
      </c>
    </row>
    <row r="40" spans="1:16" x14ac:dyDescent="0.25">
      <c r="A40" s="80">
        <v>26</v>
      </c>
      <c r="B40" s="81"/>
      <c r="C40" s="82"/>
      <c r="D40" s="83"/>
      <c r="E40" s="84"/>
      <c r="F40" s="85"/>
      <c r="G40" s="86"/>
      <c r="H40" s="85"/>
      <c r="I40" s="87"/>
      <c r="J40" s="88"/>
      <c r="K40" s="86"/>
      <c r="L40" s="85"/>
      <c r="M40" s="23" t="str">
        <f t="shared" si="2"/>
        <v/>
      </c>
      <c r="N40" s="24" t="str">
        <f t="shared" si="3"/>
        <v/>
      </c>
      <c r="O40" s="25" t="str">
        <f t="shared" si="4"/>
        <v/>
      </c>
      <c r="P40" s="26" t="str">
        <f t="shared" si="5"/>
        <v/>
      </c>
    </row>
    <row r="41" spans="1:16" x14ac:dyDescent="0.25">
      <c r="A41" s="89">
        <v>27</v>
      </c>
      <c r="B41" s="90"/>
      <c r="C41" s="91"/>
      <c r="D41" s="92"/>
      <c r="E41" s="93"/>
      <c r="F41" s="94"/>
      <c r="G41" s="95"/>
      <c r="H41" s="94"/>
      <c r="I41" s="96"/>
      <c r="J41" s="97"/>
      <c r="K41" s="95"/>
      <c r="L41" s="94"/>
      <c r="M41" s="27" t="str">
        <f t="shared" si="2"/>
        <v/>
      </c>
      <c r="N41" s="28" t="str">
        <f t="shared" si="3"/>
        <v/>
      </c>
      <c r="O41" s="29" t="str">
        <f t="shared" si="4"/>
        <v/>
      </c>
      <c r="P41" s="30" t="str">
        <f t="shared" si="5"/>
        <v/>
      </c>
    </row>
    <row r="42" spans="1:16" x14ac:dyDescent="0.25">
      <c r="A42" s="89">
        <v>28</v>
      </c>
      <c r="B42" s="90"/>
      <c r="C42" s="91"/>
      <c r="D42" s="92"/>
      <c r="E42" s="93"/>
      <c r="F42" s="94"/>
      <c r="G42" s="95"/>
      <c r="H42" s="94"/>
      <c r="I42" s="96"/>
      <c r="J42" s="97"/>
      <c r="K42" s="95"/>
      <c r="L42" s="94"/>
      <c r="M42" s="27" t="str">
        <f t="shared" si="2"/>
        <v/>
      </c>
      <c r="N42" s="28" t="str">
        <f t="shared" si="3"/>
        <v/>
      </c>
      <c r="O42" s="29" t="str">
        <f t="shared" si="4"/>
        <v/>
      </c>
      <c r="P42" s="30" t="str">
        <f t="shared" si="5"/>
        <v/>
      </c>
    </row>
    <row r="43" spans="1:16" x14ac:dyDescent="0.25">
      <c r="A43" s="89">
        <v>29</v>
      </c>
      <c r="B43" s="90"/>
      <c r="C43" s="91"/>
      <c r="D43" s="92"/>
      <c r="E43" s="93"/>
      <c r="F43" s="94"/>
      <c r="G43" s="95"/>
      <c r="H43" s="94"/>
      <c r="I43" s="96"/>
      <c r="J43" s="97"/>
      <c r="K43" s="95"/>
      <c r="L43" s="94"/>
      <c r="M43" s="27" t="str">
        <f t="shared" si="2"/>
        <v/>
      </c>
      <c r="N43" s="28" t="str">
        <f t="shared" si="3"/>
        <v/>
      </c>
      <c r="O43" s="29" t="str">
        <f t="shared" si="4"/>
        <v/>
      </c>
      <c r="P43" s="30" t="str">
        <f t="shared" si="5"/>
        <v/>
      </c>
    </row>
    <row r="44" spans="1:16" ht="15.75" thickBot="1" x14ac:dyDescent="0.3">
      <c r="A44" s="98">
        <v>30</v>
      </c>
      <c r="B44" s="99"/>
      <c r="C44" s="100"/>
      <c r="D44" s="101"/>
      <c r="E44" s="102"/>
      <c r="F44" s="103"/>
      <c r="G44" s="104"/>
      <c r="H44" s="103"/>
      <c r="I44" s="105"/>
      <c r="J44" s="106"/>
      <c r="K44" s="104"/>
      <c r="L44" s="103"/>
      <c r="M44" s="31" t="str">
        <f t="shared" si="2"/>
        <v/>
      </c>
      <c r="N44" s="32" t="str">
        <f t="shared" si="3"/>
        <v/>
      </c>
      <c r="O44" s="33" t="str">
        <f t="shared" si="4"/>
        <v/>
      </c>
      <c r="P44" s="34" t="str">
        <f t="shared" si="5"/>
        <v/>
      </c>
    </row>
    <row r="45" spans="1:16" x14ac:dyDescent="0.25">
      <c r="A45" s="80">
        <v>31</v>
      </c>
      <c r="B45" s="81"/>
      <c r="C45" s="82"/>
      <c r="D45" s="83"/>
      <c r="E45" s="84"/>
      <c r="F45" s="85"/>
      <c r="G45" s="86"/>
      <c r="H45" s="85"/>
      <c r="I45" s="87"/>
      <c r="J45" s="88"/>
      <c r="K45" s="86"/>
      <c r="L45" s="85"/>
      <c r="M45" s="23" t="str">
        <f t="shared" si="2"/>
        <v/>
      </c>
      <c r="N45" s="24" t="str">
        <f t="shared" si="3"/>
        <v/>
      </c>
      <c r="O45" s="25" t="str">
        <f t="shared" si="4"/>
        <v/>
      </c>
      <c r="P45" s="26" t="str">
        <f t="shared" si="5"/>
        <v/>
      </c>
    </row>
    <row r="46" spans="1:16" x14ac:dyDescent="0.25">
      <c r="A46" s="89">
        <v>32</v>
      </c>
      <c r="B46" s="90"/>
      <c r="C46" s="91"/>
      <c r="D46" s="92"/>
      <c r="E46" s="93"/>
      <c r="F46" s="94"/>
      <c r="G46" s="95"/>
      <c r="H46" s="94"/>
      <c r="I46" s="96"/>
      <c r="J46" s="97"/>
      <c r="K46" s="95"/>
      <c r="L46" s="94"/>
      <c r="M46" s="27" t="str">
        <f t="shared" si="2"/>
        <v/>
      </c>
      <c r="N46" s="28" t="str">
        <f t="shared" si="3"/>
        <v/>
      </c>
      <c r="O46" s="29" t="str">
        <f t="shared" si="4"/>
        <v/>
      </c>
      <c r="P46" s="30" t="str">
        <f t="shared" si="5"/>
        <v/>
      </c>
    </row>
    <row r="47" spans="1:16" x14ac:dyDescent="0.25">
      <c r="A47" s="89">
        <v>33</v>
      </c>
      <c r="B47" s="90"/>
      <c r="C47" s="91"/>
      <c r="D47" s="92"/>
      <c r="E47" s="93"/>
      <c r="F47" s="94"/>
      <c r="G47" s="95"/>
      <c r="H47" s="94"/>
      <c r="I47" s="96"/>
      <c r="J47" s="97"/>
      <c r="K47" s="95"/>
      <c r="L47" s="94"/>
      <c r="M47" s="27" t="str">
        <f t="shared" si="2"/>
        <v/>
      </c>
      <c r="N47" s="28" t="str">
        <f t="shared" si="3"/>
        <v/>
      </c>
      <c r="O47" s="29" t="str">
        <f t="shared" si="4"/>
        <v/>
      </c>
      <c r="P47" s="30" t="str">
        <f t="shared" si="5"/>
        <v/>
      </c>
    </row>
    <row r="48" spans="1:16" x14ac:dyDescent="0.25">
      <c r="A48" s="89">
        <v>34</v>
      </c>
      <c r="B48" s="90"/>
      <c r="C48" s="91"/>
      <c r="D48" s="92"/>
      <c r="E48" s="93"/>
      <c r="F48" s="94"/>
      <c r="G48" s="95"/>
      <c r="H48" s="94"/>
      <c r="I48" s="96"/>
      <c r="J48" s="97"/>
      <c r="K48" s="95"/>
      <c r="L48" s="94"/>
      <c r="M48" s="27" t="str">
        <f t="shared" si="2"/>
        <v/>
      </c>
      <c r="N48" s="28" t="str">
        <f t="shared" si="3"/>
        <v/>
      </c>
      <c r="O48" s="29" t="str">
        <f t="shared" si="4"/>
        <v/>
      </c>
      <c r="P48" s="30" t="str">
        <f t="shared" si="5"/>
        <v/>
      </c>
    </row>
    <row r="49" spans="1:16" ht="15.75" thickBot="1" x14ac:dyDescent="0.3">
      <c r="A49" s="98">
        <v>35</v>
      </c>
      <c r="B49" s="99"/>
      <c r="C49" s="100"/>
      <c r="D49" s="101"/>
      <c r="E49" s="102"/>
      <c r="F49" s="103"/>
      <c r="G49" s="104"/>
      <c r="H49" s="103"/>
      <c r="I49" s="105"/>
      <c r="J49" s="106"/>
      <c r="K49" s="104"/>
      <c r="L49" s="103"/>
      <c r="M49" s="31" t="str">
        <f t="shared" si="2"/>
        <v/>
      </c>
      <c r="N49" s="32" t="str">
        <f t="shared" si="3"/>
        <v/>
      </c>
      <c r="O49" s="33" t="str">
        <f t="shared" si="4"/>
        <v/>
      </c>
      <c r="P49" s="34" t="str">
        <f t="shared" si="5"/>
        <v/>
      </c>
    </row>
    <row r="50" spans="1:16" x14ac:dyDescent="0.25">
      <c r="A50" s="80">
        <v>36</v>
      </c>
      <c r="B50" s="81"/>
      <c r="C50" s="82"/>
      <c r="D50" s="83"/>
      <c r="E50" s="84"/>
      <c r="F50" s="85"/>
      <c r="G50" s="86"/>
      <c r="H50" s="85"/>
      <c r="I50" s="87"/>
      <c r="J50" s="88"/>
      <c r="K50" s="86"/>
      <c r="L50" s="85"/>
      <c r="M50" s="23" t="str">
        <f t="shared" si="2"/>
        <v/>
      </c>
      <c r="N50" s="24" t="str">
        <f t="shared" si="3"/>
        <v/>
      </c>
      <c r="O50" s="25" t="str">
        <f t="shared" si="4"/>
        <v/>
      </c>
      <c r="P50" s="26" t="str">
        <f t="shared" si="5"/>
        <v/>
      </c>
    </row>
    <row r="51" spans="1:16" x14ac:dyDescent="0.25">
      <c r="A51" s="89">
        <v>37</v>
      </c>
      <c r="B51" s="90"/>
      <c r="C51" s="91"/>
      <c r="D51" s="92"/>
      <c r="E51" s="93"/>
      <c r="F51" s="94"/>
      <c r="G51" s="95"/>
      <c r="H51" s="94"/>
      <c r="I51" s="96"/>
      <c r="J51" s="97"/>
      <c r="K51" s="95"/>
      <c r="L51" s="94"/>
      <c r="M51" s="27" t="str">
        <f t="shared" si="2"/>
        <v/>
      </c>
      <c r="N51" s="28" t="str">
        <f t="shared" si="3"/>
        <v/>
      </c>
      <c r="O51" s="29" t="str">
        <f t="shared" si="4"/>
        <v/>
      </c>
      <c r="P51" s="30" t="str">
        <f t="shared" si="5"/>
        <v/>
      </c>
    </row>
    <row r="52" spans="1:16" x14ac:dyDescent="0.25">
      <c r="A52" s="89">
        <v>38</v>
      </c>
      <c r="B52" s="90"/>
      <c r="C52" s="91"/>
      <c r="D52" s="92"/>
      <c r="E52" s="93"/>
      <c r="F52" s="94"/>
      <c r="G52" s="95"/>
      <c r="H52" s="94"/>
      <c r="I52" s="96"/>
      <c r="J52" s="97"/>
      <c r="K52" s="95"/>
      <c r="L52" s="94"/>
      <c r="M52" s="27" t="str">
        <f t="shared" si="2"/>
        <v/>
      </c>
      <c r="N52" s="28" t="str">
        <f t="shared" si="3"/>
        <v/>
      </c>
      <c r="O52" s="29" t="str">
        <f t="shared" si="4"/>
        <v/>
      </c>
      <c r="P52" s="30" t="str">
        <f t="shared" si="5"/>
        <v/>
      </c>
    </row>
    <row r="53" spans="1:16" x14ac:dyDescent="0.25">
      <c r="A53" s="89">
        <v>39</v>
      </c>
      <c r="B53" s="90"/>
      <c r="C53" s="91"/>
      <c r="D53" s="92"/>
      <c r="E53" s="93"/>
      <c r="F53" s="94"/>
      <c r="G53" s="95"/>
      <c r="H53" s="94"/>
      <c r="I53" s="96"/>
      <c r="J53" s="97"/>
      <c r="K53" s="95"/>
      <c r="L53" s="94"/>
      <c r="M53" s="27" t="str">
        <f t="shared" si="2"/>
        <v/>
      </c>
      <c r="N53" s="28" t="str">
        <f t="shared" si="3"/>
        <v/>
      </c>
      <c r="O53" s="29" t="str">
        <f t="shared" si="4"/>
        <v/>
      </c>
      <c r="P53" s="30" t="str">
        <f t="shared" si="5"/>
        <v/>
      </c>
    </row>
    <row r="54" spans="1:16" ht="15.75" thickBot="1" x14ac:dyDescent="0.3">
      <c r="A54" s="98">
        <v>40</v>
      </c>
      <c r="B54" s="99"/>
      <c r="C54" s="100"/>
      <c r="D54" s="101"/>
      <c r="E54" s="102"/>
      <c r="F54" s="103"/>
      <c r="G54" s="104"/>
      <c r="H54" s="103"/>
      <c r="I54" s="105"/>
      <c r="J54" s="106"/>
      <c r="K54" s="104"/>
      <c r="L54" s="103"/>
      <c r="M54" s="31" t="str">
        <f t="shared" si="2"/>
        <v/>
      </c>
      <c r="N54" s="32" t="str">
        <f t="shared" si="3"/>
        <v/>
      </c>
      <c r="O54" s="33" t="str">
        <f t="shared" si="4"/>
        <v/>
      </c>
      <c r="P54" s="34" t="str">
        <f t="shared" si="5"/>
        <v/>
      </c>
    </row>
    <row r="56" spans="1:16" x14ac:dyDescent="0.25">
      <c r="B56" s="9" t="s">
        <v>92</v>
      </c>
      <c r="D56" s="9" t="s">
        <v>88</v>
      </c>
    </row>
    <row r="57" spans="1:16" x14ac:dyDescent="0.25">
      <c r="B57" s="9">
        <v>1</v>
      </c>
      <c r="D57" s="9" t="s">
        <v>87</v>
      </c>
    </row>
    <row r="58" spans="1:16" x14ac:dyDescent="0.25">
      <c r="B58" s="9">
        <v>2</v>
      </c>
      <c r="D58" s="9" t="s">
        <v>89</v>
      </c>
    </row>
    <row r="59" spans="1:16" x14ac:dyDescent="0.25">
      <c r="A59" s="39"/>
    </row>
  </sheetData>
  <sheetProtection password="FBBB" sheet="1" formatColumns="0" formatRows="0"/>
  <conditionalFormatting sqref="E17:L54">
    <cfRule type="expression" dxfId="71" priority="14" stopIfTrue="1">
      <formula>E17&gt;E$11</formula>
    </cfRule>
  </conditionalFormatting>
  <conditionalFormatting sqref="D6 E5 K1 M1">
    <cfRule type="containsBlanks" dxfId="70" priority="13" stopIfTrue="1">
      <formula>LEN(TRIM(D1))=0</formula>
    </cfRule>
  </conditionalFormatting>
  <conditionalFormatting sqref="C17:C54">
    <cfRule type="expression" dxfId="69" priority="15">
      <formula>AND(SUM($D17:$L17)&lt;&gt;0,$C17="")</formula>
    </cfRule>
  </conditionalFormatting>
  <conditionalFormatting sqref="D17:L54">
    <cfRule type="expression" dxfId="68" priority="16" stopIfTrue="1">
      <formula>AND($B17&lt;&gt;"",$C17="да",$D17="")</formula>
    </cfRule>
    <cfRule type="expression" dxfId="67" priority="17" stopIfTrue="1">
      <formula>AND(SUM($D17)=0,COUNTA($E17:$L17)&gt;0)</formula>
    </cfRule>
  </conditionalFormatting>
  <conditionalFormatting sqref="E15:L16">
    <cfRule type="expression" dxfId="66" priority="1" stopIfTrue="1">
      <formula>E15&gt;E$11</formula>
    </cfRule>
  </conditionalFormatting>
  <conditionalFormatting sqref="C15:C16">
    <cfRule type="expression" dxfId="65" priority="2">
      <formula>AND(SUM($D15:$L15)&lt;&gt;0,$C15="")</formula>
    </cfRule>
  </conditionalFormatting>
  <conditionalFormatting sqref="D15:L16">
    <cfRule type="expression" dxfId="64" priority="3" stopIfTrue="1">
      <formula>AND($B15&lt;&gt;"",$C15="да",$D15="")</formula>
    </cfRule>
    <cfRule type="expression" dxfId="63" priority="4" stopIfTrue="1">
      <formula>AND(SUM($D15)=0,COUNTA($E15:$L15)&gt;0)</formula>
    </cfRule>
  </conditionalFormatting>
  <dataValidations count="5">
    <dataValidation type="whole" allowBlank="1" showInputMessage="1" showErrorMessage="1" sqref="E15:L54">
      <formula1>0</formula1>
      <formula2>E$11</formula2>
    </dataValidation>
    <dataValidation allowBlank="1" prompt="Укажите класс с литерой (если есть)" sqref="K1"/>
    <dataValidation allowBlank="1" showInputMessage="1" showErrorMessage="1" prompt="Укажите наименование образовательной организации, например, СОШ №3" sqref="M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$P$3:$P$9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7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16</vt:i4>
      </vt:variant>
      <vt:variant>
        <vt:lpstr>Диаграммы</vt:lpstr>
      </vt:variant>
      <vt:variant>
        <vt:i4>2</vt:i4>
      </vt:variant>
      <vt:variant>
        <vt:lpstr>Именованные диапазоны</vt:lpstr>
      </vt:variant>
      <vt:variant>
        <vt:i4>16</vt:i4>
      </vt:variant>
    </vt:vector>
  </HeadingPairs>
  <TitlesOfParts>
    <vt:vector size="34" baseType="lpstr">
      <vt:lpstr>Форма2 (все) 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Диаграмма1</vt:lpstr>
      <vt:lpstr>Диаграмма2</vt:lpstr>
      <vt:lpstr>'1'!Заголовки_для_печати</vt:lpstr>
      <vt:lpstr>'10'!Заголовки_для_печати</vt:lpstr>
      <vt:lpstr>'11'!Заголовки_для_печати</vt:lpstr>
      <vt:lpstr>'12'!Заголовки_для_печати</vt:lpstr>
      <vt:lpstr>'13'!Заголовки_для_печати</vt:lpstr>
      <vt:lpstr>'14'!Заголовки_для_печати</vt:lpstr>
      <vt:lpstr>'15'!Заголовки_для_печати</vt:lpstr>
      <vt:lpstr>'2'!Заголовки_для_печати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'7'!Заголовки_для_печати</vt:lpstr>
      <vt:lpstr>'8'!Заголовки_для_печати</vt:lpstr>
      <vt:lpstr>'9'!Заголовки_для_печати</vt:lpstr>
      <vt:lpstr>'Форма2 (все)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2019-04-02T11:14:05Z</dcterms:modified>
</cp:coreProperties>
</file>