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муниципальные задания\2022\"/>
    </mc:Choice>
  </mc:AlternateContent>
  <xr:revisionPtr revIDLastSave="0" documentId="13_ncr:1_{0A3511C1-086D-4174-A9A2-2C638106D03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стр.1_4" sheetId="1" r:id="rId1"/>
    <sheet name="стр.5_6" sheetId="2" r:id="rId2"/>
  </sheets>
  <definedNames>
    <definedName name="TABLE" localSheetId="0">стр.1_4!#REF!</definedName>
    <definedName name="TABLE" localSheetId="1">стр.5_6!#REF!</definedName>
    <definedName name="TABLE_2" localSheetId="0">стр.1_4!#REF!</definedName>
    <definedName name="TABLE_2" localSheetId="1">стр.5_6!#REF!</definedName>
    <definedName name="_xlnm.Print_Titles" localSheetId="0">стр.1_4!$26:$29</definedName>
    <definedName name="_xlnm.Print_Titles" localSheetId="1">стр.5_6!$3:$6</definedName>
    <definedName name="_xlnm.Print_Area" localSheetId="0">стр.1_4!$A$1:$FE$109</definedName>
    <definedName name="_xlnm.Print_Area" localSheetId="1">стр.5_6!$A$1:$EW$45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F54" i="1" l="1"/>
  <c r="DS54" i="1"/>
  <c r="EF94" i="1"/>
  <c r="EF93" i="1"/>
  <c r="DS94" i="1"/>
  <c r="DS93" i="1"/>
  <c r="DS88" i="1" s="1"/>
  <c r="DS85" i="1" s="1"/>
  <c r="EF72" i="1"/>
  <c r="DS72" i="1"/>
  <c r="DF72" i="1"/>
  <c r="DF54" i="1"/>
  <c r="DS58" i="1"/>
  <c r="DS57" i="1" s="1"/>
  <c r="DF58" i="1"/>
  <c r="DF57" i="1" s="1"/>
  <c r="DF68" i="1"/>
  <c r="DF65" i="1" s="1"/>
  <c r="DF94" i="1"/>
  <c r="DF93" i="1"/>
  <c r="DF88" i="1" s="1"/>
  <c r="DF85" i="1" s="1"/>
  <c r="DE26" i="2"/>
  <c r="EF88" i="1"/>
  <c r="EF85" i="1" s="1"/>
  <c r="ES65" i="1"/>
  <c r="EF65" i="1"/>
  <c r="DS65" i="1"/>
  <c r="DS44" i="1"/>
  <c r="DF44" i="1"/>
  <c r="EF44" i="1"/>
  <c r="EF35" i="1"/>
  <c r="EF32" i="1" s="1"/>
  <c r="DF35" i="1"/>
  <c r="DS35" i="1"/>
  <c r="DS32" i="1" s="1"/>
  <c r="EF58" i="1" l="1"/>
  <c r="EB30" i="2"/>
  <c r="EB13" i="2" s="1"/>
  <c r="EB7" i="2" s="1"/>
  <c r="DP30" i="2"/>
  <c r="DP13" i="2" s="1"/>
  <c r="DP14" i="2" s="1"/>
  <c r="DS53" i="1"/>
  <c r="DS52" i="1" s="1"/>
  <c r="EF57" i="1"/>
  <c r="EF53" i="1" s="1"/>
  <c r="EF52" i="1" s="1"/>
  <c r="DF53" i="1"/>
  <c r="DF52" i="1" s="1"/>
  <c r="DF32" i="1"/>
  <c r="DE31" i="2"/>
  <c r="DE30" i="2" s="1"/>
  <c r="DE13" i="2" s="1"/>
  <c r="DE7" i="2" s="1"/>
  <c r="DP7" i="2"/>
  <c r="EB14" i="2" l="1"/>
  <c r="EB15" i="2"/>
  <c r="DP15" i="2"/>
  <c r="DS30" i="1"/>
  <c r="EF30" i="1"/>
  <c r="DE15" i="2"/>
  <c r="DE14" i="2" s="1"/>
</calcChain>
</file>

<file path=xl/sharedStrings.xml><?xml version="1.0" encoding="utf-8"?>
<sst xmlns="http://schemas.openxmlformats.org/spreadsheetml/2006/main" count="504" uniqueCount="342">
  <si>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</si>
  <si>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управления образования от 10.03.2020 г. № 179</t>
  </si>
  <si>
    <t>Утверждаю</t>
  </si>
  <si>
    <t>Директор МБОУ НОШ № 15</t>
  </si>
  <si>
    <t>(наименование должности уполномоченного лица)</t>
  </si>
  <si>
    <t>О. В. Мандрыкина</t>
  </si>
  <si>
    <t>(подпись)</t>
  </si>
  <si>
    <t>(расшифровка подписи)</t>
  </si>
  <si>
    <t>"</t>
  </si>
  <si>
    <t>21</t>
  </si>
  <si>
    <t xml:space="preserve"> г.</t>
  </si>
  <si>
    <t>План финансово-хозяйственной деятельности на 20</t>
  </si>
  <si>
    <t>(на 20</t>
  </si>
  <si>
    <t>г. и плановый период 20</t>
  </si>
  <si>
    <t>22</t>
  </si>
  <si>
    <t>и 20</t>
  </si>
  <si>
    <t>23</t>
  </si>
  <si>
    <t xml:space="preserve"> годов)</t>
  </si>
  <si>
    <t>Коды</t>
  </si>
  <si>
    <t>от "</t>
  </si>
  <si>
    <t>Дата</t>
  </si>
  <si>
    <t>Орган, осуществляющий</t>
  </si>
  <si>
    <t>по Сводному реестру</t>
  </si>
  <si>
    <t>функции и полномочия учредителя</t>
  </si>
  <si>
    <t>Управление образования администрации муниципального образования Крыловский район</t>
  </si>
  <si>
    <t>глава по БК</t>
  </si>
  <si>
    <t>ИНН</t>
  </si>
  <si>
    <t>2338008638</t>
  </si>
  <si>
    <t>Учреждение</t>
  </si>
  <si>
    <t>Муниципальное бюджетное общеобразовательное учреждение начальная общеобразовательная школа № 15 поселка Обильного муниципального образования Крыловский район</t>
  </si>
  <si>
    <t>КПП</t>
  </si>
  <si>
    <t>233801001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</si>
  <si>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</si>
  <si>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</si>
  <si>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</si>
  <si>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</si>
  <si>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</si>
  <si>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</si>
  <si>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</si>
  <si>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</si>
  <si>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</si>
  <si>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</si>
  <si>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</si>
  <si>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</si>
  <si>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</si>
  <si>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</si>
  <si>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</si>
  <si>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</si>
  <si>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</si>
  <si>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</si>
  <si>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</si>
  <si>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</si>
  <si>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</si>
  <si>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</si>
  <si>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</si>
  <si>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</si>
  <si>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</si>
  <si>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</si>
  <si>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</si>
  <si>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</si>
  <si>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</si>
  <si>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</si>
  <si>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</si>
  <si>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</si>
  <si>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</si>
  <si>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</si>
  <si>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</si>
  <si>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</si>
  <si>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</si>
  <si>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</si>
  <si>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131</t>
  </si>
  <si>
    <t xml:space="preserve">в том числе:
субсидии на финансовое обеспечение выполнения государственного (муниципального) задания 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</si>
  <si>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</si>
  <si>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</si>
  <si>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</si>
  <si>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</si>
  <si>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</si>
  <si>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</si>
  <si>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</si>
  <si>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</si>
  <si>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</si>
  <si>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</si>
  <si>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155</t>
  </si>
  <si>
    <t>1410</t>
  </si>
  <si>
    <t>поступления текущего характера от иных резидентов (за исключением сектора государственного управлен6ия и организаций государственного сектора)</t>
  </si>
  <si>
    <t>прочие доходы, всего</t>
  </si>
  <si>
    <t>1500</t>
  </si>
  <si>
    <t>180</t>
  </si>
  <si>
    <t>152</t>
  </si>
  <si>
    <t>1510</t>
  </si>
  <si>
    <t>целевые субсидии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</si>
  <si>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</si>
  <si>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</si>
  <si>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</si>
  <si>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</si>
  <si>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</si>
  <si>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</si>
  <si>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</si>
  <si>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</si>
  <si>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</si>
  <si>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</si>
  <si>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</si>
  <si>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</si>
  <si>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</si>
  <si>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200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</si>
  <si>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</si>
  <si>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</si>
  <si>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</si>
  <si>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</si>
  <si>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</si>
  <si>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</si>
  <si>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</si>
  <si>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</si>
  <si>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</si>
  <si>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</si>
  <si>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</si>
  <si>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</si>
  <si>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</si>
  <si>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</si>
  <si>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</si>
  <si>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</si>
  <si>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</si>
  <si>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</si>
  <si>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</si>
  <si>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</si>
  <si>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</si>
  <si>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</si>
  <si>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</si>
  <si>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</si>
  <si>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</si>
  <si>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</si>
  <si>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</si>
  <si>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</si>
  <si>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</si>
  <si>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</si>
  <si>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</si>
  <si>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</si>
  <si>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</si>
  <si>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</si>
  <si>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264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</si>
  <si>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</si>
  <si>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</si>
  <si>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</si>
  <si>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</si>
  <si>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</si>
  <si>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</si>
  <si>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пособия по социальной помощи населению в денежной форме</t>
  </si>
  <si>
    <t>2212</t>
  </si>
  <si>
    <t>322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</si>
  <si>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</si>
  <si>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</si>
  <si>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</si>
  <si>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</si>
  <si>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</si>
  <si>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</si>
  <si>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</si>
  <si>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</si>
  <si>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</si>
  <si>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</si>
  <si>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</si>
  <si>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</si>
  <si>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</si>
  <si>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290</t>
  </si>
  <si>
    <t>из них:
налог на имущество организаций и земельный налог</t>
  </si>
  <si>
    <t>2310</t>
  </si>
  <si>
    <t>851</t>
  </si>
  <si>
    <t>291</t>
  </si>
  <si>
    <t>уплата иных платежей</t>
  </si>
  <si>
    <t>2330</t>
  </si>
  <si>
    <t>853</t>
  </si>
  <si>
    <t>295</t>
  </si>
  <si>
    <t>безвозмездные перечисления организациям и физическим лицам, всего                                                                                                                                                                            из них:</t>
  </si>
  <si>
    <t>2400</t>
  </si>
  <si>
    <t>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</si>
  <si>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</si>
  <si>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</si>
  <si>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</si>
  <si>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</si>
  <si>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</si>
  <si>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</si>
  <si>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</si>
  <si>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</si>
  <si>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</si>
  <si>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</si>
  <si>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</si>
  <si>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</si>
  <si>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</si>
  <si>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</si>
  <si>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</si>
  <si>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</si>
  <si>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</si>
  <si>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</si>
  <si>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</si>
  <si>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</si>
  <si>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</si>
  <si>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</si>
  <si>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</si>
  <si>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</si>
  <si>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</si>
  <si>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</si>
  <si>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</si>
  <si>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</si>
  <si>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</si>
  <si>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</si>
  <si>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</si>
  <si>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</si>
  <si>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</si>
  <si>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</si>
  <si>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</si>
  <si>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221</t>
  </si>
  <si>
    <t>223</t>
  </si>
  <si>
    <t>247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</si>
  <si>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</si>
  <si>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</si>
  <si>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</si>
  <si>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</si>
  <si>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</si>
  <si>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</si>
  <si>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горюче-смазочных материалов</t>
  </si>
  <si>
    <t>343</t>
  </si>
  <si>
    <t>увеличение стоимости прочих оборотных запасов (материалов)</t>
  </si>
  <si>
    <t>346</t>
  </si>
  <si>
    <t>капитальные вложения в объекты государственной (муниципальной) собственности, всего</t>
  </si>
  <si>
    <t>2660</t>
  </si>
  <si>
    <t>400</t>
  </si>
  <si>
    <t>в том числе:
приобретение объектов недвижимого имущества государственными (муниципальными) учреждениями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</si>
  <si>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</si>
  <si>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</si>
  <si>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</si>
  <si>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>Выплаты, уменьшающие доход, всего</t>
  </si>
  <si>
    <t>3000</t>
  </si>
  <si>
    <t xml:space="preserve">в том числе:
налог на прибыль 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</si>
  <si>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</si>
  <si>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</si>
  <si>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</si>
  <si>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</si>
  <si>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</si>
  <si>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</si>
  <si>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</si>
  <si>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</si>
  <si>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</si>
  <si>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</si>
  <si>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 xml:space="preserve">Раздел 2. Сведения по выплатам на закупки товаров, работ, услуг </t>
  </si>
  <si>
    <t>№
п/п</t>
  </si>
  <si>
    <t>Коды
строк</t>
  </si>
  <si>
    <t>Год
начала закупки</t>
  </si>
  <si>
    <r>
      <rPr>
        <sz val="8"/>
        <rFont val="Times New Roman"/>
        <family val="1"/>
        <charset val="204"/>
      </rP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</si>
  <si>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</si>
  <si>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</si>
  <si>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</si>
  <si>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</si>
  <si>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</si>
  <si>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</si>
  <si>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</si>
  <si>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</si>
  <si>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</si>
  <si>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</si>
  <si>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</si>
  <si>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</si>
  <si>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</si>
  <si>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</si>
  <si>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26300</t>
  </si>
  <si>
    <t>1.3.1</t>
  </si>
  <si>
    <t>в том числе:
в соответствии с Федеральным законом N 44-ФЗ</t>
  </si>
  <si>
    <t>26310</t>
  </si>
  <si>
    <r>
      <rPr>
        <sz val="8"/>
        <rFont val="Times New Roman"/>
        <family val="1"/>
        <charset val="204"/>
      </rPr>
      <t xml:space="preserve">из них: </t>
    </r>
    <r>
      <rPr>
        <vertAlign val="superscript"/>
        <sz val="8"/>
        <rFont val="Times New Roman"/>
        <family val="1"/>
        <charset val="204"/>
      </rPr>
      <t>10.1</t>
    </r>
  </si>
  <si>
    <t>26310.1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</si>
  <si>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</si>
  <si>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</si>
  <si>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</si>
  <si>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</si>
  <si>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</si>
  <si>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</si>
  <si>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</si>
  <si>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</si>
  <si>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</si>
  <si>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</si>
  <si>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</si>
  <si>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</si>
  <si>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</si>
  <si>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</si>
  <si>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</si>
  <si>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</si>
  <si>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</si>
  <si>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26421.1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</si>
  <si>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</si>
  <si>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</si>
  <si>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</si>
  <si>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</si>
  <si>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</si>
  <si>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26430.1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</si>
  <si>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</si>
  <si>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</si>
  <si>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</si>
  <si>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</si>
  <si>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</si>
  <si>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</si>
  <si>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</si>
  <si>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</si>
  <si>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</si>
  <si>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</si>
  <si>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</si>
  <si>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</si>
  <si>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</si>
  <si>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</si>
  <si>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</si>
  <si>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</si>
  <si>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</si>
  <si>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</si>
  <si>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26510.1</t>
  </si>
  <si>
    <t>2023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</si>
  <si>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</si>
  <si>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</si>
  <si>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</si>
  <si>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Исполнитель</t>
  </si>
  <si>
    <t>ведущий специалист</t>
  </si>
  <si>
    <t>Синельникова С.М.</t>
  </si>
  <si>
    <t>8 (86161) 31-9-04</t>
  </si>
  <si>
    <t>(должность)</t>
  </si>
  <si>
    <t>(фамилия, инициалы)</t>
  </si>
  <si>
    <t>(телефон)</t>
  </si>
  <si>
    <t>260</t>
  </si>
  <si>
    <t>30</t>
  </si>
  <si>
    <t>декабря</t>
  </si>
  <si>
    <t>4.2</t>
  </si>
  <si>
    <t>Уникальный код</t>
  </si>
  <si>
    <t>закупка энергетических ресурсов</t>
  </si>
  <si>
    <t>30.12.2021 г.</t>
  </si>
  <si>
    <t>2022</t>
  </si>
  <si>
    <t>2024</t>
  </si>
  <si>
    <t>коммунальные услуги</t>
  </si>
  <si>
    <t>2641</t>
  </si>
  <si>
    <t>2642</t>
  </si>
  <si>
    <t>2643</t>
  </si>
  <si>
    <t>2700</t>
  </si>
  <si>
    <t>2710</t>
  </si>
  <si>
    <t>2720</t>
  </si>
  <si>
    <t>2644</t>
  </si>
  <si>
    <t>2645</t>
  </si>
  <si>
    <t>2646</t>
  </si>
  <si>
    <t>2647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</si>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</sst>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color rgb="FFFFFF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49" fontId="1" fillId="0" borderId="1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wrapText="1" indent="6"/>
    </xf>
    <xf numFmtId="0" fontId="1" fillId="0" borderId="0" xfId="0" applyFont="1" applyBorder="1" applyAlignment="1">
      <alignment horizontal="left" indent="6"/>
    </xf>
    <xf numFmtId="49" fontId="1" fillId="0" borderId="0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35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indent="3"/>
    </xf>
    <xf numFmtId="0" fontId="1" fillId="0" borderId="13" xfId="0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 wrapText="1" indent="4"/>
    </xf>
    <xf numFmtId="0" fontId="1" fillId="0" borderId="12" xfId="0" applyFont="1" applyBorder="1" applyAlignment="1">
      <alignment horizontal="left" indent="4"/>
    </xf>
    <xf numFmtId="0" fontId="1" fillId="0" borderId="8" xfId="0" applyFont="1" applyBorder="1" applyAlignment="1">
      <alignment horizontal="left" indent="3"/>
    </xf>
    <xf numFmtId="49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left" indent="4"/>
    </xf>
    <xf numFmtId="49" fontId="1" fillId="0" borderId="13" xfId="0" applyNumberFormat="1" applyFont="1" applyBorder="1" applyAlignment="1">
      <alignment horizontal="left" wrapText="1" indent="4"/>
    </xf>
    <xf numFmtId="0" fontId="1" fillId="0" borderId="13" xfId="0" applyFont="1" applyBorder="1" applyAlignment="1">
      <alignment horizontal="left" indent="4"/>
    </xf>
    <xf numFmtId="0" fontId="1" fillId="0" borderId="13" xfId="0" applyFont="1" applyBorder="1" applyAlignment="1">
      <alignment horizontal="left" wrapText="1" indent="4"/>
    </xf>
    <xf numFmtId="0" fontId="1" fillId="0" borderId="12" xfId="0" applyFont="1" applyBorder="1" applyAlignment="1">
      <alignment horizontal="left" wrapText="1" indent="3"/>
    </xf>
    <xf numFmtId="0" fontId="1" fillId="0" borderId="12" xfId="0" applyFont="1" applyBorder="1" applyAlignment="1">
      <alignment horizontal="left" wrapText="1" indent="6"/>
    </xf>
    <xf numFmtId="0" fontId="1" fillId="0" borderId="13" xfId="0" applyFont="1" applyBorder="1" applyAlignment="1">
      <alignment horizontal="left" wrapText="1" indent="6"/>
    </xf>
    <xf numFmtId="49" fontId="1" fillId="0" borderId="14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left" indent="6"/>
    </xf>
    <xf numFmtId="0" fontId="1" fillId="0" borderId="12" xfId="0" applyFont="1" applyBorder="1" applyAlignment="1">
      <alignment horizontal="left" indent="6"/>
    </xf>
    <xf numFmtId="0" fontId="1" fillId="0" borderId="9" xfId="0" applyFont="1" applyBorder="1" applyAlignment="1">
      <alignment horizontal="left" indent="6"/>
    </xf>
    <xf numFmtId="0" fontId="1" fillId="0" borderId="15" xfId="0" applyFont="1" applyBorder="1" applyAlignment="1">
      <alignment horizontal="left" indent="6"/>
    </xf>
    <xf numFmtId="49" fontId="1" fillId="0" borderId="1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 indent="6"/>
    </xf>
    <xf numFmtId="49" fontId="1" fillId="0" borderId="2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9"/>
  <sheetViews>
    <sheetView tabSelected="1" view="pageBreakPreview" topLeftCell="A73" zoomScale="110" zoomScalePageLayoutView="110" workbookViewId="0">
      <selection activeCell="EF33" sqref="EF33:ER33"/>
    </sheetView>
  </sheetViews>
  <sheetFormatPr defaultColWidth="0.85546875" defaultRowHeight="12.75" x14ac:dyDescent="0.2"/>
  <cols>
    <col min="1" max="133" width="0.85546875" style="1"/>
    <col min="134" max="134" width="1.5703125" style="1" customWidth="1"/>
    <col min="135" max="1024" width="0.85546875" style="1"/>
  </cols>
  <sheetData>
    <row r="1" spans="51:161" s="2" customFormat="1" ht="10.5" x14ac:dyDescent="0.2">
      <c r="DB1" s="36" t="s">
        <v>0</v>
      </c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</row>
    <row r="2" spans="51:161" s="2" customFormat="1" ht="42" customHeight="1" x14ac:dyDescent="0.2">
      <c r="DB2" s="37" t="s">
        <v>1</v>
      </c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</row>
    <row r="3" spans="51:161" ht="6" customHeight="1" x14ac:dyDescent="0.2"/>
    <row r="4" spans="51:161" ht="18" customHeight="1" x14ac:dyDescent="0.2"/>
    <row r="5" spans="51:161" s="2" customFormat="1" ht="11.25" customHeight="1" x14ac:dyDescent="0.2">
      <c r="DW5" s="38" t="s">
        <v>2</v>
      </c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</row>
    <row r="6" spans="51:161" s="2" customFormat="1" ht="27" customHeight="1" x14ac:dyDescent="0.2">
      <c r="DW6" s="39" t="s">
        <v>3</v>
      </c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</row>
    <row r="7" spans="51:161" s="3" customFormat="1" ht="10.5" customHeight="1" x14ac:dyDescent="0.15">
      <c r="DW7" s="40" t="s">
        <v>4</v>
      </c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</row>
    <row r="8" spans="51:161" s="2" customFormat="1" ht="7.5" customHeight="1" x14ac:dyDescent="0.2"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51:161" s="2" customFormat="1" ht="10.5" customHeight="1" x14ac:dyDescent="0.2"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L9" s="42" t="s">
        <v>5</v>
      </c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</row>
    <row r="10" spans="51:161" s="3" customFormat="1" ht="9.75" customHeight="1" x14ac:dyDescent="0.15">
      <c r="DW10" s="40" t="s">
        <v>6</v>
      </c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L10" s="40" t="s">
        <v>7</v>
      </c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</row>
    <row r="11" spans="51:161" s="2" customFormat="1" ht="12.75" customHeight="1" x14ac:dyDescent="0.2">
      <c r="DW11" s="36" t="s">
        <v>8</v>
      </c>
      <c r="DX11" s="36"/>
      <c r="DY11" s="43" t="s">
        <v>322</v>
      </c>
      <c r="DZ11" s="43"/>
      <c r="EA11" s="43"/>
      <c r="EB11" s="44" t="s">
        <v>8</v>
      </c>
      <c r="EC11" s="44"/>
      <c r="EE11" s="43" t="s">
        <v>323</v>
      </c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36">
        <v>20</v>
      </c>
      <c r="EU11" s="36"/>
      <c r="EV11" s="36"/>
      <c r="EW11" s="45" t="s">
        <v>9</v>
      </c>
      <c r="EX11" s="45"/>
      <c r="EY11" s="45"/>
      <c r="EZ11" s="2" t="s">
        <v>10</v>
      </c>
    </row>
    <row r="13" spans="51:161" s="4" customFormat="1" ht="12" x14ac:dyDescent="0.2">
      <c r="CR13" s="5" t="s">
        <v>11</v>
      </c>
      <c r="CS13" s="46" t="s">
        <v>14</v>
      </c>
      <c r="CT13" s="46"/>
      <c r="CU13" s="46"/>
      <c r="CV13" s="4" t="s">
        <v>10</v>
      </c>
    </row>
    <row r="14" spans="51:161" s="4" customFormat="1" ht="12" x14ac:dyDescent="0.2">
      <c r="AY14" s="47" t="s">
        <v>12</v>
      </c>
      <c r="AZ14" s="47"/>
      <c r="BA14" s="47"/>
      <c r="BB14" s="47"/>
      <c r="BC14" s="47"/>
      <c r="BD14" s="47"/>
      <c r="BE14" s="47"/>
      <c r="BF14" s="46" t="s">
        <v>14</v>
      </c>
      <c r="BG14" s="46"/>
      <c r="BH14" s="46"/>
      <c r="BI14" s="47" t="s">
        <v>13</v>
      </c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6" t="s">
        <v>16</v>
      </c>
      <c r="CF14" s="46"/>
      <c r="CG14" s="46"/>
      <c r="CH14" s="47" t="s">
        <v>15</v>
      </c>
      <c r="CI14" s="47"/>
      <c r="CJ14" s="47"/>
      <c r="CK14" s="47"/>
      <c r="CL14" s="47"/>
      <c r="CM14" s="46" t="s">
        <v>341</v>
      </c>
      <c r="CN14" s="46"/>
      <c r="CO14" s="46"/>
      <c r="CP14" s="48" t="s">
        <v>17</v>
      </c>
      <c r="CQ14" s="48"/>
      <c r="CR14" s="48"/>
      <c r="CS14" s="48"/>
      <c r="CT14" s="48"/>
      <c r="CU14" s="48"/>
      <c r="CV14" s="48"/>
      <c r="CW14" s="48"/>
      <c r="CX14" s="48"/>
      <c r="ES14" s="49" t="s">
        <v>18</v>
      </c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  <row r="15" spans="51:161" x14ac:dyDescent="0.2"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  <row r="16" spans="51:161" ht="12.75" customHeight="1" x14ac:dyDescent="0.2">
      <c r="BG16" s="50" t="s">
        <v>19</v>
      </c>
      <c r="BH16" s="50"/>
      <c r="BI16" s="50"/>
      <c r="BJ16" s="50"/>
      <c r="BK16" s="51" t="s">
        <v>322</v>
      </c>
      <c r="BL16" s="51"/>
      <c r="BM16" s="51"/>
      <c r="BN16" s="52" t="s">
        <v>8</v>
      </c>
      <c r="BO16" s="52"/>
      <c r="BQ16" s="51" t="s">
        <v>323</v>
      </c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0">
        <v>20</v>
      </c>
      <c r="CG16" s="50"/>
      <c r="CH16" s="50"/>
      <c r="CI16" s="53" t="s">
        <v>9</v>
      </c>
      <c r="CJ16" s="53"/>
      <c r="CK16" s="53"/>
      <c r="CL16" s="1" t="s">
        <v>10</v>
      </c>
      <c r="EQ16" s="6" t="s">
        <v>20</v>
      </c>
      <c r="ES16" s="54" t="s">
        <v>327</v>
      </c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  <row r="17" spans="1:161" ht="18" customHeight="1" x14ac:dyDescent="0.2">
      <c r="A17" s="52" t="s">
        <v>21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EQ17" s="6" t="s">
        <v>22</v>
      </c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</row>
    <row r="18" spans="1:161" ht="11.25" customHeight="1" x14ac:dyDescent="0.2">
      <c r="A18" s="1" t="s">
        <v>23</v>
      </c>
      <c r="AB18" s="56" t="s">
        <v>24</v>
      </c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EQ18" s="6" t="s">
        <v>25</v>
      </c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</row>
    <row r="19" spans="1:161" x14ac:dyDescent="0.2">
      <c r="EQ19" s="6" t="s">
        <v>22</v>
      </c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</row>
    <row r="20" spans="1:161" x14ac:dyDescent="0.2">
      <c r="EQ20" s="6" t="s">
        <v>26</v>
      </c>
      <c r="ES20" s="55" t="s">
        <v>27</v>
      </c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</row>
    <row r="21" spans="1:161" ht="22.5" customHeight="1" x14ac:dyDescent="0.2">
      <c r="A21" s="1" t="s">
        <v>28</v>
      </c>
      <c r="K21" s="57" t="s">
        <v>29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EQ21" s="6" t="s">
        <v>30</v>
      </c>
      <c r="ES21" s="55" t="s">
        <v>31</v>
      </c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</row>
    <row r="22" spans="1:161" ht="18" customHeight="1" x14ac:dyDescent="0.2">
      <c r="A22" s="1" t="s">
        <v>32</v>
      </c>
      <c r="EQ22" s="6" t="s">
        <v>33</v>
      </c>
      <c r="ES22" s="58" t="s">
        <v>34</v>
      </c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</row>
    <row r="24" spans="1:161" s="7" customFormat="1" ht="10.5" x14ac:dyDescent="0.15">
      <c r="A24" s="59" t="s">
        <v>35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6" spans="1:161" ht="11.25" customHeight="1" x14ac:dyDescent="0.2">
      <c r="A26" s="60" t="s">
        <v>36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1" t="s">
        <v>37</v>
      </c>
      <c r="BY26" s="61"/>
      <c r="BZ26" s="61"/>
      <c r="CA26" s="61"/>
      <c r="CB26" s="61"/>
      <c r="CC26" s="61"/>
      <c r="CD26" s="61"/>
      <c r="CE26" s="61"/>
      <c r="CF26" s="61" t="s">
        <v>38</v>
      </c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 t="s">
        <v>39</v>
      </c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0" t="s">
        <v>40</v>
      </c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</row>
    <row r="27" spans="1:161" ht="11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2" t="s">
        <v>41</v>
      </c>
      <c r="DG27" s="62"/>
      <c r="DH27" s="62"/>
      <c r="DI27" s="62"/>
      <c r="DJ27" s="62"/>
      <c r="DK27" s="62"/>
      <c r="DL27" s="63" t="s">
        <v>14</v>
      </c>
      <c r="DM27" s="63"/>
      <c r="DN27" s="63"/>
      <c r="DO27" s="64" t="s">
        <v>10</v>
      </c>
      <c r="DP27" s="64"/>
      <c r="DQ27" s="64"/>
      <c r="DR27" s="64"/>
      <c r="DS27" s="62" t="s">
        <v>41</v>
      </c>
      <c r="DT27" s="62"/>
      <c r="DU27" s="62"/>
      <c r="DV27" s="62"/>
      <c r="DW27" s="62"/>
      <c r="DX27" s="62"/>
      <c r="DY27" s="63" t="s">
        <v>16</v>
      </c>
      <c r="DZ27" s="63"/>
      <c r="EA27" s="63"/>
      <c r="EB27" s="64" t="s">
        <v>10</v>
      </c>
      <c r="EC27" s="64"/>
      <c r="ED27" s="64"/>
      <c r="EE27" s="64"/>
      <c r="EF27" s="62" t="s">
        <v>41</v>
      </c>
      <c r="EG27" s="62"/>
      <c r="EH27" s="62"/>
      <c r="EI27" s="62"/>
      <c r="EJ27" s="62"/>
      <c r="EK27" s="62"/>
      <c r="EL27" s="63" t="s">
        <v>341</v>
      </c>
      <c r="EM27" s="63"/>
      <c r="EN27" s="63"/>
      <c r="EO27" s="64" t="s">
        <v>10</v>
      </c>
      <c r="EP27" s="64"/>
      <c r="EQ27" s="64"/>
      <c r="ER27" s="64"/>
      <c r="ES27" s="61" t="s">
        <v>42</v>
      </c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</row>
    <row r="28" spans="1:161" ht="39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5" t="s">
        <v>43</v>
      </c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 t="s">
        <v>44</v>
      </c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 t="s">
        <v>45</v>
      </c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</row>
    <row r="29" spans="1:161" x14ac:dyDescent="0.2">
      <c r="A29" s="66" t="s">
        <v>46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7" t="s">
        <v>47</v>
      </c>
      <c r="BY29" s="67"/>
      <c r="BZ29" s="67"/>
      <c r="CA29" s="67"/>
      <c r="CB29" s="67"/>
      <c r="CC29" s="67"/>
      <c r="CD29" s="67"/>
      <c r="CE29" s="67"/>
      <c r="CF29" s="67" t="s">
        <v>48</v>
      </c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 t="s">
        <v>49</v>
      </c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 t="s">
        <v>50</v>
      </c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 t="s">
        <v>51</v>
      </c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 t="s">
        <v>52</v>
      </c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 t="s">
        <v>53</v>
      </c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</row>
    <row r="30" spans="1:161" ht="12.75" customHeight="1" x14ac:dyDescent="0.2">
      <c r="A30" s="68" t="s">
        <v>54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33" t="s">
        <v>55</v>
      </c>
      <c r="BY30" s="33"/>
      <c r="BZ30" s="33"/>
      <c r="CA30" s="33"/>
      <c r="CB30" s="33"/>
      <c r="CC30" s="33"/>
      <c r="CD30" s="33"/>
      <c r="CE30" s="33"/>
      <c r="CF30" s="33" t="s">
        <v>56</v>
      </c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 t="s">
        <v>56</v>
      </c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4">
        <v>137.26</v>
      </c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>
        <f>DS32-DS52</f>
        <v>0</v>
      </c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>
        <f>EF32-EF52</f>
        <v>0</v>
      </c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</row>
    <row r="31" spans="1:161" ht="12.75" customHeight="1" x14ac:dyDescent="0.2">
      <c r="A31" s="68" t="s">
        <v>57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33" t="s">
        <v>58</v>
      </c>
      <c r="BY31" s="33"/>
      <c r="BZ31" s="33"/>
      <c r="CA31" s="33"/>
      <c r="CB31" s="33"/>
      <c r="CC31" s="33"/>
      <c r="CD31" s="33"/>
      <c r="CE31" s="33"/>
      <c r="CF31" s="33" t="s">
        <v>56</v>
      </c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 t="s">
        <v>56</v>
      </c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</row>
    <row r="32" spans="1:161" x14ac:dyDescent="0.2">
      <c r="A32" s="69" t="s">
        <v>59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70" t="s">
        <v>60</v>
      </c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33" t="s">
        <v>61</v>
      </c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4">
        <f>DF35+DF44+DF41</f>
        <v>4317594.25</v>
      </c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>
        <f>DS35+DS41+DS44</f>
        <v>4277000</v>
      </c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>
        <f>EF35+EF41+EF44</f>
        <v>4277000</v>
      </c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</row>
    <row r="33" spans="1:161" ht="22.5" customHeight="1" x14ac:dyDescent="0.2">
      <c r="A33" s="32" t="s">
        <v>62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3" t="s">
        <v>63</v>
      </c>
      <c r="BY33" s="33"/>
      <c r="BZ33" s="33"/>
      <c r="CA33" s="33"/>
      <c r="CB33" s="33"/>
      <c r="CC33" s="33"/>
      <c r="CD33" s="33"/>
      <c r="CE33" s="33"/>
      <c r="CF33" s="33" t="s">
        <v>64</v>
      </c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</row>
    <row r="34" spans="1:161" x14ac:dyDescent="0.2">
      <c r="A34" s="71" t="s">
        <v>65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33" t="s">
        <v>66</v>
      </c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</row>
    <row r="35" spans="1:161" ht="11.1" customHeight="1" x14ac:dyDescent="0.2">
      <c r="A35" s="72" t="s">
        <v>67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3" t="s">
        <v>68</v>
      </c>
      <c r="BY35" s="73"/>
      <c r="BZ35" s="73"/>
      <c r="CA35" s="73"/>
      <c r="CB35" s="73"/>
      <c r="CC35" s="73"/>
      <c r="CD35" s="73"/>
      <c r="CE35" s="73"/>
      <c r="CF35" s="73" t="s">
        <v>69</v>
      </c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 t="s">
        <v>70</v>
      </c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4">
        <f>DF36</f>
        <v>4215000</v>
      </c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>
        <f>DS36</f>
        <v>4215000</v>
      </c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>
        <f>EF36</f>
        <v>4215000</v>
      </c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</row>
    <row r="36" spans="1:161" ht="33.75" customHeight="1" x14ac:dyDescent="0.2">
      <c r="A36" s="76" t="s">
        <v>71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33" t="s">
        <v>72</v>
      </c>
      <c r="BY36" s="33"/>
      <c r="BZ36" s="33"/>
      <c r="CA36" s="33"/>
      <c r="CB36" s="33"/>
      <c r="CC36" s="33"/>
      <c r="CD36" s="33"/>
      <c r="CE36" s="33"/>
      <c r="CF36" s="33" t="s">
        <v>69</v>
      </c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5">
        <v>131</v>
      </c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4">
        <v>4215000</v>
      </c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>
        <v>4215000</v>
      </c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>
        <v>4215000</v>
      </c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</row>
    <row r="37" spans="1:161" ht="22.5" customHeight="1" x14ac:dyDescent="0.2">
      <c r="A37" s="76" t="s">
        <v>73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33" t="s">
        <v>74</v>
      </c>
      <c r="BY37" s="33"/>
      <c r="BZ37" s="33"/>
      <c r="CA37" s="33"/>
      <c r="CB37" s="33"/>
      <c r="CC37" s="33"/>
      <c r="CD37" s="33"/>
      <c r="CE37" s="33"/>
      <c r="CF37" s="33" t="s">
        <v>69</v>
      </c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</row>
    <row r="38" spans="1:161" ht="11.1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</row>
    <row r="39" spans="1:161" ht="11.1" customHeight="1" x14ac:dyDescent="0.2">
      <c r="A39" s="72" t="s">
        <v>75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33" t="s">
        <v>76</v>
      </c>
      <c r="BY39" s="33"/>
      <c r="BZ39" s="33"/>
      <c r="CA39" s="33"/>
      <c r="CB39" s="33"/>
      <c r="CC39" s="33"/>
      <c r="CD39" s="33"/>
      <c r="CE39" s="33"/>
      <c r="CF39" s="33" t="s">
        <v>77</v>
      </c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</row>
    <row r="40" spans="1:161" ht="11.1" customHeight="1" x14ac:dyDescent="0.2">
      <c r="A40" s="78" t="s">
        <v>65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9" t="s">
        <v>78</v>
      </c>
      <c r="BY40" s="79"/>
      <c r="BZ40" s="79"/>
      <c r="CA40" s="79"/>
      <c r="CB40" s="79"/>
      <c r="CC40" s="79"/>
      <c r="CD40" s="79"/>
      <c r="CE40" s="79"/>
      <c r="CF40" s="79" t="s">
        <v>77</v>
      </c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</row>
    <row r="41" spans="1:161" ht="11.1" customHeight="1" x14ac:dyDescent="0.2">
      <c r="A41" s="72" t="s">
        <v>79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33" t="s">
        <v>80</v>
      </c>
      <c r="BY41" s="33"/>
      <c r="BZ41" s="33"/>
      <c r="CA41" s="33"/>
      <c r="CB41" s="33"/>
      <c r="CC41" s="33"/>
      <c r="CD41" s="33"/>
      <c r="CE41" s="33"/>
      <c r="CF41" s="33" t="s">
        <v>81</v>
      </c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 t="s">
        <v>82</v>
      </c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4">
        <v>10953.75</v>
      </c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>
        <v>12000</v>
      </c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>
        <v>12000</v>
      </c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</row>
    <row r="42" spans="1:161" ht="11.1" customHeight="1" x14ac:dyDescent="0.2">
      <c r="A42" s="82" t="s">
        <v>65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33" t="s">
        <v>83</v>
      </c>
      <c r="BY42" s="33"/>
      <c r="BZ42" s="33"/>
      <c r="CA42" s="33"/>
      <c r="CB42" s="33"/>
      <c r="CC42" s="33"/>
      <c r="CD42" s="33"/>
      <c r="CE42" s="33"/>
      <c r="CF42" s="33" t="s">
        <v>82</v>
      </c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</row>
    <row r="43" spans="1:161" ht="21" customHeight="1" x14ac:dyDescent="0.2">
      <c r="A43" s="83" t="s">
        <v>84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</row>
    <row r="44" spans="1:161" ht="11.1" customHeight="1" x14ac:dyDescent="0.2">
      <c r="A44" s="72" t="s">
        <v>85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33" t="s">
        <v>86</v>
      </c>
      <c r="BY44" s="33"/>
      <c r="BZ44" s="33"/>
      <c r="CA44" s="33"/>
      <c r="CB44" s="33"/>
      <c r="CC44" s="33"/>
      <c r="CD44" s="33"/>
      <c r="CE44" s="33"/>
      <c r="CF44" s="33" t="s">
        <v>87</v>
      </c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 t="s">
        <v>88</v>
      </c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4">
        <f>DF45</f>
        <v>91640.5</v>
      </c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>
        <f>DS45</f>
        <v>50000</v>
      </c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>
        <f>EF45</f>
        <v>50000</v>
      </c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</row>
    <row r="45" spans="1:161" ht="11.1" customHeight="1" x14ac:dyDescent="0.2">
      <c r="A45" s="82" t="s">
        <v>65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33" t="s">
        <v>89</v>
      </c>
      <c r="BY45" s="33"/>
      <c r="BZ45" s="33"/>
      <c r="CA45" s="33"/>
      <c r="CB45" s="33"/>
      <c r="CC45" s="33"/>
      <c r="CD45" s="33"/>
      <c r="CE45" s="33"/>
      <c r="CF45" s="33" t="s">
        <v>87</v>
      </c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 t="s">
        <v>88</v>
      </c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4">
        <v>91640.5</v>
      </c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>
        <v>50000</v>
      </c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>
        <v>50000</v>
      </c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</row>
    <row r="46" spans="1:161" ht="11.1" customHeight="1" x14ac:dyDescent="0.2">
      <c r="A46" s="84" t="s">
        <v>90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</row>
    <row r="47" spans="1:161" ht="11.1" customHeight="1" x14ac:dyDescent="0.2">
      <c r="A47" s="85" t="s">
        <v>91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33" t="s">
        <v>92</v>
      </c>
      <c r="BY47" s="33"/>
      <c r="BZ47" s="33"/>
      <c r="CA47" s="33"/>
      <c r="CB47" s="33"/>
      <c r="CC47" s="33"/>
      <c r="CD47" s="33"/>
      <c r="CE47" s="33"/>
      <c r="CF47" s="33" t="s">
        <v>87</v>
      </c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</row>
    <row r="48" spans="1:161" ht="11.1" customHeight="1" x14ac:dyDescent="0.2">
      <c r="A48" s="72" t="s">
        <v>93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33" t="s">
        <v>94</v>
      </c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</row>
    <row r="49" spans="1:161" ht="11.1" customHeight="1" x14ac:dyDescent="0.2">
      <c r="A49" s="82" t="s">
        <v>65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</row>
    <row r="50" spans="1:161" ht="12.75" customHeight="1" x14ac:dyDescent="0.2">
      <c r="A50" s="72" t="s">
        <v>95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33" t="s">
        <v>96</v>
      </c>
      <c r="BY50" s="33"/>
      <c r="BZ50" s="33"/>
      <c r="CA50" s="33"/>
      <c r="CB50" s="33"/>
      <c r="CC50" s="33"/>
      <c r="CD50" s="33"/>
      <c r="CE50" s="33"/>
      <c r="CF50" s="33" t="s">
        <v>56</v>
      </c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</row>
    <row r="51" spans="1:161" ht="33.75" customHeight="1" x14ac:dyDescent="0.2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33" t="s">
        <v>98</v>
      </c>
      <c r="BY51" s="33"/>
      <c r="BZ51" s="33"/>
      <c r="CA51" s="33"/>
      <c r="CB51" s="33"/>
      <c r="CC51" s="33"/>
      <c r="CD51" s="33"/>
      <c r="CE51" s="33"/>
      <c r="CF51" s="33" t="s">
        <v>99</v>
      </c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5" t="s">
        <v>56</v>
      </c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</row>
    <row r="52" spans="1:161" ht="11.1" customHeight="1" x14ac:dyDescent="0.2">
      <c r="A52" s="69" t="s">
        <v>100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70" t="s">
        <v>101</v>
      </c>
      <c r="BY52" s="70"/>
      <c r="BZ52" s="70"/>
      <c r="CA52" s="70"/>
      <c r="CB52" s="70"/>
      <c r="CC52" s="70"/>
      <c r="CD52" s="70"/>
      <c r="CE52" s="70"/>
      <c r="CF52" s="70" t="s">
        <v>56</v>
      </c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33" t="s">
        <v>56</v>
      </c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4">
        <f>DF53+DF65+DF72+DF85</f>
        <v>4317731.51</v>
      </c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>
        <f>DS53+DS65+DS72+DS85</f>
        <v>4277000</v>
      </c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>
        <f>EF53+EF65+EF72+EF85</f>
        <v>4277000</v>
      </c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</row>
    <row r="53" spans="1:161" ht="22.5" customHeight="1" x14ac:dyDescent="0.2">
      <c r="A53" s="86" t="s">
        <v>102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33" t="s">
        <v>103</v>
      </c>
      <c r="BY53" s="33"/>
      <c r="BZ53" s="33"/>
      <c r="CA53" s="33"/>
      <c r="CB53" s="33"/>
      <c r="CC53" s="33"/>
      <c r="CD53" s="33"/>
      <c r="CE53" s="33"/>
      <c r="CF53" s="33" t="s">
        <v>56</v>
      </c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 t="s">
        <v>104</v>
      </c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4">
        <f>DF54+DF55+DF57</f>
        <v>3512600</v>
      </c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>
        <f>DS54+DS55+DS57</f>
        <v>3522600</v>
      </c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>
        <f>EF54+EF55+EF57</f>
        <v>3522600</v>
      </c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5" t="s">
        <v>56</v>
      </c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</row>
    <row r="54" spans="1:161" ht="22.5" customHeight="1" x14ac:dyDescent="0.2">
      <c r="A54" s="76" t="s">
        <v>105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33" t="s">
        <v>106</v>
      </c>
      <c r="BY54" s="33"/>
      <c r="BZ54" s="33"/>
      <c r="CA54" s="33"/>
      <c r="CB54" s="33"/>
      <c r="CC54" s="33"/>
      <c r="CD54" s="33"/>
      <c r="CE54" s="33"/>
      <c r="CF54" s="33" t="s">
        <v>107</v>
      </c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 t="s">
        <v>108</v>
      </c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4">
        <f>333400+1100+2340830+3570</f>
        <v>2678900</v>
      </c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>
        <f>333400+1100+2340830+3570</f>
        <v>2678900</v>
      </c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>
        <f>333400+1100+2340830+3570</f>
        <v>2678900</v>
      </c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5" t="s">
        <v>56</v>
      </c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</row>
    <row r="55" spans="1:161" ht="11.1" customHeight="1" x14ac:dyDescent="0.2">
      <c r="A55" s="85" t="s">
        <v>109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33" t="s">
        <v>110</v>
      </c>
      <c r="BY55" s="33"/>
      <c r="BZ55" s="33"/>
      <c r="CA55" s="33"/>
      <c r="CB55" s="33"/>
      <c r="CC55" s="33"/>
      <c r="CD55" s="33"/>
      <c r="CE55" s="33"/>
      <c r="CF55" s="33" t="s">
        <v>111</v>
      </c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 t="s">
        <v>112</v>
      </c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4">
        <v>25000</v>
      </c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>
        <v>35000</v>
      </c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>
        <v>35000</v>
      </c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5" t="s">
        <v>56</v>
      </c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</row>
    <row r="56" spans="1:161" ht="22.5" customHeight="1" x14ac:dyDescent="0.2">
      <c r="A56" s="76" t="s">
        <v>113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33" t="s">
        <v>114</v>
      </c>
      <c r="BY56" s="33"/>
      <c r="BZ56" s="33"/>
      <c r="CA56" s="33"/>
      <c r="CB56" s="33"/>
      <c r="CC56" s="33"/>
      <c r="CD56" s="33"/>
      <c r="CE56" s="33"/>
      <c r="CF56" s="33" t="s">
        <v>115</v>
      </c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5" t="s">
        <v>56</v>
      </c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</row>
    <row r="57" spans="1:161" ht="22.5" customHeight="1" x14ac:dyDescent="0.2">
      <c r="A57" s="76" t="s">
        <v>116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33" t="s">
        <v>117</v>
      </c>
      <c r="BY57" s="33"/>
      <c r="BZ57" s="33"/>
      <c r="CA57" s="33"/>
      <c r="CB57" s="33"/>
      <c r="CC57" s="33"/>
      <c r="CD57" s="33"/>
      <c r="CE57" s="33"/>
      <c r="CF57" s="33" t="s">
        <v>118</v>
      </c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 t="s">
        <v>119</v>
      </c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4">
        <f>DF58</f>
        <v>808700</v>
      </c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>
        <f>DS58</f>
        <v>808700</v>
      </c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>
        <f>EF58</f>
        <v>808700</v>
      </c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5" t="s">
        <v>56</v>
      </c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</row>
    <row r="58" spans="1:161" ht="22.5" customHeight="1" x14ac:dyDescent="0.2">
      <c r="A58" s="87" t="s">
        <v>120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33" t="s">
        <v>121</v>
      </c>
      <c r="BY58" s="33"/>
      <c r="BZ58" s="33"/>
      <c r="CA58" s="33"/>
      <c r="CB58" s="33"/>
      <c r="CC58" s="33"/>
      <c r="CD58" s="33"/>
      <c r="CE58" s="33"/>
      <c r="CF58" s="33" t="s">
        <v>118</v>
      </c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 t="s">
        <v>119</v>
      </c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4">
        <f>100700+708000</f>
        <v>808700</v>
      </c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>
        <f>100700+708000</f>
        <v>808700</v>
      </c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>
        <f>DS58</f>
        <v>808700</v>
      </c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5" t="s">
        <v>56</v>
      </c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</row>
    <row r="59" spans="1:161" ht="11.1" customHeight="1" x14ac:dyDescent="0.2">
      <c r="A59" s="88" t="s">
        <v>122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9" t="s">
        <v>123</v>
      </c>
      <c r="BY59" s="89"/>
      <c r="BZ59" s="89"/>
      <c r="CA59" s="89"/>
      <c r="CB59" s="89"/>
      <c r="CC59" s="89"/>
      <c r="CD59" s="89"/>
      <c r="CE59" s="89"/>
      <c r="CF59" s="89" t="s">
        <v>118</v>
      </c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1" t="s">
        <v>56</v>
      </c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</row>
    <row r="60" spans="1:161" ht="11.1" customHeight="1" x14ac:dyDescent="0.2">
      <c r="A60" s="85" t="s">
        <v>124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33" t="s">
        <v>125</v>
      </c>
      <c r="BY60" s="33"/>
      <c r="BZ60" s="33"/>
      <c r="CA60" s="33"/>
      <c r="CB60" s="33"/>
      <c r="CC60" s="33"/>
      <c r="CD60" s="33"/>
      <c r="CE60" s="33"/>
      <c r="CF60" s="33" t="s">
        <v>70</v>
      </c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5" t="s">
        <v>56</v>
      </c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</row>
    <row r="61" spans="1:161" ht="21.75" customHeight="1" x14ac:dyDescent="0.2">
      <c r="A61" s="76" t="s">
        <v>126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33" t="s">
        <v>127</v>
      </c>
      <c r="BY61" s="33"/>
      <c r="BZ61" s="33"/>
      <c r="CA61" s="33"/>
      <c r="CB61" s="33"/>
      <c r="CC61" s="33"/>
      <c r="CD61" s="33"/>
      <c r="CE61" s="33"/>
      <c r="CF61" s="33" t="s">
        <v>128</v>
      </c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5" t="s">
        <v>56</v>
      </c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</row>
    <row r="62" spans="1:161" ht="21" customHeight="1" x14ac:dyDescent="0.2">
      <c r="A62" s="76" t="s">
        <v>129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33" t="s">
        <v>130</v>
      </c>
      <c r="BY62" s="33"/>
      <c r="BZ62" s="33"/>
      <c r="CA62" s="33"/>
      <c r="CB62" s="33"/>
      <c r="CC62" s="33"/>
      <c r="CD62" s="33"/>
      <c r="CE62" s="33"/>
      <c r="CF62" s="33" t="s">
        <v>131</v>
      </c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5" t="s">
        <v>56</v>
      </c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</row>
    <row r="63" spans="1:161" ht="21.75" customHeight="1" x14ac:dyDescent="0.2">
      <c r="A63" s="87" t="s">
        <v>132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33" t="s">
        <v>133</v>
      </c>
      <c r="BY63" s="33"/>
      <c r="BZ63" s="33"/>
      <c r="CA63" s="33"/>
      <c r="CB63" s="33"/>
      <c r="CC63" s="33"/>
      <c r="CD63" s="33"/>
      <c r="CE63" s="33"/>
      <c r="CF63" s="33" t="s">
        <v>131</v>
      </c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5" t="s">
        <v>56</v>
      </c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</row>
    <row r="64" spans="1:161" ht="11.1" customHeight="1" x14ac:dyDescent="0.2">
      <c r="A64" s="87" t="s">
        <v>134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33" t="s">
        <v>135</v>
      </c>
      <c r="BY64" s="33"/>
      <c r="BZ64" s="33"/>
      <c r="CA64" s="33"/>
      <c r="CB64" s="33"/>
      <c r="CC64" s="33"/>
      <c r="CD64" s="33"/>
      <c r="CE64" s="33"/>
      <c r="CF64" s="33" t="s">
        <v>131</v>
      </c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5" t="s">
        <v>56</v>
      </c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</row>
    <row r="65" spans="1:1024" ht="11.1" customHeight="1" x14ac:dyDescent="0.2">
      <c r="A65" s="32" t="s">
        <v>136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3" t="s">
        <v>137</v>
      </c>
      <c r="BY65" s="33"/>
      <c r="BZ65" s="33"/>
      <c r="CA65" s="33"/>
      <c r="CB65" s="33"/>
      <c r="CC65" s="33"/>
      <c r="CD65" s="33"/>
      <c r="CE65" s="33"/>
      <c r="CF65" s="33" t="s">
        <v>138</v>
      </c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 t="s">
        <v>321</v>
      </c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4">
        <f>DF67+DF68</f>
        <v>66640.5</v>
      </c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>
        <f>DS67</f>
        <v>15000</v>
      </c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>
        <f>EF67</f>
        <v>15000</v>
      </c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 t="str">
        <f>ES67</f>
        <v>х</v>
      </c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</row>
    <row r="66" spans="1:1024" ht="21.75" customHeight="1" x14ac:dyDescent="0.2">
      <c r="A66" s="76" t="s">
        <v>140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33" t="s">
        <v>141</v>
      </c>
      <c r="BY66" s="33"/>
      <c r="BZ66" s="33"/>
      <c r="CA66" s="33"/>
      <c r="CB66" s="33"/>
      <c r="CC66" s="33"/>
      <c r="CD66" s="33"/>
      <c r="CE66" s="33"/>
      <c r="CF66" s="33" t="s">
        <v>142</v>
      </c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5" t="s">
        <v>56</v>
      </c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</row>
    <row r="67" spans="1:1024" ht="33.75" customHeight="1" x14ac:dyDescent="0.2">
      <c r="A67" s="87" t="s">
        <v>143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33" t="s">
        <v>144</v>
      </c>
      <c r="BY67" s="33"/>
      <c r="BZ67" s="33"/>
      <c r="CA67" s="33"/>
      <c r="CB67" s="33"/>
      <c r="CC67" s="33"/>
      <c r="CD67" s="33"/>
      <c r="CE67" s="33"/>
      <c r="CF67" s="33" t="s">
        <v>145</v>
      </c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 t="s">
        <v>139</v>
      </c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4">
        <v>15000</v>
      </c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>
        <v>15000</v>
      </c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>
        <v>15000</v>
      </c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5" t="s">
        <v>56</v>
      </c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</row>
    <row r="68" spans="1:1024" ht="16.350000000000001" customHeight="1" x14ac:dyDescent="0.2">
      <c r="A68" s="87" t="s">
        <v>146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33" t="s">
        <v>147</v>
      </c>
      <c r="BY68" s="33"/>
      <c r="BZ68" s="33"/>
      <c r="CA68" s="33"/>
      <c r="CB68" s="33"/>
      <c r="CC68" s="33"/>
      <c r="CD68" s="33"/>
      <c r="CE68" s="33"/>
      <c r="CF68" s="33" t="s">
        <v>148</v>
      </c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 t="s">
        <v>149</v>
      </c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4">
        <f>46280+5360.5</f>
        <v>51640.5</v>
      </c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>
        <v>0</v>
      </c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>
        <v>0</v>
      </c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5" t="s">
        <v>56</v>
      </c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</row>
    <row r="69" spans="1:1024" ht="21.75" customHeight="1" x14ac:dyDescent="0.2">
      <c r="A69" s="76" t="s">
        <v>150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33" t="s">
        <v>151</v>
      </c>
      <c r="BY69" s="33"/>
      <c r="BZ69" s="33"/>
      <c r="CA69" s="33"/>
      <c r="CB69" s="33"/>
      <c r="CC69" s="33"/>
      <c r="CD69" s="33"/>
      <c r="CE69" s="33"/>
      <c r="CF69" s="33" t="s">
        <v>152</v>
      </c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5" t="s">
        <v>56</v>
      </c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</row>
    <row r="70" spans="1:1024" ht="33.75" customHeight="1" x14ac:dyDescent="0.2">
      <c r="A70" s="76" t="s">
        <v>153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33" t="s">
        <v>154</v>
      </c>
      <c r="BY70" s="33"/>
      <c r="BZ70" s="33"/>
      <c r="CA70" s="33"/>
      <c r="CB70" s="33"/>
      <c r="CC70" s="33"/>
      <c r="CD70" s="33"/>
      <c r="CE70" s="33"/>
      <c r="CF70" s="33" t="s">
        <v>155</v>
      </c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5" t="s">
        <v>56</v>
      </c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</row>
    <row r="71" spans="1:1024" ht="11.1" customHeight="1" x14ac:dyDescent="0.2">
      <c r="A71" s="76" t="s">
        <v>156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33" t="s">
        <v>157</v>
      </c>
      <c r="BY71" s="33"/>
      <c r="BZ71" s="33"/>
      <c r="CA71" s="33"/>
      <c r="CB71" s="33"/>
      <c r="CC71" s="33"/>
      <c r="CD71" s="33"/>
      <c r="CE71" s="33"/>
      <c r="CF71" s="33" t="s">
        <v>158</v>
      </c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5" t="s">
        <v>56</v>
      </c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</row>
    <row r="72" spans="1:1024" ht="11.1" customHeight="1" x14ac:dyDescent="0.2">
      <c r="A72" s="32" t="s">
        <v>159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3" t="s">
        <v>160</v>
      </c>
      <c r="BY72" s="33"/>
      <c r="BZ72" s="33"/>
      <c r="CA72" s="33"/>
      <c r="CB72" s="33"/>
      <c r="CC72" s="33"/>
      <c r="CD72" s="33"/>
      <c r="CE72" s="33"/>
      <c r="CF72" s="33" t="s">
        <v>161</v>
      </c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 t="s">
        <v>162</v>
      </c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4">
        <f>SUM(DF73:DR75)</f>
        <v>13753.75</v>
      </c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>
        <f>SUM(DS73:EE75)</f>
        <v>14800</v>
      </c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>
        <f>SUM(EF73:ER75)</f>
        <v>14800</v>
      </c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5" t="s">
        <v>56</v>
      </c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</row>
    <row r="73" spans="1:1024" ht="21.75" customHeight="1" x14ac:dyDescent="0.2">
      <c r="A73" s="76" t="s">
        <v>163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33" t="s">
        <v>164</v>
      </c>
      <c r="BY73" s="33"/>
      <c r="BZ73" s="33"/>
      <c r="CA73" s="33"/>
      <c r="CB73" s="33"/>
      <c r="CC73" s="33"/>
      <c r="CD73" s="33"/>
      <c r="CE73" s="33"/>
      <c r="CF73" s="33" t="s">
        <v>165</v>
      </c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 t="s">
        <v>166</v>
      </c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4">
        <v>1300</v>
      </c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>
        <v>1300</v>
      </c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>
        <v>1300</v>
      </c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5" t="s">
        <v>56</v>
      </c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</row>
    <row r="74" spans="1:1024" ht="11.1" customHeight="1" x14ac:dyDescent="0.2">
      <c r="A74" s="76" t="s">
        <v>167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33" t="s">
        <v>168</v>
      </c>
      <c r="BY74" s="33"/>
      <c r="BZ74" s="33"/>
      <c r="CA74" s="33"/>
      <c r="CB74" s="33"/>
      <c r="CC74" s="33"/>
      <c r="CD74" s="33"/>
      <c r="CE74" s="33"/>
      <c r="CF74" s="33" t="s">
        <v>169</v>
      </c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 t="s">
        <v>166</v>
      </c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4">
        <v>1500</v>
      </c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>
        <v>1500</v>
      </c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>
        <v>1500</v>
      </c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5" t="s">
        <v>56</v>
      </c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</row>
    <row r="75" spans="1:1024" ht="11.1" customHeight="1" x14ac:dyDescent="0.2">
      <c r="A75" s="76" t="s">
        <v>167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33" t="s">
        <v>168</v>
      </c>
      <c r="BY75" s="33"/>
      <c r="BZ75" s="33"/>
      <c r="CA75" s="33"/>
      <c r="CB75" s="33"/>
      <c r="CC75" s="33"/>
      <c r="CD75" s="33"/>
      <c r="CE75" s="33"/>
      <c r="CF75" s="33" t="s">
        <v>169</v>
      </c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 t="s">
        <v>170</v>
      </c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4">
        <v>10953.75</v>
      </c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>
        <v>12000</v>
      </c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>
        <v>12000</v>
      </c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5" t="s">
        <v>56</v>
      </c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0"/>
      <c r="WP75" s="30"/>
      <c r="WQ75" s="30"/>
      <c r="WR75" s="30"/>
      <c r="WS75" s="30"/>
      <c r="WT75" s="30"/>
      <c r="WU75" s="30"/>
      <c r="WV75" s="30"/>
      <c r="WW75" s="30"/>
      <c r="WX75" s="30"/>
      <c r="WY75" s="30"/>
      <c r="WZ75" s="30"/>
      <c r="XA75" s="30"/>
      <c r="XB75" s="30"/>
      <c r="XC75" s="30"/>
      <c r="XD75" s="30"/>
      <c r="XE75" s="30"/>
      <c r="XF75" s="30"/>
      <c r="XG75" s="30"/>
      <c r="XH75" s="30"/>
      <c r="XI75" s="30"/>
      <c r="XJ75" s="30"/>
      <c r="XK75" s="30"/>
      <c r="XL75" s="30"/>
      <c r="XM75" s="30"/>
      <c r="XN75" s="30"/>
      <c r="XO75" s="30"/>
      <c r="XP75" s="30"/>
      <c r="XQ75" s="30"/>
      <c r="XR75" s="30"/>
      <c r="XS75" s="30"/>
      <c r="XT75" s="30"/>
      <c r="XU75" s="30"/>
      <c r="XV75" s="30"/>
      <c r="XW75" s="30"/>
      <c r="XX75" s="30"/>
      <c r="XY75" s="30"/>
      <c r="XZ75" s="30"/>
      <c r="YA75" s="30"/>
      <c r="YB75" s="30"/>
      <c r="YC75" s="30"/>
      <c r="YD75" s="30"/>
      <c r="YE75" s="30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0"/>
      <c r="ZO75" s="30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0"/>
      <c r="AAG75" s="30"/>
      <c r="AAH75" s="30"/>
      <c r="AAI75" s="30"/>
      <c r="AAJ75" s="30"/>
      <c r="AAK75" s="30"/>
      <c r="AAL75" s="30"/>
      <c r="AAM75" s="30"/>
      <c r="AAN75" s="30"/>
      <c r="AAO75" s="30"/>
      <c r="AAP75" s="30"/>
      <c r="AAQ75" s="30"/>
      <c r="AAR75" s="30"/>
      <c r="AAS75" s="30"/>
      <c r="AAT75" s="30"/>
      <c r="AAU75" s="30"/>
      <c r="AAV75" s="30"/>
      <c r="AAW75" s="30"/>
      <c r="AAX75" s="30"/>
      <c r="AAY75" s="30"/>
      <c r="AAZ75" s="30"/>
      <c r="ABA75" s="30"/>
      <c r="ABB75" s="30"/>
      <c r="ABC75" s="30"/>
      <c r="ABD75" s="30"/>
      <c r="ABE75" s="30"/>
      <c r="ABF75" s="30"/>
      <c r="ABG75" s="30"/>
      <c r="ABH75" s="30"/>
      <c r="ABI75" s="30"/>
      <c r="ABJ75" s="30"/>
      <c r="ABK75" s="30"/>
      <c r="ABL75" s="30"/>
      <c r="ABM75" s="30"/>
      <c r="ABN75" s="30"/>
      <c r="ABO75" s="30"/>
      <c r="ABP75" s="30"/>
      <c r="ABQ75" s="30"/>
      <c r="ABR75" s="30"/>
      <c r="ABS75" s="30"/>
      <c r="ABT75" s="30"/>
      <c r="ABU75" s="30"/>
      <c r="ABV75" s="30"/>
      <c r="ABW75" s="30"/>
      <c r="ABX75" s="30"/>
      <c r="ABY75" s="30"/>
      <c r="ABZ75" s="30"/>
      <c r="ACA75" s="30"/>
      <c r="ACB75" s="30"/>
      <c r="ACC75" s="30"/>
      <c r="ACD75" s="30"/>
      <c r="ACE75" s="30"/>
      <c r="ACF75" s="30"/>
      <c r="ACG75" s="30"/>
      <c r="ACH75" s="30"/>
      <c r="ACI75" s="30"/>
      <c r="ACJ75" s="30"/>
      <c r="ACK75" s="30"/>
      <c r="ACL75" s="30"/>
      <c r="ACM75" s="30"/>
      <c r="ACN75" s="30"/>
      <c r="ACO75" s="30"/>
      <c r="ACP75" s="30"/>
      <c r="ACQ75" s="30"/>
      <c r="ACR75" s="30"/>
      <c r="ACS75" s="30"/>
      <c r="ACT75" s="30"/>
      <c r="ACU75" s="30"/>
      <c r="ACV75" s="30"/>
      <c r="ACW75" s="30"/>
      <c r="ACX75" s="30"/>
      <c r="ACY75" s="30"/>
      <c r="ACZ75" s="30"/>
      <c r="ADA75" s="30"/>
      <c r="ADB75" s="30"/>
      <c r="ADC75" s="30"/>
      <c r="ADD75" s="30"/>
      <c r="ADE75" s="30"/>
      <c r="ADF75" s="30"/>
      <c r="ADG75" s="30"/>
      <c r="ADH75" s="30"/>
      <c r="ADI75" s="30"/>
      <c r="ADJ75" s="30"/>
      <c r="ADK75" s="30"/>
      <c r="ADL75" s="30"/>
      <c r="ADM75" s="30"/>
      <c r="ADN75" s="30"/>
      <c r="ADO75" s="30"/>
      <c r="ADP75" s="30"/>
      <c r="ADQ75" s="30"/>
      <c r="ADR75" s="30"/>
      <c r="ADS75" s="30"/>
      <c r="ADT75" s="30"/>
      <c r="ADU75" s="30"/>
      <c r="ADV75" s="30"/>
      <c r="ADW75" s="30"/>
      <c r="ADX75" s="30"/>
      <c r="ADY75" s="30"/>
      <c r="ADZ75" s="30"/>
      <c r="AEA75" s="30"/>
      <c r="AEB75" s="30"/>
      <c r="AEC75" s="30"/>
      <c r="AED75" s="30"/>
      <c r="AEE75" s="30"/>
      <c r="AEF75" s="30"/>
      <c r="AEG75" s="30"/>
      <c r="AEH75" s="30"/>
      <c r="AEI75" s="30"/>
      <c r="AEJ75" s="30"/>
      <c r="AEK75" s="30"/>
      <c r="AEL75" s="30"/>
      <c r="AEM75" s="30"/>
      <c r="AEN75" s="30"/>
      <c r="AEO75" s="30"/>
      <c r="AEP75" s="30"/>
      <c r="AEQ75" s="30"/>
      <c r="AER75" s="30"/>
      <c r="AES75" s="30"/>
      <c r="AET75" s="30"/>
      <c r="AEU75" s="30"/>
      <c r="AEV75" s="30"/>
      <c r="AEW75" s="30"/>
      <c r="AEX75" s="30"/>
      <c r="AEY75" s="30"/>
      <c r="AEZ75" s="30"/>
      <c r="AFA75" s="30"/>
      <c r="AFB75" s="30"/>
      <c r="AFC75" s="30"/>
      <c r="AFD75" s="30"/>
      <c r="AFE75" s="30"/>
      <c r="AFF75" s="30"/>
      <c r="AFG75" s="30"/>
      <c r="AFH75" s="30"/>
      <c r="AFI75" s="30"/>
      <c r="AFJ75" s="30"/>
      <c r="AFK75" s="30"/>
      <c r="AFL75" s="30"/>
      <c r="AFM75" s="30"/>
      <c r="AFN75" s="30"/>
      <c r="AFO75" s="30"/>
      <c r="AFP75" s="30"/>
      <c r="AFQ75" s="30"/>
      <c r="AFR75" s="30"/>
      <c r="AFS75" s="30"/>
      <c r="AFT75" s="30"/>
      <c r="AFU75" s="30"/>
      <c r="AFV75" s="30"/>
      <c r="AFW75" s="30"/>
      <c r="AFX75" s="30"/>
      <c r="AFY75" s="30"/>
      <c r="AFZ75" s="30"/>
      <c r="AGA75" s="30"/>
      <c r="AGB75" s="30"/>
      <c r="AGC75" s="30"/>
      <c r="AGD75" s="30"/>
      <c r="AGE75" s="30"/>
      <c r="AGF75" s="30"/>
      <c r="AGG75" s="30"/>
      <c r="AGH75" s="30"/>
      <c r="AGI75" s="30"/>
      <c r="AGJ75" s="30"/>
      <c r="AGK75" s="30"/>
      <c r="AGL75" s="30"/>
      <c r="AGM75" s="30"/>
      <c r="AGN75" s="30"/>
      <c r="AGO75" s="30"/>
      <c r="AGP75" s="30"/>
      <c r="AGQ75" s="30"/>
      <c r="AGR75" s="30"/>
      <c r="AGS75" s="30"/>
      <c r="AGT75" s="30"/>
      <c r="AGU75" s="30"/>
      <c r="AGV75" s="30"/>
      <c r="AGW75" s="30"/>
      <c r="AGX75" s="30"/>
      <c r="AGY75" s="30"/>
      <c r="AGZ75" s="30"/>
      <c r="AHA75" s="30"/>
      <c r="AHB75" s="30"/>
      <c r="AHC75" s="30"/>
      <c r="AHD75" s="30"/>
      <c r="AHE75" s="30"/>
      <c r="AHF75" s="30"/>
      <c r="AHG75" s="30"/>
      <c r="AHH75" s="30"/>
      <c r="AHI75" s="30"/>
      <c r="AHJ75" s="30"/>
      <c r="AHK75" s="30"/>
      <c r="AHL75" s="30"/>
      <c r="AHM75" s="30"/>
      <c r="AHN75" s="30"/>
      <c r="AHO75" s="30"/>
      <c r="AHP75" s="30"/>
      <c r="AHQ75" s="30"/>
      <c r="AHR75" s="30"/>
      <c r="AHS75" s="30"/>
      <c r="AHT75" s="30"/>
      <c r="AHU75" s="30"/>
      <c r="AHV75" s="30"/>
      <c r="AHW75" s="30"/>
      <c r="AHX75" s="30"/>
      <c r="AHY75" s="30"/>
      <c r="AHZ75" s="30"/>
      <c r="AIA75" s="30"/>
      <c r="AIB75" s="30"/>
      <c r="AIC75" s="30"/>
      <c r="AID75" s="30"/>
      <c r="AIE75" s="30"/>
      <c r="AIF75" s="30"/>
      <c r="AIG75" s="30"/>
      <c r="AIH75" s="30"/>
      <c r="AII75" s="30"/>
      <c r="AIJ75" s="30"/>
      <c r="AIK75" s="30"/>
      <c r="AIL75" s="30"/>
      <c r="AIM75" s="30"/>
      <c r="AIN75" s="30"/>
      <c r="AIO75" s="30"/>
      <c r="AIP75" s="30"/>
      <c r="AIQ75" s="30"/>
      <c r="AIR75" s="30"/>
      <c r="AIS75" s="30"/>
      <c r="AIT75" s="30"/>
      <c r="AIU75" s="30"/>
      <c r="AIV75" s="30"/>
      <c r="AIW75" s="30"/>
      <c r="AIX75" s="30"/>
      <c r="AIY75" s="30"/>
      <c r="AIZ75" s="30"/>
      <c r="AJA75" s="30"/>
      <c r="AJB75" s="30"/>
      <c r="AJC75" s="30"/>
      <c r="AJD75" s="30"/>
      <c r="AJE75" s="30"/>
      <c r="AJF75" s="30"/>
      <c r="AJG75" s="30"/>
      <c r="AJH75" s="30"/>
      <c r="AJI75" s="30"/>
      <c r="AJJ75" s="30"/>
      <c r="AJK75" s="30"/>
      <c r="AJL75" s="30"/>
      <c r="AJM75" s="30"/>
      <c r="AJN75" s="30"/>
      <c r="AJO75" s="30"/>
      <c r="AJP75" s="30"/>
      <c r="AJQ75" s="30"/>
      <c r="AJR75" s="30"/>
      <c r="AJS75" s="30"/>
      <c r="AJT75" s="30"/>
      <c r="AJU75" s="30"/>
      <c r="AJV75" s="30"/>
      <c r="AJW75" s="30"/>
      <c r="AJX75" s="30"/>
      <c r="AJY75" s="30"/>
      <c r="AJZ75" s="30"/>
      <c r="AKA75" s="30"/>
      <c r="AKB75" s="30"/>
      <c r="AKC75" s="30"/>
      <c r="AKD75" s="30"/>
      <c r="AKE75" s="30"/>
      <c r="AKF75" s="30"/>
      <c r="AKG75" s="30"/>
      <c r="AKH75" s="30"/>
      <c r="AKI75" s="30"/>
      <c r="AKJ75" s="30"/>
      <c r="AKK75" s="30"/>
      <c r="AKL75" s="30"/>
      <c r="AKM75" s="30"/>
      <c r="AKN75" s="30"/>
      <c r="AKO75" s="30"/>
      <c r="AKP75" s="30"/>
      <c r="AKQ75" s="30"/>
      <c r="AKR75" s="30"/>
      <c r="AKS75" s="30"/>
      <c r="AKT75" s="30"/>
      <c r="AKU75" s="30"/>
      <c r="AKV75" s="30"/>
      <c r="AKW75" s="30"/>
      <c r="AKX75" s="30"/>
      <c r="AKY75" s="30"/>
      <c r="AKZ75" s="30"/>
      <c r="ALA75" s="30"/>
      <c r="ALB75" s="30"/>
      <c r="ALC75" s="30"/>
      <c r="ALD75" s="30"/>
      <c r="ALE75" s="30"/>
      <c r="ALF75" s="30"/>
      <c r="ALG75" s="30"/>
      <c r="ALH75" s="30"/>
      <c r="ALI75" s="30"/>
      <c r="ALJ75" s="30"/>
      <c r="ALK75" s="30"/>
      <c r="ALL75" s="30"/>
      <c r="ALM75" s="30"/>
      <c r="ALN75" s="30"/>
      <c r="ALO75" s="30"/>
      <c r="ALP75" s="30"/>
      <c r="ALQ75" s="30"/>
      <c r="ALR75" s="30"/>
      <c r="ALS75" s="30"/>
      <c r="ALT75" s="30"/>
      <c r="ALU75" s="30"/>
      <c r="ALV75" s="30"/>
      <c r="ALW75" s="30"/>
      <c r="ALX75" s="30"/>
      <c r="ALY75" s="30"/>
      <c r="ALZ75" s="30"/>
      <c r="AMA75" s="30"/>
      <c r="AMB75" s="30"/>
      <c r="AMC75" s="30"/>
      <c r="AMD75" s="30"/>
      <c r="AME75" s="30"/>
      <c r="AMF75" s="30"/>
      <c r="AMG75" s="30"/>
      <c r="AMH75" s="30"/>
      <c r="AMI75" s="30"/>
      <c r="AMJ75" s="30"/>
    </row>
    <row r="76" spans="1:1024" ht="11.1" customHeight="1" x14ac:dyDescent="0.2">
      <c r="A76" s="32" t="s">
        <v>171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3" t="s">
        <v>172</v>
      </c>
      <c r="BY76" s="33"/>
      <c r="BZ76" s="33"/>
      <c r="CA76" s="33"/>
      <c r="CB76" s="33"/>
      <c r="CC76" s="33"/>
      <c r="CD76" s="33"/>
      <c r="CE76" s="33"/>
      <c r="CF76" s="33" t="s">
        <v>56</v>
      </c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5" t="s">
        <v>56</v>
      </c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</row>
    <row r="77" spans="1:1024" ht="11.1" customHeight="1" x14ac:dyDescent="0.2">
      <c r="A77" s="76" t="s">
        <v>173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33" t="s">
        <v>174</v>
      </c>
      <c r="BY77" s="33"/>
      <c r="BZ77" s="33"/>
      <c r="CA77" s="33"/>
      <c r="CB77" s="33"/>
      <c r="CC77" s="33"/>
      <c r="CD77" s="33"/>
      <c r="CE77" s="33"/>
      <c r="CF77" s="33" t="s">
        <v>175</v>
      </c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5" t="s">
        <v>56</v>
      </c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</row>
    <row r="78" spans="1:1024" ht="11.1" customHeight="1" x14ac:dyDescent="0.2">
      <c r="A78" s="76" t="s">
        <v>176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33" t="s">
        <v>177</v>
      </c>
      <c r="BY78" s="33"/>
      <c r="BZ78" s="33"/>
      <c r="CA78" s="33"/>
      <c r="CB78" s="33"/>
      <c r="CC78" s="33"/>
      <c r="CD78" s="33"/>
      <c r="CE78" s="33"/>
      <c r="CF78" s="33" t="s">
        <v>178</v>
      </c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5" t="s">
        <v>56</v>
      </c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</row>
    <row r="79" spans="1:1024" ht="24" customHeight="1" x14ac:dyDescent="0.2">
      <c r="A79" s="76" t="s">
        <v>179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33" t="s">
        <v>180</v>
      </c>
      <c r="BY79" s="33"/>
      <c r="BZ79" s="33"/>
      <c r="CA79" s="33"/>
      <c r="CB79" s="33"/>
      <c r="CC79" s="33"/>
      <c r="CD79" s="33"/>
      <c r="CE79" s="33"/>
      <c r="CF79" s="33" t="s">
        <v>181</v>
      </c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5" t="s">
        <v>56</v>
      </c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</row>
    <row r="80" spans="1:1024" ht="12.75" customHeight="1" x14ac:dyDescent="0.2">
      <c r="A80" s="76" t="s">
        <v>182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33" t="s">
        <v>183</v>
      </c>
      <c r="BY80" s="33"/>
      <c r="BZ80" s="33"/>
      <c r="CA80" s="33"/>
      <c r="CB80" s="33"/>
      <c r="CC80" s="33"/>
      <c r="CD80" s="33"/>
      <c r="CE80" s="33"/>
      <c r="CF80" s="33" t="s">
        <v>184</v>
      </c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5" t="s">
        <v>56</v>
      </c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</row>
    <row r="81" spans="1:1024" ht="11.1" customHeight="1" x14ac:dyDescent="0.2">
      <c r="A81" s="76" t="s">
        <v>185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33" t="s">
        <v>186</v>
      </c>
      <c r="BY81" s="33"/>
      <c r="BZ81" s="33"/>
      <c r="CA81" s="33"/>
      <c r="CB81" s="33"/>
      <c r="CC81" s="33"/>
      <c r="CD81" s="33"/>
      <c r="CE81" s="33"/>
      <c r="CF81" s="33" t="s">
        <v>187</v>
      </c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5" t="s">
        <v>56</v>
      </c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</row>
    <row r="82" spans="1:1024" ht="21.75" customHeight="1" x14ac:dyDescent="0.2">
      <c r="A82" s="76" t="s">
        <v>188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33" t="s">
        <v>189</v>
      </c>
      <c r="BY82" s="33"/>
      <c r="BZ82" s="33"/>
      <c r="CA82" s="33"/>
      <c r="CB82" s="33"/>
      <c r="CC82" s="33"/>
      <c r="CD82" s="33"/>
      <c r="CE82" s="33"/>
      <c r="CF82" s="33" t="s">
        <v>190</v>
      </c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5" t="s">
        <v>56</v>
      </c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</row>
    <row r="83" spans="1:1024" ht="11.1" customHeight="1" x14ac:dyDescent="0.2">
      <c r="A83" s="32" t="s">
        <v>191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3" t="s">
        <v>192</v>
      </c>
      <c r="BY83" s="33"/>
      <c r="BZ83" s="33"/>
      <c r="CA83" s="33"/>
      <c r="CB83" s="33"/>
      <c r="CC83" s="33"/>
      <c r="CD83" s="33"/>
      <c r="CE83" s="33"/>
      <c r="CF83" s="33" t="s">
        <v>56</v>
      </c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5" t="s">
        <v>56</v>
      </c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</row>
    <row r="84" spans="1:1024" ht="21.75" customHeight="1" x14ac:dyDescent="0.2">
      <c r="A84" s="76" t="s">
        <v>193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33" t="s">
        <v>194</v>
      </c>
      <c r="BY84" s="33"/>
      <c r="BZ84" s="33"/>
      <c r="CA84" s="33"/>
      <c r="CB84" s="33"/>
      <c r="CC84" s="33"/>
      <c r="CD84" s="33"/>
      <c r="CE84" s="33"/>
      <c r="CF84" s="33" t="s">
        <v>195</v>
      </c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5" t="s">
        <v>56</v>
      </c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</row>
    <row r="85" spans="1:1024" ht="12.75" customHeight="1" x14ac:dyDescent="0.2">
      <c r="A85" s="32" t="s">
        <v>196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3" t="s">
        <v>197</v>
      </c>
      <c r="BY85" s="33"/>
      <c r="BZ85" s="33"/>
      <c r="CA85" s="33"/>
      <c r="CB85" s="33"/>
      <c r="CC85" s="33"/>
      <c r="CD85" s="33"/>
      <c r="CE85" s="33"/>
      <c r="CF85" s="33" t="s">
        <v>56</v>
      </c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 t="s">
        <v>56</v>
      </c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4">
        <f>DF88+DF97</f>
        <v>724737.26</v>
      </c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>
        <f>DS88+DS97</f>
        <v>724600</v>
      </c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>
        <f>EF88+EF97</f>
        <v>724600</v>
      </c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</row>
    <row r="86" spans="1:1024" ht="21.75" customHeight="1" x14ac:dyDescent="0.2">
      <c r="A86" s="76" t="s">
        <v>198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33" t="s">
        <v>199</v>
      </c>
      <c r="BY86" s="33"/>
      <c r="BZ86" s="33"/>
      <c r="CA86" s="33"/>
      <c r="CB86" s="33"/>
      <c r="CC86" s="33"/>
      <c r="CD86" s="33"/>
      <c r="CE86" s="33"/>
      <c r="CF86" s="33" t="s">
        <v>200</v>
      </c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</row>
    <row r="87" spans="1:1024" ht="21.75" customHeight="1" x14ac:dyDescent="0.2">
      <c r="A87" s="76" t="s">
        <v>201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3" t="s">
        <v>202</v>
      </c>
      <c r="BY87" s="73"/>
      <c r="BZ87" s="73"/>
      <c r="CA87" s="73"/>
      <c r="CB87" s="73"/>
      <c r="CC87" s="73"/>
      <c r="CD87" s="73"/>
      <c r="CE87" s="73"/>
      <c r="CF87" s="73" t="s">
        <v>203</v>
      </c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</row>
    <row r="88" spans="1:1024" ht="11.25" customHeight="1" x14ac:dyDescent="0.2">
      <c r="A88" s="85" t="s">
        <v>204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73" t="s">
        <v>205</v>
      </c>
      <c r="BY88" s="73"/>
      <c r="BZ88" s="73"/>
      <c r="CA88" s="73"/>
      <c r="CB88" s="73"/>
      <c r="CC88" s="73"/>
      <c r="CD88" s="73"/>
      <c r="CE88" s="73"/>
      <c r="CF88" s="73" t="s">
        <v>206</v>
      </c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 t="s">
        <v>56</v>
      </c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4">
        <f>SUM(DF90:DR96)</f>
        <v>713237.26</v>
      </c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>
        <f>SUM(DS90:EE96)</f>
        <v>713100</v>
      </c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>
        <f>SUM(EF90:ER96)</f>
        <v>713100</v>
      </c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</row>
    <row r="89" spans="1:1024" ht="11.25" customHeight="1" x14ac:dyDescent="0.2">
      <c r="A89" s="92" t="s">
        <v>207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73"/>
      <c r="BY89" s="73"/>
      <c r="BZ89" s="73"/>
      <c r="CA89" s="73"/>
      <c r="CB89" s="73"/>
      <c r="CC89" s="73"/>
      <c r="CD89" s="73"/>
      <c r="CE89" s="73"/>
      <c r="CF89" s="73" t="s">
        <v>206</v>
      </c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</row>
    <row r="90" spans="1:1024" ht="11.25" customHeight="1" x14ac:dyDescent="0.2">
      <c r="A90" s="92" t="s">
        <v>208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73" t="s">
        <v>331</v>
      </c>
      <c r="BY90" s="73"/>
      <c r="BZ90" s="73"/>
      <c r="CA90" s="73"/>
      <c r="CB90" s="73"/>
      <c r="CC90" s="73"/>
      <c r="CD90" s="73"/>
      <c r="CE90" s="73"/>
      <c r="CF90" s="73" t="s">
        <v>206</v>
      </c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 t="s">
        <v>209</v>
      </c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4">
        <v>31800</v>
      </c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>
        <v>31800</v>
      </c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>
        <v>31800</v>
      </c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</row>
    <row r="91" spans="1:1024" ht="11.25" customHeight="1" x14ac:dyDescent="0.2">
      <c r="A91" s="92" t="s">
        <v>330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73" t="s">
        <v>332</v>
      </c>
      <c r="BY91" s="73"/>
      <c r="BZ91" s="73"/>
      <c r="CA91" s="73"/>
      <c r="CB91" s="73"/>
      <c r="CC91" s="73"/>
      <c r="CD91" s="73"/>
      <c r="CE91" s="73"/>
      <c r="CF91" s="73" t="s">
        <v>206</v>
      </c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 t="s">
        <v>210</v>
      </c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4">
        <v>600</v>
      </c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>
        <v>600</v>
      </c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>
        <v>600</v>
      </c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0"/>
      <c r="UN91" s="30"/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30"/>
      <c r="WI91" s="30"/>
      <c r="WJ91" s="30"/>
      <c r="WK91" s="30"/>
      <c r="WL91" s="30"/>
      <c r="WM91" s="30"/>
      <c r="WN91" s="30"/>
      <c r="WO91" s="30"/>
      <c r="WP91" s="30"/>
      <c r="WQ91" s="30"/>
      <c r="WR91" s="30"/>
      <c r="WS91" s="30"/>
      <c r="WT91" s="30"/>
      <c r="WU91" s="30"/>
      <c r="WV91" s="30"/>
      <c r="WW91" s="30"/>
      <c r="WX91" s="30"/>
      <c r="WY91" s="30"/>
      <c r="WZ91" s="30"/>
      <c r="XA91" s="30"/>
      <c r="XB91" s="30"/>
      <c r="XC91" s="30"/>
      <c r="XD91" s="30"/>
      <c r="XE91" s="30"/>
      <c r="XF91" s="30"/>
      <c r="XG91" s="30"/>
      <c r="XH91" s="30"/>
      <c r="XI91" s="30"/>
      <c r="XJ91" s="30"/>
      <c r="XK91" s="30"/>
      <c r="XL91" s="30"/>
      <c r="XM91" s="30"/>
      <c r="XN91" s="30"/>
      <c r="XO91" s="30"/>
      <c r="XP91" s="30"/>
      <c r="XQ91" s="30"/>
      <c r="XR91" s="30"/>
      <c r="XS91" s="30"/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30"/>
      <c r="AAY91" s="30"/>
      <c r="AAZ91" s="30"/>
      <c r="ABA91" s="30"/>
      <c r="ABB91" s="30"/>
      <c r="ABC91" s="30"/>
      <c r="ABD91" s="30"/>
      <c r="ABE91" s="30"/>
      <c r="ABF91" s="30"/>
      <c r="ABG91" s="30"/>
      <c r="ABH91" s="30"/>
      <c r="ABI91" s="30"/>
      <c r="ABJ91" s="30"/>
      <c r="ABK91" s="30"/>
      <c r="ABL91" s="30"/>
      <c r="ABM91" s="30"/>
      <c r="ABN91" s="30"/>
      <c r="ABO91" s="30"/>
      <c r="ABP91" s="30"/>
      <c r="ABQ91" s="30"/>
      <c r="ABR91" s="30"/>
      <c r="ABS91" s="30"/>
      <c r="ABT91" s="30"/>
      <c r="ABU91" s="30"/>
      <c r="ABV91" s="30"/>
      <c r="ABW91" s="30"/>
      <c r="ABX91" s="30"/>
      <c r="ABY91" s="30"/>
      <c r="ABZ91" s="30"/>
      <c r="ACA91" s="30"/>
      <c r="ACB91" s="30"/>
      <c r="ACC91" s="30"/>
      <c r="ACD91" s="30"/>
      <c r="ACE91" s="30"/>
      <c r="ACF91" s="30"/>
      <c r="ACG91" s="30"/>
      <c r="ACH91" s="30"/>
      <c r="ACI91" s="30"/>
      <c r="ACJ91" s="30"/>
      <c r="ACK91" s="30"/>
      <c r="ACL91" s="30"/>
      <c r="ACM91" s="30"/>
      <c r="ACN91" s="30"/>
      <c r="ACO91" s="30"/>
      <c r="ACP91" s="30"/>
      <c r="ACQ91" s="30"/>
      <c r="ACR91" s="30"/>
      <c r="ACS91" s="30"/>
      <c r="ACT91" s="30"/>
      <c r="ACU91" s="30"/>
      <c r="ACV91" s="30"/>
      <c r="ACW91" s="30"/>
      <c r="ACX91" s="30"/>
      <c r="ACY91" s="30"/>
      <c r="ACZ91" s="30"/>
      <c r="ADA91" s="30"/>
      <c r="ADB91" s="30"/>
      <c r="ADC91" s="30"/>
      <c r="ADD91" s="30"/>
      <c r="ADE91" s="30"/>
      <c r="ADF91" s="30"/>
      <c r="ADG91" s="30"/>
      <c r="ADH91" s="30"/>
      <c r="ADI91" s="30"/>
      <c r="ADJ91" s="30"/>
      <c r="ADK91" s="30"/>
      <c r="ADL91" s="30"/>
      <c r="ADM91" s="30"/>
      <c r="ADN91" s="30"/>
      <c r="ADO91" s="30"/>
      <c r="ADP91" s="30"/>
      <c r="ADQ91" s="30"/>
      <c r="ADR91" s="30"/>
      <c r="ADS91" s="30"/>
      <c r="ADT91" s="30"/>
      <c r="ADU91" s="30"/>
      <c r="ADV91" s="30"/>
      <c r="ADW91" s="30"/>
      <c r="ADX91" s="30"/>
      <c r="ADY91" s="30"/>
      <c r="ADZ91" s="30"/>
      <c r="AEA91" s="30"/>
      <c r="AEB91" s="30"/>
      <c r="AEC91" s="30"/>
      <c r="AED91" s="30"/>
      <c r="AEE91" s="30"/>
      <c r="AEF91" s="30"/>
      <c r="AEG91" s="30"/>
      <c r="AEH91" s="30"/>
      <c r="AEI91" s="30"/>
      <c r="AEJ91" s="30"/>
      <c r="AEK91" s="30"/>
      <c r="AEL91" s="30"/>
      <c r="AEM91" s="30"/>
      <c r="AEN91" s="30"/>
      <c r="AEO91" s="30"/>
      <c r="AEP91" s="30"/>
      <c r="AEQ91" s="30"/>
      <c r="AER91" s="30"/>
      <c r="AES91" s="30"/>
      <c r="AET91" s="30"/>
      <c r="AEU91" s="30"/>
      <c r="AEV91" s="30"/>
      <c r="AEW91" s="30"/>
      <c r="AEX91" s="30"/>
      <c r="AEY91" s="30"/>
      <c r="AEZ91" s="30"/>
      <c r="AFA91" s="30"/>
      <c r="AFB91" s="30"/>
      <c r="AFC91" s="30"/>
      <c r="AFD91" s="30"/>
      <c r="AFE91" s="30"/>
      <c r="AFF91" s="30"/>
      <c r="AFG91" s="30"/>
      <c r="AFH91" s="30"/>
      <c r="AFI91" s="30"/>
      <c r="AFJ91" s="30"/>
      <c r="AFK91" s="30"/>
      <c r="AFL91" s="30"/>
      <c r="AFM91" s="30"/>
      <c r="AFN91" s="30"/>
      <c r="AFO91" s="30"/>
      <c r="AFP91" s="30"/>
      <c r="AFQ91" s="30"/>
      <c r="AFR91" s="30"/>
      <c r="AFS91" s="30"/>
      <c r="AFT91" s="30"/>
      <c r="AFU91" s="30"/>
      <c r="AFV91" s="30"/>
      <c r="AFW91" s="30"/>
      <c r="AFX91" s="30"/>
      <c r="AFY91" s="30"/>
      <c r="AFZ91" s="30"/>
      <c r="AGA91" s="30"/>
      <c r="AGB91" s="30"/>
      <c r="AGC91" s="30"/>
      <c r="AGD91" s="30"/>
      <c r="AGE91" s="30"/>
      <c r="AGF91" s="30"/>
      <c r="AGG91" s="30"/>
      <c r="AGH91" s="30"/>
      <c r="AGI91" s="30"/>
      <c r="AGJ91" s="30"/>
      <c r="AGK91" s="30"/>
      <c r="AGL91" s="30"/>
      <c r="AGM91" s="30"/>
      <c r="AGN91" s="30"/>
      <c r="AGO91" s="30"/>
      <c r="AGP91" s="30"/>
      <c r="AGQ91" s="30"/>
      <c r="AGR91" s="30"/>
      <c r="AGS91" s="30"/>
      <c r="AGT91" s="30"/>
      <c r="AGU91" s="30"/>
      <c r="AGV91" s="30"/>
      <c r="AGW91" s="30"/>
      <c r="AGX91" s="30"/>
      <c r="AGY91" s="30"/>
      <c r="AGZ91" s="30"/>
      <c r="AHA91" s="30"/>
      <c r="AHB91" s="30"/>
      <c r="AHC91" s="30"/>
      <c r="AHD91" s="30"/>
      <c r="AHE91" s="30"/>
      <c r="AHF91" s="30"/>
      <c r="AHG91" s="30"/>
      <c r="AHH91" s="30"/>
      <c r="AHI91" s="30"/>
      <c r="AHJ91" s="30"/>
      <c r="AHK91" s="30"/>
      <c r="AHL91" s="30"/>
      <c r="AHM91" s="30"/>
      <c r="AHN91" s="30"/>
      <c r="AHO91" s="30"/>
      <c r="AHP91" s="30"/>
      <c r="AHQ91" s="30"/>
      <c r="AHR91" s="30"/>
      <c r="AHS91" s="30"/>
      <c r="AHT91" s="30"/>
      <c r="AHU91" s="30"/>
      <c r="AHV91" s="30"/>
      <c r="AHW91" s="30"/>
      <c r="AHX91" s="30"/>
      <c r="AHY91" s="30"/>
      <c r="AHZ91" s="30"/>
      <c r="AIA91" s="30"/>
      <c r="AIB91" s="30"/>
      <c r="AIC91" s="30"/>
      <c r="AID91" s="30"/>
      <c r="AIE91" s="30"/>
      <c r="AIF91" s="30"/>
      <c r="AIG91" s="30"/>
      <c r="AIH91" s="30"/>
      <c r="AII91" s="30"/>
      <c r="AIJ91" s="30"/>
      <c r="AIK91" s="30"/>
      <c r="AIL91" s="30"/>
      <c r="AIM91" s="30"/>
      <c r="AIN91" s="30"/>
      <c r="AIO91" s="30"/>
      <c r="AIP91" s="30"/>
      <c r="AIQ91" s="30"/>
      <c r="AIR91" s="30"/>
      <c r="AIS91" s="30"/>
      <c r="AIT91" s="30"/>
      <c r="AIU91" s="30"/>
      <c r="AIV91" s="30"/>
      <c r="AIW91" s="30"/>
      <c r="AIX91" s="30"/>
      <c r="AIY91" s="30"/>
      <c r="AIZ91" s="30"/>
      <c r="AJA91" s="30"/>
      <c r="AJB91" s="30"/>
      <c r="AJC91" s="30"/>
      <c r="AJD91" s="30"/>
      <c r="AJE91" s="30"/>
      <c r="AJF91" s="30"/>
      <c r="AJG91" s="30"/>
      <c r="AJH91" s="30"/>
      <c r="AJI91" s="30"/>
      <c r="AJJ91" s="30"/>
      <c r="AJK91" s="30"/>
      <c r="AJL91" s="30"/>
      <c r="AJM91" s="30"/>
      <c r="AJN91" s="30"/>
      <c r="AJO91" s="30"/>
      <c r="AJP91" s="30"/>
      <c r="AJQ91" s="30"/>
      <c r="AJR91" s="30"/>
      <c r="AJS91" s="30"/>
      <c r="AJT91" s="30"/>
      <c r="AJU91" s="30"/>
      <c r="AJV91" s="30"/>
      <c r="AJW91" s="30"/>
      <c r="AJX91" s="30"/>
      <c r="AJY91" s="30"/>
      <c r="AJZ91" s="30"/>
      <c r="AKA91" s="30"/>
      <c r="AKB91" s="30"/>
      <c r="AKC91" s="30"/>
      <c r="AKD91" s="30"/>
      <c r="AKE91" s="30"/>
      <c r="AKF91" s="30"/>
      <c r="AKG91" s="30"/>
      <c r="AKH91" s="30"/>
      <c r="AKI91" s="30"/>
      <c r="AKJ91" s="30"/>
      <c r="AKK91" s="30"/>
      <c r="AKL91" s="30"/>
      <c r="AKM91" s="30"/>
      <c r="AKN91" s="30"/>
      <c r="AKO91" s="30"/>
      <c r="AKP91" s="30"/>
      <c r="AKQ91" s="30"/>
      <c r="AKR91" s="30"/>
      <c r="AKS91" s="30"/>
      <c r="AKT91" s="30"/>
      <c r="AKU91" s="30"/>
      <c r="AKV91" s="30"/>
      <c r="AKW91" s="30"/>
      <c r="AKX91" s="30"/>
      <c r="AKY91" s="30"/>
      <c r="AKZ91" s="30"/>
      <c r="ALA91" s="30"/>
      <c r="ALB91" s="30"/>
      <c r="ALC91" s="30"/>
      <c r="ALD91" s="30"/>
      <c r="ALE91" s="30"/>
      <c r="ALF91" s="30"/>
      <c r="ALG91" s="30"/>
      <c r="ALH91" s="30"/>
      <c r="ALI91" s="30"/>
      <c r="ALJ91" s="30"/>
      <c r="ALK91" s="30"/>
      <c r="ALL91" s="30"/>
      <c r="ALM91" s="30"/>
      <c r="ALN91" s="30"/>
      <c r="ALO91" s="30"/>
      <c r="ALP91" s="30"/>
      <c r="ALQ91" s="30"/>
      <c r="ALR91" s="30"/>
      <c r="ALS91" s="30"/>
      <c r="ALT91" s="30"/>
      <c r="ALU91" s="30"/>
      <c r="ALV91" s="30"/>
      <c r="ALW91" s="30"/>
      <c r="ALX91" s="30"/>
      <c r="ALY91" s="30"/>
      <c r="ALZ91" s="30"/>
      <c r="AMA91" s="30"/>
      <c r="AMB91" s="30"/>
      <c r="AMC91" s="30"/>
      <c r="AMD91" s="30"/>
      <c r="AME91" s="30"/>
      <c r="AMF91" s="30"/>
      <c r="AMG91" s="30"/>
      <c r="AMH91" s="30"/>
      <c r="AMI91" s="30"/>
      <c r="AMJ91" s="30"/>
    </row>
    <row r="92" spans="1:1024" ht="11.25" customHeight="1" x14ac:dyDescent="0.2">
      <c r="A92" s="92" t="s">
        <v>212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73" t="s">
        <v>333</v>
      </c>
      <c r="BY92" s="73"/>
      <c r="BZ92" s="73"/>
      <c r="CA92" s="73"/>
      <c r="CB92" s="73"/>
      <c r="CC92" s="73"/>
      <c r="CD92" s="73"/>
      <c r="CE92" s="73"/>
      <c r="CF92" s="73" t="s">
        <v>206</v>
      </c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 t="s">
        <v>213</v>
      </c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4">
        <v>72200</v>
      </c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>
        <v>72200</v>
      </c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>
        <v>72200</v>
      </c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</row>
    <row r="93" spans="1:1024" ht="11.25" customHeight="1" x14ac:dyDescent="0.2">
      <c r="A93" s="92" t="s">
        <v>214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73" t="s">
        <v>337</v>
      </c>
      <c r="BY93" s="73"/>
      <c r="BZ93" s="73"/>
      <c r="CA93" s="73"/>
      <c r="CB93" s="73"/>
      <c r="CC93" s="73"/>
      <c r="CD93" s="73"/>
      <c r="CE93" s="73"/>
      <c r="CF93" s="73" t="s">
        <v>206</v>
      </c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 t="s">
        <v>215</v>
      </c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4">
        <f>514900+26900</f>
        <v>541800</v>
      </c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>
        <f>514900+26900</f>
        <v>541800</v>
      </c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>
        <f>514900+26900</f>
        <v>541800</v>
      </c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</row>
    <row r="94" spans="1:1024" ht="11.25" customHeight="1" x14ac:dyDescent="0.2">
      <c r="A94" s="92" t="s">
        <v>216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73" t="s">
        <v>338</v>
      </c>
      <c r="BY94" s="73"/>
      <c r="BZ94" s="73"/>
      <c r="CA94" s="73"/>
      <c r="CB94" s="73"/>
      <c r="CC94" s="73"/>
      <c r="CD94" s="73"/>
      <c r="CE94" s="73"/>
      <c r="CF94" s="73" t="s">
        <v>206</v>
      </c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 t="s">
        <v>217</v>
      </c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4">
        <f>10000+1300</f>
        <v>11300</v>
      </c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>
        <f>10000+1300</f>
        <v>11300</v>
      </c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>
        <f>10000+1300</f>
        <v>11300</v>
      </c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</row>
    <row r="95" spans="1:1024" ht="11.25" customHeight="1" x14ac:dyDescent="0.2">
      <c r="A95" s="92" t="s">
        <v>218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73" t="s">
        <v>339</v>
      </c>
      <c r="BY95" s="73"/>
      <c r="BZ95" s="73"/>
      <c r="CA95" s="73"/>
      <c r="CB95" s="73"/>
      <c r="CC95" s="73"/>
      <c r="CD95" s="73"/>
      <c r="CE95" s="73"/>
      <c r="CF95" s="73" t="s">
        <v>206</v>
      </c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 t="s">
        <v>219</v>
      </c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4">
        <v>55400</v>
      </c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>
        <v>55400</v>
      </c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>
        <v>55400</v>
      </c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</row>
    <row r="96" spans="1:1024" ht="11.25" customHeight="1" x14ac:dyDescent="0.2">
      <c r="A96" s="93" t="s">
        <v>220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5"/>
      <c r="BX96" s="73" t="s">
        <v>340</v>
      </c>
      <c r="BY96" s="73"/>
      <c r="BZ96" s="73"/>
      <c r="CA96" s="73"/>
      <c r="CB96" s="73"/>
      <c r="CC96" s="73"/>
      <c r="CD96" s="73"/>
      <c r="CE96" s="73"/>
      <c r="CF96" s="96" t="s">
        <v>206</v>
      </c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8"/>
      <c r="CS96" s="96" t="s">
        <v>221</v>
      </c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8"/>
      <c r="DF96" s="99">
        <v>137.26</v>
      </c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1"/>
      <c r="DS96" s="99">
        <v>0</v>
      </c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1"/>
      <c r="EF96" s="99">
        <v>0</v>
      </c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1"/>
      <c r="ES96" s="102"/>
      <c r="ET96" s="103"/>
      <c r="EU96" s="103"/>
      <c r="EV96" s="103"/>
      <c r="EW96" s="103"/>
      <c r="EX96" s="103"/>
      <c r="EY96" s="103"/>
      <c r="EZ96" s="103"/>
      <c r="FA96" s="103"/>
      <c r="FB96" s="103"/>
      <c r="FC96" s="103"/>
      <c r="FD96" s="103"/>
      <c r="FE96" s="104"/>
    </row>
    <row r="97" spans="1:1024" ht="11.25" customHeight="1" x14ac:dyDescent="0.2">
      <c r="A97" s="93" t="s">
        <v>326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5"/>
      <c r="BX97" s="96" t="s">
        <v>223</v>
      </c>
      <c r="BY97" s="97"/>
      <c r="BZ97" s="97"/>
      <c r="CA97" s="97"/>
      <c r="CB97" s="97"/>
      <c r="CC97" s="97"/>
      <c r="CD97" s="97"/>
      <c r="CE97" s="98"/>
      <c r="CF97" s="96" t="s">
        <v>211</v>
      </c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8"/>
      <c r="CS97" s="96" t="s">
        <v>210</v>
      </c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8"/>
      <c r="DF97" s="99">
        <v>11500</v>
      </c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1"/>
      <c r="DS97" s="99">
        <v>11500</v>
      </c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1"/>
      <c r="EF97" s="99">
        <v>11500</v>
      </c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1"/>
      <c r="ES97" s="102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4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F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  <c r="LQ97" s="23"/>
      <c r="LR97" s="23"/>
      <c r="LS97" s="23"/>
      <c r="LT97" s="23"/>
      <c r="LU97" s="23"/>
      <c r="LV97" s="23"/>
      <c r="LW97" s="23"/>
      <c r="LX97" s="23"/>
      <c r="LY97" s="23"/>
      <c r="LZ97" s="23"/>
      <c r="MA97" s="23"/>
      <c r="MB97" s="23"/>
      <c r="MC97" s="23"/>
      <c r="MD97" s="23"/>
      <c r="ME97" s="23"/>
      <c r="MF97" s="23"/>
      <c r="MG97" s="23"/>
      <c r="MH97" s="23"/>
      <c r="MI97" s="23"/>
      <c r="MJ97" s="23"/>
      <c r="MK97" s="23"/>
      <c r="ML97" s="23"/>
      <c r="MM97" s="23"/>
      <c r="MN97" s="23"/>
      <c r="MO97" s="23"/>
      <c r="MP97" s="23"/>
      <c r="MQ97" s="23"/>
      <c r="MR97" s="23"/>
      <c r="MS97" s="23"/>
      <c r="MT97" s="23"/>
      <c r="MU97" s="23"/>
      <c r="MV97" s="23"/>
      <c r="MW97" s="23"/>
      <c r="MX97" s="23"/>
      <c r="MY97" s="23"/>
      <c r="MZ97" s="23"/>
      <c r="NA97" s="23"/>
      <c r="NB97" s="23"/>
      <c r="NC97" s="23"/>
      <c r="ND97" s="23"/>
      <c r="NE97" s="23"/>
      <c r="NF97" s="23"/>
      <c r="NG97" s="23"/>
      <c r="NH97" s="23"/>
      <c r="NI97" s="23"/>
      <c r="NJ97" s="23"/>
      <c r="NK97" s="23"/>
      <c r="NL97" s="23"/>
      <c r="NM97" s="23"/>
      <c r="NN97" s="23"/>
      <c r="NO97" s="23"/>
      <c r="NP97" s="23"/>
      <c r="NQ97" s="23"/>
      <c r="NR97" s="23"/>
      <c r="NS97" s="23"/>
      <c r="NT97" s="23"/>
      <c r="NU97" s="23"/>
      <c r="NV97" s="23"/>
      <c r="NW97" s="23"/>
      <c r="NX97" s="23"/>
      <c r="NY97" s="23"/>
      <c r="NZ97" s="23"/>
      <c r="OA97" s="23"/>
      <c r="OB97" s="23"/>
      <c r="OC97" s="23"/>
      <c r="OD97" s="23"/>
      <c r="OE97" s="23"/>
      <c r="OF97" s="23"/>
      <c r="OG97" s="23"/>
      <c r="OH97" s="23"/>
      <c r="OI97" s="23"/>
      <c r="OJ97" s="23"/>
      <c r="OK97" s="23"/>
      <c r="OL97" s="23"/>
      <c r="OM97" s="23"/>
      <c r="ON97" s="23"/>
      <c r="OO97" s="23"/>
      <c r="OP97" s="23"/>
      <c r="OQ97" s="23"/>
      <c r="OR97" s="23"/>
      <c r="OS97" s="23"/>
      <c r="OT97" s="23"/>
      <c r="OU97" s="23"/>
      <c r="OV97" s="23"/>
      <c r="OW97" s="23"/>
      <c r="OX97" s="23"/>
      <c r="OY97" s="23"/>
      <c r="OZ97" s="23"/>
      <c r="PA97" s="23"/>
      <c r="PB97" s="23"/>
      <c r="PC97" s="23"/>
      <c r="PD97" s="23"/>
      <c r="PE97" s="23"/>
      <c r="PF97" s="23"/>
      <c r="PG97" s="23"/>
      <c r="PH97" s="23"/>
      <c r="PI97" s="23"/>
      <c r="PJ97" s="23"/>
      <c r="PK97" s="23"/>
      <c r="PL97" s="23"/>
      <c r="PM97" s="23"/>
      <c r="PN97" s="23"/>
      <c r="PO97" s="23"/>
      <c r="PP97" s="23"/>
      <c r="PQ97" s="23"/>
      <c r="PR97" s="23"/>
      <c r="PS97" s="23"/>
      <c r="PT97" s="23"/>
      <c r="PU97" s="23"/>
      <c r="PV97" s="23"/>
      <c r="PW97" s="23"/>
      <c r="PX97" s="23"/>
      <c r="PY97" s="23"/>
      <c r="PZ97" s="23"/>
      <c r="QA97" s="23"/>
      <c r="QB97" s="23"/>
      <c r="QC97" s="23"/>
      <c r="QD97" s="23"/>
      <c r="QE97" s="23"/>
      <c r="QF97" s="23"/>
      <c r="QG97" s="23"/>
      <c r="QH97" s="23"/>
      <c r="QI97" s="23"/>
      <c r="QJ97" s="23"/>
      <c r="QK97" s="23"/>
      <c r="QL97" s="23"/>
      <c r="QM97" s="23"/>
      <c r="QN97" s="23"/>
      <c r="QO97" s="23"/>
      <c r="QP97" s="23"/>
      <c r="QQ97" s="23"/>
      <c r="QR97" s="23"/>
      <c r="QS97" s="23"/>
      <c r="QT97" s="23"/>
      <c r="QU97" s="23"/>
      <c r="QV97" s="23"/>
      <c r="QW97" s="23"/>
      <c r="QX97" s="23"/>
      <c r="QY97" s="23"/>
      <c r="QZ97" s="23"/>
      <c r="RA97" s="23"/>
      <c r="RB97" s="23"/>
      <c r="RC97" s="23"/>
      <c r="RD97" s="23"/>
      <c r="RE97" s="23"/>
      <c r="RF97" s="23"/>
      <c r="RG97" s="23"/>
      <c r="RH97" s="23"/>
      <c r="RI97" s="23"/>
      <c r="RJ97" s="23"/>
      <c r="RK97" s="23"/>
      <c r="RL97" s="23"/>
      <c r="RM97" s="23"/>
      <c r="RN97" s="23"/>
      <c r="RO97" s="23"/>
      <c r="RP97" s="23"/>
      <c r="RQ97" s="23"/>
      <c r="RR97" s="23"/>
      <c r="RS97" s="23"/>
      <c r="RT97" s="23"/>
      <c r="RU97" s="23"/>
      <c r="RV97" s="23"/>
      <c r="RW97" s="23"/>
      <c r="RX97" s="23"/>
      <c r="RY97" s="23"/>
      <c r="RZ97" s="23"/>
      <c r="SA97" s="23"/>
      <c r="SB97" s="23"/>
      <c r="SC97" s="23"/>
      <c r="SD97" s="23"/>
      <c r="SE97" s="23"/>
      <c r="SF97" s="23"/>
      <c r="SG97" s="23"/>
      <c r="SH97" s="23"/>
      <c r="SI97" s="23"/>
      <c r="SJ97" s="23"/>
      <c r="SK97" s="23"/>
      <c r="SL97" s="23"/>
      <c r="SM97" s="23"/>
      <c r="SN97" s="23"/>
      <c r="SO97" s="23"/>
      <c r="SP97" s="23"/>
      <c r="SQ97" s="23"/>
      <c r="SR97" s="23"/>
      <c r="SS97" s="23"/>
      <c r="ST97" s="23"/>
      <c r="SU97" s="23"/>
      <c r="SV97" s="23"/>
      <c r="SW97" s="23"/>
      <c r="SX97" s="23"/>
      <c r="SY97" s="23"/>
      <c r="SZ97" s="23"/>
      <c r="TA97" s="23"/>
      <c r="TB97" s="23"/>
      <c r="TC97" s="23"/>
      <c r="TD97" s="23"/>
      <c r="TE97" s="23"/>
      <c r="TF97" s="23"/>
      <c r="TG97" s="23"/>
      <c r="TH97" s="23"/>
      <c r="TI97" s="23"/>
      <c r="TJ97" s="23"/>
      <c r="TK97" s="23"/>
      <c r="TL97" s="23"/>
      <c r="TM97" s="23"/>
      <c r="TN97" s="23"/>
      <c r="TO97" s="23"/>
      <c r="TP97" s="23"/>
      <c r="TQ97" s="23"/>
      <c r="TR97" s="23"/>
      <c r="TS97" s="23"/>
      <c r="TT97" s="23"/>
      <c r="TU97" s="23"/>
      <c r="TV97" s="23"/>
      <c r="TW97" s="23"/>
      <c r="TX97" s="23"/>
      <c r="TY97" s="23"/>
      <c r="TZ97" s="23"/>
      <c r="UA97" s="23"/>
      <c r="UB97" s="23"/>
      <c r="UC97" s="23"/>
      <c r="UD97" s="23"/>
      <c r="UE97" s="23"/>
      <c r="UF97" s="23"/>
      <c r="UG97" s="23"/>
      <c r="UH97" s="23"/>
      <c r="UI97" s="23"/>
      <c r="UJ97" s="23"/>
      <c r="UK97" s="23"/>
      <c r="UL97" s="23"/>
      <c r="UM97" s="23"/>
      <c r="UN97" s="23"/>
      <c r="UO97" s="23"/>
      <c r="UP97" s="23"/>
      <c r="UQ97" s="23"/>
      <c r="UR97" s="23"/>
      <c r="US97" s="23"/>
      <c r="UT97" s="23"/>
      <c r="UU97" s="23"/>
      <c r="UV97" s="23"/>
      <c r="UW97" s="23"/>
      <c r="UX97" s="23"/>
      <c r="UY97" s="23"/>
      <c r="UZ97" s="23"/>
      <c r="VA97" s="23"/>
      <c r="VB97" s="23"/>
      <c r="VC97" s="23"/>
      <c r="VD97" s="23"/>
      <c r="VE97" s="23"/>
      <c r="VF97" s="23"/>
      <c r="VG97" s="23"/>
      <c r="VH97" s="23"/>
      <c r="VI97" s="23"/>
      <c r="VJ97" s="23"/>
      <c r="VK97" s="23"/>
      <c r="VL97" s="23"/>
      <c r="VM97" s="23"/>
      <c r="VN97" s="23"/>
      <c r="VO97" s="23"/>
      <c r="VP97" s="23"/>
      <c r="VQ97" s="23"/>
      <c r="VR97" s="23"/>
      <c r="VS97" s="23"/>
      <c r="VT97" s="23"/>
      <c r="VU97" s="23"/>
      <c r="VV97" s="23"/>
      <c r="VW97" s="23"/>
      <c r="VX97" s="23"/>
      <c r="VY97" s="23"/>
      <c r="VZ97" s="23"/>
      <c r="WA97" s="23"/>
      <c r="WB97" s="23"/>
      <c r="WC97" s="23"/>
      <c r="WD97" s="23"/>
      <c r="WE97" s="23"/>
      <c r="WF97" s="23"/>
      <c r="WG97" s="23"/>
      <c r="WH97" s="23"/>
      <c r="WI97" s="23"/>
      <c r="WJ97" s="23"/>
      <c r="WK97" s="23"/>
      <c r="WL97" s="23"/>
      <c r="WM97" s="23"/>
      <c r="WN97" s="23"/>
      <c r="WO97" s="23"/>
      <c r="WP97" s="23"/>
      <c r="WQ97" s="23"/>
      <c r="WR97" s="23"/>
      <c r="WS97" s="23"/>
      <c r="WT97" s="23"/>
      <c r="WU97" s="23"/>
      <c r="WV97" s="23"/>
      <c r="WW97" s="23"/>
      <c r="WX97" s="23"/>
      <c r="WY97" s="23"/>
      <c r="WZ97" s="23"/>
      <c r="XA97" s="23"/>
      <c r="XB97" s="23"/>
      <c r="XC97" s="23"/>
      <c r="XD97" s="23"/>
      <c r="XE97" s="23"/>
      <c r="XF97" s="23"/>
      <c r="XG97" s="23"/>
      <c r="XH97" s="23"/>
      <c r="XI97" s="23"/>
      <c r="XJ97" s="23"/>
      <c r="XK97" s="23"/>
      <c r="XL97" s="23"/>
      <c r="XM97" s="23"/>
      <c r="XN97" s="23"/>
      <c r="XO97" s="23"/>
      <c r="XP97" s="23"/>
      <c r="XQ97" s="23"/>
      <c r="XR97" s="23"/>
      <c r="XS97" s="23"/>
      <c r="XT97" s="23"/>
      <c r="XU97" s="23"/>
      <c r="XV97" s="23"/>
      <c r="XW97" s="23"/>
      <c r="XX97" s="23"/>
      <c r="XY97" s="23"/>
      <c r="XZ97" s="23"/>
      <c r="YA97" s="23"/>
      <c r="YB97" s="23"/>
      <c r="YC97" s="23"/>
      <c r="YD97" s="23"/>
      <c r="YE97" s="23"/>
      <c r="YF97" s="23"/>
      <c r="YG97" s="23"/>
      <c r="YH97" s="23"/>
      <c r="YI97" s="23"/>
      <c r="YJ97" s="23"/>
      <c r="YK97" s="23"/>
      <c r="YL97" s="23"/>
      <c r="YM97" s="23"/>
      <c r="YN97" s="23"/>
      <c r="YO97" s="23"/>
      <c r="YP97" s="23"/>
      <c r="YQ97" s="23"/>
      <c r="YR97" s="23"/>
      <c r="YS97" s="23"/>
      <c r="YT97" s="23"/>
      <c r="YU97" s="23"/>
      <c r="YV97" s="23"/>
      <c r="YW97" s="23"/>
      <c r="YX97" s="23"/>
      <c r="YY97" s="23"/>
      <c r="YZ97" s="23"/>
      <c r="ZA97" s="23"/>
      <c r="ZB97" s="23"/>
      <c r="ZC97" s="23"/>
      <c r="ZD97" s="23"/>
      <c r="ZE97" s="23"/>
      <c r="ZF97" s="23"/>
      <c r="ZG97" s="23"/>
      <c r="ZH97" s="23"/>
      <c r="ZI97" s="23"/>
      <c r="ZJ97" s="23"/>
      <c r="ZK97" s="23"/>
      <c r="ZL97" s="23"/>
      <c r="ZM97" s="23"/>
      <c r="ZN97" s="23"/>
      <c r="ZO97" s="23"/>
      <c r="ZP97" s="23"/>
      <c r="ZQ97" s="23"/>
      <c r="ZR97" s="23"/>
      <c r="ZS97" s="23"/>
      <c r="ZT97" s="23"/>
      <c r="ZU97" s="23"/>
      <c r="ZV97" s="23"/>
      <c r="ZW97" s="23"/>
      <c r="ZX97" s="23"/>
      <c r="ZY97" s="23"/>
      <c r="ZZ97" s="23"/>
      <c r="AAA97" s="23"/>
      <c r="AAB97" s="23"/>
      <c r="AAC97" s="23"/>
      <c r="AAD97" s="23"/>
      <c r="AAE97" s="23"/>
      <c r="AAF97" s="23"/>
      <c r="AAG97" s="23"/>
      <c r="AAH97" s="23"/>
      <c r="AAI97" s="23"/>
      <c r="AAJ97" s="23"/>
      <c r="AAK97" s="23"/>
      <c r="AAL97" s="23"/>
      <c r="AAM97" s="23"/>
      <c r="AAN97" s="23"/>
      <c r="AAO97" s="23"/>
      <c r="AAP97" s="23"/>
      <c r="AAQ97" s="23"/>
      <c r="AAR97" s="23"/>
      <c r="AAS97" s="23"/>
      <c r="AAT97" s="23"/>
      <c r="AAU97" s="23"/>
      <c r="AAV97" s="23"/>
      <c r="AAW97" s="23"/>
      <c r="AAX97" s="23"/>
      <c r="AAY97" s="23"/>
      <c r="AAZ97" s="23"/>
      <c r="ABA97" s="23"/>
      <c r="ABB97" s="23"/>
      <c r="ABC97" s="23"/>
      <c r="ABD97" s="23"/>
      <c r="ABE97" s="23"/>
      <c r="ABF97" s="23"/>
      <c r="ABG97" s="23"/>
      <c r="ABH97" s="23"/>
      <c r="ABI97" s="23"/>
      <c r="ABJ97" s="23"/>
      <c r="ABK97" s="23"/>
      <c r="ABL97" s="23"/>
      <c r="ABM97" s="23"/>
      <c r="ABN97" s="23"/>
      <c r="ABO97" s="23"/>
      <c r="ABP97" s="23"/>
      <c r="ABQ97" s="23"/>
      <c r="ABR97" s="23"/>
      <c r="ABS97" s="23"/>
      <c r="ABT97" s="23"/>
      <c r="ABU97" s="23"/>
      <c r="ABV97" s="23"/>
      <c r="ABW97" s="23"/>
      <c r="ABX97" s="23"/>
      <c r="ABY97" s="23"/>
      <c r="ABZ97" s="23"/>
      <c r="ACA97" s="23"/>
      <c r="ACB97" s="23"/>
      <c r="ACC97" s="23"/>
      <c r="ACD97" s="23"/>
      <c r="ACE97" s="23"/>
      <c r="ACF97" s="23"/>
      <c r="ACG97" s="23"/>
      <c r="ACH97" s="23"/>
      <c r="ACI97" s="23"/>
      <c r="ACJ97" s="23"/>
      <c r="ACK97" s="23"/>
      <c r="ACL97" s="23"/>
      <c r="ACM97" s="23"/>
      <c r="ACN97" s="23"/>
      <c r="ACO97" s="23"/>
      <c r="ACP97" s="23"/>
      <c r="ACQ97" s="23"/>
      <c r="ACR97" s="23"/>
      <c r="ACS97" s="23"/>
      <c r="ACT97" s="23"/>
      <c r="ACU97" s="23"/>
      <c r="ACV97" s="23"/>
      <c r="ACW97" s="23"/>
      <c r="ACX97" s="23"/>
      <c r="ACY97" s="23"/>
      <c r="ACZ97" s="23"/>
      <c r="ADA97" s="23"/>
      <c r="ADB97" s="23"/>
      <c r="ADC97" s="23"/>
      <c r="ADD97" s="23"/>
      <c r="ADE97" s="23"/>
      <c r="ADF97" s="23"/>
      <c r="ADG97" s="23"/>
      <c r="ADH97" s="23"/>
      <c r="ADI97" s="23"/>
      <c r="ADJ97" s="23"/>
      <c r="ADK97" s="23"/>
      <c r="ADL97" s="23"/>
      <c r="ADM97" s="23"/>
      <c r="ADN97" s="23"/>
      <c r="ADO97" s="23"/>
      <c r="ADP97" s="23"/>
      <c r="ADQ97" s="23"/>
      <c r="ADR97" s="23"/>
      <c r="ADS97" s="23"/>
      <c r="ADT97" s="23"/>
      <c r="ADU97" s="23"/>
      <c r="ADV97" s="23"/>
      <c r="ADW97" s="23"/>
      <c r="ADX97" s="23"/>
      <c r="ADY97" s="23"/>
      <c r="ADZ97" s="23"/>
      <c r="AEA97" s="23"/>
      <c r="AEB97" s="23"/>
      <c r="AEC97" s="23"/>
      <c r="AED97" s="23"/>
      <c r="AEE97" s="23"/>
      <c r="AEF97" s="23"/>
      <c r="AEG97" s="23"/>
      <c r="AEH97" s="23"/>
      <c r="AEI97" s="23"/>
      <c r="AEJ97" s="23"/>
      <c r="AEK97" s="23"/>
      <c r="AEL97" s="23"/>
      <c r="AEM97" s="23"/>
      <c r="AEN97" s="23"/>
      <c r="AEO97" s="23"/>
      <c r="AEP97" s="23"/>
      <c r="AEQ97" s="23"/>
      <c r="AER97" s="23"/>
      <c r="AES97" s="23"/>
      <c r="AET97" s="23"/>
      <c r="AEU97" s="23"/>
      <c r="AEV97" s="23"/>
      <c r="AEW97" s="23"/>
      <c r="AEX97" s="23"/>
      <c r="AEY97" s="23"/>
      <c r="AEZ97" s="23"/>
      <c r="AFA97" s="23"/>
      <c r="AFB97" s="23"/>
      <c r="AFC97" s="23"/>
      <c r="AFD97" s="23"/>
      <c r="AFE97" s="23"/>
      <c r="AFF97" s="23"/>
      <c r="AFG97" s="23"/>
      <c r="AFH97" s="23"/>
      <c r="AFI97" s="23"/>
      <c r="AFJ97" s="23"/>
      <c r="AFK97" s="23"/>
      <c r="AFL97" s="23"/>
      <c r="AFM97" s="23"/>
      <c r="AFN97" s="23"/>
      <c r="AFO97" s="23"/>
      <c r="AFP97" s="23"/>
      <c r="AFQ97" s="23"/>
      <c r="AFR97" s="23"/>
      <c r="AFS97" s="23"/>
      <c r="AFT97" s="23"/>
      <c r="AFU97" s="23"/>
      <c r="AFV97" s="23"/>
      <c r="AFW97" s="23"/>
      <c r="AFX97" s="23"/>
      <c r="AFY97" s="23"/>
      <c r="AFZ97" s="23"/>
      <c r="AGA97" s="23"/>
      <c r="AGB97" s="23"/>
      <c r="AGC97" s="23"/>
      <c r="AGD97" s="23"/>
      <c r="AGE97" s="23"/>
      <c r="AGF97" s="23"/>
      <c r="AGG97" s="23"/>
      <c r="AGH97" s="23"/>
      <c r="AGI97" s="23"/>
      <c r="AGJ97" s="23"/>
      <c r="AGK97" s="23"/>
      <c r="AGL97" s="23"/>
      <c r="AGM97" s="23"/>
      <c r="AGN97" s="23"/>
      <c r="AGO97" s="23"/>
      <c r="AGP97" s="23"/>
      <c r="AGQ97" s="23"/>
      <c r="AGR97" s="23"/>
      <c r="AGS97" s="23"/>
      <c r="AGT97" s="23"/>
      <c r="AGU97" s="23"/>
      <c r="AGV97" s="23"/>
      <c r="AGW97" s="23"/>
      <c r="AGX97" s="23"/>
      <c r="AGY97" s="23"/>
      <c r="AGZ97" s="23"/>
      <c r="AHA97" s="23"/>
      <c r="AHB97" s="23"/>
      <c r="AHC97" s="23"/>
      <c r="AHD97" s="23"/>
      <c r="AHE97" s="23"/>
      <c r="AHF97" s="23"/>
      <c r="AHG97" s="23"/>
      <c r="AHH97" s="23"/>
      <c r="AHI97" s="23"/>
      <c r="AHJ97" s="23"/>
      <c r="AHK97" s="23"/>
      <c r="AHL97" s="23"/>
      <c r="AHM97" s="23"/>
      <c r="AHN97" s="23"/>
      <c r="AHO97" s="23"/>
      <c r="AHP97" s="23"/>
      <c r="AHQ97" s="23"/>
      <c r="AHR97" s="23"/>
      <c r="AHS97" s="23"/>
      <c r="AHT97" s="23"/>
      <c r="AHU97" s="23"/>
      <c r="AHV97" s="23"/>
      <c r="AHW97" s="23"/>
      <c r="AHX97" s="23"/>
      <c r="AHY97" s="23"/>
      <c r="AHZ97" s="23"/>
      <c r="AIA97" s="23"/>
      <c r="AIB97" s="23"/>
      <c r="AIC97" s="23"/>
      <c r="AID97" s="23"/>
      <c r="AIE97" s="23"/>
      <c r="AIF97" s="23"/>
      <c r="AIG97" s="23"/>
      <c r="AIH97" s="23"/>
      <c r="AII97" s="23"/>
      <c r="AIJ97" s="23"/>
      <c r="AIK97" s="23"/>
      <c r="AIL97" s="23"/>
      <c r="AIM97" s="23"/>
      <c r="AIN97" s="23"/>
      <c r="AIO97" s="23"/>
      <c r="AIP97" s="23"/>
      <c r="AIQ97" s="23"/>
      <c r="AIR97" s="23"/>
      <c r="AIS97" s="23"/>
      <c r="AIT97" s="23"/>
      <c r="AIU97" s="23"/>
      <c r="AIV97" s="23"/>
      <c r="AIW97" s="23"/>
      <c r="AIX97" s="23"/>
      <c r="AIY97" s="23"/>
      <c r="AIZ97" s="23"/>
      <c r="AJA97" s="23"/>
      <c r="AJB97" s="23"/>
      <c r="AJC97" s="23"/>
      <c r="AJD97" s="23"/>
      <c r="AJE97" s="23"/>
      <c r="AJF97" s="23"/>
      <c r="AJG97" s="23"/>
      <c r="AJH97" s="23"/>
      <c r="AJI97" s="23"/>
      <c r="AJJ97" s="23"/>
      <c r="AJK97" s="23"/>
      <c r="AJL97" s="23"/>
      <c r="AJM97" s="23"/>
      <c r="AJN97" s="23"/>
      <c r="AJO97" s="23"/>
      <c r="AJP97" s="23"/>
      <c r="AJQ97" s="23"/>
      <c r="AJR97" s="23"/>
      <c r="AJS97" s="23"/>
      <c r="AJT97" s="23"/>
      <c r="AJU97" s="23"/>
      <c r="AJV97" s="23"/>
      <c r="AJW97" s="23"/>
      <c r="AJX97" s="23"/>
      <c r="AJY97" s="23"/>
      <c r="AJZ97" s="23"/>
      <c r="AKA97" s="23"/>
      <c r="AKB97" s="23"/>
      <c r="AKC97" s="23"/>
      <c r="AKD97" s="23"/>
      <c r="AKE97" s="23"/>
      <c r="AKF97" s="23"/>
      <c r="AKG97" s="23"/>
      <c r="AKH97" s="23"/>
      <c r="AKI97" s="23"/>
      <c r="AKJ97" s="23"/>
      <c r="AKK97" s="23"/>
      <c r="AKL97" s="23"/>
      <c r="AKM97" s="23"/>
      <c r="AKN97" s="23"/>
      <c r="AKO97" s="23"/>
      <c r="AKP97" s="23"/>
      <c r="AKQ97" s="23"/>
      <c r="AKR97" s="23"/>
      <c r="AKS97" s="23"/>
      <c r="AKT97" s="23"/>
      <c r="AKU97" s="23"/>
      <c r="AKV97" s="23"/>
      <c r="AKW97" s="23"/>
      <c r="AKX97" s="23"/>
      <c r="AKY97" s="23"/>
      <c r="AKZ97" s="23"/>
      <c r="ALA97" s="23"/>
      <c r="ALB97" s="23"/>
      <c r="ALC97" s="23"/>
      <c r="ALD97" s="23"/>
      <c r="ALE97" s="23"/>
      <c r="ALF97" s="23"/>
      <c r="ALG97" s="23"/>
      <c r="ALH97" s="23"/>
      <c r="ALI97" s="23"/>
      <c r="ALJ97" s="23"/>
      <c r="ALK97" s="23"/>
      <c r="ALL97" s="23"/>
      <c r="ALM97" s="23"/>
      <c r="ALN97" s="23"/>
      <c r="ALO97" s="23"/>
      <c r="ALP97" s="23"/>
      <c r="ALQ97" s="23"/>
      <c r="ALR97" s="23"/>
      <c r="ALS97" s="23"/>
      <c r="ALT97" s="23"/>
      <c r="ALU97" s="23"/>
      <c r="ALV97" s="23"/>
      <c r="ALW97" s="23"/>
      <c r="ALX97" s="23"/>
      <c r="ALY97" s="23"/>
      <c r="ALZ97" s="23"/>
      <c r="AMA97" s="23"/>
      <c r="AMB97" s="23"/>
      <c r="AMC97" s="23"/>
      <c r="AMD97" s="23"/>
      <c r="AME97" s="23"/>
      <c r="AMF97" s="23"/>
      <c r="AMG97" s="23"/>
      <c r="AMH97" s="23"/>
      <c r="AMI97" s="23"/>
      <c r="AMJ97" s="23"/>
    </row>
    <row r="98" spans="1:1024" ht="20.45" customHeight="1" x14ac:dyDescent="0.2">
      <c r="A98" s="76" t="s">
        <v>222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33" t="s">
        <v>334</v>
      </c>
      <c r="BY98" s="33"/>
      <c r="BZ98" s="33"/>
      <c r="CA98" s="33"/>
      <c r="CB98" s="33"/>
      <c r="CC98" s="33"/>
      <c r="CD98" s="33"/>
      <c r="CE98" s="33"/>
      <c r="CF98" s="33" t="s">
        <v>224</v>
      </c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</row>
    <row r="99" spans="1:1024" ht="33.75" customHeight="1" x14ac:dyDescent="0.2">
      <c r="A99" s="87" t="s">
        <v>225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33" t="s">
        <v>335</v>
      </c>
      <c r="BY99" s="33"/>
      <c r="BZ99" s="33"/>
      <c r="CA99" s="33"/>
      <c r="CB99" s="33"/>
      <c r="CC99" s="33"/>
      <c r="CD99" s="33"/>
      <c r="CE99" s="33"/>
      <c r="CF99" s="33" t="s">
        <v>226</v>
      </c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</row>
    <row r="100" spans="1:1024" ht="22.5" customHeight="1" x14ac:dyDescent="0.2">
      <c r="A100" s="87" t="s">
        <v>227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33" t="s">
        <v>336</v>
      </c>
      <c r="BY100" s="33"/>
      <c r="BZ100" s="33"/>
      <c r="CA100" s="33"/>
      <c r="CB100" s="33"/>
      <c r="CC100" s="33"/>
      <c r="CD100" s="33"/>
      <c r="CE100" s="33"/>
      <c r="CF100" s="33" t="s">
        <v>228</v>
      </c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</row>
    <row r="101" spans="1:1024" ht="12.75" customHeight="1" x14ac:dyDescent="0.2">
      <c r="A101" s="69" t="s">
        <v>229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70" t="s">
        <v>230</v>
      </c>
      <c r="BY101" s="70"/>
      <c r="BZ101" s="70"/>
      <c r="CA101" s="70"/>
      <c r="CB101" s="70"/>
      <c r="CC101" s="70"/>
      <c r="CD101" s="70"/>
      <c r="CE101" s="70"/>
      <c r="CF101" s="70" t="s">
        <v>61</v>
      </c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 t="s">
        <v>56</v>
      </c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</row>
    <row r="102" spans="1:1024" ht="22.5" customHeight="1" x14ac:dyDescent="0.2">
      <c r="A102" s="86" t="s">
        <v>231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33" t="s">
        <v>232</v>
      </c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 t="s">
        <v>56</v>
      </c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</row>
    <row r="103" spans="1:1024" ht="12.75" customHeight="1" x14ac:dyDescent="0.2">
      <c r="A103" s="86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33" t="s">
        <v>234</v>
      </c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 t="s">
        <v>56</v>
      </c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</row>
    <row r="104" spans="1:1024" ht="12.75" customHeight="1" x14ac:dyDescent="0.2">
      <c r="A104" s="86" t="s">
        <v>235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33" t="s">
        <v>236</v>
      </c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 t="s">
        <v>56</v>
      </c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</row>
    <row r="105" spans="1:1024" ht="12.75" customHeight="1" x14ac:dyDescent="0.2">
      <c r="A105" s="69" t="s">
        <v>237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70" t="s">
        <v>238</v>
      </c>
      <c r="BY105" s="70"/>
      <c r="BZ105" s="70"/>
      <c r="CA105" s="70"/>
      <c r="CB105" s="70"/>
      <c r="CC105" s="70"/>
      <c r="CD105" s="70"/>
      <c r="CE105" s="70"/>
      <c r="CF105" s="70" t="s">
        <v>56</v>
      </c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 t="s">
        <v>56</v>
      </c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</row>
    <row r="106" spans="1:1024" ht="22.5" customHeight="1" x14ac:dyDescent="0.2">
      <c r="A106" s="86" t="s">
        <v>239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33" t="s">
        <v>240</v>
      </c>
      <c r="BY106" s="33"/>
      <c r="BZ106" s="33"/>
      <c r="CA106" s="33"/>
      <c r="CB106" s="33"/>
      <c r="CC106" s="33"/>
      <c r="CD106" s="33"/>
      <c r="CE106" s="33"/>
      <c r="CF106" s="33" t="s">
        <v>241</v>
      </c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 t="s">
        <v>56</v>
      </c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</row>
    <row r="107" spans="1:1024" ht="11.25" customHeigh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</row>
    <row r="108" spans="1:1024" ht="3" customHeight="1" x14ac:dyDescent="0.2"/>
    <row r="109" spans="1:1024" ht="3" customHeight="1" x14ac:dyDescent="0.2"/>
  </sheetData>
  <mergeCells count="678"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6:BW106"/>
    <mergeCell ref="BX106:CE106"/>
    <mergeCell ref="CF106:CR106"/>
    <mergeCell ref="CS106:DE106"/>
    <mergeCell ref="DF106:DR106"/>
    <mergeCell ref="DS106:EE106"/>
    <mergeCell ref="EF106:ER106"/>
    <mergeCell ref="ES106:FE106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4:BW104"/>
    <mergeCell ref="BX104:CE104"/>
    <mergeCell ref="CF104:CR104"/>
    <mergeCell ref="CS104:DE104"/>
    <mergeCell ref="DF104:DR104"/>
    <mergeCell ref="DS104:EE104"/>
    <mergeCell ref="EF104:ER104"/>
    <mergeCell ref="ES104:FE104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2:BW102"/>
    <mergeCell ref="BX102:CE102"/>
    <mergeCell ref="CF102:CR102"/>
    <mergeCell ref="CS102:DE102"/>
    <mergeCell ref="DF102:DR102"/>
    <mergeCell ref="DS102:EE102"/>
    <mergeCell ref="EF102:ER102"/>
    <mergeCell ref="ES102:FE102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100:BW100"/>
    <mergeCell ref="BX100:CE100"/>
    <mergeCell ref="CF100:CR100"/>
    <mergeCell ref="CS100:DE100"/>
    <mergeCell ref="DF100:DR100"/>
    <mergeCell ref="DS100:EE100"/>
    <mergeCell ref="EF100:ER100"/>
    <mergeCell ref="ES100:FE100"/>
    <mergeCell ref="ES96:FE96"/>
    <mergeCell ref="A98:BW98"/>
    <mergeCell ref="BX98:CE98"/>
    <mergeCell ref="CF98:CR98"/>
    <mergeCell ref="CS98:DE98"/>
    <mergeCell ref="DF98:DR98"/>
    <mergeCell ref="DS98:EE98"/>
    <mergeCell ref="EF98:ER98"/>
    <mergeCell ref="ES98:FE98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EF95:ER95"/>
    <mergeCell ref="A94:BW94"/>
    <mergeCell ref="BX94:CE94"/>
    <mergeCell ref="CF94:CR94"/>
    <mergeCell ref="CS94:DE94"/>
    <mergeCell ref="DF94:DR94"/>
    <mergeCell ref="DS94:EE94"/>
    <mergeCell ref="EF94:ER94"/>
    <mergeCell ref="A96:BW96"/>
    <mergeCell ref="BX96:CE96"/>
    <mergeCell ref="CF96:CR96"/>
    <mergeCell ref="CS96:DE96"/>
    <mergeCell ref="DF96:DR96"/>
    <mergeCell ref="DS96:EE96"/>
    <mergeCell ref="EF96:ER96"/>
    <mergeCell ref="ES94:FE94"/>
    <mergeCell ref="A95:BW95"/>
    <mergeCell ref="BX95:CE95"/>
    <mergeCell ref="CF95:CR95"/>
    <mergeCell ref="CS95:DE95"/>
    <mergeCell ref="DF95:DR95"/>
    <mergeCell ref="ES95:FE95"/>
    <mergeCell ref="BX92:CE92"/>
    <mergeCell ref="A92:BW92"/>
    <mergeCell ref="BX93:CE93"/>
    <mergeCell ref="CF92:CR92"/>
    <mergeCell ref="CS92:DE92"/>
    <mergeCell ref="DF92:DR92"/>
    <mergeCell ref="DS92:EE92"/>
    <mergeCell ref="EF92:ER92"/>
    <mergeCell ref="ES92:FE92"/>
    <mergeCell ref="A93:BW93"/>
    <mergeCell ref="CF93:CR93"/>
    <mergeCell ref="CS93:DE93"/>
    <mergeCell ref="DF93:DR93"/>
    <mergeCell ref="DS93:EE93"/>
    <mergeCell ref="EF93:ER93"/>
    <mergeCell ref="ES93:FE93"/>
    <mergeCell ref="DS95:EE95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1:BW61"/>
    <mergeCell ref="BX61:CE61"/>
    <mergeCell ref="CF61:CR61"/>
    <mergeCell ref="CS61:DE61"/>
    <mergeCell ref="DF61:DR61"/>
    <mergeCell ref="DS61:EE61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6"/>
    <mergeCell ref="CF45:CR46"/>
    <mergeCell ref="CS45:DE46"/>
    <mergeCell ref="DF45:DR46"/>
    <mergeCell ref="DS45:EE46"/>
    <mergeCell ref="EF45:ER46"/>
    <mergeCell ref="ES45:FE46"/>
    <mergeCell ref="A46:BW46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DS28:EE28"/>
    <mergeCell ref="EF28:ER28"/>
    <mergeCell ref="A29:BW29"/>
    <mergeCell ref="BX29:CE29"/>
    <mergeCell ref="CF29:CR29"/>
    <mergeCell ref="CS29:DE29"/>
    <mergeCell ref="DF29:DR29"/>
    <mergeCell ref="DS29:EE29"/>
    <mergeCell ref="EF29:ER29"/>
    <mergeCell ref="AB18:DP18"/>
    <mergeCell ref="ES18:FE18"/>
    <mergeCell ref="ES19:FE19"/>
    <mergeCell ref="ES20:FE20"/>
    <mergeCell ref="K21:DP21"/>
    <mergeCell ref="ES21:FE21"/>
    <mergeCell ref="ES22:FE22"/>
    <mergeCell ref="A24:FE24"/>
    <mergeCell ref="A26:BW28"/>
    <mergeCell ref="BX26:CE28"/>
    <mergeCell ref="CF26:CR28"/>
    <mergeCell ref="CS26:DE28"/>
    <mergeCell ref="DF26:FE26"/>
    <mergeCell ref="DF27:DK27"/>
    <mergeCell ref="DL27:DN27"/>
    <mergeCell ref="DO27:DR27"/>
    <mergeCell ref="DS27:DX27"/>
    <mergeCell ref="DY27:EA27"/>
    <mergeCell ref="EB27:EE27"/>
    <mergeCell ref="EF27:EK27"/>
    <mergeCell ref="EL27:EN27"/>
    <mergeCell ref="EO27:ER27"/>
    <mergeCell ref="ES27:FE28"/>
    <mergeCell ref="DF28:DR28"/>
    <mergeCell ref="BG16:BJ16"/>
    <mergeCell ref="BK16:BM16"/>
    <mergeCell ref="BN16:BO16"/>
    <mergeCell ref="BQ16:CE16"/>
    <mergeCell ref="CF16:CH16"/>
    <mergeCell ref="CI16:CK16"/>
    <mergeCell ref="ES16:FE16"/>
    <mergeCell ref="A17:AA17"/>
    <mergeCell ref="ES17:FE17"/>
    <mergeCell ref="CS13:CU13"/>
    <mergeCell ref="AY14:BE14"/>
    <mergeCell ref="BF14:BH14"/>
    <mergeCell ref="BI14:CD14"/>
    <mergeCell ref="CE14:CG14"/>
    <mergeCell ref="CH14:CL14"/>
    <mergeCell ref="CM14:CO14"/>
    <mergeCell ref="CP14:CX14"/>
    <mergeCell ref="ES14:FE1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DB1:FE1"/>
    <mergeCell ref="DB2:FE2"/>
    <mergeCell ref="DW5:FE5"/>
    <mergeCell ref="DW6:FE6"/>
    <mergeCell ref="DW7:FE7"/>
    <mergeCell ref="DW8:FE8"/>
    <mergeCell ref="DW9:EI9"/>
    <mergeCell ref="EL9:FE9"/>
    <mergeCell ref="DW10:EI10"/>
    <mergeCell ref="EL10:FE10"/>
    <mergeCell ref="DW11:DX11"/>
    <mergeCell ref="DY11:EA11"/>
    <mergeCell ref="EB11:EC11"/>
    <mergeCell ref="EE11:ES11"/>
    <mergeCell ref="ET11:EV11"/>
    <mergeCell ref="EW11:EY11"/>
  </mergeCells>
  <pageMargins left="0.59027777777777801" right="0.51180555555555496" top="0.78680555555555598" bottom="0.31527777777777799" header="0.196527777777778" footer="0.51180555555555496"/>
  <pageSetup paperSize="9" orientation="landscape" horizontalDpi="4294967293" verticalDpi="300" r:id="rId1"/>
  <headerFooter>
    <oddHeader>&amp;R&amp;"Times New Roman,Обычный"&amp;7Подготовлено с использованием системы КонсультантПлюс</oddHeader>
  </headerFooter>
  <rowBreaks count="3" manualBreakCount="3">
    <brk id="34" max="16383" man="1"/>
    <brk id="59" max="16383" man="1"/>
    <brk id="83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5"/>
  <sheetViews>
    <sheetView view="pageBreakPreview" zoomScale="110" zoomScalePageLayoutView="110" workbookViewId="0">
      <selection activeCell="CU8" sqref="CU8:DB8"/>
    </sheetView>
  </sheetViews>
  <sheetFormatPr defaultColWidth="0.85546875" defaultRowHeight="12.75" x14ac:dyDescent="0.2"/>
  <cols>
    <col min="1" max="43" width="0.85546875" style="8"/>
    <col min="44" max="44" width="3.42578125" style="8" customWidth="1"/>
    <col min="45" max="46" width="0.85546875" style="8"/>
    <col min="47" max="47" width="1.5703125" style="8" customWidth="1"/>
    <col min="48" max="48" width="0.85546875" style="8"/>
    <col min="49" max="49" width="1.5703125" style="8" customWidth="1"/>
    <col min="50" max="106" width="0.85546875" style="8"/>
    <col min="107" max="107" width="8.85546875" style="8" customWidth="1"/>
    <col min="108" max="108" width="8.85546875" style="23" customWidth="1"/>
    <col min="109" max="1025" width="0.85546875" style="8"/>
  </cols>
  <sheetData>
    <row r="1" spans="1:153" s="9" customFormat="1" ht="13.5" customHeight="1" x14ac:dyDescent="0.15">
      <c r="B1" s="59" t="s">
        <v>242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</row>
    <row r="3" spans="1:153" ht="22.5" customHeight="1" x14ac:dyDescent="0.2">
      <c r="A3" s="61" t="s">
        <v>243</v>
      </c>
      <c r="B3" s="61"/>
      <c r="C3" s="61"/>
      <c r="D3" s="61"/>
      <c r="E3" s="61"/>
      <c r="F3" s="61"/>
      <c r="G3" s="61"/>
      <c r="H3" s="61"/>
      <c r="I3" s="106" t="s">
        <v>36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61" t="s">
        <v>244</v>
      </c>
      <c r="CO3" s="61"/>
      <c r="CP3" s="61"/>
      <c r="CQ3" s="61"/>
      <c r="CR3" s="61"/>
      <c r="CS3" s="61"/>
      <c r="CT3" s="61"/>
      <c r="CU3" s="61" t="s">
        <v>245</v>
      </c>
      <c r="CV3" s="61"/>
      <c r="CW3" s="61"/>
      <c r="CX3" s="61"/>
      <c r="CY3" s="61"/>
      <c r="CZ3" s="61"/>
      <c r="DA3" s="61"/>
      <c r="DB3" s="61"/>
      <c r="DC3" s="107" t="s">
        <v>246</v>
      </c>
      <c r="DD3" s="108" t="s">
        <v>325</v>
      </c>
      <c r="DE3" s="60" t="s">
        <v>40</v>
      </c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</row>
    <row r="4" spans="1:153" ht="22.5" customHeight="1" x14ac:dyDescent="0.2">
      <c r="A4" s="61"/>
      <c r="B4" s="61"/>
      <c r="C4" s="61"/>
      <c r="D4" s="61"/>
      <c r="E4" s="61"/>
      <c r="F4" s="61"/>
      <c r="G4" s="61"/>
      <c r="H4" s="61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107"/>
      <c r="DD4" s="109"/>
      <c r="DE4" s="62" t="s">
        <v>41</v>
      </c>
      <c r="DF4" s="62"/>
      <c r="DG4" s="62"/>
      <c r="DH4" s="62"/>
      <c r="DI4" s="62"/>
      <c r="DJ4" s="63" t="s">
        <v>14</v>
      </c>
      <c r="DK4" s="63"/>
      <c r="DL4" s="63"/>
      <c r="DM4" s="64" t="s">
        <v>10</v>
      </c>
      <c r="DN4" s="64"/>
      <c r="DO4" s="64"/>
      <c r="DP4" s="62" t="s">
        <v>41</v>
      </c>
      <c r="DQ4" s="62"/>
      <c r="DR4" s="62"/>
      <c r="DS4" s="62"/>
      <c r="DT4" s="62"/>
      <c r="DU4" s="62"/>
      <c r="DV4" s="63" t="s">
        <v>16</v>
      </c>
      <c r="DW4" s="63"/>
      <c r="DX4" s="63"/>
      <c r="DY4" s="64" t="s">
        <v>10</v>
      </c>
      <c r="DZ4" s="64"/>
      <c r="EA4" s="64"/>
      <c r="EB4" s="62" t="s">
        <v>41</v>
      </c>
      <c r="EC4" s="62"/>
      <c r="ED4" s="62"/>
      <c r="EE4" s="62"/>
      <c r="EF4" s="62"/>
      <c r="EG4" s="62"/>
      <c r="EH4" s="63" t="s">
        <v>341</v>
      </c>
      <c r="EI4" s="63"/>
      <c r="EJ4" s="63"/>
      <c r="EK4" s="64" t="s">
        <v>10</v>
      </c>
      <c r="EL4" s="64"/>
      <c r="EM4" s="64"/>
      <c r="EN4" s="61" t="s">
        <v>42</v>
      </c>
      <c r="EO4" s="61"/>
      <c r="EP4" s="61"/>
      <c r="EQ4" s="61"/>
      <c r="ER4" s="61"/>
      <c r="ES4" s="61"/>
      <c r="ET4" s="61"/>
      <c r="EU4" s="61"/>
      <c r="EV4" s="61"/>
      <c r="EW4" s="61"/>
    </row>
    <row r="5" spans="1:153" ht="52.5" customHeight="1" x14ac:dyDescent="0.2">
      <c r="A5" s="61"/>
      <c r="B5" s="61"/>
      <c r="C5" s="61"/>
      <c r="D5" s="61"/>
      <c r="E5" s="61"/>
      <c r="F5" s="61"/>
      <c r="G5" s="61"/>
      <c r="H5" s="6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107"/>
      <c r="DD5" s="110"/>
      <c r="DE5" s="65" t="s">
        <v>247</v>
      </c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 t="s">
        <v>248</v>
      </c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 t="s">
        <v>249</v>
      </c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1"/>
      <c r="EO5" s="61"/>
      <c r="EP5" s="61"/>
      <c r="EQ5" s="61"/>
      <c r="ER5" s="61"/>
      <c r="ES5" s="61"/>
      <c r="ET5" s="61"/>
      <c r="EU5" s="61"/>
      <c r="EV5" s="61"/>
      <c r="EW5" s="61"/>
    </row>
    <row r="6" spans="1:153" x14ac:dyDescent="0.2">
      <c r="A6" s="66" t="s">
        <v>46</v>
      </c>
      <c r="B6" s="66"/>
      <c r="C6" s="66"/>
      <c r="D6" s="66"/>
      <c r="E6" s="66"/>
      <c r="F6" s="66"/>
      <c r="G6" s="66"/>
      <c r="H6" s="66"/>
      <c r="I6" s="111" t="s">
        <v>47</v>
      </c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67" t="s">
        <v>48</v>
      </c>
      <c r="CO6" s="67"/>
      <c r="CP6" s="67"/>
      <c r="CQ6" s="67"/>
      <c r="CR6" s="67"/>
      <c r="CS6" s="67"/>
      <c r="CT6" s="67"/>
      <c r="CU6" s="67" t="s">
        <v>49</v>
      </c>
      <c r="CV6" s="67"/>
      <c r="CW6" s="67"/>
      <c r="CX6" s="67"/>
      <c r="CY6" s="67"/>
      <c r="CZ6" s="67"/>
      <c r="DA6" s="67"/>
      <c r="DB6" s="67"/>
      <c r="DC6" s="10" t="s">
        <v>250</v>
      </c>
      <c r="DD6" s="24" t="s">
        <v>324</v>
      </c>
      <c r="DE6" s="67" t="s">
        <v>50</v>
      </c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 t="s">
        <v>51</v>
      </c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 t="s">
        <v>52</v>
      </c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53</v>
      </c>
      <c r="EO6" s="67"/>
      <c r="EP6" s="67"/>
      <c r="EQ6" s="67"/>
      <c r="ER6" s="67"/>
      <c r="ES6" s="67"/>
      <c r="ET6" s="67"/>
      <c r="EU6" s="67"/>
      <c r="EV6" s="67"/>
      <c r="EW6" s="67"/>
    </row>
    <row r="7" spans="1:153" ht="12.75" customHeight="1" x14ac:dyDescent="0.2">
      <c r="A7" s="70">
        <v>1</v>
      </c>
      <c r="B7" s="70"/>
      <c r="C7" s="70"/>
      <c r="D7" s="70"/>
      <c r="E7" s="70"/>
      <c r="F7" s="70"/>
      <c r="G7" s="70"/>
      <c r="H7" s="70"/>
      <c r="I7" s="69" t="s">
        <v>251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112" t="s">
        <v>252</v>
      </c>
      <c r="CO7" s="112"/>
      <c r="CP7" s="112"/>
      <c r="CQ7" s="112"/>
      <c r="CR7" s="112"/>
      <c r="CS7" s="112"/>
      <c r="CT7" s="112"/>
      <c r="CU7" s="113" t="s">
        <v>56</v>
      </c>
      <c r="CV7" s="113"/>
      <c r="CW7" s="113"/>
      <c r="CX7" s="113"/>
      <c r="CY7" s="113"/>
      <c r="CZ7" s="113"/>
      <c r="DA7" s="113"/>
      <c r="DB7" s="113"/>
      <c r="DC7" s="11"/>
      <c r="DD7" s="28"/>
      <c r="DE7" s="114">
        <f>DE13</f>
        <v>713237.26</v>
      </c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>
        <f>DP13</f>
        <v>724600</v>
      </c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>
        <f>EB13</f>
        <v>724600</v>
      </c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5"/>
      <c r="EO7" s="115"/>
      <c r="EP7" s="115"/>
      <c r="EQ7" s="115"/>
      <c r="ER7" s="115"/>
      <c r="ES7" s="115"/>
      <c r="ET7" s="115"/>
      <c r="EU7" s="115"/>
      <c r="EV7" s="115"/>
      <c r="EW7" s="115"/>
    </row>
    <row r="8" spans="1:153" ht="90" customHeight="1" x14ac:dyDescent="0.2">
      <c r="A8" s="33" t="s">
        <v>253</v>
      </c>
      <c r="B8" s="33"/>
      <c r="C8" s="33"/>
      <c r="D8" s="33"/>
      <c r="E8" s="33"/>
      <c r="F8" s="33"/>
      <c r="G8" s="33"/>
      <c r="H8" s="33"/>
      <c r="I8" s="32" t="s">
        <v>254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116" t="s">
        <v>255</v>
      </c>
      <c r="CO8" s="116"/>
      <c r="CP8" s="116"/>
      <c r="CQ8" s="116"/>
      <c r="CR8" s="116"/>
      <c r="CS8" s="116"/>
      <c r="CT8" s="116"/>
      <c r="CU8" s="33" t="s">
        <v>56</v>
      </c>
      <c r="CV8" s="33"/>
      <c r="CW8" s="33"/>
      <c r="CX8" s="33"/>
      <c r="CY8" s="33"/>
      <c r="CZ8" s="33"/>
      <c r="DA8" s="33"/>
      <c r="DB8" s="33"/>
      <c r="DC8" s="12"/>
      <c r="DD8" s="2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117"/>
      <c r="EO8" s="117"/>
      <c r="EP8" s="117"/>
      <c r="EQ8" s="117"/>
      <c r="ER8" s="117"/>
      <c r="ES8" s="117"/>
      <c r="ET8" s="117"/>
      <c r="EU8" s="117"/>
      <c r="EV8" s="117"/>
      <c r="EW8" s="117"/>
    </row>
    <row r="9" spans="1:153" ht="24" customHeight="1" x14ac:dyDescent="0.2">
      <c r="A9" s="33" t="s">
        <v>256</v>
      </c>
      <c r="B9" s="33"/>
      <c r="C9" s="33"/>
      <c r="D9" s="33"/>
      <c r="E9" s="33"/>
      <c r="F9" s="33"/>
      <c r="G9" s="33"/>
      <c r="H9" s="33"/>
      <c r="I9" s="32" t="s">
        <v>257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16" t="s">
        <v>258</v>
      </c>
      <c r="CO9" s="116"/>
      <c r="CP9" s="116"/>
      <c r="CQ9" s="116"/>
      <c r="CR9" s="116"/>
      <c r="CS9" s="116"/>
      <c r="CT9" s="116"/>
      <c r="CU9" s="33" t="s">
        <v>56</v>
      </c>
      <c r="CV9" s="33"/>
      <c r="CW9" s="33"/>
      <c r="CX9" s="33"/>
      <c r="CY9" s="33"/>
      <c r="CZ9" s="33"/>
      <c r="DA9" s="33"/>
      <c r="DB9" s="33"/>
      <c r="DC9" s="12"/>
      <c r="DD9" s="2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117"/>
      <c r="EO9" s="117"/>
      <c r="EP9" s="117"/>
      <c r="EQ9" s="117"/>
      <c r="ER9" s="117"/>
      <c r="ES9" s="117"/>
      <c r="ET9" s="117"/>
      <c r="EU9" s="117"/>
      <c r="EV9" s="117"/>
      <c r="EW9" s="117"/>
    </row>
    <row r="10" spans="1:153" ht="24" customHeight="1" x14ac:dyDescent="0.2">
      <c r="A10" s="33" t="s">
        <v>259</v>
      </c>
      <c r="B10" s="33"/>
      <c r="C10" s="33"/>
      <c r="D10" s="33"/>
      <c r="E10" s="33"/>
      <c r="F10" s="33"/>
      <c r="G10" s="33"/>
      <c r="H10" s="33"/>
      <c r="I10" s="32" t="s">
        <v>260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16" t="s">
        <v>261</v>
      </c>
      <c r="CO10" s="116"/>
      <c r="CP10" s="116"/>
      <c r="CQ10" s="116"/>
      <c r="CR10" s="116"/>
      <c r="CS10" s="116"/>
      <c r="CT10" s="116"/>
      <c r="CU10" s="33" t="s">
        <v>56</v>
      </c>
      <c r="CV10" s="33"/>
      <c r="CW10" s="33"/>
      <c r="CX10" s="33"/>
      <c r="CY10" s="33"/>
      <c r="CZ10" s="33"/>
      <c r="DA10" s="33"/>
      <c r="DB10" s="33"/>
      <c r="DC10" s="12"/>
      <c r="DD10" s="2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</row>
    <row r="11" spans="1:153" ht="24" customHeight="1" x14ac:dyDescent="0.2">
      <c r="A11" s="33" t="s">
        <v>262</v>
      </c>
      <c r="B11" s="33"/>
      <c r="C11" s="33"/>
      <c r="D11" s="33"/>
      <c r="E11" s="33"/>
      <c r="F11" s="33"/>
      <c r="G11" s="33"/>
      <c r="H11" s="33"/>
      <c r="I11" s="32" t="s">
        <v>263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116" t="s">
        <v>264</v>
      </c>
      <c r="CO11" s="116"/>
      <c r="CP11" s="116"/>
      <c r="CQ11" s="116"/>
      <c r="CR11" s="116"/>
      <c r="CS11" s="116"/>
      <c r="CT11" s="116"/>
      <c r="CU11" s="33" t="s">
        <v>56</v>
      </c>
      <c r="CV11" s="33"/>
      <c r="CW11" s="33"/>
      <c r="CX11" s="33"/>
      <c r="CY11" s="33"/>
      <c r="CZ11" s="33"/>
      <c r="DA11" s="33"/>
      <c r="DB11" s="33"/>
      <c r="DC11" s="12"/>
      <c r="DD11" s="2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</row>
    <row r="12" spans="1:153" ht="16.5" customHeight="1" x14ac:dyDescent="0.2">
      <c r="A12" s="33"/>
      <c r="B12" s="33"/>
      <c r="C12" s="33"/>
      <c r="D12" s="33"/>
      <c r="E12" s="33"/>
      <c r="F12" s="33"/>
      <c r="G12" s="33"/>
      <c r="H12" s="33"/>
      <c r="I12" s="32" t="s">
        <v>265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116" t="s">
        <v>266</v>
      </c>
      <c r="CO12" s="116"/>
      <c r="CP12" s="116"/>
      <c r="CQ12" s="116"/>
      <c r="CR12" s="116"/>
      <c r="CS12" s="116"/>
      <c r="CT12" s="116"/>
      <c r="CU12" s="33" t="s">
        <v>56</v>
      </c>
      <c r="CV12" s="33"/>
      <c r="CW12" s="33"/>
      <c r="CX12" s="33"/>
      <c r="CY12" s="33"/>
      <c r="CZ12" s="33"/>
      <c r="DA12" s="33"/>
      <c r="DB12" s="33"/>
      <c r="DC12" s="12"/>
      <c r="DD12" s="2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</row>
    <row r="13" spans="1:153" ht="24" customHeight="1" x14ac:dyDescent="0.2">
      <c r="A13" s="33" t="s">
        <v>267</v>
      </c>
      <c r="B13" s="33"/>
      <c r="C13" s="33"/>
      <c r="D13" s="33"/>
      <c r="E13" s="33"/>
      <c r="F13" s="33"/>
      <c r="G13" s="33"/>
      <c r="H13" s="33"/>
      <c r="I13" s="32" t="s">
        <v>268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116" t="s">
        <v>269</v>
      </c>
      <c r="CO13" s="116"/>
      <c r="CP13" s="116"/>
      <c r="CQ13" s="116"/>
      <c r="CR13" s="116"/>
      <c r="CS13" s="116"/>
      <c r="CT13" s="116"/>
      <c r="CU13" s="33" t="s">
        <v>56</v>
      </c>
      <c r="CV13" s="33"/>
      <c r="CW13" s="33"/>
      <c r="CX13" s="33"/>
      <c r="CY13" s="33"/>
      <c r="CZ13" s="33"/>
      <c r="DA13" s="33"/>
      <c r="DB13" s="33"/>
      <c r="DC13" s="12"/>
      <c r="DD13" s="25"/>
      <c r="DE13" s="34">
        <f>DE30</f>
        <v>713237.26</v>
      </c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>
        <f>DP30</f>
        <v>724600</v>
      </c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>
        <f>EB30</f>
        <v>724600</v>
      </c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</row>
    <row r="14" spans="1:153" ht="34.5" customHeight="1" x14ac:dyDescent="0.2">
      <c r="A14" s="33" t="s">
        <v>270</v>
      </c>
      <c r="B14" s="33"/>
      <c r="C14" s="33"/>
      <c r="D14" s="33"/>
      <c r="E14" s="33"/>
      <c r="F14" s="33"/>
      <c r="G14" s="33"/>
      <c r="H14" s="33"/>
      <c r="I14" s="86" t="s">
        <v>271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116" t="s">
        <v>272</v>
      </c>
      <c r="CO14" s="116"/>
      <c r="CP14" s="116"/>
      <c r="CQ14" s="116"/>
      <c r="CR14" s="116"/>
      <c r="CS14" s="116"/>
      <c r="CT14" s="116"/>
      <c r="CU14" s="33" t="s">
        <v>56</v>
      </c>
      <c r="CV14" s="33"/>
      <c r="CW14" s="33"/>
      <c r="CX14" s="33"/>
      <c r="CY14" s="33"/>
      <c r="CZ14" s="33"/>
      <c r="DA14" s="33"/>
      <c r="DB14" s="33"/>
      <c r="DC14" s="12"/>
      <c r="DD14" s="25"/>
      <c r="DE14" s="34">
        <f>DE15</f>
        <v>713237.26</v>
      </c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>
        <f>DP13</f>
        <v>724600</v>
      </c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>
        <f>EB13</f>
        <v>724600</v>
      </c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</row>
    <row r="15" spans="1:153" ht="24" customHeight="1" x14ac:dyDescent="0.2">
      <c r="A15" s="33" t="s">
        <v>273</v>
      </c>
      <c r="B15" s="33"/>
      <c r="C15" s="33"/>
      <c r="D15" s="33"/>
      <c r="E15" s="33"/>
      <c r="F15" s="33"/>
      <c r="G15" s="33"/>
      <c r="H15" s="33"/>
      <c r="I15" s="76" t="s">
        <v>274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116" t="s">
        <v>275</v>
      </c>
      <c r="CO15" s="116"/>
      <c r="CP15" s="116"/>
      <c r="CQ15" s="116"/>
      <c r="CR15" s="116"/>
      <c r="CS15" s="116"/>
      <c r="CT15" s="116"/>
      <c r="CU15" s="33" t="s">
        <v>56</v>
      </c>
      <c r="CV15" s="33"/>
      <c r="CW15" s="33"/>
      <c r="CX15" s="33"/>
      <c r="CY15" s="33"/>
      <c r="CZ15" s="33"/>
      <c r="DA15" s="33"/>
      <c r="DB15" s="33"/>
      <c r="DC15" s="12"/>
      <c r="DD15" s="25"/>
      <c r="DE15" s="34">
        <f>DE13-DE26</f>
        <v>713237.26</v>
      </c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>
        <f>DP13</f>
        <v>724600</v>
      </c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>
        <f>EB13</f>
        <v>724600</v>
      </c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</row>
    <row r="16" spans="1:153" ht="12.75" customHeight="1" x14ac:dyDescent="0.2">
      <c r="A16" s="33" t="s">
        <v>276</v>
      </c>
      <c r="B16" s="33"/>
      <c r="C16" s="33"/>
      <c r="D16" s="33"/>
      <c r="E16" s="33"/>
      <c r="F16" s="33"/>
      <c r="G16" s="33"/>
      <c r="H16" s="33"/>
      <c r="I16" s="76" t="s">
        <v>277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116" t="s">
        <v>278</v>
      </c>
      <c r="CO16" s="116"/>
      <c r="CP16" s="116"/>
      <c r="CQ16" s="116"/>
      <c r="CR16" s="116"/>
      <c r="CS16" s="116"/>
      <c r="CT16" s="116"/>
      <c r="CU16" s="33" t="s">
        <v>56</v>
      </c>
      <c r="CV16" s="33"/>
      <c r="CW16" s="33"/>
      <c r="CX16" s="33"/>
      <c r="CY16" s="33"/>
      <c r="CZ16" s="33"/>
      <c r="DA16" s="33"/>
      <c r="DB16" s="33"/>
      <c r="DC16" s="12"/>
      <c r="DD16" s="2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</row>
    <row r="17" spans="1:153" ht="24" customHeight="1" x14ac:dyDescent="0.2">
      <c r="A17" s="33" t="s">
        <v>279</v>
      </c>
      <c r="B17" s="33"/>
      <c r="C17" s="33"/>
      <c r="D17" s="33"/>
      <c r="E17" s="33"/>
      <c r="F17" s="33"/>
      <c r="G17" s="33"/>
      <c r="H17" s="33"/>
      <c r="I17" s="86" t="s">
        <v>280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116" t="s">
        <v>281</v>
      </c>
      <c r="CO17" s="116"/>
      <c r="CP17" s="116"/>
      <c r="CQ17" s="116"/>
      <c r="CR17" s="116"/>
      <c r="CS17" s="116"/>
      <c r="CT17" s="116"/>
      <c r="CU17" s="33" t="s">
        <v>56</v>
      </c>
      <c r="CV17" s="33"/>
      <c r="CW17" s="33"/>
      <c r="CX17" s="33"/>
      <c r="CY17" s="33"/>
      <c r="CZ17" s="33"/>
      <c r="DA17" s="33"/>
      <c r="DB17" s="33"/>
      <c r="DC17" s="12"/>
      <c r="DD17" s="2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</row>
    <row r="18" spans="1:153" ht="24" customHeight="1" x14ac:dyDescent="0.2">
      <c r="A18" s="33" t="s">
        <v>282</v>
      </c>
      <c r="B18" s="33"/>
      <c r="C18" s="33"/>
      <c r="D18" s="33"/>
      <c r="E18" s="33"/>
      <c r="F18" s="33"/>
      <c r="G18" s="33"/>
      <c r="H18" s="33"/>
      <c r="I18" s="76" t="s">
        <v>274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116" t="s">
        <v>283</v>
      </c>
      <c r="CO18" s="116"/>
      <c r="CP18" s="116"/>
      <c r="CQ18" s="116"/>
      <c r="CR18" s="116"/>
      <c r="CS18" s="116"/>
      <c r="CT18" s="116"/>
      <c r="CU18" s="33" t="s">
        <v>56</v>
      </c>
      <c r="CV18" s="33"/>
      <c r="CW18" s="33"/>
      <c r="CX18" s="33"/>
      <c r="CY18" s="33"/>
      <c r="CZ18" s="33"/>
      <c r="DA18" s="33"/>
      <c r="DB18" s="33"/>
      <c r="DC18" s="12"/>
      <c r="DD18" s="2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</row>
    <row r="19" spans="1:153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76" t="s">
        <v>265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116" t="s">
        <v>284</v>
      </c>
      <c r="CO19" s="116"/>
      <c r="CP19" s="116"/>
      <c r="CQ19" s="116"/>
      <c r="CR19" s="116"/>
      <c r="CS19" s="116"/>
      <c r="CT19" s="116"/>
      <c r="CU19" s="33" t="s">
        <v>56</v>
      </c>
      <c r="CV19" s="33"/>
      <c r="CW19" s="33"/>
      <c r="CX19" s="33"/>
      <c r="CY19" s="33"/>
      <c r="CZ19" s="33"/>
      <c r="DA19" s="33"/>
      <c r="DB19" s="33"/>
      <c r="DC19" s="12"/>
      <c r="DD19" s="2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</row>
    <row r="20" spans="1:153" ht="12.75" customHeight="1" x14ac:dyDescent="0.2">
      <c r="A20" s="33" t="s">
        <v>285</v>
      </c>
      <c r="B20" s="33"/>
      <c r="C20" s="33"/>
      <c r="D20" s="33"/>
      <c r="E20" s="33"/>
      <c r="F20" s="33"/>
      <c r="G20" s="33"/>
      <c r="H20" s="33"/>
      <c r="I20" s="76" t="s">
        <v>277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116" t="s">
        <v>286</v>
      </c>
      <c r="CO20" s="116"/>
      <c r="CP20" s="116"/>
      <c r="CQ20" s="116"/>
      <c r="CR20" s="116"/>
      <c r="CS20" s="116"/>
      <c r="CT20" s="116"/>
      <c r="CU20" s="33" t="s">
        <v>56</v>
      </c>
      <c r="CV20" s="33"/>
      <c r="CW20" s="33"/>
      <c r="CX20" s="33"/>
      <c r="CY20" s="33"/>
      <c r="CZ20" s="33"/>
      <c r="DA20" s="33"/>
      <c r="DB20" s="33"/>
      <c r="DC20" s="12"/>
      <c r="DD20" s="2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</row>
    <row r="21" spans="1:153" ht="12.75" customHeight="1" x14ac:dyDescent="0.2">
      <c r="A21" s="33" t="s">
        <v>287</v>
      </c>
      <c r="B21" s="33"/>
      <c r="C21" s="33"/>
      <c r="D21" s="33"/>
      <c r="E21" s="33"/>
      <c r="F21" s="33"/>
      <c r="G21" s="33"/>
      <c r="H21" s="33"/>
      <c r="I21" s="86" t="s">
        <v>288</v>
      </c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116" t="s">
        <v>289</v>
      </c>
      <c r="CO21" s="116"/>
      <c r="CP21" s="116"/>
      <c r="CQ21" s="116"/>
      <c r="CR21" s="116"/>
      <c r="CS21" s="116"/>
      <c r="CT21" s="116"/>
      <c r="CU21" s="33" t="s">
        <v>56</v>
      </c>
      <c r="CV21" s="33"/>
      <c r="CW21" s="33"/>
      <c r="CX21" s="33"/>
      <c r="CY21" s="33"/>
      <c r="CZ21" s="33"/>
      <c r="DA21" s="33"/>
      <c r="DB21" s="33"/>
      <c r="DC21" s="12"/>
      <c r="DD21" s="2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</row>
    <row r="22" spans="1:153" ht="12.75" customHeight="1" x14ac:dyDescent="0.2">
      <c r="A22" s="33"/>
      <c r="B22" s="33"/>
      <c r="C22" s="33"/>
      <c r="D22" s="33"/>
      <c r="E22" s="33"/>
      <c r="F22" s="33"/>
      <c r="G22" s="33"/>
      <c r="H22" s="33"/>
      <c r="I22" s="86" t="s">
        <v>265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116" t="s">
        <v>290</v>
      </c>
      <c r="CO22" s="116"/>
      <c r="CP22" s="116"/>
      <c r="CQ22" s="116"/>
      <c r="CR22" s="116"/>
      <c r="CS22" s="116"/>
      <c r="CT22" s="116"/>
      <c r="CU22" s="33" t="s">
        <v>56</v>
      </c>
      <c r="CV22" s="33"/>
      <c r="CW22" s="33"/>
      <c r="CX22" s="33"/>
      <c r="CY22" s="33"/>
      <c r="CZ22" s="33"/>
      <c r="DA22" s="33"/>
      <c r="DB22" s="33"/>
      <c r="DC22" s="12"/>
      <c r="DD22" s="2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</row>
    <row r="23" spans="1:153" ht="11.25" customHeight="1" x14ac:dyDescent="0.2">
      <c r="A23" s="33" t="s">
        <v>291</v>
      </c>
      <c r="B23" s="33"/>
      <c r="C23" s="33"/>
      <c r="D23" s="33"/>
      <c r="E23" s="33"/>
      <c r="F23" s="33"/>
      <c r="G23" s="33"/>
      <c r="H23" s="33"/>
      <c r="I23" s="86" t="s">
        <v>292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116" t="s">
        <v>293</v>
      </c>
      <c r="CO23" s="116"/>
      <c r="CP23" s="116"/>
      <c r="CQ23" s="116"/>
      <c r="CR23" s="116"/>
      <c r="CS23" s="116"/>
      <c r="CT23" s="116"/>
      <c r="CU23" s="33" t="s">
        <v>56</v>
      </c>
      <c r="CV23" s="33"/>
      <c r="CW23" s="33"/>
      <c r="CX23" s="33"/>
      <c r="CY23" s="33"/>
      <c r="CZ23" s="33"/>
      <c r="DA23" s="33"/>
      <c r="DB23" s="33"/>
      <c r="DC23" s="12"/>
      <c r="DD23" s="2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</row>
    <row r="24" spans="1:153" ht="24" customHeight="1" x14ac:dyDescent="0.2">
      <c r="A24" s="33" t="s">
        <v>294</v>
      </c>
      <c r="B24" s="33"/>
      <c r="C24" s="33"/>
      <c r="D24" s="33"/>
      <c r="E24" s="33"/>
      <c r="F24" s="33"/>
      <c r="G24" s="33"/>
      <c r="H24" s="33"/>
      <c r="I24" s="76" t="s">
        <v>274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116" t="s">
        <v>295</v>
      </c>
      <c r="CO24" s="116"/>
      <c r="CP24" s="116"/>
      <c r="CQ24" s="116"/>
      <c r="CR24" s="116"/>
      <c r="CS24" s="116"/>
      <c r="CT24" s="116"/>
      <c r="CU24" s="33" t="s">
        <v>56</v>
      </c>
      <c r="CV24" s="33"/>
      <c r="CW24" s="33"/>
      <c r="CX24" s="33"/>
      <c r="CY24" s="33"/>
      <c r="CZ24" s="33"/>
      <c r="DA24" s="33"/>
      <c r="DB24" s="33"/>
      <c r="DC24" s="12"/>
      <c r="DD24" s="2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</row>
    <row r="25" spans="1:153" ht="12.75" customHeight="1" x14ac:dyDescent="0.2">
      <c r="A25" s="33" t="s">
        <v>296</v>
      </c>
      <c r="B25" s="33"/>
      <c r="C25" s="33"/>
      <c r="D25" s="33"/>
      <c r="E25" s="33"/>
      <c r="F25" s="33"/>
      <c r="G25" s="33"/>
      <c r="H25" s="33"/>
      <c r="I25" s="76" t="s">
        <v>277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116" t="s">
        <v>297</v>
      </c>
      <c r="CO25" s="116"/>
      <c r="CP25" s="116"/>
      <c r="CQ25" s="116"/>
      <c r="CR25" s="116"/>
      <c r="CS25" s="116"/>
      <c r="CT25" s="116"/>
      <c r="CU25" s="33" t="s">
        <v>56</v>
      </c>
      <c r="CV25" s="33"/>
      <c r="CW25" s="33"/>
      <c r="CX25" s="33"/>
      <c r="CY25" s="33"/>
      <c r="CZ25" s="33"/>
      <c r="DA25" s="33"/>
      <c r="DB25" s="33"/>
      <c r="DC25" s="12"/>
      <c r="DD25" s="2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</row>
    <row r="26" spans="1:153" ht="11.25" customHeight="1" x14ac:dyDescent="0.2">
      <c r="A26" s="33" t="s">
        <v>298</v>
      </c>
      <c r="B26" s="33"/>
      <c r="C26" s="33"/>
      <c r="D26" s="33"/>
      <c r="E26" s="33"/>
      <c r="F26" s="33"/>
      <c r="G26" s="33"/>
      <c r="H26" s="33"/>
      <c r="I26" s="86" t="s">
        <v>299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118" t="s">
        <v>300</v>
      </c>
      <c r="CO26" s="118"/>
      <c r="CP26" s="118"/>
      <c r="CQ26" s="118"/>
      <c r="CR26" s="118"/>
      <c r="CS26" s="118"/>
      <c r="CT26" s="118"/>
      <c r="CU26" s="79" t="s">
        <v>56</v>
      </c>
      <c r="CV26" s="79"/>
      <c r="CW26" s="79"/>
      <c r="CX26" s="79"/>
      <c r="CY26" s="79"/>
      <c r="CZ26" s="79"/>
      <c r="DA26" s="79"/>
      <c r="DB26" s="79"/>
      <c r="DC26" s="13"/>
      <c r="DD26" s="27"/>
      <c r="DE26" s="80">
        <f>DE27</f>
        <v>0</v>
      </c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>
        <v>0</v>
      </c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>
        <v>0</v>
      </c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</row>
    <row r="27" spans="1:153" ht="24" customHeight="1" x14ac:dyDescent="0.2">
      <c r="A27" s="33" t="s">
        <v>301</v>
      </c>
      <c r="B27" s="33"/>
      <c r="C27" s="33"/>
      <c r="D27" s="33"/>
      <c r="E27" s="33"/>
      <c r="F27" s="33"/>
      <c r="G27" s="33"/>
      <c r="H27" s="33"/>
      <c r="I27" s="76" t="s">
        <v>274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116" t="s">
        <v>302</v>
      </c>
      <c r="CO27" s="116"/>
      <c r="CP27" s="116"/>
      <c r="CQ27" s="116"/>
      <c r="CR27" s="116"/>
      <c r="CS27" s="116"/>
      <c r="CT27" s="116"/>
      <c r="CU27" s="33" t="s">
        <v>56</v>
      </c>
      <c r="CV27" s="33"/>
      <c r="CW27" s="33"/>
      <c r="CX27" s="33"/>
      <c r="CY27" s="33"/>
      <c r="CZ27" s="33"/>
      <c r="DA27" s="33"/>
      <c r="DB27" s="33"/>
      <c r="DC27" s="12"/>
      <c r="DD27" s="25"/>
      <c r="DE27" s="34">
        <v>0</v>
      </c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>
        <v>0</v>
      </c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>
        <v>0</v>
      </c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</row>
    <row r="28" spans="1:153" ht="12.75" customHeight="1" x14ac:dyDescent="0.2">
      <c r="A28" s="33"/>
      <c r="B28" s="33"/>
      <c r="C28" s="33"/>
      <c r="D28" s="33"/>
      <c r="E28" s="33"/>
      <c r="F28" s="33"/>
      <c r="G28" s="33"/>
      <c r="H28" s="33"/>
      <c r="I28" s="76" t="s">
        <v>265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120" t="s">
        <v>303</v>
      </c>
      <c r="CO28" s="120"/>
      <c r="CP28" s="120"/>
      <c r="CQ28" s="120"/>
      <c r="CR28" s="120"/>
      <c r="CS28" s="120"/>
      <c r="CT28" s="120"/>
      <c r="CU28" s="73" t="s">
        <v>56</v>
      </c>
      <c r="CV28" s="73"/>
      <c r="CW28" s="73"/>
      <c r="CX28" s="73"/>
      <c r="CY28" s="73"/>
      <c r="CZ28" s="73"/>
      <c r="DA28" s="73"/>
      <c r="DB28" s="73"/>
      <c r="DC28" s="14"/>
      <c r="DD28" s="26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</row>
    <row r="29" spans="1:153" ht="11.25" customHeight="1" x14ac:dyDescent="0.2">
      <c r="A29" s="33" t="s">
        <v>304</v>
      </c>
      <c r="B29" s="33"/>
      <c r="C29" s="33"/>
      <c r="D29" s="33"/>
      <c r="E29" s="33"/>
      <c r="F29" s="33"/>
      <c r="G29" s="33"/>
      <c r="H29" s="33"/>
      <c r="I29" s="76" t="s">
        <v>277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116" t="s">
        <v>305</v>
      </c>
      <c r="CO29" s="116"/>
      <c r="CP29" s="116"/>
      <c r="CQ29" s="116"/>
      <c r="CR29" s="116"/>
      <c r="CS29" s="116"/>
      <c r="CT29" s="116"/>
      <c r="CU29" s="33" t="s">
        <v>56</v>
      </c>
      <c r="CV29" s="33"/>
      <c r="CW29" s="33"/>
      <c r="CX29" s="33"/>
      <c r="CY29" s="33"/>
      <c r="CZ29" s="33"/>
      <c r="DA29" s="33"/>
      <c r="DB29" s="33"/>
      <c r="DC29" s="12"/>
      <c r="DD29" s="2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</row>
    <row r="30" spans="1:153" ht="24" customHeight="1" x14ac:dyDescent="0.2">
      <c r="A30" s="33" t="s">
        <v>47</v>
      </c>
      <c r="B30" s="33"/>
      <c r="C30" s="33"/>
      <c r="D30" s="33"/>
      <c r="E30" s="33"/>
      <c r="F30" s="33"/>
      <c r="G30" s="33"/>
      <c r="H30" s="33"/>
      <c r="I30" s="122" t="s">
        <v>306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16" t="s">
        <v>307</v>
      </c>
      <c r="CO30" s="116"/>
      <c r="CP30" s="116"/>
      <c r="CQ30" s="116"/>
      <c r="CR30" s="116"/>
      <c r="CS30" s="116"/>
      <c r="CT30" s="116"/>
      <c r="CU30" s="79" t="s">
        <v>56</v>
      </c>
      <c r="CV30" s="79"/>
      <c r="CW30" s="79"/>
      <c r="CX30" s="79"/>
      <c r="CY30" s="79"/>
      <c r="CZ30" s="79"/>
      <c r="DA30" s="79"/>
      <c r="DB30" s="79"/>
      <c r="DC30" s="12"/>
      <c r="DD30" s="27"/>
      <c r="DE30" s="80">
        <f>DE31</f>
        <v>713237.26</v>
      </c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>
        <f>стр.1_4!DS85</f>
        <v>724600</v>
      </c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>
        <f>стр.1_4!EF85</f>
        <v>724600</v>
      </c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</row>
    <row r="31" spans="1:153" ht="11.25" customHeight="1" x14ac:dyDescent="0.2">
      <c r="A31" s="33"/>
      <c r="B31" s="33"/>
      <c r="C31" s="33"/>
      <c r="D31" s="33"/>
      <c r="E31" s="33"/>
      <c r="F31" s="33"/>
      <c r="G31" s="33"/>
      <c r="H31" s="33"/>
      <c r="I31" s="123" t="s">
        <v>308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4" t="s">
        <v>309</v>
      </c>
      <c r="CO31" s="124"/>
      <c r="CP31" s="124"/>
      <c r="CQ31" s="124"/>
      <c r="CR31" s="124"/>
      <c r="CS31" s="124"/>
      <c r="CT31" s="124"/>
      <c r="CU31" s="79" t="s">
        <v>328</v>
      </c>
      <c r="CV31" s="79"/>
      <c r="CW31" s="79"/>
      <c r="CX31" s="79"/>
      <c r="CY31" s="79"/>
      <c r="CZ31" s="79"/>
      <c r="DA31" s="79"/>
      <c r="DB31" s="79"/>
      <c r="DC31" s="13"/>
      <c r="DD31" s="27"/>
      <c r="DE31" s="125">
        <f>стр.1_4!DF88</f>
        <v>713237.26</v>
      </c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</row>
    <row r="32" spans="1:153" x14ac:dyDescent="0.2">
      <c r="A32" s="33"/>
      <c r="B32" s="33"/>
      <c r="C32" s="33"/>
      <c r="D32" s="33"/>
      <c r="E32" s="33"/>
      <c r="F32" s="33"/>
      <c r="G32" s="33"/>
      <c r="H32" s="33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24"/>
      <c r="CO32" s="124"/>
      <c r="CP32" s="124"/>
      <c r="CQ32" s="124"/>
      <c r="CR32" s="124"/>
      <c r="CS32" s="124"/>
      <c r="CT32" s="124"/>
      <c r="CU32" s="128" t="s">
        <v>310</v>
      </c>
      <c r="CV32" s="128"/>
      <c r="CW32" s="128"/>
      <c r="CX32" s="128"/>
      <c r="CY32" s="128"/>
      <c r="CZ32" s="128"/>
      <c r="DA32" s="128"/>
      <c r="DB32" s="128"/>
      <c r="DC32" s="17"/>
      <c r="DD32" s="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30">
        <v>724600</v>
      </c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</row>
    <row r="33" spans="1:157" x14ac:dyDescent="0.2">
      <c r="A33" s="33"/>
      <c r="B33" s="33"/>
      <c r="C33" s="33"/>
      <c r="D33" s="33"/>
      <c r="E33" s="33"/>
      <c r="F33" s="33"/>
      <c r="G33" s="33"/>
      <c r="H33" s="33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124"/>
      <c r="CO33" s="124"/>
      <c r="CP33" s="124"/>
      <c r="CQ33" s="124"/>
      <c r="CR33" s="124"/>
      <c r="CS33" s="124"/>
      <c r="CT33" s="124"/>
      <c r="CU33" s="73" t="s">
        <v>329</v>
      </c>
      <c r="CV33" s="73"/>
      <c r="CW33" s="73"/>
      <c r="CX33" s="73"/>
      <c r="CY33" s="73"/>
      <c r="CZ33" s="73"/>
      <c r="DA33" s="73"/>
      <c r="DB33" s="73"/>
      <c r="DC33" s="14"/>
      <c r="DD33" s="26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133">
        <v>724600</v>
      </c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</row>
    <row r="34" spans="1:157" ht="24" customHeight="1" x14ac:dyDescent="0.2">
      <c r="A34" s="33" t="s">
        <v>48</v>
      </c>
      <c r="B34" s="33"/>
      <c r="C34" s="33"/>
      <c r="D34" s="33"/>
      <c r="E34" s="33"/>
      <c r="F34" s="33"/>
      <c r="G34" s="33"/>
      <c r="H34" s="33"/>
      <c r="I34" s="122" t="s">
        <v>311</v>
      </c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16" t="s">
        <v>312</v>
      </c>
      <c r="CO34" s="116"/>
      <c r="CP34" s="116"/>
      <c r="CQ34" s="116"/>
      <c r="CR34" s="116"/>
      <c r="CS34" s="116"/>
      <c r="CT34" s="116"/>
      <c r="CU34" s="73" t="s">
        <v>56</v>
      </c>
      <c r="CV34" s="73"/>
      <c r="CW34" s="73"/>
      <c r="CX34" s="73"/>
      <c r="CY34" s="73"/>
      <c r="CZ34" s="73"/>
      <c r="DA34" s="73"/>
      <c r="DB34" s="73"/>
      <c r="DC34" s="12"/>
      <c r="DD34" s="26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</row>
    <row r="35" spans="1:157" ht="11.25" customHeight="1" x14ac:dyDescent="0.2">
      <c r="A35" s="33"/>
      <c r="B35" s="33"/>
      <c r="C35" s="33"/>
      <c r="D35" s="33"/>
      <c r="E35" s="33"/>
      <c r="F35" s="33"/>
      <c r="G35" s="33"/>
      <c r="H35" s="33"/>
      <c r="I35" s="123" t="s">
        <v>308</v>
      </c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34" t="s">
        <v>313</v>
      </c>
      <c r="CO35" s="134"/>
      <c r="CP35" s="134"/>
      <c r="CQ35" s="134"/>
      <c r="CR35" s="134"/>
      <c r="CS35" s="134"/>
      <c r="CT35" s="134"/>
      <c r="CU35" s="89"/>
      <c r="CV35" s="89"/>
      <c r="CW35" s="89"/>
      <c r="CX35" s="89"/>
      <c r="CY35" s="89"/>
      <c r="CZ35" s="89"/>
      <c r="DA35" s="89"/>
      <c r="DB35" s="89"/>
      <c r="DC35" s="13"/>
      <c r="DD35" s="27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</row>
    <row r="36" spans="1:157" x14ac:dyDescent="0.2">
      <c r="A36" s="33"/>
      <c r="B36" s="33"/>
      <c r="C36" s="33"/>
      <c r="D36" s="33"/>
      <c r="E36" s="33"/>
      <c r="F36" s="33"/>
      <c r="G36" s="33"/>
      <c r="H36" s="33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134"/>
      <c r="CO36" s="134"/>
      <c r="CP36" s="134"/>
      <c r="CQ36" s="134"/>
      <c r="CR36" s="134"/>
      <c r="CS36" s="134"/>
      <c r="CT36" s="134"/>
      <c r="CU36" s="89"/>
      <c r="CV36" s="89"/>
      <c r="CW36" s="89"/>
      <c r="CX36" s="89"/>
      <c r="CY36" s="89"/>
      <c r="CZ36" s="89"/>
      <c r="DA36" s="89"/>
      <c r="DB36" s="89"/>
      <c r="DC36" s="18"/>
      <c r="DD36" s="3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</row>
    <row r="38" spans="1:157" s="19" customFormat="1" ht="3" customHeight="1" x14ac:dyDescent="0.15"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</row>
    <row r="39" spans="1:157" x14ac:dyDescent="0.2">
      <c r="I39" s="8" t="s">
        <v>314</v>
      </c>
      <c r="AM39" s="137" t="s">
        <v>315</v>
      </c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G39" s="137" t="s">
        <v>316</v>
      </c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CA39" s="51" t="s">
        <v>317</v>
      </c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</row>
    <row r="40" spans="1:157" s="19" customFormat="1" ht="12" customHeight="1" x14ac:dyDescent="0.15">
      <c r="AM40" s="40" t="s">
        <v>318</v>
      </c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G40" s="40" t="s">
        <v>319</v>
      </c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CA40" s="40" t="s">
        <v>320</v>
      </c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</row>
    <row r="41" spans="1:157" s="19" customFormat="1" ht="3" customHeight="1" x14ac:dyDescent="0.15"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</row>
    <row r="42" spans="1:157" x14ac:dyDescent="0.2">
      <c r="I42" s="50" t="s">
        <v>8</v>
      </c>
      <c r="J42" s="50"/>
      <c r="K42" s="51" t="s">
        <v>322</v>
      </c>
      <c r="L42" s="51"/>
      <c r="M42" s="51"/>
      <c r="N42" s="52" t="s">
        <v>8</v>
      </c>
      <c r="O42" s="52"/>
      <c r="Q42" s="51" t="s">
        <v>323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0">
        <v>20</v>
      </c>
      <c r="AG42" s="50"/>
      <c r="AH42" s="50"/>
      <c r="AI42" s="53" t="s">
        <v>9</v>
      </c>
      <c r="AJ42" s="53"/>
      <c r="AK42" s="53"/>
      <c r="AL42" s="8" t="s">
        <v>10</v>
      </c>
    </row>
    <row r="43" spans="1:157" ht="3" customHeight="1" x14ac:dyDescent="0.2"/>
    <row r="44" spans="1:157" ht="24" customHeight="1" x14ac:dyDescent="0.2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</row>
    <row r="45" spans="1:157" ht="57" customHeight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22"/>
      <c r="EY45" s="22"/>
      <c r="EZ45" s="22"/>
      <c r="FA45" s="22"/>
    </row>
  </sheetData>
  <mergeCells count="268">
    <mergeCell ref="A45:EW45"/>
    <mergeCell ref="AM39:BD39"/>
    <mergeCell ref="BG39:BX39"/>
    <mergeCell ref="CA39:CR39"/>
    <mergeCell ref="AM40:BD40"/>
    <mergeCell ref="BG40:BX40"/>
    <mergeCell ref="CA40:CR40"/>
    <mergeCell ref="I42:J42"/>
    <mergeCell ref="K42:M42"/>
    <mergeCell ref="N42:O42"/>
    <mergeCell ref="Q42:AE42"/>
    <mergeCell ref="AF42:AH42"/>
    <mergeCell ref="AI42:AK42"/>
    <mergeCell ref="A35:H36"/>
    <mergeCell ref="I35:CM35"/>
    <mergeCell ref="CN35:CT36"/>
    <mergeCell ref="CU35:DB36"/>
    <mergeCell ref="DE35:DO36"/>
    <mergeCell ref="DP35:EA36"/>
    <mergeCell ref="EB35:EM36"/>
    <mergeCell ref="EN35:EW36"/>
    <mergeCell ref="I36:CM36"/>
    <mergeCell ref="EB33:EM33"/>
    <mergeCell ref="A34:H34"/>
    <mergeCell ref="I34:CM34"/>
    <mergeCell ref="CN34:CT34"/>
    <mergeCell ref="CU34:DB34"/>
    <mergeCell ref="DE34:DO34"/>
    <mergeCell ref="DP34:EA34"/>
    <mergeCell ref="EB34:EM34"/>
    <mergeCell ref="EN34:EW34"/>
    <mergeCell ref="A30:H30"/>
    <mergeCell ref="I30:CM30"/>
    <mergeCell ref="CN30:CT30"/>
    <mergeCell ref="CU30:DB30"/>
    <mergeCell ref="DE30:DO30"/>
    <mergeCell ref="DP30:EA30"/>
    <mergeCell ref="EB30:EM30"/>
    <mergeCell ref="EN30:EW30"/>
    <mergeCell ref="A31:H33"/>
    <mergeCell ref="I31:CM31"/>
    <mergeCell ref="CN31:CT33"/>
    <mergeCell ref="CU31:DB31"/>
    <mergeCell ref="DE31:DO31"/>
    <mergeCell ref="DP31:EA31"/>
    <mergeCell ref="EB31:EM31"/>
    <mergeCell ref="EN31:EW33"/>
    <mergeCell ref="CU32:DB32"/>
    <mergeCell ref="DE32:DO32"/>
    <mergeCell ref="DP32:EA32"/>
    <mergeCell ref="EB32:EM32"/>
    <mergeCell ref="I33:CM33"/>
    <mergeCell ref="CU33:DB33"/>
    <mergeCell ref="DE33:DO33"/>
    <mergeCell ref="DP33:EA33"/>
    <mergeCell ref="A28:H28"/>
    <mergeCell ref="I28:CM28"/>
    <mergeCell ref="CN28:CT28"/>
    <mergeCell ref="CU28:DB28"/>
    <mergeCell ref="DE28:DO28"/>
    <mergeCell ref="DP28:EA28"/>
    <mergeCell ref="EB28:EM28"/>
    <mergeCell ref="EN28:EW28"/>
    <mergeCell ref="A29:H29"/>
    <mergeCell ref="I29:CM29"/>
    <mergeCell ref="CN29:CT29"/>
    <mergeCell ref="CU29:DB29"/>
    <mergeCell ref="DE29:DO29"/>
    <mergeCell ref="DP29:EA29"/>
    <mergeCell ref="EB29:EM29"/>
    <mergeCell ref="EN29:EW29"/>
    <mergeCell ref="A26:H26"/>
    <mergeCell ref="I26:CM26"/>
    <mergeCell ref="CN26:CT26"/>
    <mergeCell ref="CU26:DB26"/>
    <mergeCell ref="DE26:DO26"/>
    <mergeCell ref="DP26:EA26"/>
    <mergeCell ref="EB26:EM26"/>
    <mergeCell ref="EN26:EW26"/>
    <mergeCell ref="A27:H27"/>
    <mergeCell ref="I27:CM27"/>
    <mergeCell ref="CN27:CT27"/>
    <mergeCell ref="CU27:DB27"/>
    <mergeCell ref="DE27:DO27"/>
    <mergeCell ref="DP27:EA27"/>
    <mergeCell ref="EB27:EM27"/>
    <mergeCell ref="EN27:EW27"/>
    <mergeCell ref="A24:H24"/>
    <mergeCell ref="I24:CM24"/>
    <mergeCell ref="CN24:CT24"/>
    <mergeCell ref="CU24:DB24"/>
    <mergeCell ref="DE24:DO24"/>
    <mergeCell ref="DP24:EA24"/>
    <mergeCell ref="EB24:EM24"/>
    <mergeCell ref="EN24:EW24"/>
    <mergeCell ref="A25:H25"/>
    <mergeCell ref="I25:CM25"/>
    <mergeCell ref="CN25:CT25"/>
    <mergeCell ref="CU25:DB25"/>
    <mergeCell ref="DE25:DO25"/>
    <mergeCell ref="DP25:EA25"/>
    <mergeCell ref="EB25:EM25"/>
    <mergeCell ref="EN25:EW25"/>
    <mergeCell ref="A22:H22"/>
    <mergeCell ref="I22:CM22"/>
    <mergeCell ref="CN22:CT22"/>
    <mergeCell ref="CU22:DB22"/>
    <mergeCell ref="DE22:DO22"/>
    <mergeCell ref="DP22:EA22"/>
    <mergeCell ref="EB22:EM22"/>
    <mergeCell ref="EN22:EW22"/>
    <mergeCell ref="A23:H23"/>
    <mergeCell ref="I23:CM23"/>
    <mergeCell ref="CN23:CT23"/>
    <mergeCell ref="CU23:DB23"/>
    <mergeCell ref="DE23:DO23"/>
    <mergeCell ref="DP23:EA23"/>
    <mergeCell ref="EB23:EM23"/>
    <mergeCell ref="EN23:EW23"/>
    <mergeCell ref="A20:H20"/>
    <mergeCell ref="I20:CM20"/>
    <mergeCell ref="CN20:CT20"/>
    <mergeCell ref="CU20:DB20"/>
    <mergeCell ref="DE20:DO20"/>
    <mergeCell ref="DP20:EA20"/>
    <mergeCell ref="EB20:EM20"/>
    <mergeCell ref="EN20:EW20"/>
    <mergeCell ref="A21:H21"/>
    <mergeCell ref="I21:CM21"/>
    <mergeCell ref="CN21:CT21"/>
    <mergeCell ref="CU21:DB21"/>
    <mergeCell ref="DE21:DO21"/>
    <mergeCell ref="DP21:EA21"/>
    <mergeCell ref="EB21:EM21"/>
    <mergeCell ref="EN21:EW21"/>
    <mergeCell ref="A18:H18"/>
    <mergeCell ref="I18:CM18"/>
    <mergeCell ref="CN18:CT18"/>
    <mergeCell ref="CU18:DB18"/>
    <mergeCell ref="DE18:DO18"/>
    <mergeCell ref="DP18:EA18"/>
    <mergeCell ref="EB18:EM18"/>
    <mergeCell ref="EN18:EW18"/>
    <mergeCell ref="A19:H19"/>
    <mergeCell ref="I19:CM19"/>
    <mergeCell ref="CN19:CT19"/>
    <mergeCell ref="CU19:DB19"/>
    <mergeCell ref="DE19:DO19"/>
    <mergeCell ref="DP19:EA19"/>
    <mergeCell ref="EB19:EM19"/>
    <mergeCell ref="EN19:EW19"/>
    <mergeCell ref="A16:H16"/>
    <mergeCell ref="I16:CM16"/>
    <mergeCell ref="CN16:CT16"/>
    <mergeCell ref="CU16:DB16"/>
    <mergeCell ref="DE16:DO16"/>
    <mergeCell ref="DP16:EA16"/>
    <mergeCell ref="EB16:EM16"/>
    <mergeCell ref="EN16:EW16"/>
    <mergeCell ref="A17:H17"/>
    <mergeCell ref="I17:CM17"/>
    <mergeCell ref="CN17:CT17"/>
    <mergeCell ref="CU17:DB17"/>
    <mergeCell ref="DE17:DO17"/>
    <mergeCell ref="DP17:EA17"/>
    <mergeCell ref="EB17:EM17"/>
    <mergeCell ref="EN17:EW17"/>
    <mergeCell ref="A14:H14"/>
    <mergeCell ref="I14:CM14"/>
    <mergeCell ref="CN14:CT14"/>
    <mergeCell ref="CU14:DB14"/>
    <mergeCell ref="DE14:DO14"/>
    <mergeCell ref="DP14:EA14"/>
    <mergeCell ref="EB14:EM14"/>
    <mergeCell ref="EN14:EW14"/>
    <mergeCell ref="A15:H15"/>
    <mergeCell ref="I15:CM15"/>
    <mergeCell ref="CN15:CT15"/>
    <mergeCell ref="CU15:DB15"/>
    <mergeCell ref="DE15:DO15"/>
    <mergeCell ref="DP15:EA15"/>
    <mergeCell ref="EB15:EM15"/>
    <mergeCell ref="EN15:EW15"/>
    <mergeCell ref="A12:H12"/>
    <mergeCell ref="I12:CM12"/>
    <mergeCell ref="CN12:CT12"/>
    <mergeCell ref="CU12:DB12"/>
    <mergeCell ref="DE12:DO12"/>
    <mergeCell ref="DP12:EA12"/>
    <mergeCell ref="EB12:EM12"/>
    <mergeCell ref="EN12:EW12"/>
    <mergeCell ref="A13:H13"/>
    <mergeCell ref="I13:CM13"/>
    <mergeCell ref="CN13:CT13"/>
    <mergeCell ref="CU13:DB13"/>
    <mergeCell ref="DE13:DO13"/>
    <mergeCell ref="DP13:EA13"/>
    <mergeCell ref="EB13:EM13"/>
    <mergeCell ref="EN13:EW13"/>
    <mergeCell ref="A10:H10"/>
    <mergeCell ref="I10:CM10"/>
    <mergeCell ref="CN10:CT10"/>
    <mergeCell ref="CU10:DB10"/>
    <mergeCell ref="DE10:DO10"/>
    <mergeCell ref="DP10:EA10"/>
    <mergeCell ref="EB10:EM10"/>
    <mergeCell ref="EN10:EW10"/>
    <mergeCell ref="A11:H11"/>
    <mergeCell ref="I11:CM11"/>
    <mergeCell ref="CN11:CT11"/>
    <mergeCell ref="CU11:DB11"/>
    <mergeCell ref="DE11:DO11"/>
    <mergeCell ref="DP11:EA11"/>
    <mergeCell ref="EB11:EM11"/>
    <mergeCell ref="EN11:EW11"/>
    <mergeCell ref="A8:H8"/>
    <mergeCell ref="I8:CM8"/>
    <mergeCell ref="CN8:CT8"/>
    <mergeCell ref="CU8:DB8"/>
    <mergeCell ref="DE8:DO8"/>
    <mergeCell ref="DP8:EA8"/>
    <mergeCell ref="EB8:EM8"/>
    <mergeCell ref="EN8:EW8"/>
    <mergeCell ref="A9:H9"/>
    <mergeCell ref="I9:CM9"/>
    <mergeCell ref="CN9:CT9"/>
    <mergeCell ref="CU9:DB9"/>
    <mergeCell ref="DE9:DO9"/>
    <mergeCell ref="DP9:EA9"/>
    <mergeCell ref="EB9:EM9"/>
    <mergeCell ref="EN9:EW9"/>
    <mergeCell ref="A6:H6"/>
    <mergeCell ref="I6:CM6"/>
    <mergeCell ref="CN6:CT6"/>
    <mergeCell ref="CU6:DB6"/>
    <mergeCell ref="DE6:DO6"/>
    <mergeCell ref="DP6:EA6"/>
    <mergeCell ref="EB6:EM6"/>
    <mergeCell ref="EN6:EW6"/>
    <mergeCell ref="A7:H7"/>
    <mergeCell ref="I7:CM7"/>
    <mergeCell ref="CN7:CT7"/>
    <mergeCell ref="CU7:DB7"/>
    <mergeCell ref="DE7:DO7"/>
    <mergeCell ref="DP7:EA7"/>
    <mergeCell ref="EB7:EM7"/>
    <mergeCell ref="EN7:EW7"/>
    <mergeCell ref="B1:EV1"/>
    <mergeCell ref="A3:H5"/>
    <mergeCell ref="I3:CM5"/>
    <mergeCell ref="CN3:CT5"/>
    <mergeCell ref="CU3:DB5"/>
    <mergeCell ref="DC3:DC5"/>
    <mergeCell ref="DE3:EW3"/>
    <mergeCell ref="DE4:DI4"/>
    <mergeCell ref="DJ4:DL4"/>
    <mergeCell ref="DM4:DO4"/>
    <mergeCell ref="DP4:DU4"/>
    <mergeCell ref="DV4:DX4"/>
    <mergeCell ref="DY4:EA4"/>
    <mergeCell ref="EB4:EG4"/>
    <mergeCell ref="EH4:EJ4"/>
    <mergeCell ref="EK4:EM4"/>
    <mergeCell ref="EN4:EW5"/>
    <mergeCell ref="DE5:DO5"/>
    <mergeCell ref="DP5:EA5"/>
    <mergeCell ref="EB5:EM5"/>
    <mergeCell ref="DD3:DD5"/>
  </mergeCells>
  <pageMargins left="0.59027777777777801" right="0.51180555555555496" top="0.78680555555555598" bottom="0.31527777777777799" header="0.196527777777778" footer="0.51180555555555496"/>
  <pageSetup paperSize="9" scale="91" orientation="landscape" horizontalDpi="4294967293" verticalDpi="300" r:id="rId1"/>
  <headerFooter>
    <oddHeader>&amp;R&amp;"Times New Roman,Обычный"&amp;7Подготовлено с использованием системы КонсультантПлюс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стр.1_4</vt:lpstr>
      <vt:lpstr>стр.5_6</vt:lpstr>
      <vt:lpstr>стр.1_4!Заголовки_для_печати</vt:lpstr>
      <vt:lpstr>стр.5_6!Заголовки_для_печати</vt:lpstr>
      <vt:lpstr>стр.1_4!Область_печати</vt:lpstr>
      <vt:lpstr>стр.5_6!Область_печати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revision>6</cp:revision>
  <cp:lastPrinted>2022-01-21T18:02:39Z</cp:lastPrinted>
  <dcterms:created xsi:type="dcterms:W3CDTF">2011-01-11T10:25:48Z</dcterms:created>
  <dcterms:modified xsi:type="dcterms:W3CDTF">2022-01-21T18:02:52Z</dcterms:modified>
  <dc:language>ru-RU</dc:language>
</cp:coreProperties>
</file>