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521" windowWidth="11940" windowHeight="11760" tabRatio="817" activeTab="0"/>
  </bookViews>
  <sheets>
    <sheet name=" завтрак 1-4кл." sheetId="1" r:id="rId1"/>
    <sheet name="обел 1-4 кл" sheetId="2" r:id="rId2"/>
    <sheet name="завтрак 5-11" sheetId="3" r:id="rId3"/>
    <sheet name="обед 5-11 кл" sheetId="4" r:id="rId4"/>
  </sheets>
  <definedNames>
    <definedName name="_xlnm.Print_Area" localSheetId="0">' завтрак 1-4кл.'!$A$1:$H$109</definedName>
    <definedName name="_xlnm.Print_Area" localSheetId="1">'обел 1-4 кл'!$A$1:$H$123</definedName>
  </definedNames>
  <calcPr fullCalcOnLoad="1"/>
</workbook>
</file>

<file path=xl/comments1.xml><?xml version="1.0" encoding="utf-8"?>
<comments xmlns="http://schemas.openxmlformats.org/spreadsheetml/2006/main">
  <authors>
    <author>video</author>
  </authors>
  <commentList>
    <comment ref="AA10" authorId="0">
      <text>
        <r>
          <rPr>
            <b/>
            <sz val="9"/>
            <rFont val="Tahoma"/>
            <family val="2"/>
          </rPr>
          <t>video:</t>
        </r>
        <r>
          <rPr>
            <sz val="9"/>
            <rFont val="Tahoma"/>
            <family val="2"/>
          </rPr>
          <t xml:space="preserve">
Замена иогурт из 7 дня с яблоком из 2 дня</t>
        </r>
      </text>
    </comment>
    <comment ref="AA70" authorId="0">
      <text>
        <r>
          <rPr>
            <b/>
            <sz val="9"/>
            <rFont val="Tahoma"/>
            <family val="2"/>
          </rPr>
          <t>video:</t>
        </r>
        <r>
          <rPr>
            <sz val="9"/>
            <rFont val="Tahoma"/>
            <family val="2"/>
          </rPr>
          <t xml:space="preserve">
Замена иогурт из 7 дня с яблоком из 2 дня</t>
        </r>
      </text>
    </comment>
  </commentList>
</comments>
</file>

<file path=xl/sharedStrings.xml><?xml version="1.0" encoding="utf-8"?>
<sst xmlns="http://schemas.openxmlformats.org/spreadsheetml/2006/main" count="1133" uniqueCount="152">
  <si>
    <t>Прием пищи</t>
  </si>
  <si>
    <t>Вес   блюда</t>
  </si>
  <si>
    <t>Наименование            блюда</t>
  </si>
  <si>
    <t xml:space="preserve">Белки </t>
  </si>
  <si>
    <t xml:space="preserve">Жиры </t>
  </si>
  <si>
    <t>Угле-воды</t>
  </si>
  <si>
    <t>Энергетическая ценность</t>
  </si>
  <si>
    <t>№ рецеп-туры</t>
  </si>
  <si>
    <t>Неделя1 День1</t>
  </si>
  <si>
    <t xml:space="preserve">Хлеб ржаной </t>
  </si>
  <si>
    <t>обед</t>
  </si>
  <si>
    <t>Неделя1 День2</t>
  </si>
  <si>
    <t>Пищевые вещества</t>
  </si>
  <si>
    <t>Неделя1   День 3</t>
  </si>
  <si>
    <t>Неделя1   День 4</t>
  </si>
  <si>
    <t>Суп картофельный с макаронными изделиями</t>
  </si>
  <si>
    <t xml:space="preserve">Чай  с сахаром </t>
  </si>
  <si>
    <t>Неделя1   День 5</t>
  </si>
  <si>
    <t>Неделя 2  День 8</t>
  </si>
  <si>
    <t>Неделя 2  День 9</t>
  </si>
  <si>
    <t>Неделя 2   День 10</t>
  </si>
  <si>
    <t>Неделя 2   День 11</t>
  </si>
  <si>
    <t>Суп с крупой  пшеничной</t>
  </si>
  <si>
    <t>Суп с крупой ячневой</t>
  </si>
  <si>
    <t>Неделя2   День 6</t>
  </si>
  <si>
    <t>Неделя2  День 7</t>
  </si>
  <si>
    <t>Неделя1 День6</t>
  </si>
  <si>
    <t>Неделя2   День 7</t>
  </si>
  <si>
    <t>Неделя2  День 8</t>
  </si>
  <si>
    <t>Неделя 2  День 10</t>
  </si>
  <si>
    <t xml:space="preserve">Итого </t>
  </si>
  <si>
    <t>завтрак</t>
  </si>
  <si>
    <t>Омлет  натуральный</t>
  </si>
  <si>
    <t>Салат из свёклы отварной</t>
  </si>
  <si>
    <t>Плов из птицы</t>
  </si>
  <si>
    <t>Хлеб пшеничный</t>
  </si>
  <si>
    <t>Говядина в кисло-сладком соусе</t>
  </si>
  <si>
    <t xml:space="preserve">Каша гречневая </t>
  </si>
  <si>
    <t>Икра кабачковая</t>
  </si>
  <si>
    <t>Рыба запеченная (горбуша)</t>
  </si>
  <si>
    <t>Картофельное пюре</t>
  </si>
  <si>
    <t>Напиток из плодов шиповника</t>
  </si>
  <si>
    <t>Шницель мясной рубленый</t>
  </si>
  <si>
    <t>Какао с молоком</t>
  </si>
  <si>
    <t>Каша жидкая молочная из манной крупы (с маслом сливочным)</t>
  </si>
  <si>
    <t>Кофейный напиток с молоком</t>
  </si>
  <si>
    <t xml:space="preserve">Салат из белокочанной капусты </t>
  </si>
  <si>
    <t>Макаронные изделия отварные с овощами припущенными</t>
  </si>
  <si>
    <t>Чай с лимоном</t>
  </si>
  <si>
    <t>Мясо духовое (с картофелем и овощами)</t>
  </si>
  <si>
    <t>Кисель из сока плодового или ягодного натурального</t>
  </si>
  <si>
    <t>Кукуруза отварная</t>
  </si>
  <si>
    <t>Сгущенное молоко</t>
  </si>
  <si>
    <t>Компот из смеси сухофруктов</t>
  </si>
  <si>
    <t xml:space="preserve">Каша пшеничная </t>
  </si>
  <si>
    <t>Фрукты свежие (ЯБЛОКИ)</t>
  </si>
  <si>
    <t>Капуста тушеная</t>
  </si>
  <si>
    <t>Печень говяжья в соусе</t>
  </si>
  <si>
    <t xml:space="preserve">Щи из свежей капусты </t>
  </si>
  <si>
    <t>Овощи  свежие (огурцы)</t>
  </si>
  <si>
    <t>Птица отварная</t>
  </si>
  <si>
    <t>Пудинг из творога с рисом</t>
  </si>
  <si>
    <t>Овощи  свежие (помидоры)</t>
  </si>
  <si>
    <t>Макароны  с сыром</t>
  </si>
  <si>
    <t>Гуляш из говядины</t>
  </si>
  <si>
    <t>Сыр порционно</t>
  </si>
  <si>
    <t>Пудинг из творога (запечённый) со сметаной</t>
  </si>
  <si>
    <t>Картофель отварной в молоке</t>
  </si>
  <si>
    <t xml:space="preserve">итого за 10 дней </t>
  </si>
  <si>
    <t>итого среднее за 1 день</t>
  </si>
  <si>
    <t xml:space="preserve">Икра свекольная </t>
  </si>
  <si>
    <t xml:space="preserve">Печень запеченная </t>
  </si>
  <si>
    <t>Кисель из яблок свежих</t>
  </si>
  <si>
    <t>Неделя 2   День 12</t>
  </si>
  <si>
    <t xml:space="preserve">итого за 12 дней </t>
  </si>
  <si>
    <t>Птица отварная с соусом томатным</t>
  </si>
  <si>
    <t>Суп картофельный</t>
  </si>
  <si>
    <t>Кисель из яблок густой</t>
  </si>
  <si>
    <t>Соус томатный</t>
  </si>
  <si>
    <t>Соус  молочный с морковью</t>
  </si>
  <si>
    <t>Соус шоколадный</t>
  </si>
  <si>
    <t>Булочка школьная</t>
  </si>
  <si>
    <t>Птица отварная с молочным соусом и морковью</t>
  </si>
  <si>
    <t>Рагу из овощей</t>
  </si>
  <si>
    <t>Молоко   с трубочкой</t>
  </si>
  <si>
    <t>Кисломолочный напиток( кефир)</t>
  </si>
  <si>
    <t>Фрукты свежие ( яблоко)</t>
  </si>
  <si>
    <t>Суп  с бобовыми</t>
  </si>
  <si>
    <t>Суп с бобовыми</t>
  </si>
  <si>
    <t>Кисломолочный напиток(йогурт)</t>
  </si>
  <si>
    <t>Борщ с сметаной</t>
  </si>
  <si>
    <t>Кисломолочный напиток (ряженка)</t>
  </si>
  <si>
    <t>Суп   с бобовыми</t>
  </si>
  <si>
    <t>Кисломолочный напиток( ряженка)</t>
  </si>
  <si>
    <t>Борщ с  сметаной</t>
  </si>
  <si>
    <t>С</t>
  </si>
  <si>
    <t>А</t>
  </si>
  <si>
    <t>В1</t>
  </si>
  <si>
    <t>В2</t>
  </si>
  <si>
    <t>D</t>
  </si>
  <si>
    <t>кальций</t>
  </si>
  <si>
    <t>магний</t>
  </si>
  <si>
    <t>калий</t>
  </si>
  <si>
    <t>йод</t>
  </si>
  <si>
    <t>селен</t>
  </si>
  <si>
    <t>фтор</t>
  </si>
  <si>
    <t>витамины и минеральные вещества</t>
  </si>
  <si>
    <t>фосфор</t>
  </si>
  <si>
    <t>железо</t>
  </si>
  <si>
    <t>Кисломолочный напиток (кефир)</t>
  </si>
  <si>
    <t>Борщ с   сметаной</t>
  </si>
  <si>
    <t>Салат из моркови и яблок</t>
  </si>
  <si>
    <t>Кисломолочный напиток(кефир)</t>
  </si>
  <si>
    <t>Суп молочный с рисовой крупой</t>
  </si>
  <si>
    <t>Ca (кальций)</t>
  </si>
  <si>
    <t>M g (магний)</t>
  </si>
  <si>
    <t>Fe (железо)</t>
  </si>
  <si>
    <t>C</t>
  </si>
  <si>
    <t>Суп с крупой   гречневой</t>
  </si>
  <si>
    <t>Сок натуральный (яблочный)</t>
  </si>
  <si>
    <t>Кондитерское изделие (печенье)</t>
  </si>
  <si>
    <t>Сок натуральный (апельсиновый)</t>
  </si>
  <si>
    <t>Сок с трубочкой( апельсиновый)</t>
  </si>
  <si>
    <t>Кондитерское изделие (вафли)</t>
  </si>
  <si>
    <t>Сок натуральный ( кизиловый)</t>
  </si>
  <si>
    <t>Сок натуральный (кизиловый)</t>
  </si>
  <si>
    <t>Сок с трубочкой (апельсиновый)</t>
  </si>
  <si>
    <t>Макароны  отворные с сыром</t>
  </si>
  <si>
    <t>Кондитерское изделие ( Вафли)</t>
  </si>
  <si>
    <t>Сок с трубочкой( яблочный)</t>
  </si>
  <si>
    <t>Фрукты свежие ( груша)</t>
  </si>
  <si>
    <t>Фрукты свежие (груша)</t>
  </si>
  <si>
    <t>Фрукты свежие (яблоко)</t>
  </si>
  <si>
    <t xml:space="preserve">По СанПиН 2.3/2.4.3590-20 прил.№10 Завтрак 25% </t>
  </si>
  <si>
    <t>По СанПиН 2.3/2.4.3590-20 прил.№10 Завтрак 25%</t>
  </si>
  <si>
    <t>По СанПиН 2.3/2.4.3590-20 прил.№10 Завтрак обед 35%</t>
  </si>
  <si>
    <t>p</t>
  </si>
  <si>
    <t>По СанПиН 2.3/2.4.3590-20 прил.№10  обед 35%</t>
  </si>
  <si>
    <t>Меню приготавливаемых блюд завтраков Мостовский район</t>
  </si>
  <si>
    <t>Меню приготавливаемых блюд обедов Мостовский  район</t>
  </si>
  <si>
    <t>Меню приготавливаемых блюд завтраков  Мостовский район</t>
  </si>
  <si>
    <t>Меню приготавливаемых блюд  обедов Мостовский  район</t>
  </si>
  <si>
    <t xml:space="preserve"> Учащихся 5-11 классов учащихся в 1 смену,  весенний период                                                                                     </t>
  </si>
  <si>
    <t>Кисломолочный напиток</t>
  </si>
  <si>
    <t>Кисломолочный напиток2,5%</t>
  </si>
  <si>
    <t xml:space="preserve">Запеканка из творога  </t>
  </si>
  <si>
    <t>Неделя1   День 2</t>
  </si>
  <si>
    <t>Неделя1 День4</t>
  </si>
  <si>
    <t xml:space="preserve">Учащихся 5-11 классов учащихся в  I смену,  осенний период                                                                                </t>
  </si>
  <si>
    <t xml:space="preserve">Учащихся 1-4 классов учащихся в  1 смену, осенний период </t>
  </si>
  <si>
    <t xml:space="preserve">  Утверждаю:                             Директор МБОУ СОШ № 12  станицы Костромской ___________Н.Н.Лунева
__________________________
01.09.2023                               </t>
  </si>
  <si>
    <t xml:space="preserve"> Учащихся 1-4 классов учащихся в  I смену, зимний период                                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</si>
</sst>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192" fontId="1" fillId="0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7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justify" vertical="center"/>
    </xf>
    <xf numFmtId="0" fontId="7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92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192" fontId="2" fillId="34" borderId="11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92" fontId="2" fillId="34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1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justify" vertical="center" wrapText="1"/>
    </xf>
    <xf numFmtId="0" fontId="0" fillId="36" borderId="0" xfId="0" applyFill="1" applyAlignment="1">
      <alignment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187" fontId="0" fillId="0" borderId="0" xfId="61" applyFont="1" applyBorder="1" applyAlignment="1">
      <alignment/>
    </xf>
    <xf numFmtId="0" fontId="2" fillId="36" borderId="12" xfId="0" applyFont="1" applyFill="1" applyBorder="1" applyAlignment="1">
      <alignment horizontal="center" vertical="top" wrapText="1"/>
    </xf>
    <xf numFmtId="1" fontId="2" fillId="34" borderId="11" xfId="0" applyNumberFormat="1" applyFont="1" applyFill="1" applyBorder="1" applyAlignment="1">
      <alignment horizontal="center" vertical="top" wrapText="1"/>
    </xf>
    <xf numFmtId="0" fontId="0" fillId="34" borderId="11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8" fillId="35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6"/>
  <sheetViews>
    <sheetView tabSelected="1" zoomScalePageLayoutView="0" workbookViewId="0" topLeftCell="A1">
      <selection activeCell="A4" sqref="A4:A5"/>
    </sheetView>
  </sheetViews>
  <sheetFormatPr defaultColWidth="9.140625" defaultRowHeight="12.75"/>
  <cols>
    <col min="1" max="1" width="12.28125" style="0" customWidth="1"/>
    <col min="2" max="2" width="21.421875" style="114" customWidth="1"/>
    <col min="3" max="3" width="8.7109375" style="0" customWidth="1"/>
    <col min="4" max="4" width="8.57421875" style="1" customWidth="1"/>
    <col min="5" max="5" width="9.28125" style="0" customWidth="1"/>
    <col min="6" max="6" width="7.57421875" style="0" customWidth="1"/>
    <col min="7" max="7" width="9.421875" style="0" customWidth="1"/>
    <col min="9" max="9" width="6.140625" style="87" hidden="1" customWidth="1"/>
    <col min="10" max="10" width="7.28125" style="87" hidden="1" customWidth="1"/>
    <col min="11" max="11" width="6.7109375" style="87" hidden="1" customWidth="1"/>
    <col min="12" max="12" width="6.28125" style="87" hidden="1" customWidth="1"/>
    <col min="13" max="13" width="6.00390625" style="87" hidden="1" customWidth="1"/>
    <col min="14" max="14" width="7.8515625" style="87" hidden="1" customWidth="1"/>
    <col min="15" max="15" width="7.28125" style="87" hidden="1" customWidth="1"/>
    <col min="16" max="17" width="7.00390625" style="87" hidden="1" customWidth="1"/>
    <col min="18" max="18" width="6.140625" style="87" hidden="1" customWidth="1"/>
    <col min="19" max="19" width="6.00390625" style="87" hidden="1" customWidth="1"/>
    <col min="20" max="20" width="6.140625" style="87" hidden="1" customWidth="1"/>
    <col min="21" max="21" width="6.00390625" style="87" hidden="1" customWidth="1"/>
    <col min="22" max="25" width="0" style="110" hidden="1" customWidth="1"/>
  </cols>
  <sheetData>
    <row r="1" spans="1:8" ht="84.75" customHeight="1">
      <c r="A1" s="138"/>
      <c r="B1" s="139"/>
      <c r="E1" s="138" t="s">
        <v>150</v>
      </c>
      <c r="F1" s="139"/>
      <c r="G1" s="139"/>
      <c r="H1" s="124"/>
    </row>
    <row r="2" spans="1:11" ht="24" customHeight="1">
      <c r="A2" s="140" t="s">
        <v>138</v>
      </c>
      <c r="B2" s="140"/>
      <c r="C2" s="140"/>
      <c r="D2" s="140"/>
      <c r="E2" s="140"/>
      <c r="F2" s="140"/>
      <c r="G2" s="140"/>
      <c r="H2" s="140"/>
      <c r="J2" s="82"/>
      <c r="K2" s="82"/>
    </row>
    <row r="3" spans="1:8" ht="36" customHeight="1">
      <c r="A3" s="141" t="s">
        <v>151</v>
      </c>
      <c r="B3" s="141"/>
      <c r="C3" s="141"/>
      <c r="D3" s="141"/>
      <c r="E3" s="141"/>
      <c r="F3" s="141"/>
      <c r="G3" s="141"/>
      <c r="H3" s="141"/>
    </row>
    <row r="4" spans="1:25" ht="16.5" customHeight="1">
      <c r="A4" s="142" t="s">
        <v>0</v>
      </c>
      <c r="B4" s="142" t="s">
        <v>2</v>
      </c>
      <c r="C4" s="142" t="s">
        <v>1</v>
      </c>
      <c r="D4" s="133" t="s">
        <v>12</v>
      </c>
      <c r="E4" s="133"/>
      <c r="F4" s="133"/>
      <c r="G4" s="142" t="s">
        <v>6</v>
      </c>
      <c r="H4" s="142" t="s">
        <v>7</v>
      </c>
      <c r="I4" s="130" t="s">
        <v>106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2"/>
      <c r="V4" s="149" t="s">
        <v>106</v>
      </c>
      <c r="W4" s="149"/>
      <c r="X4" s="149"/>
      <c r="Y4" s="149"/>
    </row>
    <row r="5" spans="1:25" ht="27" customHeight="1">
      <c r="A5" s="142"/>
      <c r="B5" s="142"/>
      <c r="C5" s="142"/>
      <c r="D5" s="3" t="s">
        <v>3</v>
      </c>
      <c r="E5" s="3" t="s">
        <v>4</v>
      </c>
      <c r="F5" s="3" t="s">
        <v>5</v>
      </c>
      <c r="G5" s="142"/>
      <c r="H5" s="142"/>
      <c r="I5" s="77" t="s">
        <v>95</v>
      </c>
      <c r="J5" s="77" t="s">
        <v>97</v>
      </c>
      <c r="K5" s="77" t="s">
        <v>98</v>
      </c>
      <c r="L5" s="77" t="s">
        <v>96</v>
      </c>
      <c r="M5" s="77" t="s">
        <v>99</v>
      </c>
      <c r="N5" s="77" t="s">
        <v>100</v>
      </c>
      <c r="O5" s="77" t="s">
        <v>107</v>
      </c>
      <c r="P5" s="77" t="s">
        <v>101</v>
      </c>
      <c r="Q5" s="77" t="s">
        <v>108</v>
      </c>
      <c r="R5" s="77" t="s">
        <v>102</v>
      </c>
      <c r="S5" s="77" t="s">
        <v>103</v>
      </c>
      <c r="T5" s="77" t="s">
        <v>104</v>
      </c>
      <c r="U5" s="77" t="s">
        <v>105</v>
      </c>
      <c r="V5" s="106" t="s">
        <v>114</v>
      </c>
      <c r="W5" s="106" t="s">
        <v>115</v>
      </c>
      <c r="X5" s="106" t="s">
        <v>116</v>
      </c>
      <c r="Y5" s="107" t="s">
        <v>117</v>
      </c>
    </row>
    <row r="6" spans="1:25" ht="27" customHeight="1">
      <c r="A6" s="3" t="s">
        <v>8</v>
      </c>
      <c r="B6" s="3"/>
      <c r="C6" s="3"/>
      <c r="D6" s="3"/>
      <c r="E6" s="3"/>
      <c r="F6" s="3"/>
      <c r="G6" s="3"/>
      <c r="H6" s="3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107"/>
      <c r="W6" s="107"/>
      <c r="X6" s="107"/>
      <c r="Y6" s="107"/>
    </row>
    <row r="7" spans="1:25" ht="18" customHeight="1">
      <c r="A7" s="150" t="s">
        <v>31</v>
      </c>
      <c r="B7" s="112" t="s">
        <v>32</v>
      </c>
      <c r="C7" s="34">
        <v>160</v>
      </c>
      <c r="D7" s="23">
        <v>13.67</v>
      </c>
      <c r="E7" s="23">
        <v>21.41</v>
      </c>
      <c r="F7" s="23">
        <v>3.69</v>
      </c>
      <c r="G7" s="24">
        <v>160.92</v>
      </c>
      <c r="H7" s="23">
        <v>307</v>
      </c>
      <c r="I7" s="83">
        <v>0</v>
      </c>
      <c r="J7" s="83">
        <v>0.058</v>
      </c>
      <c r="K7" s="83">
        <v>0.045</v>
      </c>
      <c r="L7" s="83">
        <v>4.96</v>
      </c>
      <c r="M7" s="83">
        <v>4.6</v>
      </c>
      <c r="N7" s="83">
        <v>81</v>
      </c>
      <c r="O7" s="83">
        <v>308</v>
      </c>
      <c r="P7" s="83">
        <v>17.6</v>
      </c>
      <c r="Q7" s="83">
        <v>0.9</v>
      </c>
      <c r="R7" s="74">
        <v>289.1</v>
      </c>
      <c r="S7" s="74"/>
      <c r="T7" s="74"/>
      <c r="U7" s="74"/>
      <c r="V7" s="109">
        <v>175.93</v>
      </c>
      <c r="W7" s="109">
        <v>18.13</v>
      </c>
      <c r="X7" s="109">
        <v>0.34</v>
      </c>
      <c r="Y7" s="109">
        <v>0</v>
      </c>
    </row>
    <row r="8" spans="1:25" ht="24">
      <c r="A8" s="150"/>
      <c r="B8" s="36" t="s">
        <v>45</v>
      </c>
      <c r="C8" s="34">
        <v>200</v>
      </c>
      <c r="D8" s="24">
        <v>3.2</v>
      </c>
      <c r="E8" s="24">
        <v>2.7</v>
      </c>
      <c r="F8" s="24">
        <v>15.9</v>
      </c>
      <c r="G8" s="24">
        <v>79</v>
      </c>
      <c r="H8" s="24">
        <v>961</v>
      </c>
      <c r="I8" s="76">
        <v>1.3</v>
      </c>
      <c r="J8" s="76">
        <v>0.04</v>
      </c>
      <c r="K8" s="76">
        <v>0.16</v>
      </c>
      <c r="L8" s="76">
        <v>0</v>
      </c>
      <c r="M8" s="76"/>
      <c r="N8" s="76">
        <v>126</v>
      </c>
      <c r="O8" s="76">
        <v>50</v>
      </c>
      <c r="P8" s="76">
        <v>0</v>
      </c>
      <c r="Q8" s="76">
        <v>0.1</v>
      </c>
      <c r="R8" s="75">
        <v>102</v>
      </c>
      <c r="S8" s="74"/>
      <c r="T8" s="74"/>
      <c r="U8" s="74"/>
      <c r="V8" s="109">
        <v>34</v>
      </c>
      <c r="W8" s="109">
        <v>0</v>
      </c>
      <c r="X8" s="109">
        <v>0</v>
      </c>
      <c r="Y8" s="109">
        <v>0</v>
      </c>
    </row>
    <row r="9" spans="1:25" ht="12.75">
      <c r="A9" s="150"/>
      <c r="B9" s="112" t="s">
        <v>35</v>
      </c>
      <c r="C9" s="34">
        <v>40</v>
      </c>
      <c r="D9" s="23">
        <v>3.04</v>
      </c>
      <c r="E9" s="23">
        <v>0.32</v>
      </c>
      <c r="F9" s="23">
        <v>19.68</v>
      </c>
      <c r="G9" s="24">
        <v>94</v>
      </c>
      <c r="H9" s="23">
        <v>114</v>
      </c>
      <c r="I9" s="84">
        <v>0</v>
      </c>
      <c r="J9" s="84">
        <v>0.044</v>
      </c>
      <c r="K9" s="84">
        <v>0.012</v>
      </c>
      <c r="L9" s="84">
        <v>0</v>
      </c>
      <c r="M9" s="84"/>
      <c r="N9" s="84">
        <v>8</v>
      </c>
      <c r="O9" s="84">
        <v>25.6</v>
      </c>
      <c r="P9" s="84">
        <v>5.6</v>
      </c>
      <c r="Q9" s="84">
        <v>0.44</v>
      </c>
      <c r="R9" s="74">
        <v>36.8</v>
      </c>
      <c r="S9" s="74"/>
      <c r="T9" s="74"/>
      <c r="U9" s="74"/>
      <c r="V9" s="109">
        <v>11</v>
      </c>
      <c r="W9" s="109">
        <v>15</v>
      </c>
      <c r="X9" s="109">
        <v>0.9</v>
      </c>
      <c r="Y9" s="109">
        <v>0</v>
      </c>
    </row>
    <row r="10" spans="1:25" ht="12.75">
      <c r="A10" s="150"/>
      <c r="B10" s="38" t="s">
        <v>9</v>
      </c>
      <c r="C10" s="37">
        <v>20</v>
      </c>
      <c r="D10" s="14">
        <v>1.3</v>
      </c>
      <c r="E10" s="14">
        <v>0.3</v>
      </c>
      <c r="F10" s="14">
        <v>6.7</v>
      </c>
      <c r="G10" s="14">
        <v>34.8</v>
      </c>
      <c r="H10" s="15">
        <v>115</v>
      </c>
      <c r="I10" s="84"/>
      <c r="J10" s="84"/>
      <c r="K10" s="84"/>
      <c r="L10" s="84"/>
      <c r="M10" s="84"/>
      <c r="N10" s="84"/>
      <c r="O10" s="84"/>
      <c r="P10" s="84"/>
      <c r="Q10" s="84"/>
      <c r="R10" s="74"/>
      <c r="S10" s="74"/>
      <c r="T10" s="74"/>
      <c r="U10" s="74"/>
      <c r="V10" s="109"/>
      <c r="W10" s="109"/>
      <c r="X10" s="109"/>
      <c r="Y10" s="109"/>
    </row>
    <row r="11" spans="1:25" ht="18" customHeight="1">
      <c r="A11" s="150"/>
      <c r="B11" s="36" t="s">
        <v>130</v>
      </c>
      <c r="C11" s="34">
        <v>180</v>
      </c>
      <c r="D11" s="24">
        <v>2.7</v>
      </c>
      <c r="E11" s="24">
        <v>0.9</v>
      </c>
      <c r="F11" s="24">
        <v>37.8</v>
      </c>
      <c r="G11" s="24">
        <v>172.8</v>
      </c>
      <c r="H11" s="4">
        <v>118</v>
      </c>
      <c r="I11" s="84">
        <v>18</v>
      </c>
      <c r="J11" s="84">
        <v>0.072</v>
      </c>
      <c r="K11" s="84">
        <v>0.09</v>
      </c>
      <c r="L11" s="84">
        <v>0</v>
      </c>
      <c r="M11" s="84"/>
      <c r="N11" s="84">
        <v>14.4</v>
      </c>
      <c r="O11" s="84">
        <v>50.4</v>
      </c>
      <c r="P11" s="84">
        <v>75.6</v>
      </c>
      <c r="Q11" s="84">
        <v>1.08</v>
      </c>
      <c r="R11" s="74">
        <v>626</v>
      </c>
      <c r="S11" s="74"/>
      <c r="T11" s="74"/>
      <c r="U11" s="74"/>
      <c r="V11" s="109">
        <v>14.4</v>
      </c>
      <c r="W11" s="109">
        <v>20.6</v>
      </c>
      <c r="X11" s="109">
        <v>1.08</v>
      </c>
      <c r="Y11" s="109">
        <v>18</v>
      </c>
    </row>
    <row r="12" spans="1:25" s="9" customFormat="1" ht="18" customHeight="1">
      <c r="A12" s="21" t="s">
        <v>30</v>
      </c>
      <c r="B12" s="21"/>
      <c r="C12" s="73">
        <f>SUM(C7:C11)</f>
        <v>600</v>
      </c>
      <c r="D12" s="73">
        <f>SUM(D7:D11)</f>
        <v>23.91</v>
      </c>
      <c r="E12" s="73">
        <f>SUM(E7:E11)</f>
        <v>25.63</v>
      </c>
      <c r="F12" s="73">
        <f>SUM(F7:F11)</f>
        <v>83.77</v>
      </c>
      <c r="G12" s="73">
        <f>SUM(G7:G11)</f>
        <v>541.52</v>
      </c>
      <c r="H12" s="73"/>
      <c r="I12" s="90">
        <f aca="true" t="shared" si="0" ref="I12:R12">SUM(I7:I11)</f>
        <v>19.3</v>
      </c>
      <c r="J12" s="90">
        <f t="shared" si="0"/>
        <v>0.21400000000000002</v>
      </c>
      <c r="K12" s="90">
        <f t="shared" si="0"/>
        <v>0.30700000000000005</v>
      </c>
      <c r="L12" s="90">
        <f t="shared" si="0"/>
        <v>4.96</v>
      </c>
      <c r="M12" s="90">
        <f t="shared" si="0"/>
        <v>4.6</v>
      </c>
      <c r="N12" s="90">
        <f t="shared" si="0"/>
        <v>229.4</v>
      </c>
      <c r="O12" s="90">
        <f t="shared" si="0"/>
        <v>434</v>
      </c>
      <c r="P12" s="90">
        <f t="shared" si="0"/>
        <v>98.8</v>
      </c>
      <c r="Q12" s="90">
        <f t="shared" si="0"/>
        <v>2.52</v>
      </c>
      <c r="R12" s="91">
        <f t="shared" si="0"/>
        <v>1053.9</v>
      </c>
      <c r="S12" s="91"/>
      <c r="T12" s="91"/>
      <c r="U12" s="91"/>
      <c r="V12" s="73">
        <f>SUM(V7:V11)</f>
        <v>235.33</v>
      </c>
      <c r="W12" s="73">
        <f>SUM(W7:W11)</f>
        <v>53.73</v>
      </c>
      <c r="X12" s="73">
        <f>SUM(X7:X11)</f>
        <v>2.3200000000000003</v>
      </c>
      <c r="Y12" s="73">
        <f>SUM(Y7:Y11)</f>
        <v>18</v>
      </c>
    </row>
    <row r="13" spans="1:25" ht="16.5" customHeight="1">
      <c r="A13" s="137" t="s">
        <v>0</v>
      </c>
      <c r="B13" s="137" t="s">
        <v>2</v>
      </c>
      <c r="C13" s="137" t="s">
        <v>1</v>
      </c>
      <c r="D13" s="133" t="s">
        <v>12</v>
      </c>
      <c r="E13" s="133"/>
      <c r="F13" s="133"/>
      <c r="G13" s="137" t="s">
        <v>6</v>
      </c>
      <c r="H13" s="137" t="s">
        <v>7</v>
      </c>
      <c r="I13" s="130" t="s">
        <v>106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149" t="s">
        <v>106</v>
      </c>
      <c r="W13" s="149"/>
      <c r="X13" s="149"/>
      <c r="Y13" s="149"/>
    </row>
    <row r="14" spans="1:25" ht="28.5" customHeight="1">
      <c r="A14" s="135"/>
      <c r="B14" s="135"/>
      <c r="C14" s="135"/>
      <c r="D14" s="3" t="s">
        <v>3</v>
      </c>
      <c r="E14" s="3" t="s">
        <v>4</v>
      </c>
      <c r="F14" s="3" t="s">
        <v>5</v>
      </c>
      <c r="G14" s="135"/>
      <c r="H14" s="135"/>
      <c r="I14" s="77" t="s">
        <v>95</v>
      </c>
      <c r="J14" s="77" t="s">
        <v>97</v>
      </c>
      <c r="K14" s="77" t="s">
        <v>98</v>
      </c>
      <c r="L14" s="77" t="s">
        <v>96</v>
      </c>
      <c r="M14" s="77" t="s">
        <v>99</v>
      </c>
      <c r="N14" s="77" t="s">
        <v>100</v>
      </c>
      <c r="O14" s="77" t="s">
        <v>107</v>
      </c>
      <c r="P14" s="77" t="s">
        <v>101</v>
      </c>
      <c r="Q14" s="77" t="s">
        <v>108</v>
      </c>
      <c r="R14" s="77" t="s">
        <v>102</v>
      </c>
      <c r="S14" s="77" t="s">
        <v>103</v>
      </c>
      <c r="T14" s="77" t="s">
        <v>104</v>
      </c>
      <c r="U14" s="77" t="s">
        <v>105</v>
      </c>
      <c r="V14" s="106" t="s">
        <v>114</v>
      </c>
      <c r="W14" s="106" t="s">
        <v>115</v>
      </c>
      <c r="X14" s="106" t="s">
        <v>116</v>
      </c>
      <c r="Y14" s="107" t="s">
        <v>117</v>
      </c>
    </row>
    <row r="15" spans="1:25" ht="24.75" customHeight="1">
      <c r="A15" s="2" t="s">
        <v>11</v>
      </c>
      <c r="B15" s="2"/>
      <c r="C15" s="2"/>
      <c r="D15" s="3"/>
      <c r="E15" s="3"/>
      <c r="F15" s="3"/>
      <c r="G15" s="2"/>
      <c r="H15" s="2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107"/>
      <c r="W15" s="107"/>
      <c r="X15" s="107"/>
      <c r="Y15" s="107"/>
    </row>
    <row r="16" spans="1:25" ht="24">
      <c r="A16" s="146" t="s">
        <v>31</v>
      </c>
      <c r="B16" s="36" t="s">
        <v>39</v>
      </c>
      <c r="C16" s="34">
        <v>90</v>
      </c>
      <c r="D16" s="14">
        <v>14.53</v>
      </c>
      <c r="E16" s="14">
        <v>7.8</v>
      </c>
      <c r="F16" s="14">
        <v>6.88</v>
      </c>
      <c r="G16" s="14">
        <v>178</v>
      </c>
      <c r="H16" s="15">
        <v>339</v>
      </c>
      <c r="I16" s="74">
        <v>0.72</v>
      </c>
      <c r="J16" s="74">
        <v>0.12</v>
      </c>
      <c r="K16" s="74">
        <v>0.12</v>
      </c>
      <c r="L16" s="74"/>
      <c r="M16" s="74"/>
      <c r="N16" s="74">
        <v>44.1</v>
      </c>
      <c r="O16" s="74"/>
      <c r="P16" s="74"/>
      <c r="Q16" s="74">
        <v>0.72</v>
      </c>
      <c r="R16" s="74"/>
      <c r="S16" s="74"/>
      <c r="T16" s="74"/>
      <c r="U16" s="74"/>
      <c r="V16" s="109">
        <v>16.2</v>
      </c>
      <c r="W16" s="109">
        <v>7.79</v>
      </c>
      <c r="X16" s="109">
        <v>0.68</v>
      </c>
      <c r="Y16" s="109">
        <v>0</v>
      </c>
    </row>
    <row r="17" spans="1:25" ht="12.75">
      <c r="A17" s="146"/>
      <c r="B17" s="36" t="s">
        <v>78</v>
      </c>
      <c r="C17" s="34">
        <v>50</v>
      </c>
      <c r="D17" s="4">
        <v>0.54</v>
      </c>
      <c r="E17" s="4">
        <v>1.86</v>
      </c>
      <c r="F17" s="4">
        <v>3.5</v>
      </c>
      <c r="G17" s="4">
        <v>32.8</v>
      </c>
      <c r="H17" s="4">
        <v>462</v>
      </c>
      <c r="I17" s="76">
        <v>0.78</v>
      </c>
      <c r="J17" s="76">
        <v>0</v>
      </c>
      <c r="K17" s="76">
        <v>0</v>
      </c>
      <c r="L17" s="76">
        <v>0</v>
      </c>
      <c r="M17" s="76">
        <v>1</v>
      </c>
      <c r="N17" s="76">
        <v>2.25</v>
      </c>
      <c r="O17" s="76">
        <v>46</v>
      </c>
      <c r="P17" s="76">
        <v>4</v>
      </c>
      <c r="Q17" s="76">
        <v>0.18</v>
      </c>
      <c r="R17" s="76">
        <v>98</v>
      </c>
      <c r="S17" s="74"/>
      <c r="T17" s="74"/>
      <c r="U17" s="74"/>
      <c r="V17" s="109">
        <v>10</v>
      </c>
      <c r="W17" s="109">
        <v>4</v>
      </c>
      <c r="X17" s="109">
        <v>0.4</v>
      </c>
      <c r="Y17" s="109">
        <v>1.4</v>
      </c>
    </row>
    <row r="18" spans="1:25" ht="12.75">
      <c r="A18" s="146"/>
      <c r="B18" s="36" t="s">
        <v>40</v>
      </c>
      <c r="C18" s="34">
        <v>150</v>
      </c>
      <c r="D18" s="24">
        <v>3.15</v>
      </c>
      <c r="E18" s="24">
        <v>6.6</v>
      </c>
      <c r="F18" s="24">
        <v>16.35</v>
      </c>
      <c r="G18" s="24">
        <v>138</v>
      </c>
      <c r="H18" s="24">
        <v>434</v>
      </c>
      <c r="I18" s="84">
        <v>5.1</v>
      </c>
      <c r="J18" s="84">
        <v>0.13</v>
      </c>
      <c r="K18" s="84">
        <v>0.1</v>
      </c>
      <c r="L18" s="84"/>
      <c r="M18" s="84"/>
      <c r="N18" s="84">
        <v>39</v>
      </c>
      <c r="O18" s="84"/>
      <c r="P18" s="84"/>
      <c r="Q18" s="84">
        <v>1</v>
      </c>
      <c r="R18" s="74"/>
      <c r="S18" s="74"/>
      <c r="T18" s="74"/>
      <c r="U18" s="74"/>
      <c r="V18" s="109">
        <v>60</v>
      </c>
      <c r="W18" s="109">
        <v>8.2</v>
      </c>
      <c r="X18" s="109">
        <v>0.1</v>
      </c>
      <c r="Y18" s="109">
        <v>2.1</v>
      </c>
    </row>
    <row r="19" spans="1:25" ht="24">
      <c r="A19" s="146"/>
      <c r="B19" s="36" t="s">
        <v>41</v>
      </c>
      <c r="C19" s="34">
        <v>200</v>
      </c>
      <c r="D19" s="24">
        <v>0.7</v>
      </c>
      <c r="E19" s="24">
        <v>0.3</v>
      </c>
      <c r="F19" s="24">
        <v>22.8</v>
      </c>
      <c r="G19" s="23">
        <v>97</v>
      </c>
      <c r="H19" s="24">
        <v>538</v>
      </c>
      <c r="I19" s="76">
        <v>110</v>
      </c>
      <c r="J19" s="76">
        <v>0</v>
      </c>
      <c r="K19" s="76">
        <v>0.1</v>
      </c>
      <c r="L19" s="76">
        <v>0</v>
      </c>
      <c r="M19" s="76"/>
      <c r="N19" s="76">
        <v>12</v>
      </c>
      <c r="O19" s="76">
        <v>2</v>
      </c>
      <c r="P19" s="76">
        <v>4</v>
      </c>
      <c r="Q19" s="76">
        <v>0.6</v>
      </c>
      <c r="R19" s="75">
        <v>8</v>
      </c>
      <c r="S19" s="74"/>
      <c r="T19" s="74"/>
      <c r="U19" s="74"/>
      <c r="V19" s="109">
        <v>30</v>
      </c>
      <c r="W19" s="109">
        <v>10</v>
      </c>
      <c r="X19" s="109">
        <v>0.28</v>
      </c>
      <c r="Y19" s="109">
        <v>14</v>
      </c>
    </row>
    <row r="20" spans="1:25" ht="12.75">
      <c r="A20" s="146"/>
      <c r="B20" s="38" t="s">
        <v>9</v>
      </c>
      <c r="C20" s="37">
        <v>20</v>
      </c>
      <c r="D20" s="14">
        <v>1.3</v>
      </c>
      <c r="E20" s="14">
        <v>0.3</v>
      </c>
      <c r="F20" s="14">
        <v>6.7</v>
      </c>
      <c r="G20" s="14">
        <v>34.8</v>
      </c>
      <c r="H20" s="15">
        <v>115</v>
      </c>
      <c r="I20" s="76"/>
      <c r="J20" s="76"/>
      <c r="K20" s="76"/>
      <c r="L20" s="76"/>
      <c r="M20" s="76"/>
      <c r="N20" s="76"/>
      <c r="O20" s="76"/>
      <c r="P20" s="76"/>
      <c r="Q20" s="76"/>
      <c r="R20" s="75"/>
      <c r="S20" s="74"/>
      <c r="T20" s="74"/>
      <c r="U20" s="74"/>
      <c r="V20" s="109"/>
      <c r="W20" s="109"/>
      <c r="X20" s="109"/>
      <c r="Y20" s="109"/>
    </row>
    <row r="21" spans="1:25" ht="12.75">
      <c r="A21" s="146"/>
      <c r="B21" s="112" t="s">
        <v>35</v>
      </c>
      <c r="C21" s="34">
        <v>40</v>
      </c>
      <c r="D21" s="23">
        <v>3.04</v>
      </c>
      <c r="E21" s="23">
        <v>0.32</v>
      </c>
      <c r="F21" s="23">
        <v>19.68</v>
      </c>
      <c r="G21" s="24">
        <v>94</v>
      </c>
      <c r="H21" s="23">
        <v>114</v>
      </c>
      <c r="I21" s="84">
        <v>0</v>
      </c>
      <c r="J21" s="84">
        <v>0.044</v>
      </c>
      <c r="K21" s="84">
        <v>0.012</v>
      </c>
      <c r="L21" s="84">
        <v>0</v>
      </c>
      <c r="M21" s="84"/>
      <c r="N21" s="84">
        <v>8</v>
      </c>
      <c r="O21" s="84">
        <v>25.6</v>
      </c>
      <c r="P21" s="84">
        <v>5.6</v>
      </c>
      <c r="Q21" s="84">
        <v>0.44</v>
      </c>
      <c r="R21" s="74">
        <v>36.8</v>
      </c>
      <c r="S21" s="74"/>
      <c r="T21" s="74"/>
      <c r="U21" s="74"/>
      <c r="V21" s="109">
        <v>11</v>
      </c>
      <c r="W21" s="109">
        <v>15</v>
      </c>
      <c r="X21" s="109">
        <v>0.9</v>
      </c>
      <c r="Y21" s="109">
        <v>0</v>
      </c>
    </row>
    <row r="22" spans="1:25" s="93" customFormat="1" ht="15" customHeight="1">
      <c r="A22" s="73" t="s">
        <v>30</v>
      </c>
      <c r="B22" s="126"/>
      <c r="C22" s="126">
        <f>SUM(C16:C21)</f>
        <v>550</v>
      </c>
      <c r="D22" s="126">
        <f>SUM(D16:D21)</f>
        <v>23.259999999999998</v>
      </c>
      <c r="E22" s="126">
        <f>SUM(E16:E21)</f>
        <v>17.18</v>
      </c>
      <c r="F22" s="126">
        <f>SUM(F16:F21)</f>
        <v>75.91</v>
      </c>
      <c r="G22" s="126">
        <f>SUM(G16:G21)</f>
        <v>574.6</v>
      </c>
      <c r="H22" s="126"/>
      <c r="I22" s="90">
        <f aca="true" t="shared" si="1" ref="I22:N22">SUM(I16:I20)</f>
        <v>116.6</v>
      </c>
      <c r="J22" s="90">
        <f t="shared" si="1"/>
        <v>0.25</v>
      </c>
      <c r="K22" s="90">
        <f t="shared" si="1"/>
        <v>0.32</v>
      </c>
      <c r="L22" s="90">
        <f t="shared" si="1"/>
        <v>0</v>
      </c>
      <c r="M22" s="90">
        <f t="shared" si="1"/>
        <v>1</v>
      </c>
      <c r="N22" s="90">
        <f t="shared" si="1"/>
        <v>97.35</v>
      </c>
      <c r="O22" s="90"/>
      <c r="P22" s="90"/>
      <c r="Q22" s="90">
        <f>SUM(Q16:Q20)</f>
        <v>2.5</v>
      </c>
      <c r="R22" s="91">
        <f>SUM(R16:R20)</f>
        <v>106</v>
      </c>
      <c r="S22" s="91"/>
      <c r="T22" s="91"/>
      <c r="U22" s="91"/>
      <c r="V22" s="73">
        <f>SUM(V16:V20)</f>
        <v>116.2</v>
      </c>
      <c r="W22" s="73">
        <f>SUM(W16:W20)</f>
        <v>29.99</v>
      </c>
      <c r="X22" s="73">
        <f>SUM(X16:X20)</f>
        <v>1.4600000000000002</v>
      </c>
      <c r="Y22" s="126">
        <f>SUM(Y16:Y20)</f>
        <v>17.5</v>
      </c>
    </row>
    <row r="23" spans="1:25" ht="12.75" customHeight="1">
      <c r="A23" s="137" t="s">
        <v>0</v>
      </c>
      <c r="B23" s="137" t="s">
        <v>2</v>
      </c>
      <c r="C23" s="137" t="s">
        <v>1</v>
      </c>
      <c r="D23" s="130" t="s">
        <v>12</v>
      </c>
      <c r="E23" s="131"/>
      <c r="F23" s="132"/>
      <c r="G23" s="137" t="s">
        <v>6</v>
      </c>
      <c r="H23" s="137" t="s">
        <v>7</v>
      </c>
      <c r="I23" s="130" t="s">
        <v>106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2"/>
      <c r="V23" s="155" t="s">
        <v>106</v>
      </c>
      <c r="W23" s="156"/>
      <c r="X23" s="156"/>
      <c r="Y23" s="157"/>
    </row>
    <row r="24" spans="1:25" ht="267.75">
      <c r="A24" s="135"/>
      <c r="B24" s="135"/>
      <c r="C24" s="135"/>
      <c r="D24" s="3" t="s">
        <v>3</v>
      </c>
      <c r="E24" s="3" t="s">
        <v>4</v>
      </c>
      <c r="F24" s="3" t="s">
        <v>5</v>
      </c>
      <c r="G24" s="135"/>
      <c r="H24" s="135"/>
      <c r="I24" s="128" t="s">
        <v>95</v>
      </c>
      <c r="J24" s="128" t="s">
        <v>97</v>
      </c>
      <c r="K24" s="128" t="s">
        <v>98</v>
      </c>
      <c r="L24" s="128" t="s">
        <v>96</v>
      </c>
      <c r="M24" s="128" t="s">
        <v>99</v>
      </c>
      <c r="N24" s="128" t="s">
        <v>100</v>
      </c>
      <c r="O24" s="128" t="s">
        <v>107</v>
      </c>
      <c r="P24" s="128" t="s">
        <v>101</v>
      </c>
      <c r="Q24" s="128" t="s">
        <v>108</v>
      </c>
      <c r="R24" s="128" t="s">
        <v>102</v>
      </c>
      <c r="S24" s="128" t="s">
        <v>103</v>
      </c>
      <c r="T24" s="128" t="s">
        <v>104</v>
      </c>
      <c r="U24" s="128" t="s">
        <v>105</v>
      </c>
      <c r="V24" s="106" t="s">
        <v>114</v>
      </c>
      <c r="W24" s="106" t="s">
        <v>115</v>
      </c>
      <c r="X24" s="106" t="s">
        <v>116</v>
      </c>
      <c r="Y24" s="125" t="s">
        <v>117</v>
      </c>
    </row>
    <row r="25" spans="1:25" ht="25.5" customHeight="1">
      <c r="A25" s="2" t="s">
        <v>13</v>
      </c>
      <c r="B25" s="2"/>
      <c r="C25" s="2"/>
      <c r="D25" s="3"/>
      <c r="E25" s="3"/>
      <c r="F25" s="3"/>
      <c r="G25" s="2"/>
      <c r="H25" s="2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5"/>
      <c r="W25" s="125"/>
      <c r="X25" s="125"/>
      <c r="Y25" s="125"/>
    </row>
    <row r="26" spans="1:25" ht="27" customHeight="1">
      <c r="A26" s="127" t="s">
        <v>31</v>
      </c>
      <c r="B26" s="47" t="s">
        <v>36</v>
      </c>
      <c r="C26" s="53">
        <v>90</v>
      </c>
      <c r="D26" s="55">
        <v>11.6</v>
      </c>
      <c r="E26" s="55">
        <v>22.23</v>
      </c>
      <c r="F26" s="55">
        <v>13.77</v>
      </c>
      <c r="G26" s="55">
        <v>214.1</v>
      </c>
      <c r="H26" s="55">
        <v>368</v>
      </c>
      <c r="I26" s="74">
        <v>1.7</v>
      </c>
      <c r="J26" s="74">
        <v>0.07</v>
      </c>
      <c r="K26" s="74">
        <v>0.17</v>
      </c>
      <c r="L26" s="74"/>
      <c r="M26" s="74"/>
      <c r="N26" s="74">
        <v>22.3</v>
      </c>
      <c r="O26" s="74"/>
      <c r="P26" s="74"/>
      <c r="Q26" s="74">
        <v>3.5</v>
      </c>
      <c r="R26" s="74"/>
      <c r="S26" s="74"/>
      <c r="T26" s="74"/>
      <c r="U26" s="74"/>
      <c r="V26" s="109">
        <v>42.3</v>
      </c>
      <c r="W26" s="109">
        <v>8.1</v>
      </c>
      <c r="X26" s="109">
        <v>0.3</v>
      </c>
      <c r="Y26" s="109">
        <v>0</v>
      </c>
    </row>
    <row r="27" spans="1:25" ht="16.5" customHeight="1">
      <c r="A27" s="127"/>
      <c r="B27" s="36" t="s">
        <v>37</v>
      </c>
      <c r="C27" s="34">
        <v>150</v>
      </c>
      <c r="D27" s="26">
        <v>4.58</v>
      </c>
      <c r="E27" s="26">
        <v>5.01</v>
      </c>
      <c r="F27" s="26">
        <v>20.52</v>
      </c>
      <c r="G27" s="27">
        <v>145.5</v>
      </c>
      <c r="H27" s="26">
        <v>314</v>
      </c>
      <c r="I27" s="83">
        <v>1.02</v>
      </c>
      <c r="J27" s="83">
        <v>0.14</v>
      </c>
      <c r="K27" s="83">
        <v>0.16</v>
      </c>
      <c r="L27" s="83"/>
      <c r="M27" s="83"/>
      <c r="N27" s="83">
        <v>101.8</v>
      </c>
      <c r="O27" s="83"/>
      <c r="P27" s="83"/>
      <c r="Q27" s="83">
        <v>2.5</v>
      </c>
      <c r="R27" s="74"/>
      <c r="S27" s="74"/>
      <c r="T27" s="74"/>
      <c r="U27" s="74"/>
      <c r="V27" s="109">
        <v>18</v>
      </c>
      <c r="W27" s="109">
        <v>13.7</v>
      </c>
      <c r="X27" s="109">
        <v>2.4</v>
      </c>
      <c r="Y27" s="109">
        <v>0</v>
      </c>
    </row>
    <row r="28" spans="1:25" ht="22.5" customHeight="1">
      <c r="A28" s="127"/>
      <c r="B28" s="36" t="s">
        <v>119</v>
      </c>
      <c r="C28" s="34">
        <v>180</v>
      </c>
      <c r="D28" s="26">
        <v>0.9</v>
      </c>
      <c r="E28" s="26">
        <v>0.18</v>
      </c>
      <c r="F28" s="26">
        <v>18.18</v>
      </c>
      <c r="G28" s="27">
        <v>82.8</v>
      </c>
      <c r="H28" s="26">
        <v>537</v>
      </c>
      <c r="I28" s="84">
        <v>3.6</v>
      </c>
      <c r="J28" s="85">
        <v>0.018</v>
      </c>
      <c r="K28" s="85">
        <v>0.018</v>
      </c>
      <c r="L28" s="84"/>
      <c r="M28" s="84"/>
      <c r="N28" s="84">
        <v>12.6</v>
      </c>
      <c r="O28" s="84"/>
      <c r="P28" s="84"/>
      <c r="Q28" s="84">
        <v>2.52</v>
      </c>
      <c r="R28" s="74"/>
      <c r="S28" s="74"/>
      <c r="T28" s="74"/>
      <c r="U28" s="74"/>
      <c r="V28" s="108">
        <v>12.6</v>
      </c>
      <c r="W28" s="108">
        <v>7.2</v>
      </c>
      <c r="X28" s="108">
        <v>2.5</v>
      </c>
      <c r="Y28" s="108">
        <v>3.6</v>
      </c>
    </row>
    <row r="29" spans="1:25" ht="14.25" customHeight="1">
      <c r="A29" s="127"/>
      <c r="B29" s="38" t="s">
        <v>9</v>
      </c>
      <c r="C29" s="37">
        <v>20</v>
      </c>
      <c r="D29" s="14">
        <v>1.3</v>
      </c>
      <c r="E29" s="14">
        <v>0.3</v>
      </c>
      <c r="F29" s="14">
        <v>6.7</v>
      </c>
      <c r="G29" s="14">
        <v>34.8</v>
      </c>
      <c r="H29" s="15">
        <v>115</v>
      </c>
      <c r="I29" s="84"/>
      <c r="J29" s="85"/>
      <c r="K29" s="85"/>
      <c r="L29" s="84"/>
      <c r="M29" s="84"/>
      <c r="N29" s="84"/>
      <c r="O29" s="84"/>
      <c r="P29" s="84"/>
      <c r="Q29" s="84"/>
      <c r="R29" s="74"/>
      <c r="S29" s="74"/>
      <c r="T29" s="74"/>
      <c r="U29" s="74"/>
      <c r="V29" s="108"/>
      <c r="W29" s="108"/>
      <c r="X29" s="108"/>
      <c r="Y29" s="108"/>
    </row>
    <row r="30" spans="1:25" ht="12.75" customHeight="1">
      <c r="A30" s="127"/>
      <c r="B30" s="112" t="s">
        <v>35</v>
      </c>
      <c r="C30" s="34">
        <v>40</v>
      </c>
      <c r="D30" s="23">
        <v>3.04</v>
      </c>
      <c r="E30" s="23">
        <v>0.32</v>
      </c>
      <c r="F30" s="23">
        <v>19.68</v>
      </c>
      <c r="G30" s="24">
        <v>94</v>
      </c>
      <c r="H30" s="23">
        <v>114</v>
      </c>
      <c r="I30" s="84">
        <v>0</v>
      </c>
      <c r="J30" s="84">
        <v>0.044</v>
      </c>
      <c r="K30" s="84">
        <v>0.012</v>
      </c>
      <c r="L30" s="84">
        <v>0</v>
      </c>
      <c r="M30" s="84"/>
      <c r="N30" s="84">
        <v>8</v>
      </c>
      <c r="O30" s="84">
        <v>25.6</v>
      </c>
      <c r="P30" s="84">
        <v>5.6</v>
      </c>
      <c r="Q30" s="84">
        <v>0.44</v>
      </c>
      <c r="R30" s="74">
        <v>36.8</v>
      </c>
      <c r="S30" s="74"/>
      <c r="T30" s="74"/>
      <c r="U30" s="74"/>
      <c r="V30" s="109">
        <v>11</v>
      </c>
      <c r="W30" s="109">
        <v>15</v>
      </c>
      <c r="X30" s="109">
        <v>0.9</v>
      </c>
      <c r="Y30" s="109">
        <v>0</v>
      </c>
    </row>
    <row r="31" spans="1:25" ht="14.25" customHeight="1">
      <c r="A31" s="127"/>
      <c r="B31" s="36" t="s">
        <v>130</v>
      </c>
      <c r="C31" s="34">
        <v>180</v>
      </c>
      <c r="D31" s="24">
        <v>1.62</v>
      </c>
      <c r="E31" s="24">
        <v>0.36</v>
      </c>
      <c r="F31" s="24">
        <v>14.58</v>
      </c>
      <c r="G31" s="24">
        <v>74.7</v>
      </c>
      <c r="H31" s="4">
        <v>118</v>
      </c>
      <c r="I31" s="84">
        <v>120</v>
      </c>
      <c r="J31" s="85">
        <v>0.08</v>
      </c>
      <c r="K31" s="85">
        <v>0.06</v>
      </c>
      <c r="L31" s="84">
        <v>0</v>
      </c>
      <c r="M31" s="84"/>
      <c r="N31" s="84">
        <v>68</v>
      </c>
      <c r="O31" s="84">
        <v>46</v>
      </c>
      <c r="P31" s="84">
        <v>26</v>
      </c>
      <c r="Q31" s="84">
        <v>0.6</v>
      </c>
      <c r="R31" s="74">
        <v>392</v>
      </c>
      <c r="S31" s="74"/>
      <c r="T31" s="74"/>
      <c r="U31" s="74"/>
      <c r="V31" s="109">
        <v>68</v>
      </c>
      <c r="W31" s="109">
        <v>26.66</v>
      </c>
      <c r="X31" s="109">
        <v>0.8</v>
      </c>
      <c r="Y31" s="109">
        <v>82.66</v>
      </c>
    </row>
    <row r="32" spans="1:25" s="98" customFormat="1" ht="12.75" customHeight="1">
      <c r="A32" s="21" t="s">
        <v>30</v>
      </c>
      <c r="B32" s="116"/>
      <c r="C32" s="49">
        <f>SUM(C26:C31)</f>
        <v>660</v>
      </c>
      <c r="D32" s="21">
        <f>SUM(D26:D31)</f>
        <v>23.04</v>
      </c>
      <c r="E32" s="21">
        <f>SUM(E26:E31)</f>
        <v>28.400000000000002</v>
      </c>
      <c r="F32" s="21">
        <f>SUM(F26:F31)</f>
        <v>93.42999999999999</v>
      </c>
      <c r="G32" s="49">
        <f>SUM(G26:G31)</f>
        <v>645.9000000000001</v>
      </c>
      <c r="H32" s="49"/>
      <c r="I32" s="88">
        <f>SUM(I26:I31)</f>
        <v>126.32</v>
      </c>
      <c r="J32" s="97">
        <f>SUM(J26:J31)</f>
        <v>0.35200000000000004</v>
      </c>
      <c r="K32" s="97">
        <f>SUM(K26:K31)</f>
        <v>0.42000000000000004</v>
      </c>
      <c r="L32" s="88"/>
      <c r="M32" s="88"/>
      <c r="N32" s="88">
        <f>SUM(N26:N31)</f>
        <v>212.7</v>
      </c>
      <c r="O32" s="88"/>
      <c r="P32" s="88"/>
      <c r="Q32" s="88">
        <f>SUM(Q26:Q31)</f>
        <v>9.559999999999999</v>
      </c>
      <c r="R32" s="89">
        <f>SUM(R26:R31)</f>
        <v>428.8</v>
      </c>
      <c r="S32" s="89"/>
      <c r="T32" s="89"/>
      <c r="U32" s="89"/>
      <c r="V32" s="21">
        <f>SUM(V26:V31)</f>
        <v>151.89999999999998</v>
      </c>
      <c r="W32" s="21">
        <f>SUM(W26:W31)</f>
        <v>70.66</v>
      </c>
      <c r="X32" s="21">
        <f>SUM(X26:X31)</f>
        <v>6.8999999999999995</v>
      </c>
      <c r="Y32" s="105">
        <f>SUM(Y26:Y31)</f>
        <v>86.25999999999999</v>
      </c>
    </row>
    <row r="33" spans="1:25" ht="12.75" customHeight="1">
      <c r="A33" s="134" t="s">
        <v>0</v>
      </c>
      <c r="B33" s="134" t="s">
        <v>2</v>
      </c>
      <c r="C33" s="134" t="s">
        <v>1</v>
      </c>
      <c r="D33" s="133" t="s">
        <v>12</v>
      </c>
      <c r="E33" s="133"/>
      <c r="F33" s="133"/>
      <c r="G33" s="134" t="s">
        <v>6</v>
      </c>
      <c r="H33" s="134" t="s">
        <v>7</v>
      </c>
      <c r="I33" s="130" t="s">
        <v>106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2"/>
      <c r="V33" s="149" t="s">
        <v>106</v>
      </c>
      <c r="W33" s="149"/>
      <c r="X33" s="149"/>
      <c r="Y33" s="149"/>
    </row>
    <row r="34" spans="1:25" ht="267.75">
      <c r="A34" s="135"/>
      <c r="B34" s="135"/>
      <c r="C34" s="135"/>
      <c r="D34" s="3" t="s">
        <v>3</v>
      </c>
      <c r="E34" s="3" t="s">
        <v>4</v>
      </c>
      <c r="F34" s="3" t="s">
        <v>5</v>
      </c>
      <c r="G34" s="135"/>
      <c r="H34" s="135"/>
      <c r="I34" s="77" t="s">
        <v>95</v>
      </c>
      <c r="J34" s="77" t="s">
        <v>97</v>
      </c>
      <c r="K34" s="77" t="s">
        <v>98</v>
      </c>
      <c r="L34" s="77" t="s">
        <v>96</v>
      </c>
      <c r="M34" s="77" t="s">
        <v>99</v>
      </c>
      <c r="N34" s="77" t="s">
        <v>100</v>
      </c>
      <c r="O34" s="77" t="s">
        <v>107</v>
      </c>
      <c r="P34" s="77" t="s">
        <v>101</v>
      </c>
      <c r="Q34" s="77" t="s">
        <v>108</v>
      </c>
      <c r="R34" s="77" t="s">
        <v>102</v>
      </c>
      <c r="S34" s="77" t="s">
        <v>103</v>
      </c>
      <c r="T34" s="77" t="s">
        <v>104</v>
      </c>
      <c r="U34" s="77" t="s">
        <v>105</v>
      </c>
      <c r="V34" s="106" t="s">
        <v>114</v>
      </c>
      <c r="W34" s="106" t="s">
        <v>115</v>
      </c>
      <c r="X34" s="106" t="s">
        <v>116</v>
      </c>
      <c r="Y34" s="107" t="s">
        <v>117</v>
      </c>
    </row>
    <row r="35" spans="1:25" ht="25.5">
      <c r="A35" s="2" t="s">
        <v>14</v>
      </c>
      <c r="B35" s="2"/>
      <c r="C35" s="2"/>
      <c r="D35" s="3"/>
      <c r="E35" s="3"/>
      <c r="F35" s="3"/>
      <c r="G35" s="2"/>
      <c r="H35" s="2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107"/>
      <c r="W35" s="107"/>
      <c r="X35" s="107"/>
      <c r="Y35" s="107"/>
    </row>
    <row r="36" spans="1:25" ht="12.75" customHeight="1">
      <c r="A36" s="146" t="s">
        <v>31</v>
      </c>
      <c r="B36" s="36" t="s">
        <v>34</v>
      </c>
      <c r="C36" s="34">
        <v>230</v>
      </c>
      <c r="D36" s="24">
        <v>5.33</v>
      </c>
      <c r="E36" s="24">
        <v>15.23</v>
      </c>
      <c r="F36" s="24">
        <v>36.32</v>
      </c>
      <c r="G36" s="24">
        <v>344</v>
      </c>
      <c r="H36" s="24">
        <v>645</v>
      </c>
      <c r="I36" s="83">
        <v>0.3</v>
      </c>
      <c r="J36" s="83">
        <v>0.03</v>
      </c>
      <c r="K36" s="83">
        <v>0.1</v>
      </c>
      <c r="L36" s="83"/>
      <c r="M36" s="83"/>
      <c r="N36" s="83">
        <v>22.1</v>
      </c>
      <c r="O36" s="83"/>
      <c r="P36" s="83"/>
      <c r="Q36" s="83">
        <v>2.1</v>
      </c>
      <c r="R36" s="74"/>
      <c r="S36" s="74"/>
      <c r="T36" s="74"/>
      <c r="U36" s="74"/>
      <c r="V36" s="109">
        <v>25.87</v>
      </c>
      <c r="W36" s="109">
        <v>19.42</v>
      </c>
      <c r="X36" s="109">
        <v>1.43</v>
      </c>
      <c r="Y36" s="109">
        <v>0</v>
      </c>
    </row>
    <row r="37" spans="1:25" ht="12.75" customHeight="1">
      <c r="A37" s="146"/>
      <c r="B37" s="38" t="s">
        <v>16</v>
      </c>
      <c r="C37" s="37">
        <v>200</v>
      </c>
      <c r="D37" s="11">
        <v>0.1</v>
      </c>
      <c r="E37" s="11">
        <v>0.1</v>
      </c>
      <c r="F37" s="11">
        <v>15</v>
      </c>
      <c r="G37" s="11">
        <v>60</v>
      </c>
      <c r="H37" s="4">
        <v>943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5</v>
      </c>
      <c r="O37" s="84">
        <v>8</v>
      </c>
      <c r="P37" s="84">
        <v>6</v>
      </c>
      <c r="Q37" s="84">
        <v>0.8</v>
      </c>
      <c r="R37" s="74">
        <v>24</v>
      </c>
      <c r="S37" s="74"/>
      <c r="T37" s="74"/>
      <c r="U37" s="74"/>
      <c r="V37" s="109">
        <v>13.3</v>
      </c>
      <c r="W37" s="109">
        <v>6.6</v>
      </c>
      <c r="X37" s="109">
        <v>0.88</v>
      </c>
      <c r="Y37" s="109">
        <v>0</v>
      </c>
    </row>
    <row r="38" spans="1:25" ht="12.75" customHeight="1">
      <c r="A38" s="146"/>
      <c r="B38" s="112" t="s">
        <v>35</v>
      </c>
      <c r="C38" s="34">
        <v>40</v>
      </c>
      <c r="D38" s="23">
        <v>3.04</v>
      </c>
      <c r="E38" s="23">
        <v>0.32</v>
      </c>
      <c r="F38" s="23">
        <v>19.68</v>
      </c>
      <c r="G38" s="24">
        <v>94</v>
      </c>
      <c r="H38" s="23">
        <v>114</v>
      </c>
      <c r="I38" s="84">
        <v>0</v>
      </c>
      <c r="J38" s="84">
        <v>0.044</v>
      </c>
      <c r="K38" s="84">
        <v>0.012</v>
      </c>
      <c r="L38" s="84">
        <v>0</v>
      </c>
      <c r="M38" s="84"/>
      <c r="N38" s="84">
        <v>8</v>
      </c>
      <c r="O38" s="84">
        <v>25.6</v>
      </c>
      <c r="P38" s="84">
        <v>5.6</v>
      </c>
      <c r="Q38" s="84">
        <v>0.44</v>
      </c>
      <c r="R38" s="74">
        <v>36.8</v>
      </c>
      <c r="S38" s="74"/>
      <c r="T38" s="74"/>
      <c r="U38" s="74"/>
      <c r="V38" s="109">
        <v>11</v>
      </c>
      <c r="W38" s="109">
        <v>15</v>
      </c>
      <c r="X38" s="109">
        <v>0.9</v>
      </c>
      <c r="Y38" s="109">
        <v>0</v>
      </c>
    </row>
    <row r="39" spans="1:25" ht="12.75" customHeight="1">
      <c r="A39" s="146"/>
      <c r="B39" s="38" t="s">
        <v>9</v>
      </c>
      <c r="C39" s="37">
        <v>20</v>
      </c>
      <c r="D39" s="14">
        <v>1.3</v>
      </c>
      <c r="E39" s="14">
        <v>0.3</v>
      </c>
      <c r="F39" s="14">
        <v>6.7</v>
      </c>
      <c r="G39" s="14">
        <v>34.8</v>
      </c>
      <c r="H39" s="15">
        <v>115</v>
      </c>
      <c r="I39" s="84"/>
      <c r="J39" s="84"/>
      <c r="K39" s="84"/>
      <c r="L39" s="84"/>
      <c r="M39" s="84"/>
      <c r="N39" s="84"/>
      <c r="O39" s="84"/>
      <c r="P39" s="84"/>
      <c r="Q39" s="84"/>
      <c r="R39" s="74"/>
      <c r="S39" s="74"/>
      <c r="T39" s="74"/>
      <c r="U39" s="74"/>
      <c r="V39" s="109"/>
      <c r="W39" s="109"/>
      <c r="X39" s="109"/>
      <c r="Y39" s="109"/>
    </row>
    <row r="40" spans="1:25" s="12" customFormat="1" ht="24">
      <c r="A40" s="146"/>
      <c r="B40" s="36" t="s">
        <v>144</v>
      </c>
      <c r="C40" s="34">
        <v>180</v>
      </c>
      <c r="D40" s="24">
        <v>9</v>
      </c>
      <c r="E40" s="24">
        <v>5.76</v>
      </c>
      <c r="F40" s="24">
        <v>7.2</v>
      </c>
      <c r="G40" s="24">
        <v>156.6</v>
      </c>
      <c r="H40" s="24">
        <v>536</v>
      </c>
      <c r="I40" s="75">
        <v>1.08</v>
      </c>
      <c r="J40" s="75">
        <v>0.054</v>
      </c>
      <c r="K40" s="75">
        <v>0.27</v>
      </c>
      <c r="L40" s="75"/>
      <c r="M40" s="75"/>
      <c r="N40" s="75">
        <v>214.2</v>
      </c>
      <c r="O40" s="75"/>
      <c r="P40" s="75"/>
      <c r="Q40" s="75">
        <v>0.18</v>
      </c>
      <c r="R40" s="84"/>
      <c r="S40" s="84"/>
      <c r="T40" s="84"/>
      <c r="U40" s="84"/>
      <c r="V40" s="109">
        <v>201.26</v>
      </c>
      <c r="W40" s="109">
        <v>23.4</v>
      </c>
      <c r="X40" s="109">
        <v>0.18</v>
      </c>
      <c r="Y40" s="109">
        <v>0.16</v>
      </c>
    </row>
    <row r="41" spans="1:25" s="98" customFormat="1" ht="12.75">
      <c r="A41" s="21" t="s">
        <v>30</v>
      </c>
      <c r="B41" s="116"/>
      <c r="C41" s="80">
        <f>SUM(C36:C40)</f>
        <v>670</v>
      </c>
      <c r="D41" s="21">
        <f>SUM(D36:D40)</f>
        <v>18.77</v>
      </c>
      <c r="E41" s="21">
        <f>SUM(E36:E40)</f>
        <v>21.71</v>
      </c>
      <c r="F41" s="21">
        <f>SUM(F36:F40)</f>
        <v>84.9</v>
      </c>
      <c r="G41" s="21">
        <f>SUM(G36:G40)</f>
        <v>689.4</v>
      </c>
      <c r="H41" s="80"/>
      <c r="I41" s="88">
        <f aca="true" t="shared" si="2" ref="I41:N41">SUM(I36:I40)</f>
        <v>1.3800000000000001</v>
      </c>
      <c r="J41" s="88">
        <f t="shared" si="2"/>
        <v>0.128</v>
      </c>
      <c r="K41" s="88">
        <f t="shared" si="2"/>
        <v>0.382</v>
      </c>
      <c r="L41" s="88">
        <f t="shared" si="2"/>
        <v>0</v>
      </c>
      <c r="M41" s="88">
        <f t="shared" si="2"/>
        <v>0</v>
      </c>
      <c r="N41" s="88">
        <f t="shared" si="2"/>
        <v>249.29999999999998</v>
      </c>
      <c r="O41" s="88"/>
      <c r="P41" s="88"/>
      <c r="Q41" s="88">
        <f>SUM(Q36:Q40)</f>
        <v>3.5200000000000005</v>
      </c>
      <c r="R41" s="89"/>
      <c r="S41" s="89"/>
      <c r="T41" s="89"/>
      <c r="U41" s="89"/>
      <c r="V41" s="21">
        <f>SUM(V36:V40)</f>
        <v>251.43</v>
      </c>
      <c r="W41" s="21">
        <f>SUM(W36:W40)</f>
        <v>64.42</v>
      </c>
      <c r="X41" s="21">
        <f>SUM(X36:X40)</f>
        <v>3.39</v>
      </c>
      <c r="Y41" s="105">
        <f>SUM(Y36:Y40)</f>
        <v>0.16</v>
      </c>
    </row>
    <row r="42" spans="1:25" ht="12.75" customHeight="1">
      <c r="A42" s="134" t="s">
        <v>0</v>
      </c>
      <c r="B42" s="134" t="s">
        <v>2</v>
      </c>
      <c r="C42" s="134" t="s">
        <v>1</v>
      </c>
      <c r="D42" s="133" t="s">
        <v>12</v>
      </c>
      <c r="E42" s="133"/>
      <c r="F42" s="133"/>
      <c r="G42" s="134" t="s">
        <v>6</v>
      </c>
      <c r="H42" s="134" t="s">
        <v>7</v>
      </c>
      <c r="I42" s="130" t="s">
        <v>106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2"/>
      <c r="V42" s="149" t="s">
        <v>106</v>
      </c>
      <c r="W42" s="149"/>
      <c r="X42" s="149"/>
      <c r="Y42" s="149"/>
    </row>
    <row r="43" spans="1:25" ht="267.75">
      <c r="A43" s="135"/>
      <c r="B43" s="135"/>
      <c r="C43" s="135"/>
      <c r="D43" s="3" t="s">
        <v>3</v>
      </c>
      <c r="E43" s="3" t="s">
        <v>4</v>
      </c>
      <c r="F43" s="3" t="s">
        <v>5</v>
      </c>
      <c r="G43" s="135"/>
      <c r="H43" s="135"/>
      <c r="I43" s="77" t="s">
        <v>95</v>
      </c>
      <c r="J43" s="77" t="s">
        <v>97</v>
      </c>
      <c r="K43" s="77" t="s">
        <v>98</v>
      </c>
      <c r="L43" s="77" t="s">
        <v>96</v>
      </c>
      <c r="M43" s="77" t="s">
        <v>99</v>
      </c>
      <c r="N43" s="77" t="s">
        <v>100</v>
      </c>
      <c r="O43" s="77" t="s">
        <v>107</v>
      </c>
      <c r="P43" s="77" t="s">
        <v>101</v>
      </c>
      <c r="Q43" s="77" t="s">
        <v>108</v>
      </c>
      <c r="R43" s="77" t="s">
        <v>102</v>
      </c>
      <c r="S43" s="77" t="s">
        <v>103</v>
      </c>
      <c r="T43" s="77" t="s">
        <v>104</v>
      </c>
      <c r="U43" s="77" t="s">
        <v>105</v>
      </c>
      <c r="V43" s="106" t="s">
        <v>114</v>
      </c>
      <c r="W43" s="106" t="s">
        <v>115</v>
      </c>
      <c r="X43" s="106" t="s">
        <v>116</v>
      </c>
      <c r="Y43" s="107" t="s">
        <v>117</v>
      </c>
    </row>
    <row r="44" spans="1:25" ht="29.25" customHeight="1">
      <c r="A44" s="2" t="s">
        <v>17</v>
      </c>
      <c r="B44" s="2"/>
      <c r="C44" s="2"/>
      <c r="D44" s="3"/>
      <c r="E44" s="3"/>
      <c r="F44" s="3"/>
      <c r="G44" s="2"/>
      <c r="H44" s="2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107"/>
      <c r="W44" s="107"/>
      <c r="X44" s="107"/>
      <c r="Y44" s="107"/>
    </row>
    <row r="45" spans="1:25" ht="24">
      <c r="A45" s="136" t="s">
        <v>31</v>
      </c>
      <c r="B45" s="36" t="s">
        <v>61</v>
      </c>
      <c r="C45" s="34">
        <v>200</v>
      </c>
      <c r="D45" s="11">
        <v>7.7</v>
      </c>
      <c r="E45" s="50">
        <v>7.33</v>
      </c>
      <c r="F45" s="11">
        <v>17.6</v>
      </c>
      <c r="G45" s="50">
        <v>316</v>
      </c>
      <c r="H45" s="4">
        <v>324</v>
      </c>
      <c r="I45" s="84">
        <v>0</v>
      </c>
      <c r="J45" s="84">
        <v>0.09</v>
      </c>
      <c r="K45" s="84">
        <v>0.16</v>
      </c>
      <c r="L45" s="84"/>
      <c r="M45" s="84"/>
      <c r="N45" s="84">
        <v>39</v>
      </c>
      <c r="O45" s="84"/>
      <c r="P45" s="84"/>
      <c r="Q45" s="84">
        <v>2.8</v>
      </c>
      <c r="R45" s="74"/>
      <c r="S45" s="74"/>
      <c r="T45" s="74"/>
      <c r="U45" s="74"/>
      <c r="V45" s="109">
        <v>12.1</v>
      </c>
      <c r="W45" s="109">
        <v>10.8</v>
      </c>
      <c r="X45" s="109">
        <v>0.118</v>
      </c>
      <c r="Y45" s="109">
        <v>0</v>
      </c>
    </row>
    <row r="46" spans="1:25" ht="12.75">
      <c r="A46" s="136"/>
      <c r="B46" s="36" t="s">
        <v>52</v>
      </c>
      <c r="C46" s="34">
        <v>30</v>
      </c>
      <c r="D46" s="11">
        <v>1.44</v>
      </c>
      <c r="E46" s="50">
        <v>1.7</v>
      </c>
      <c r="F46" s="11">
        <v>11</v>
      </c>
      <c r="G46" s="50">
        <v>65.6</v>
      </c>
      <c r="H46" s="4">
        <v>490</v>
      </c>
      <c r="I46" s="84">
        <v>0.35</v>
      </c>
      <c r="J46" s="84">
        <v>0.019</v>
      </c>
      <c r="K46" s="84">
        <v>0.036</v>
      </c>
      <c r="L46" s="84"/>
      <c r="M46" s="84"/>
      <c r="N46" s="84">
        <v>27.9</v>
      </c>
      <c r="O46" s="84"/>
      <c r="P46" s="84"/>
      <c r="Q46" s="84">
        <v>0.14</v>
      </c>
      <c r="R46" s="74"/>
      <c r="S46" s="74"/>
      <c r="T46" s="74"/>
      <c r="U46" s="74"/>
      <c r="V46" s="109">
        <v>56</v>
      </c>
      <c r="W46" s="109">
        <v>2</v>
      </c>
      <c r="X46" s="109">
        <v>0.1</v>
      </c>
      <c r="Y46" s="109">
        <v>0</v>
      </c>
    </row>
    <row r="47" spans="1:25" ht="12.75">
      <c r="A47" s="136"/>
      <c r="B47" s="38" t="s">
        <v>16</v>
      </c>
      <c r="C47" s="37">
        <v>200</v>
      </c>
      <c r="D47" s="11">
        <v>0.1</v>
      </c>
      <c r="E47" s="11">
        <v>0.1</v>
      </c>
      <c r="F47" s="11">
        <v>15</v>
      </c>
      <c r="G47" s="11">
        <v>60</v>
      </c>
      <c r="H47" s="4">
        <v>943</v>
      </c>
      <c r="I47" s="83">
        <v>0</v>
      </c>
      <c r="J47" s="83">
        <v>0.095</v>
      </c>
      <c r="K47" s="83">
        <v>0.033</v>
      </c>
      <c r="L47" s="83"/>
      <c r="M47" s="83"/>
      <c r="N47" s="83">
        <v>40.05</v>
      </c>
      <c r="O47" s="83"/>
      <c r="P47" s="83"/>
      <c r="Q47" s="83">
        <v>0.9</v>
      </c>
      <c r="R47" s="74"/>
      <c r="S47" s="74"/>
      <c r="T47" s="74"/>
      <c r="U47" s="74"/>
      <c r="V47" s="109">
        <v>20</v>
      </c>
      <c r="W47" s="109">
        <v>13</v>
      </c>
      <c r="X47" s="109">
        <v>1</v>
      </c>
      <c r="Y47" s="109">
        <v>0</v>
      </c>
    </row>
    <row r="48" spans="1:25" ht="12.75">
      <c r="A48" s="136"/>
      <c r="B48" s="112" t="s">
        <v>35</v>
      </c>
      <c r="C48" s="34">
        <v>40</v>
      </c>
      <c r="D48" s="23">
        <v>3.04</v>
      </c>
      <c r="E48" s="23">
        <v>0.32</v>
      </c>
      <c r="F48" s="23">
        <v>19.68</v>
      </c>
      <c r="G48" s="24">
        <v>94</v>
      </c>
      <c r="H48" s="23">
        <v>114</v>
      </c>
      <c r="I48" s="84">
        <v>1.7</v>
      </c>
      <c r="J48" s="84">
        <v>0.06</v>
      </c>
      <c r="K48" s="84">
        <v>0.21</v>
      </c>
      <c r="L48" s="84"/>
      <c r="M48" s="84"/>
      <c r="N48" s="84">
        <v>163</v>
      </c>
      <c r="O48" s="84"/>
      <c r="P48" s="84"/>
      <c r="Q48" s="84">
        <v>1.3</v>
      </c>
      <c r="R48" s="74"/>
      <c r="S48" s="74"/>
      <c r="T48" s="74"/>
      <c r="U48" s="74"/>
      <c r="V48" s="109">
        <v>144.6</v>
      </c>
      <c r="W48" s="109">
        <v>0</v>
      </c>
      <c r="X48" s="109">
        <v>0</v>
      </c>
      <c r="Y48" s="109">
        <v>0</v>
      </c>
    </row>
    <row r="49" spans="1:25" ht="12.75">
      <c r="A49" s="136"/>
      <c r="B49" s="38" t="s">
        <v>9</v>
      </c>
      <c r="C49" s="37">
        <v>20</v>
      </c>
      <c r="D49" s="14">
        <v>1.3</v>
      </c>
      <c r="E49" s="14">
        <v>0.3</v>
      </c>
      <c r="F49" s="14">
        <v>6.7</v>
      </c>
      <c r="G49" s="14">
        <v>34.8</v>
      </c>
      <c r="H49" s="15">
        <v>115</v>
      </c>
      <c r="I49" s="84"/>
      <c r="J49" s="84"/>
      <c r="K49" s="84"/>
      <c r="L49" s="84"/>
      <c r="M49" s="84"/>
      <c r="N49" s="84"/>
      <c r="O49" s="84"/>
      <c r="P49" s="84"/>
      <c r="Q49" s="84"/>
      <c r="R49" s="74"/>
      <c r="S49" s="74"/>
      <c r="T49" s="74"/>
      <c r="U49" s="74"/>
      <c r="V49" s="109"/>
      <c r="W49" s="109"/>
      <c r="X49" s="109"/>
      <c r="Y49" s="109"/>
    </row>
    <row r="50" spans="1:25" ht="24">
      <c r="A50" s="136"/>
      <c r="B50" s="36" t="s">
        <v>86</v>
      </c>
      <c r="C50" s="34">
        <v>200</v>
      </c>
      <c r="D50" s="24">
        <v>1.8</v>
      </c>
      <c r="E50" s="24">
        <v>0.4</v>
      </c>
      <c r="F50" s="24">
        <v>16.2</v>
      </c>
      <c r="G50" s="24">
        <v>83</v>
      </c>
      <c r="H50" s="4">
        <v>118</v>
      </c>
      <c r="I50" s="84">
        <v>0</v>
      </c>
      <c r="J50" s="84">
        <v>0.044</v>
      </c>
      <c r="K50" s="84">
        <v>0.012</v>
      </c>
      <c r="L50" s="84">
        <v>0</v>
      </c>
      <c r="M50" s="84"/>
      <c r="N50" s="84">
        <v>8</v>
      </c>
      <c r="O50" s="84">
        <v>25.6</v>
      </c>
      <c r="P50" s="84">
        <v>5.6</v>
      </c>
      <c r="Q50" s="84">
        <v>0.44</v>
      </c>
      <c r="R50" s="74">
        <v>36.8</v>
      </c>
      <c r="S50" s="74"/>
      <c r="T50" s="74"/>
      <c r="U50" s="74"/>
      <c r="V50" s="109">
        <v>11</v>
      </c>
      <c r="W50" s="109">
        <v>15</v>
      </c>
      <c r="X50" s="109">
        <v>0.9</v>
      </c>
      <c r="Y50" s="109">
        <v>0</v>
      </c>
    </row>
    <row r="51" spans="1:25" s="98" customFormat="1" ht="17.25" customHeight="1">
      <c r="A51" s="21" t="s">
        <v>30</v>
      </c>
      <c r="B51" s="116"/>
      <c r="C51" s="80">
        <f>SUM(C45:C50)</f>
        <v>690</v>
      </c>
      <c r="D51" s="21">
        <f>SUM(D45:D50)</f>
        <v>15.380000000000003</v>
      </c>
      <c r="E51" s="79">
        <f>SUM(E45:E50)</f>
        <v>10.15</v>
      </c>
      <c r="F51" s="21">
        <f>SUM(F45:F50)</f>
        <v>86.18</v>
      </c>
      <c r="G51" s="81">
        <f>SUM(G45:G50)</f>
        <v>653.4</v>
      </c>
      <c r="H51" s="80"/>
      <c r="I51" s="88">
        <f>SUM(I45:I50)</f>
        <v>2.05</v>
      </c>
      <c r="J51" s="88">
        <f>SUM(J45:J50)</f>
        <v>0.308</v>
      </c>
      <c r="K51" s="88">
        <f>SUM(K45:K50)</f>
        <v>0.451</v>
      </c>
      <c r="L51" s="88"/>
      <c r="M51" s="88"/>
      <c r="N51" s="88">
        <f>SUM(N45:N50)</f>
        <v>277.95</v>
      </c>
      <c r="O51" s="88"/>
      <c r="P51" s="88"/>
      <c r="Q51" s="88">
        <f>SUM(Q45:Q50)</f>
        <v>5.58</v>
      </c>
      <c r="R51" s="89"/>
      <c r="S51" s="89"/>
      <c r="T51" s="89"/>
      <c r="U51" s="89"/>
      <c r="V51" s="21">
        <f>SUM(V45:V50)</f>
        <v>243.7</v>
      </c>
      <c r="W51" s="21">
        <f>SUM(W45:W50)</f>
        <v>40.8</v>
      </c>
      <c r="X51" s="21">
        <f>SUM(X45:X50)</f>
        <v>2.118</v>
      </c>
      <c r="Y51" s="105">
        <f>SUM(Y45:Y50)</f>
        <v>0</v>
      </c>
    </row>
    <row r="52" spans="1:25" ht="16.5" customHeight="1">
      <c r="A52" s="134" t="s">
        <v>0</v>
      </c>
      <c r="B52" s="134" t="s">
        <v>2</v>
      </c>
      <c r="C52" s="134" t="s">
        <v>1</v>
      </c>
      <c r="D52" s="133" t="s">
        <v>12</v>
      </c>
      <c r="E52" s="133"/>
      <c r="F52" s="133"/>
      <c r="G52" s="134" t="s">
        <v>6</v>
      </c>
      <c r="H52" s="134" t="s">
        <v>7</v>
      </c>
      <c r="I52" s="130" t="s">
        <v>106</v>
      </c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2"/>
      <c r="V52" s="149" t="s">
        <v>106</v>
      </c>
      <c r="W52" s="149"/>
      <c r="X52" s="149"/>
      <c r="Y52" s="149"/>
    </row>
    <row r="53" spans="1:25" ht="28.5" customHeight="1">
      <c r="A53" s="135"/>
      <c r="B53" s="135"/>
      <c r="C53" s="135"/>
      <c r="D53" s="3" t="s">
        <v>3</v>
      </c>
      <c r="E53" s="3" t="s">
        <v>4</v>
      </c>
      <c r="F53" s="3" t="s">
        <v>5</v>
      </c>
      <c r="G53" s="135"/>
      <c r="H53" s="135"/>
      <c r="I53" s="77" t="s">
        <v>95</v>
      </c>
      <c r="J53" s="77" t="s">
        <v>97</v>
      </c>
      <c r="K53" s="77" t="s">
        <v>98</v>
      </c>
      <c r="L53" s="77" t="s">
        <v>96</v>
      </c>
      <c r="M53" s="77" t="s">
        <v>99</v>
      </c>
      <c r="N53" s="77" t="s">
        <v>100</v>
      </c>
      <c r="O53" s="77" t="s">
        <v>107</v>
      </c>
      <c r="P53" s="77" t="s">
        <v>101</v>
      </c>
      <c r="Q53" s="77" t="s">
        <v>108</v>
      </c>
      <c r="R53" s="77" t="s">
        <v>102</v>
      </c>
      <c r="S53" s="77" t="s">
        <v>103</v>
      </c>
      <c r="T53" s="77" t="s">
        <v>104</v>
      </c>
      <c r="U53" s="77" t="s">
        <v>105</v>
      </c>
      <c r="V53" s="106" t="s">
        <v>114</v>
      </c>
      <c r="W53" s="106" t="s">
        <v>115</v>
      </c>
      <c r="X53" s="106" t="s">
        <v>116</v>
      </c>
      <c r="Y53" s="107" t="s">
        <v>117</v>
      </c>
    </row>
    <row r="54" spans="1:25" ht="24.75" customHeight="1">
      <c r="A54" s="2" t="s">
        <v>24</v>
      </c>
      <c r="B54" s="2"/>
      <c r="C54" s="2"/>
      <c r="D54" s="3"/>
      <c r="E54" s="3"/>
      <c r="F54" s="3"/>
      <c r="G54" s="2"/>
      <c r="H54" s="2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107"/>
      <c r="W54" s="107"/>
      <c r="X54" s="107"/>
      <c r="Y54" s="107"/>
    </row>
    <row r="55" spans="1:25" ht="24">
      <c r="A55" s="136" t="s">
        <v>31</v>
      </c>
      <c r="B55" s="36" t="s">
        <v>123</v>
      </c>
      <c r="C55" s="34">
        <v>30</v>
      </c>
      <c r="D55" s="24">
        <v>2.25</v>
      </c>
      <c r="E55" s="24">
        <v>2.94</v>
      </c>
      <c r="F55" s="24">
        <v>22.32</v>
      </c>
      <c r="G55" s="24">
        <v>125.1</v>
      </c>
      <c r="H55" s="24">
        <v>609</v>
      </c>
      <c r="I55" s="74">
        <v>0</v>
      </c>
      <c r="J55" s="74">
        <v>0.024</v>
      </c>
      <c r="K55" s="74">
        <v>0.015</v>
      </c>
      <c r="L55" s="74"/>
      <c r="M55" s="74"/>
      <c r="N55" s="74">
        <v>8.7</v>
      </c>
      <c r="O55" s="74"/>
      <c r="P55" s="74"/>
      <c r="Q55" s="74">
        <v>0.63</v>
      </c>
      <c r="R55" s="74"/>
      <c r="S55" s="74"/>
      <c r="T55" s="74"/>
      <c r="U55" s="74"/>
      <c r="V55" s="109">
        <v>7</v>
      </c>
      <c r="W55" s="109">
        <v>3</v>
      </c>
      <c r="X55" s="109">
        <v>0.2</v>
      </c>
      <c r="Y55" s="109">
        <v>0</v>
      </c>
    </row>
    <row r="56" spans="1:25" ht="36">
      <c r="A56" s="136"/>
      <c r="B56" s="36" t="s">
        <v>44</v>
      </c>
      <c r="C56" s="34">
        <v>200</v>
      </c>
      <c r="D56" s="24">
        <v>6.2</v>
      </c>
      <c r="E56" s="24">
        <v>7.46</v>
      </c>
      <c r="F56" s="24">
        <v>30.86</v>
      </c>
      <c r="G56" s="24">
        <v>215.4</v>
      </c>
      <c r="H56" s="24">
        <v>268</v>
      </c>
      <c r="I56" s="74">
        <v>1.38</v>
      </c>
      <c r="J56" s="74">
        <v>0.078</v>
      </c>
      <c r="K56" s="74">
        <v>0.16</v>
      </c>
      <c r="L56" s="74"/>
      <c r="M56" s="74"/>
      <c r="N56" s="74">
        <v>132.8</v>
      </c>
      <c r="O56" s="74"/>
      <c r="P56" s="74"/>
      <c r="Q56" s="74">
        <v>0.44</v>
      </c>
      <c r="R56" s="74"/>
      <c r="S56" s="74"/>
      <c r="T56" s="74"/>
      <c r="U56" s="74"/>
      <c r="V56" s="109">
        <v>160</v>
      </c>
      <c r="W56" s="109">
        <v>5.1</v>
      </c>
      <c r="X56" s="109">
        <v>0.1</v>
      </c>
      <c r="Y56" s="109">
        <v>0.5</v>
      </c>
    </row>
    <row r="57" spans="1:25" ht="12.75">
      <c r="A57" s="136"/>
      <c r="B57" s="36" t="s">
        <v>65</v>
      </c>
      <c r="C57" s="34">
        <v>20</v>
      </c>
      <c r="D57" s="24">
        <v>5.12</v>
      </c>
      <c r="E57" s="24">
        <v>5.22</v>
      </c>
      <c r="F57" s="24">
        <v>0</v>
      </c>
      <c r="G57" s="24">
        <v>68.6</v>
      </c>
      <c r="H57" s="24">
        <v>106</v>
      </c>
      <c r="I57" s="83">
        <v>0.14</v>
      </c>
      <c r="J57" s="83">
        <v>0.006</v>
      </c>
      <c r="K57" s="83">
        <v>0.072</v>
      </c>
      <c r="L57" s="83"/>
      <c r="M57" s="83"/>
      <c r="N57" s="83">
        <v>180</v>
      </c>
      <c r="O57" s="83"/>
      <c r="P57" s="83"/>
      <c r="Q57" s="83">
        <v>0.18</v>
      </c>
      <c r="R57" s="74"/>
      <c r="S57" s="74"/>
      <c r="T57" s="74"/>
      <c r="U57" s="74"/>
      <c r="V57" s="109">
        <v>26</v>
      </c>
      <c r="W57" s="109">
        <v>7.2</v>
      </c>
      <c r="X57" s="109">
        <v>0.2</v>
      </c>
      <c r="Y57" s="109">
        <v>0.15</v>
      </c>
    </row>
    <row r="58" spans="1:25" ht="24">
      <c r="A58" s="136"/>
      <c r="B58" s="36" t="s">
        <v>45</v>
      </c>
      <c r="C58" s="34">
        <v>200</v>
      </c>
      <c r="D58" s="24">
        <v>3.2</v>
      </c>
      <c r="E58" s="24">
        <v>2.7</v>
      </c>
      <c r="F58" s="24">
        <v>15.9</v>
      </c>
      <c r="G58" s="24">
        <v>79</v>
      </c>
      <c r="H58" s="24">
        <v>961</v>
      </c>
      <c r="I58" s="76">
        <v>1.3</v>
      </c>
      <c r="J58" s="76">
        <v>0.04</v>
      </c>
      <c r="K58" s="76">
        <v>0.16</v>
      </c>
      <c r="L58" s="76">
        <v>0</v>
      </c>
      <c r="M58" s="76"/>
      <c r="N58" s="76">
        <v>126</v>
      </c>
      <c r="O58" s="76">
        <v>50</v>
      </c>
      <c r="P58" s="76">
        <v>0</v>
      </c>
      <c r="Q58" s="76">
        <v>0.1</v>
      </c>
      <c r="R58" s="75">
        <v>102</v>
      </c>
      <c r="S58" s="74"/>
      <c r="T58" s="74"/>
      <c r="U58" s="74"/>
      <c r="V58" s="109">
        <v>34</v>
      </c>
      <c r="W58" s="109">
        <v>0</v>
      </c>
      <c r="X58" s="109">
        <v>0</v>
      </c>
      <c r="Y58" s="109">
        <v>0</v>
      </c>
    </row>
    <row r="59" spans="1:25" ht="12.75">
      <c r="A59" s="136"/>
      <c r="B59" s="38" t="s">
        <v>9</v>
      </c>
      <c r="C59" s="37">
        <v>20</v>
      </c>
      <c r="D59" s="14">
        <v>1.3</v>
      </c>
      <c r="E59" s="14">
        <v>0.3</v>
      </c>
      <c r="F59" s="14">
        <v>6.7</v>
      </c>
      <c r="G59" s="14">
        <v>34.8</v>
      </c>
      <c r="H59" s="15">
        <v>115</v>
      </c>
      <c r="I59" s="76"/>
      <c r="J59" s="76"/>
      <c r="K59" s="76"/>
      <c r="L59" s="76"/>
      <c r="M59" s="76"/>
      <c r="N59" s="76"/>
      <c r="O59" s="76"/>
      <c r="P59" s="76"/>
      <c r="Q59" s="76"/>
      <c r="R59" s="75"/>
      <c r="S59" s="74"/>
      <c r="T59" s="74"/>
      <c r="U59" s="74"/>
      <c r="V59" s="109"/>
      <c r="W59" s="109"/>
      <c r="X59" s="109"/>
      <c r="Y59" s="109"/>
    </row>
    <row r="60" spans="1:25" ht="18.75" customHeight="1">
      <c r="A60" s="136"/>
      <c r="B60" s="112" t="s">
        <v>35</v>
      </c>
      <c r="C60" s="34">
        <v>40</v>
      </c>
      <c r="D60" s="23">
        <v>3.04</v>
      </c>
      <c r="E60" s="23">
        <v>0.32</v>
      </c>
      <c r="F60" s="23">
        <v>19.68</v>
      </c>
      <c r="G60" s="24">
        <v>94</v>
      </c>
      <c r="H60" s="23">
        <v>114</v>
      </c>
      <c r="I60" s="84">
        <v>0</v>
      </c>
      <c r="J60" s="84">
        <v>0.044</v>
      </c>
      <c r="K60" s="84">
        <v>0.012</v>
      </c>
      <c r="L60" s="84">
        <v>0</v>
      </c>
      <c r="M60" s="84"/>
      <c r="N60" s="84">
        <v>8</v>
      </c>
      <c r="O60" s="84">
        <v>25.6</v>
      </c>
      <c r="P60" s="84">
        <v>5.6</v>
      </c>
      <c r="Q60" s="84">
        <v>0.44</v>
      </c>
      <c r="R60" s="74">
        <v>36.8</v>
      </c>
      <c r="S60" s="74"/>
      <c r="T60" s="74"/>
      <c r="U60" s="74"/>
      <c r="V60" s="109">
        <v>11</v>
      </c>
      <c r="W60" s="109">
        <v>15</v>
      </c>
      <c r="X60" s="109">
        <v>0.9</v>
      </c>
      <c r="Y60" s="109">
        <v>0</v>
      </c>
    </row>
    <row r="61" spans="1:25" ht="24">
      <c r="A61" s="136"/>
      <c r="B61" s="36" t="s">
        <v>130</v>
      </c>
      <c r="C61" s="34">
        <v>180</v>
      </c>
      <c r="D61" s="24">
        <v>0.72</v>
      </c>
      <c r="E61" s="24">
        <v>0.72</v>
      </c>
      <c r="F61" s="24">
        <v>47.6</v>
      </c>
      <c r="G61" s="24">
        <v>84.6</v>
      </c>
      <c r="H61" s="4">
        <v>118</v>
      </c>
      <c r="I61" s="84">
        <v>18</v>
      </c>
      <c r="J61" s="84">
        <v>0.072</v>
      </c>
      <c r="K61" s="84">
        <v>0.09</v>
      </c>
      <c r="L61" s="84">
        <v>0</v>
      </c>
      <c r="M61" s="84"/>
      <c r="N61" s="84">
        <v>14.4</v>
      </c>
      <c r="O61" s="84">
        <v>50.4</v>
      </c>
      <c r="P61" s="84">
        <v>75.6</v>
      </c>
      <c r="Q61" s="84">
        <v>1.08</v>
      </c>
      <c r="R61" s="74">
        <v>626</v>
      </c>
      <c r="S61" s="74"/>
      <c r="T61" s="74"/>
      <c r="U61" s="74"/>
      <c r="V61" s="109">
        <v>14.4</v>
      </c>
      <c r="W61" s="109">
        <v>21.6</v>
      </c>
      <c r="X61" s="109">
        <v>1.08</v>
      </c>
      <c r="Y61" s="109">
        <v>18</v>
      </c>
    </row>
    <row r="62" spans="1:25" s="100" customFormat="1" ht="24.75" customHeight="1">
      <c r="A62" s="73" t="s">
        <v>30</v>
      </c>
      <c r="B62" s="115"/>
      <c r="C62" s="92">
        <f>SUM(C55:C61)</f>
        <v>690</v>
      </c>
      <c r="D62" s="73">
        <f>SUM(D55:D61)</f>
        <v>21.83</v>
      </c>
      <c r="E62" s="73">
        <f>SUM(E55:E61)</f>
        <v>19.66</v>
      </c>
      <c r="F62" s="73">
        <f>SUM(F55:F61)</f>
        <v>143.06</v>
      </c>
      <c r="G62" s="92">
        <f>SUM(G55:G61)</f>
        <v>701.5</v>
      </c>
      <c r="H62" s="92"/>
      <c r="I62" s="90">
        <f>SUM(I55:I61)</f>
        <v>20.82</v>
      </c>
      <c r="J62" s="90">
        <f>SUM(J55:J61)</f>
        <v>0.264</v>
      </c>
      <c r="K62" s="90">
        <f>SUM(K55:K61)</f>
        <v>0.509</v>
      </c>
      <c r="L62" s="90"/>
      <c r="M62" s="90"/>
      <c r="N62" s="90">
        <f>SUM(N55:N61)</f>
        <v>469.9</v>
      </c>
      <c r="O62" s="90"/>
      <c r="P62" s="90"/>
      <c r="Q62" s="90">
        <f>SUM(Q55:Q61)</f>
        <v>2.87</v>
      </c>
      <c r="R62" s="91">
        <f>SUM(R55:R61)</f>
        <v>764.8</v>
      </c>
      <c r="S62" s="91"/>
      <c r="T62" s="91"/>
      <c r="U62" s="91"/>
      <c r="V62" s="73">
        <f>SUM(V55:V61)</f>
        <v>252.4</v>
      </c>
      <c r="W62" s="73">
        <f>SUM(W55:W61)</f>
        <v>51.900000000000006</v>
      </c>
      <c r="X62" s="73">
        <f>SUM(X55:X61)</f>
        <v>2.48</v>
      </c>
      <c r="Y62" s="104">
        <f>SUM(Y55:Y61)</f>
        <v>18.65</v>
      </c>
    </row>
    <row r="63" spans="1:25" ht="12.75" customHeight="1">
      <c r="A63" s="134" t="s">
        <v>0</v>
      </c>
      <c r="B63" s="134" t="s">
        <v>2</v>
      </c>
      <c r="C63" s="134" t="s">
        <v>1</v>
      </c>
      <c r="D63" s="133" t="s">
        <v>12</v>
      </c>
      <c r="E63" s="133"/>
      <c r="F63" s="133"/>
      <c r="G63" s="134" t="s">
        <v>6</v>
      </c>
      <c r="H63" s="134" t="s">
        <v>7</v>
      </c>
      <c r="I63" s="130" t="s">
        <v>106</v>
      </c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2"/>
      <c r="V63" s="149" t="s">
        <v>106</v>
      </c>
      <c r="W63" s="149"/>
      <c r="X63" s="149"/>
      <c r="Y63" s="149"/>
    </row>
    <row r="64" spans="1:25" ht="267.75">
      <c r="A64" s="135"/>
      <c r="B64" s="135"/>
      <c r="C64" s="135"/>
      <c r="D64" s="3" t="s">
        <v>3</v>
      </c>
      <c r="E64" s="3" t="s">
        <v>4</v>
      </c>
      <c r="F64" s="3" t="s">
        <v>5</v>
      </c>
      <c r="G64" s="135"/>
      <c r="H64" s="135"/>
      <c r="I64" s="77" t="s">
        <v>95</v>
      </c>
      <c r="J64" s="77" t="s">
        <v>97</v>
      </c>
      <c r="K64" s="77" t="s">
        <v>98</v>
      </c>
      <c r="L64" s="77" t="s">
        <v>96</v>
      </c>
      <c r="M64" s="77" t="s">
        <v>99</v>
      </c>
      <c r="N64" s="77" t="s">
        <v>100</v>
      </c>
      <c r="O64" s="77" t="s">
        <v>107</v>
      </c>
      <c r="P64" s="77" t="s">
        <v>101</v>
      </c>
      <c r="Q64" s="77" t="s">
        <v>108</v>
      </c>
      <c r="R64" s="77" t="s">
        <v>102</v>
      </c>
      <c r="S64" s="77" t="s">
        <v>103</v>
      </c>
      <c r="T64" s="77" t="s">
        <v>104</v>
      </c>
      <c r="U64" s="77" t="s">
        <v>105</v>
      </c>
      <c r="V64" s="106" t="s">
        <v>114</v>
      </c>
      <c r="W64" s="106" t="s">
        <v>115</v>
      </c>
      <c r="X64" s="106" t="s">
        <v>116</v>
      </c>
      <c r="Y64" s="107" t="s">
        <v>117</v>
      </c>
    </row>
    <row r="65" spans="1:25" ht="25.5">
      <c r="A65" s="3" t="s">
        <v>25</v>
      </c>
      <c r="B65" s="2"/>
      <c r="C65" s="2"/>
      <c r="D65" s="3"/>
      <c r="E65" s="3"/>
      <c r="F65" s="3"/>
      <c r="G65" s="2"/>
      <c r="H65" s="2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107"/>
      <c r="W65" s="107"/>
      <c r="X65" s="107"/>
      <c r="Y65" s="107"/>
    </row>
    <row r="66" spans="1:25" ht="12.75" customHeight="1">
      <c r="A66" s="151" t="s">
        <v>31</v>
      </c>
      <c r="B66" s="112" t="s">
        <v>32</v>
      </c>
      <c r="C66" s="34">
        <v>180</v>
      </c>
      <c r="D66" s="10">
        <v>15.5</v>
      </c>
      <c r="E66" s="10">
        <v>24.96</v>
      </c>
      <c r="F66" s="10">
        <v>4.15</v>
      </c>
      <c r="G66" s="10">
        <v>269.54</v>
      </c>
      <c r="H66" s="13">
        <v>307</v>
      </c>
      <c r="I66" s="83">
        <v>0</v>
      </c>
      <c r="J66" s="83">
        <v>0.06</v>
      </c>
      <c r="K66" s="83">
        <v>0.05</v>
      </c>
      <c r="L66" s="83">
        <v>5.01</v>
      </c>
      <c r="M66" s="83">
        <v>4.68</v>
      </c>
      <c r="N66" s="83">
        <v>86</v>
      </c>
      <c r="O66" s="83">
        <v>310</v>
      </c>
      <c r="P66" s="83">
        <v>18.1</v>
      </c>
      <c r="Q66" s="83">
        <v>1.02</v>
      </c>
      <c r="R66" s="74">
        <v>290</v>
      </c>
      <c r="S66" s="74"/>
      <c r="T66" s="74"/>
      <c r="U66" s="74"/>
      <c r="V66" s="109">
        <v>181.8</v>
      </c>
      <c r="W66" s="109">
        <v>11.07</v>
      </c>
      <c r="X66" s="109">
        <v>0.45</v>
      </c>
      <c r="Y66" s="109">
        <v>2.88</v>
      </c>
    </row>
    <row r="67" spans="1:25" ht="12.75" customHeight="1">
      <c r="A67" s="147"/>
      <c r="B67" s="36" t="s">
        <v>48</v>
      </c>
      <c r="C67" s="34">
        <v>200</v>
      </c>
      <c r="D67" s="24">
        <v>0.1</v>
      </c>
      <c r="E67" s="24">
        <v>0</v>
      </c>
      <c r="F67" s="24">
        <v>15.2</v>
      </c>
      <c r="G67" s="24">
        <v>61</v>
      </c>
      <c r="H67" s="24">
        <v>505</v>
      </c>
      <c r="I67" s="83">
        <v>1.4</v>
      </c>
      <c r="J67" s="83">
        <v>0</v>
      </c>
      <c r="K67" s="83">
        <v>0</v>
      </c>
      <c r="L67" s="83">
        <v>0</v>
      </c>
      <c r="M67" s="83"/>
      <c r="N67" s="83">
        <v>5</v>
      </c>
      <c r="O67" s="83">
        <v>0.8</v>
      </c>
      <c r="P67" s="83">
        <v>6</v>
      </c>
      <c r="Q67" s="83">
        <v>0.4</v>
      </c>
      <c r="R67" s="74">
        <v>16</v>
      </c>
      <c r="S67" s="74"/>
      <c r="T67" s="74"/>
      <c r="U67" s="74"/>
      <c r="V67" s="109">
        <v>16</v>
      </c>
      <c r="W67" s="109">
        <v>6</v>
      </c>
      <c r="X67" s="109">
        <v>0.8</v>
      </c>
      <c r="Y67" s="109">
        <v>2.2</v>
      </c>
    </row>
    <row r="68" spans="1:25" ht="12.75" customHeight="1">
      <c r="A68" s="147"/>
      <c r="B68" s="112" t="s">
        <v>35</v>
      </c>
      <c r="C68" s="34">
        <v>40</v>
      </c>
      <c r="D68" s="23">
        <v>3.04</v>
      </c>
      <c r="E68" s="23">
        <v>0.32</v>
      </c>
      <c r="F68" s="23">
        <v>19.68</v>
      </c>
      <c r="G68" s="24">
        <v>94</v>
      </c>
      <c r="H68" s="23">
        <v>114</v>
      </c>
      <c r="I68" s="84">
        <v>0</v>
      </c>
      <c r="J68" s="84">
        <v>0.044</v>
      </c>
      <c r="K68" s="84">
        <v>0.012</v>
      </c>
      <c r="L68" s="84">
        <v>0</v>
      </c>
      <c r="M68" s="84"/>
      <c r="N68" s="84">
        <v>8</v>
      </c>
      <c r="O68" s="84">
        <v>25.6</v>
      </c>
      <c r="P68" s="84">
        <v>5.6</v>
      </c>
      <c r="Q68" s="84">
        <v>0.44</v>
      </c>
      <c r="R68" s="74">
        <v>36.8</v>
      </c>
      <c r="S68" s="74"/>
      <c r="T68" s="74"/>
      <c r="U68" s="74"/>
      <c r="V68" s="109">
        <v>11</v>
      </c>
      <c r="W68" s="109">
        <v>15</v>
      </c>
      <c r="X68" s="109">
        <v>0.9</v>
      </c>
      <c r="Y68" s="109">
        <v>0</v>
      </c>
    </row>
    <row r="69" spans="1:25" ht="12.75" customHeight="1">
      <c r="A69" s="147"/>
      <c r="B69" s="38" t="s">
        <v>9</v>
      </c>
      <c r="C69" s="37">
        <v>20</v>
      </c>
      <c r="D69" s="14">
        <v>1.3</v>
      </c>
      <c r="E69" s="14">
        <v>0.3</v>
      </c>
      <c r="F69" s="14">
        <v>6.7</v>
      </c>
      <c r="G69" s="14">
        <v>34.8</v>
      </c>
      <c r="H69" s="15">
        <v>115</v>
      </c>
      <c r="I69" s="84"/>
      <c r="J69" s="84"/>
      <c r="K69" s="84"/>
      <c r="L69" s="84"/>
      <c r="M69" s="84"/>
      <c r="N69" s="84"/>
      <c r="O69" s="84"/>
      <c r="P69" s="84"/>
      <c r="Q69" s="84"/>
      <c r="R69" s="74"/>
      <c r="S69" s="74"/>
      <c r="T69" s="74"/>
      <c r="U69" s="74"/>
      <c r="V69" s="109"/>
      <c r="W69" s="109"/>
      <c r="X69" s="109"/>
      <c r="Y69" s="109"/>
    </row>
    <row r="70" spans="1:25" s="12" customFormat="1" ht="24">
      <c r="A70" s="152"/>
      <c r="B70" s="36" t="s">
        <v>55</v>
      </c>
      <c r="C70" s="34">
        <v>180</v>
      </c>
      <c r="D70" s="24">
        <v>0.72</v>
      </c>
      <c r="E70" s="24">
        <v>0.72</v>
      </c>
      <c r="F70" s="24">
        <v>17.64</v>
      </c>
      <c r="G70" s="24">
        <v>84.6</v>
      </c>
      <c r="H70" s="24">
        <v>118</v>
      </c>
      <c r="I70" s="75">
        <v>1.08</v>
      </c>
      <c r="J70" s="75">
        <v>0.054</v>
      </c>
      <c r="K70" s="75">
        <v>0.27</v>
      </c>
      <c r="L70" s="75"/>
      <c r="M70" s="75"/>
      <c r="N70" s="75">
        <v>214.2</v>
      </c>
      <c r="O70" s="75"/>
      <c r="P70" s="75"/>
      <c r="Q70" s="75">
        <v>0.18</v>
      </c>
      <c r="R70" s="84"/>
      <c r="S70" s="84"/>
      <c r="T70" s="84"/>
      <c r="U70" s="84"/>
      <c r="V70" s="109">
        <v>201.26</v>
      </c>
      <c r="W70" s="109">
        <v>23.4</v>
      </c>
      <c r="X70" s="109">
        <v>0.18</v>
      </c>
      <c r="Y70" s="109">
        <v>0.16</v>
      </c>
    </row>
    <row r="71" spans="1:25" s="100" customFormat="1" ht="16.5" customHeight="1">
      <c r="A71" s="73" t="s">
        <v>30</v>
      </c>
      <c r="B71" s="115"/>
      <c r="C71" s="92">
        <f>SUM(C66:C70)</f>
        <v>620</v>
      </c>
      <c r="D71" s="73">
        <f>SUM(D66:D70)</f>
        <v>20.66</v>
      </c>
      <c r="E71" s="73">
        <f>SUM(E66:E70)</f>
        <v>26.3</v>
      </c>
      <c r="F71" s="73">
        <f>SUM(F66:F70)</f>
        <v>63.370000000000005</v>
      </c>
      <c r="G71" s="92">
        <f>SUM(G66:G70)</f>
        <v>543.94</v>
      </c>
      <c r="H71" s="92"/>
      <c r="I71" s="90">
        <f aca="true" t="shared" si="3" ref="I71:R71">SUM(I66:I70)</f>
        <v>2.48</v>
      </c>
      <c r="J71" s="90">
        <f t="shared" si="3"/>
        <v>0.158</v>
      </c>
      <c r="K71" s="90">
        <f t="shared" si="3"/>
        <v>0.332</v>
      </c>
      <c r="L71" s="90">
        <f t="shared" si="3"/>
        <v>5.01</v>
      </c>
      <c r="M71" s="90">
        <f t="shared" si="3"/>
        <v>4.68</v>
      </c>
      <c r="N71" s="90">
        <f t="shared" si="3"/>
        <v>313.2</v>
      </c>
      <c r="O71" s="90">
        <f t="shared" si="3"/>
        <v>336.40000000000003</v>
      </c>
      <c r="P71" s="90">
        <f t="shared" si="3"/>
        <v>29.700000000000003</v>
      </c>
      <c r="Q71" s="90">
        <f t="shared" si="3"/>
        <v>2.04</v>
      </c>
      <c r="R71" s="91">
        <f t="shared" si="3"/>
        <v>342.8</v>
      </c>
      <c r="S71" s="91"/>
      <c r="T71" s="91"/>
      <c r="U71" s="91"/>
      <c r="V71" s="73">
        <f>SUM(V66:V70)</f>
        <v>410.06</v>
      </c>
      <c r="W71" s="73">
        <f>SUM(W66:W70)</f>
        <v>55.47</v>
      </c>
      <c r="X71" s="73">
        <f>SUM(X66:X70)</f>
        <v>2.33</v>
      </c>
      <c r="Y71" s="104">
        <f>SUM(Y66:Y70)</f>
        <v>5.24</v>
      </c>
    </row>
    <row r="72" spans="1:25" ht="12.75" customHeight="1">
      <c r="A72" s="134" t="s">
        <v>0</v>
      </c>
      <c r="B72" s="134" t="s">
        <v>2</v>
      </c>
      <c r="C72" s="134" t="s">
        <v>1</v>
      </c>
      <c r="D72" s="133" t="s">
        <v>12</v>
      </c>
      <c r="E72" s="133"/>
      <c r="F72" s="133"/>
      <c r="G72" s="134" t="s">
        <v>6</v>
      </c>
      <c r="H72" s="134" t="s">
        <v>7</v>
      </c>
      <c r="I72" s="130" t="s">
        <v>106</v>
      </c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2"/>
      <c r="V72" s="149" t="s">
        <v>106</v>
      </c>
      <c r="W72" s="149"/>
      <c r="X72" s="149"/>
      <c r="Y72" s="149"/>
    </row>
    <row r="73" spans="1:25" ht="267.75">
      <c r="A73" s="135"/>
      <c r="B73" s="135"/>
      <c r="C73" s="135"/>
      <c r="D73" s="3" t="s">
        <v>3</v>
      </c>
      <c r="E73" s="3" t="s">
        <v>4</v>
      </c>
      <c r="F73" s="3" t="s">
        <v>5</v>
      </c>
      <c r="G73" s="135"/>
      <c r="H73" s="135"/>
      <c r="I73" s="77" t="s">
        <v>95</v>
      </c>
      <c r="J73" s="77" t="s">
        <v>97</v>
      </c>
      <c r="K73" s="77" t="s">
        <v>98</v>
      </c>
      <c r="L73" s="77" t="s">
        <v>96</v>
      </c>
      <c r="M73" s="77" t="s">
        <v>99</v>
      </c>
      <c r="N73" s="77" t="s">
        <v>100</v>
      </c>
      <c r="O73" s="77" t="s">
        <v>107</v>
      </c>
      <c r="P73" s="77" t="s">
        <v>101</v>
      </c>
      <c r="Q73" s="77" t="s">
        <v>108</v>
      </c>
      <c r="R73" s="77" t="s">
        <v>102</v>
      </c>
      <c r="S73" s="77" t="s">
        <v>103</v>
      </c>
      <c r="T73" s="77" t="s">
        <v>104</v>
      </c>
      <c r="U73" s="77" t="s">
        <v>105</v>
      </c>
      <c r="V73" s="106" t="s">
        <v>114</v>
      </c>
      <c r="W73" s="106" t="s">
        <v>115</v>
      </c>
      <c r="X73" s="106" t="s">
        <v>116</v>
      </c>
      <c r="Y73" s="107" t="s">
        <v>117</v>
      </c>
    </row>
    <row r="74" spans="1:25" ht="25.5">
      <c r="A74" s="2" t="s">
        <v>18</v>
      </c>
      <c r="B74" s="2"/>
      <c r="C74" s="2"/>
      <c r="D74" s="3"/>
      <c r="E74" s="3"/>
      <c r="F74" s="3"/>
      <c r="G74" s="2"/>
      <c r="H74" s="2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107"/>
      <c r="W74" s="107"/>
      <c r="X74" s="107"/>
      <c r="Y74" s="107"/>
    </row>
    <row r="75" spans="1:25" ht="12.75">
      <c r="A75" s="147"/>
      <c r="B75" s="47" t="s">
        <v>42</v>
      </c>
      <c r="C75" s="44">
        <v>90</v>
      </c>
      <c r="D75" s="16">
        <v>16.02</v>
      </c>
      <c r="E75" s="18">
        <v>15.75</v>
      </c>
      <c r="F75" s="16">
        <v>12.87</v>
      </c>
      <c r="G75" s="16">
        <v>257.4</v>
      </c>
      <c r="H75" s="17">
        <v>386</v>
      </c>
      <c r="I75" s="76"/>
      <c r="J75" s="76"/>
      <c r="K75" s="76"/>
      <c r="L75" s="76"/>
      <c r="M75" s="76"/>
      <c r="N75" s="76"/>
      <c r="O75" s="76"/>
      <c r="P75" s="76"/>
      <c r="Q75" s="76"/>
      <c r="R75" s="83"/>
      <c r="S75" s="83"/>
      <c r="T75" s="83"/>
      <c r="U75" s="83"/>
      <c r="V75" s="108"/>
      <c r="W75" s="108"/>
      <c r="X75" s="108"/>
      <c r="Y75" s="108"/>
    </row>
    <row r="76" spans="1:25" ht="24">
      <c r="A76" s="147"/>
      <c r="B76" s="47" t="s">
        <v>79</v>
      </c>
      <c r="C76" s="44">
        <v>50</v>
      </c>
      <c r="D76" s="16">
        <v>1.26</v>
      </c>
      <c r="E76" s="18">
        <v>4</v>
      </c>
      <c r="F76" s="16">
        <v>4.33</v>
      </c>
      <c r="G76" s="16">
        <v>58.05</v>
      </c>
      <c r="H76" s="17">
        <v>448</v>
      </c>
      <c r="I76" s="76"/>
      <c r="J76" s="76"/>
      <c r="K76" s="76"/>
      <c r="L76" s="76"/>
      <c r="M76" s="76"/>
      <c r="N76" s="76"/>
      <c r="O76" s="76"/>
      <c r="P76" s="76"/>
      <c r="Q76" s="76"/>
      <c r="R76" s="83"/>
      <c r="S76" s="83"/>
      <c r="T76" s="83"/>
      <c r="U76" s="83"/>
      <c r="V76" s="108"/>
      <c r="W76" s="108"/>
      <c r="X76" s="108"/>
      <c r="Y76" s="108"/>
    </row>
    <row r="77" spans="1:25" ht="12.75">
      <c r="A77" s="147"/>
      <c r="B77" s="36" t="s">
        <v>54</v>
      </c>
      <c r="C77" s="34">
        <v>150</v>
      </c>
      <c r="D77" s="27">
        <v>4</v>
      </c>
      <c r="E77" s="27">
        <v>4.25</v>
      </c>
      <c r="F77" s="27">
        <v>24.56</v>
      </c>
      <c r="G77" s="27">
        <v>152.4</v>
      </c>
      <c r="H77" s="27">
        <v>314</v>
      </c>
      <c r="I77" s="76"/>
      <c r="J77" s="76"/>
      <c r="K77" s="76"/>
      <c r="L77" s="76"/>
      <c r="M77" s="76"/>
      <c r="N77" s="76"/>
      <c r="O77" s="76"/>
      <c r="P77" s="76"/>
      <c r="Q77" s="76"/>
      <c r="R77" s="83"/>
      <c r="S77" s="83"/>
      <c r="T77" s="83"/>
      <c r="U77" s="83"/>
      <c r="V77" s="108"/>
      <c r="W77" s="108"/>
      <c r="X77" s="108"/>
      <c r="Y77" s="108"/>
    </row>
    <row r="78" spans="1:25" ht="12.75">
      <c r="A78" s="147"/>
      <c r="B78" s="36" t="s">
        <v>43</v>
      </c>
      <c r="C78" s="34">
        <v>200</v>
      </c>
      <c r="D78" s="51">
        <v>3.6</v>
      </c>
      <c r="E78" s="51">
        <v>3.3</v>
      </c>
      <c r="F78" s="51">
        <v>25</v>
      </c>
      <c r="G78" s="51">
        <v>144</v>
      </c>
      <c r="H78" s="52">
        <v>959</v>
      </c>
      <c r="I78" s="76"/>
      <c r="J78" s="76"/>
      <c r="K78" s="76"/>
      <c r="L78" s="76"/>
      <c r="M78" s="76"/>
      <c r="N78" s="76"/>
      <c r="O78" s="76"/>
      <c r="P78" s="76"/>
      <c r="Q78" s="76"/>
      <c r="R78" s="83"/>
      <c r="S78" s="83"/>
      <c r="T78" s="83"/>
      <c r="U78" s="83"/>
      <c r="V78" s="108"/>
      <c r="W78" s="108"/>
      <c r="X78" s="108"/>
      <c r="Y78" s="108"/>
    </row>
    <row r="79" spans="1:25" ht="12.75">
      <c r="A79" s="147"/>
      <c r="B79" s="38" t="s">
        <v>9</v>
      </c>
      <c r="C79" s="37">
        <v>20</v>
      </c>
      <c r="D79" s="14">
        <v>1.3</v>
      </c>
      <c r="E79" s="14">
        <v>0.3</v>
      </c>
      <c r="F79" s="14">
        <v>6.7</v>
      </c>
      <c r="G79" s="14">
        <v>34.8</v>
      </c>
      <c r="H79" s="15">
        <v>115</v>
      </c>
      <c r="I79" s="76"/>
      <c r="J79" s="76"/>
      <c r="K79" s="76"/>
      <c r="L79" s="76"/>
      <c r="M79" s="76"/>
      <c r="N79" s="76"/>
      <c r="O79" s="76"/>
      <c r="P79" s="76"/>
      <c r="Q79" s="76"/>
      <c r="R79" s="83"/>
      <c r="S79" s="83"/>
      <c r="T79" s="83"/>
      <c r="U79" s="83"/>
      <c r="V79" s="108"/>
      <c r="W79" s="108"/>
      <c r="X79" s="108"/>
      <c r="Y79" s="108"/>
    </row>
    <row r="80" spans="1:25" ht="12.75">
      <c r="A80" s="147"/>
      <c r="B80" s="112" t="s">
        <v>35</v>
      </c>
      <c r="C80" s="34">
        <v>40</v>
      </c>
      <c r="D80" s="23">
        <v>3.04</v>
      </c>
      <c r="E80" s="23">
        <v>0.32</v>
      </c>
      <c r="F80" s="23">
        <v>19.68</v>
      </c>
      <c r="G80" s="24">
        <v>94</v>
      </c>
      <c r="H80" s="23">
        <v>114</v>
      </c>
      <c r="I80" s="101">
        <v>2.6</v>
      </c>
      <c r="J80" s="101">
        <v>0.08</v>
      </c>
      <c r="K80" s="101">
        <v>0</v>
      </c>
      <c r="L80" s="101"/>
      <c r="M80" s="101"/>
      <c r="N80" s="101">
        <v>22</v>
      </c>
      <c r="O80" s="101"/>
      <c r="P80" s="101"/>
      <c r="Q80" s="101">
        <v>0.2</v>
      </c>
      <c r="R80" s="101"/>
      <c r="S80" s="101"/>
      <c r="T80" s="101"/>
      <c r="U80" s="101"/>
      <c r="V80" s="109">
        <v>22</v>
      </c>
      <c r="W80" s="109">
        <v>6</v>
      </c>
      <c r="X80" s="109">
        <v>0.2</v>
      </c>
      <c r="Y80" s="109">
        <v>4.4</v>
      </c>
    </row>
    <row r="81" spans="1:25" s="98" customFormat="1" ht="12.75">
      <c r="A81" s="21" t="s">
        <v>30</v>
      </c>
      <c r="B81" s="116"/>
      <c r="C81" s="99">
        <f>SUM(C75:C80)</f>
        <v>550</v>
      </c>
      <c r="D81" s="21">
        <f>SUM(D75:D80)</f>
        <v>29.220000000000002</v>
      </c>
      <c r="E81" s="79">
        <f>SUM(E75:E80)</f>
        <v>27.92</v>
      </c>
      <c r="F81" s="21">
        <f>SUM(F75:F80)</f>
        <v>93.13999999999999</v>
      </c>
      <c r="G81" s="99">
        <f>SUM(G75:G80)</f>
        <v>740.65</v>
      </c>
      <c r="H81" s="102"/>
      <c r="I81" s="89">
        <f>SUM(I75:I80)</f>
        <v>2.6</v>
      </c>
      <c r="J81" s="89">
        <f>SUM(J75:J80)</f>
        <v>0.08</v>
      </c>
      <c r="K81" s="89">
        <f>SUM(K75:K80)</f>
        <v>0</v>
      </c>
      <c r="L81" s="89"/>
      <c r="M81" s="89"/>
      <c r="N81" s="89">
        <f>SUM(N75:N80)</f>
        <v>22</v>
      </c>
      <c r="O81" s="89"/>
      <c r="P81" s="89"/>
      <c r="Q81" s="89">
        <f>SUM(Q75:Q80)</f>
        <v>0.2</v>
      </c>
      <c r="R81" s="89">
        <f>SUM(R75:R80)</f>
        <v>0</v>
      </c>
      <c r="S81" s="89"/>
      <c r="T81" s="89"/>
      <c r="U81" s="89"/>
      <c r="V81" s="21">
        <f>SUM(V75:V80)</f>
        <v>22</v>
      </c>
      <c r="W81" s="21">
        <f>SUM(W75:W80)</f>
        <v>6</v>
      </c>
      <c r="X81" s="21">
        <f>SUM(X75:X80)</f>
        <v>0.2</v>
      </c>
      <c r="Y81" s="105">
        <f>SUM(Y75:Y80)</f>
        <v>4.4</v>
      </c>
    </row>
    <row r="82" spans="1:25" ht="12.75" customHeight="1">
      <c r="A82" s="134" t="s">
        <v>0</v>
      </c>
      <c r="B82" s="134" t="s">
        <v>2</v>
      </c>
      <c r="C82" s="134" t="s">
        <v>1</v>
      </c>
      <c r="D82" s="133" t="s">
        <v>12</v>
      </c>
      <c r="E82" s="133"/>
      <c r="F82" s="133"/>
      <c r="G82" s="134" t="s">
        <v>6</v>
      </c>
      <c r="H82" s="134" t="s">
        <v>7</v>
      </c>
      <c r="I82" s="130" t="s">
        <v>106</v>
      </c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2"/>
      <c r="V82" s="149" t="s">
        <v>106</v>
      </c>
      <c r="W82" s="149"/>
      <c r="X82" s="149"/>
      <c r="Y82" s="149"/>
    </row>
    <row r="83" spans="1:25" ht="25.5">
      <c r="A83" s="135"/>
      <c r="B83" s="135"/>
      <c r="C83" s="135"/>
      <c r="D83" s="3" t="s">
        <v>3</v>
      </c>
      <c r="E83" s="3" t="s">
        <v>4</v>
      </c>
      <c r="F83" s="3" t="s">
        <v>5</v>
      </c>
      <c r="G83" s="135"/>
      <c r="H83" s="135"/>
      <c r="I83" s="77" t="s">
        <v>95</v>
      </c>
      <c r="J83" s="77" t="s">
        <v>97</v>
      </c>
      <c r="K83" s="77" t="s">
        <v>98</v>
      </c>
      <c r="L83" s="77" t="s">
        <v>96</v>
      </c>
      <c r="M83" s="77" t="s">
        <v>99</v>
      </c>
      <c r="N83" s="77" t="s">
        <v>100</v>
      </c>
      <c r="O83" s="77" t="s">
        <v>107</v>
      </c>
      <c r="P83" s="77" t="s">
        <v>101</v>
      </c>
      <c r="Q83" s="77" t="s">
        <v>108</v>
      </c>
      <c r="R83" s="77" t="s">
        <v>102</v>
      </c>
      <c r="S83" s="77" t="s">
        <v>103</v>
      </c>
      <c r="T83" s="77" t="s">
        <v>104</v>
      </c>
      <c r="U83" s="77" t="s">
        <v>105</v>
      </c>
      <c r="V83" s="106" t="s">
        <v>114</v>
      </c>
      <c r="W83" s="106" t="s">
        <v>115</v>
      </c>
      <c r="X83" s="106" t="s">
        <v>116</v>
      </c>
      <c r="Y83" s="107" t="s">
        <v>117</v>
      </c>
    </row>
    <row r="84" spans="1:25" ht="25.5">
      <c r="A84" s="2" t="s">
        <v>19</v>
      </c>
      <c r="B84" s="2"/>
      <c r="C84" s="2"/>
      <c r="D84" s="3"/>
      <c r="E84" s="3"/>
      <c r="F84" s="3"/>
      <c r="G84" s="2"/>
      <c r="H84" s="2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107"/>
      <c r="W84" s="107"/>
      <c r="X84" s="107"/>
      <c r="Y84" s="107"/>
    </row>
    <row r="85" spans="1:25" ht="15" customHeight="1">
      <c r="A85" s="148" t="s">
        <v>31</v>
      </c>
      <c r="B85" s="36" t="s">
        <v>63</v>
      </c>
      <c r="C85" s="34">
        <v>150</v>
      </c>
      <c r="D85" s="11">
        <v>9.07</v>
      </c>
      <c r="E85" s="11">
        <v>7.6</v>
      </c>
      <c r="F85" s="11">
        <v>25.5</v>
      </c>
      <c r="G85" s="11">
        <v>206.25</v>
      </c>
      <c r="H85" s="4">
        <v>301</v>
      </c>
      <c r="I85" s="76">
        <v>9</v>
      </c>
      <c r="J85" s="76">
        <v>0.17</v>
      </c>
      <c r="K85" s="76">
        <v>1.26</v>
      </c>
      <c r="L85" s="76">
        <v>36</v>
      </c>
      <c r="M85" s="76"/>
      <c r="N85" s="76">
        <v>22.5</v>
      </c>
      <c r="O85" s="76">
        <v>20</v>
      </c>
      <c r="P85" s="76">
        <v>3</v>
      </c>
      <c r="Q85" s="76">
        <v>4.32</v>
      </c>
      <c r="R85" s="74">
        <v>26</v>
      </c>
      <c r="S85" s="74"/>
      <c r="T85" s="74"/>
      <c r="U85" s="74"/>
      <c r="V85" s="109">
        <v>27</v>
      </c>
      <c r="W85" s="109">
        <v>15.3</v>
      </c>
      <c r="X85" s="109">
        <v>0.45</v>
      </c>
      <c r="Y85" s="109">
        <v>0</v>
      </c>
    </row>
    <row r="86" spans="1:25" ht="24">
      <c r="A86" s="148"/>
      <c r="B86" s="47" t="s">
        <v>79</v>
      </c>
      <c r="C86" s="44">
        <v>50</v>
      </c>
      <c r="D86" s="16">
        <v>1.26</v>
      </c>
      <c r="E86" s="18">
        <v>4</v>
      </c>
      <c r="F86" s="16">
        <v>4.33</v>
      </c>
      <c r="G86" s="16">
        <v>58.05</v>
      </c>
      <c r="H86" s="17">
        <v>448</v>
      </c>
      <c r="I86" s="76">
        <v>5.1</v>
      </c>
      <c r="J86" s="76">
        <v>0.13</v>
      </c>
      <c r="K86" s="76">
        <v>0.1</v>
      </c>
      <c r="L86" s="76"/>
      <c r="M86" s="76"/>
      <c r="N86" s="76">
        <v>39</v>
      </c>
      <c r="O86" s="76"/>
      <c r="P86" s="76"/>
      <c r="Q86" s="76">
        <v>1</v>
      </c>
      <c r="R86" s="74"/>
      <c r="S86" s="74"/>
      <c r="T86" s="74"/>
      <c r="U86" s="74"/>
      <c r="V86" s="109">
        <v>60</v>
      </c>
      <c r="W86" s="109">
        <v>8.2</v>
      </c>
      <c r="X86" s="109">
        <v>0.1</v>
      </c>
      <c r="Y86" s="109">
        <v>2.1</v>
      </c>
    </row>
    <row r="87" spans="1:25" ht="24">
      <c r="A87" s="148"/>
      <c r="B87" s="36" t="s">
        <v>50</v>
      </c>
      <c r="C87" s="39">
        <v>200</v>
      </c>
      <c r="D87" s="53">
        <v>0.2</v>
      </c>
      <c r="E87" s="53">
        <v>0.12</v>
      </c>
      <c r="F87" s="53">
        <v>39</v>
      </c>
      <c r="G87" s="56">
        <v>158</v>
      </c>
      <c r="H87" s="53">
        <v>524</v>
      </c>
      <c r="I87" s="76"/>
      <c r="J87" s="76"/>
      <c r="K87" s="76"/>
      <c r="L87" s="76"/>
      <c r="M87" s="76"/>
      <c r="N87" s="76"/>
      <c r="O87" s="76"/>
      <c r="P87" s="76"/>
      <c r="Q87" s="76"/>
      <c r="R87" s="74"/>
      <c r="S87" s="74"/>
      <c r="T87" s="74"/>
      <c r="U87" s="74"/>
      <c r="V87" s="109"/>
      <c r="W87" s="109"/>
      <c r="X87" s="109"/>
      <c r="Y87" s="109"/>
    </row>
    <row r="88" spans="1:25" s="8" customFormat="1" ht="13.5" customHeight="1">
      <c r="A88" s="148"/>
      <c r="B88" s="112" t="s">
        <v>84</v>
      </c>
      <c r="C88" s="34">
        <v>200</v>
      </c>
      <c r="D88" s="4">
        <v>5.8</v>
      </c>
      <c r="E88" s="4">
        <v>5</v>
      </c>
      <c r="F88" s="4">
        <v>9.6</v>
      </c>
      <c r="G88" s="4">
        <v>106</v>
      </c>
      <c r="H88" s="4">
        <v>515</v>
      </c>
      <c r="I88" s="74">
        <v>2.6</v>
      </c>
      <c r="J88" s="74">
        <v>0.08</v>
      </c>
      <c r="K88" s="74">
        <v>0.3</v>
      </c>
      <c r="L88" s="74"/>
      <c r="M88" s="74"/>
      <c r="N88" s="74">
        <v>240</v>
      </c>
      <c r="O88" s="74"/>
      <c r="P88" s="74"/>
      <c r="Q88" s="74">
        <v>0.2</v>
      </c>
      <c r="R88" s="84"/>
      <c r="S88" s="84"/>
      <c r="T88" s="84"/>
      <c r="U88" s="84"/>
      <c r="V88" s="108">
        <v>240</v>
      </c>
      <c r="W88" s="108">
        <v>28</v>
      </c>
      <c r="X88" s="108">
        <v>0.2</v>
      </c>
      <c r="Y88" s="108">
        <v>2.6</v>
      </c>
    </row>
    <row r="89" spans="1:25" s="8" customFormat="1" ht="13.5" customHeight="1">
      <c r="A89" s="148"/>
      <c r="B89" s="38" t="s">
        <v>9</v>
      </c>
      <c r="C89" s="37">
        <v>20</v>
      </c>
      <c r="D89" s="14">
        <v>1.3</v>
      </c>
      <c r="E89" s="14">
        <v>0.3</v>
      </c>
      <c r="F89" s="14">
        <v>6.7</v>
      </c>
      <c r="G89" s="14">
        <v>34.8</v>
      </c>
      <c r="H89" s="15">
        <v>115</v>
      </c>
      <c r="I89" s="74"/>
      <c r="J89" s="74"/>
      <c r="K89" s="74"/>
      <c r="L89" s="74"/>
      <c r="M89" s="74"/>
      <c r="N89" s="74"/>
      <c r="O89" s="74"/>
      <c r="P89" s="74"/>
      <c r="Q89" s="74"/>
      <c r="R89" s="84"/>
      <c r="S89" s="84"/>
      <c r="T89" s="84"/>
      <c r="U89" s="84"/>
      <c r="V89" s="108"/>
      <c r="W89" s="108"/>
      <c r="X89" s="108"/>
      <c r="Y89" s="108"/>
    </row>
    <row r="90" spans="1:25" ht="15" customHeight="1">
      <c r="A90" s="148"/>
      <c r="B90" s="112" t="s">
        <v>35</v>
      </c>
      <c r="C90" s="34">
        <v>40</v>
      </c>
      <c r="D90" s="23">
        <v>3.04</v>
      </c>
      <c r="E90" s="23">
        <v>0.32</v>
      </c>
      <c r="F90" s="23">
        <v>19.68</v>
      </c>
      <c r="G90" s="24">
        <v>94</v>
      </c>
      <c r="H90" s="23">
        <v>114</v>
      </c>
      <c r="I90" s="84">
        <v>0</v>
      </c>
      <c r="J90" s="84">
        <v>0.044</v>
      </c>
      <c r="K90" s="84">
        <v>0.012</v>
      </c>
      <c r="L90" s="84">
        <v>0</v>
      </c>
      <c r="M90" s="84"/>
      <c r="N90" s="84">
        <v>8</v>
      </c>
      <c r="O90" s="84">
        <v>25.6</v>
      </c>
      <c r="P90" s="84">
        <v>5.6</v>
      </c>
      <c r="Q90" s="84">
        <v>0.44</v>
      </c>
      <c r="R90" s="74">
        <v>36.8</v>
      </c>
      <c r="S90" s="74"/>
      <c r="T90" s="74"/>
      <c r="U90" s="74"/>
      <c r="V90" s="109">
        <v>11</v>
      </c>
      <c r="W90" s="109">
        <v>15</v>
      </c>
      <c r="X90" s="109">
        <v>0.9</v>
      </c>
      <c r="Y90" s="109">
        <v>0</v>
      </c>
    </row>
    <row r="91" spans="1:25" s="98" customFormat="1" ht="15" customHeight="1">
      <c r="A91" s="21" t="s">
        <v>30</v>
      </c>
      <c r="B91" s="116"/>
      <c r="C91" s="99">
        <f>SUM(C85:C90)</f>
        <v>660</v>
      </c>
      <c r="D91" s="21">
        <f>SUM(D85:D90)</f>
        <v>20.669999999999998</v>
      </c>
      <c r="E91" s="21">
        <f>SUM(E85:E90)</f>
        <v>17.34</v>
      </c>
      <c r="F91" s="21">
        <f>SUM(F85:F90)</f>
        <v>104.81</v>
      </c>
      <c r="G91" s="99">
        <f>SUM(G85:G90)</f>
        <v>657.0999999999999</v>
      </c>
      <c r="H91" s="99"/>
      <c r="I91" s="88">
        <f aca="true" t="shared" si="4" ref="I91:N91">SUM(I85:I90)</f>
        <v>16.7</v>
      </c>
      <c r="J91" s="88">
        <f t="shared" si="4"/>
        <v>0.42400000000000004</v>
      </c>
      <c r="K91" s="88">
        <f t="shared" si="4"/>
        <v>1.6720000000000002</v>
      </c>
      <c r="L91" s="88">
        <f t="shared" si="4"/>
        <v>36</v>
      </c>
      <c r="M91" s="88">
        <f t="shared" si="4"/>
        <v>0</v>
      </c>
      <c r="N91" s="88">
        <f t="shared" si="4"/>
        <v>309.5</v>
      </c>
      <c r="O91" s="88"/>
      <c r="P91" s="88"/>
      <c r="Q91" s="88">
        <f>SUM(Q85:Q90)</f>
        <v>5.960000000000001</v>
      </c>
      <c r="R91" s="89"/>
      <c r="S91" s="89"/>
      <c r="T91" s="89"/>
      <c r="U91" s="89"/>
      <c r="V91" s="21">
        <f>SUM(V85:V90)</f>
        <v>338</v>
      </c>
      <c r="W91" s="21">
        <f>SUM(W85:W90)</f>
        <v>66.5</v>
      </c>
      <c r="X91" s="21">
        <f>SUM(X85:X90)</f>
        <v>1.65</v>
      </c>
      <c r="Y91" s="105">
        <f>SUM(Y85:Y90)</f>
        <v>4.7</v>
      </c>
    </row>
    <row r="92" spans="1:25" ht="12.75" customHeight="1">
      <c r="A92" s="134" t="s">
        <v>0</v>
      </c>
      <c r="B92" s="134" t="s">
        <v>2</v>
      </c>
      <c r="C92" s="134" t="s">
        <v>1</v>
      </c>
      <c r="D92" s="133" t="s">
        <v>12</v>
      </c>
      <c r="E92" s="133"/>
      <c r="F92" s="133"/>
      <c r="G92" s="134" t="s">
        <v>6</v>
      </c>
      <c r="H92" s="134" t="s">
        <v>7</v>
      </c>
      <c r="I92" s="130" t="s">
        <v>106</v>
      </c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2"/>
      <c r="V92" s="149" t="s">
        <v>106</v>
      </c>
      <c r="W92" s="149"/>
      <c r="X92" s="149"/>
      <c r="Y92" s="149"/>
    </row>
    <row r="93" spans="1:25" ht="25.5">
      <c r="A93" s="135"/>
      <c r="B93" s="135"/>
      <c r="C93" s="135"/>
      <c r="D93" s="3" t="s">
        <v>3</v>
      </c>
      <c r="E93" s="3" t="s">
        <v>4</v>
      </c>
      <c r="F93" s="3" t="s">
        <v>5</v>
      </c>
      <c r="G93" s="135"/>
      <c r="H93" s="135"/>
      <c r="I93" s="77" t="s">
        <v>95</v>
      </c>
      <c r="J93" s="77" t="s">
        <v>97</v>
      </c>
      <c r="K93" s="77" t="s">
        <v>98</v>
      </c>
      <c r="L93" s="77" t="s">
        <v>96</v>
      </c>
      <c r="M93" s="77" t="s">
        <v>99</v>
      </c>
      <c r="N93" s="77" t="s">
        <v>100</v>
      </c>
      <c r="O93" s="77" t="s">
        <v>107</v>
      </c>
      <c r="P93" s="77" t="s">
        <v>101</v>
      </c>
      <c r="Q93" s="77" t="s">
        <v>108</v>
      </c>
      <c r="R93" s="77" t="s">
        <v>102</v>
      </c>
      <c r="S93" s="77" t="s">
        <v>103</v>
      </c>
      <c r="T93" s="77" t="s">
        <v>104</v>
      </c>
      <c r="U93" s="77" t="s">
        <v>105</v>
      </c>
      <c r="V93" s="106" t="s">
        <v>114</v>
      </c>
      <c r="W93" s="106" t="s">
        <v>115</v>
      </c>
      <c r="X93" s="106" t="s">
        <v>116</v>
      </c>
      <c r="Y93" s="107" t="s">
        <v>117</v>
      </c>
    </row>
    <row r="94" spans="1:25" ht="25.5">
      <c r="A94" s="3" t="s">
        <v>20</v>
      </c>
      <c r="B94" s="2"/>
      <c r="C94" s="2"/>
      <c r="D94" s="3"/>
      <c r="E94" s="3"/>
      <c r="F94" s="3"/>
      <c r="G94" s="2"/>
      <c r="H94" s="2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107"/>
      <c r="W94" s="107"/>
      <c r="X94" s="107"/>
      <c r="Y94" s="107"/>
    </row>
    <row r="95" spans="1:30" ht="15" customHeight="1">
      <c r="A95" s="151" t="s">
        <v>31</v>
      </c>
      <c r="B95" s="36" t="s">
        <v>55</v>
      </c>
      <c r="C95" s="34">
        <v>100</v>
      </c>
      <c r="D95" s="24">
        <v>0.4</v>
      </c>
      <c r="E95" s="24">
        <v>0.4</v>
      </c>
      <c r="F95" s="24">
        <v>9.8</v>
      </c>
      <c r="G95" s="24">
        <v>47</v>
      </c>
      <c r="H95" s="24">
        <v>118</v>
      </c>
      <c r="I95" s="84">
        <v>10</v>
      </c>
      <c r="J95" s="84">
        <v>0.03</v>
      </c>
      <c r="K95" s="84">
        <v>0.02</v>
      </c>
      <c r="L95" s="84">
        <v>0</v>
      </c>
      <c r="M95" s="84"/>
      <c r="N95" s="84">
        <v>16</v>
      </c>
      <c r="O95" s="84">
        <v>11</v>
      </c>
      <c r="P95" s="84">
        <v>9</v>
      </c>
      <c r="Q95" s="84">
        <v>2.2</v>
      </c>
      <c r="R95" s="74">
        <v>278</v>
      </c>
      <c r="S95" s="74"/>
      <c r="T95" s="74"/>
      <c r="U95" s="74"/>
      <c r="V95" s="109">
        <v>16</v>
      </c>
      <c r="W95" s="109">
        <v>9</v>
      </c>
      <c r="X95" s="109">
        <v>2.2</v>
      </c>
      <c r="Y95" s="109">
        <v>10</v>
      </c>
      <c r="Z95">
        <f>D95*1.6</f>
        <v>0.6400000000000001</v>
      </c>
      <c r="AA95">
        <f>E95*1.6</f>
        <v>0.6400000000000001</v>
      </c>
      <c r="AB95">
        <f>F95*1.6</f>
        <v>15.680000000000001</v>
      </c>
      <c r="AC95">
        <f>G95*1.6</f>
        <v>75.2</v>
      </c>
      <c r="AD95">
        <f>H95*1.6</f>
        <v>188.8</v>
      </c>
    </row>
    <row r="96" spans="1:25" s="103" customFormat="1" ht="28.5" customHeight="1">
      <c r="A96" s="147"/>
      <c r="B96" s="36" t="s">
        <v>145</v>
      </c>
      <c r="C96" s="34">
        <v>160</v>
      </c>
      <c r="D96" s="24">
        <v>26.4</v>
      </c>
      <c r="E96" s="24">
        <v>6.3</v>
      </c>
      <c r="F96" s="24">
        <v>21.3</v>
      </c>
      <c r="G96" s="24">
        <v>252</v>
      </c>
      <c r="H96" s="24">
        <v>323</v>
      </c>
      <c r="I96" s="101">
        <v>0.54</v>
      </c>
      <c r="J96" s="101">
        <v>0.12</v>
      </c>
      <c r="K96" s="101">
        <v>0.54</v>
      </c>
      <c r="L96" s="101"/>
      <c r="M96" s="101"/>
      <c r="N96" s="101">
        <v>262.3</v>
      </c>
      <c r="O96" s="101"/>
      <c r="P96" s="101"/>
      <c r="Q96" s="101">
        <v>2.007</v>
      </c>
      <c r="R96" s="75"/>
      <c r="S96" s="75"/>
      <c r="T96" s="75"/>
      <c r="U96" s="75"/>
      <c r="V96" s="109">
        <v>271.77</v>
      </c>
      <c r="W96" s="109">
        <v>22.04</v>
      </c>
      <c r="X96" s="109">
        <v>0.82</v>
      </c>
      <c r="Y96" s="109">
        <v>0</v>
      </c>
    </row>
    <row r="97" spans="1:25" ht="26.25" customHeight="1">
      <c r="A97" s="147"/>
      <c r="B97" s="36" t="s">
        <v>143</v>
      </c>
      <c r="C97" s="34">
        <v>180</v>
      </c>
      <c r="D97" s="24">
        <v>5.22</v>
      </c>
      <c r="E97" s="24">
        <v>4.5</v>
      </c>
      <c r="F97" s="24">
        <v>7.2</v>
      </c>
      <c r="G97" s="24">
        <v>90</v>
      </c>
      <c r="H97" s="24">
        <v>535</v>
      </c>
      <c r="I97" s="75">
        <v>1.26</v>
      </c>
      <c r="J97" s="75">
        <v>0.072</v>
      </c>
      <c r="K97" s="75">
        <v>0.3</v>
      </c>
      <c r="L97" s="75"/>
      <c r="M97" s="75"/>
      <c r="N97" s="75">
        <v>216</v>
      </c>
      <c r="O97" s="75"/>
      <c r="P97" s="75"/>
      <c r="Q97" s="75">
        <v>0.18</v>
      </c>
      <c r="R97" s="74"/>
      <c r="S97" s="74"/>
      <c r="T97" s="74"/>
      <c r="U97" s="74"/>
      <c r="V97" s="109">
        <v>232.3</v>
      </c>
      <c r="W97" s="109">
        <v>23.4</v>
      </c>
      <c r="X97" s="109">
        <v>0.18</v>
      </c>
      <c r="Y97" s="109">
        <v>0.18</v>
      </c>
    </row>
    <row r="98" spans="1:25" ht="13.5" customHeight="1">
      <c r="A98" s="147"/>
      <c r="B98" s="38" t="s">
        <v>9</v>
      </c>
      <c r="C98" s="37">
        <v>20</v>
      </c>
      <c r="D98" s="14">
        <v>1.3</v>
      </c>
      <c r="E98" s="14">
        <v>0.3</v>
      </c>
      <c r="F98" s="14">
        <v>6.7</v>
      </c>
      <c r="G98" s="14">
        <v>34.8</v>
      </c>
      <c r="H98" s="15">
        <v>115</v>
      </c>
      <c r="I98" s="75"/>
      <c r="J98" s="75"/>
      <c r="K98" s="75"/>
      <c r="L98" s="75"/>
      <c r="M98" s="75"/>
      <c r="N98" s="75"/>
      <c r="O98" s="75"/>
      <c r="P98" s="75"/>
      <c r="Q98" s="75"/>
      <c r="R98" s="74"/>
      <c r="S98" s="74"/>
      <c r="T98" s="74"/>
      <c r="U98" s="74"/>
      <c r="V98" s="109"/>
      <c r="W98" s="109"/>
      <c r="X98" s="109"/>
      <c r="Y98" s="109"/>
    </row>
    <row r="99" spans="1:25" ht="15" customHeight="1">
      <c r="A99" s="152"/>
      <c r="B99" s="112" t="s">
        <v>35</v>
      </c>
      <c r="C99" s="34">
        <v>40</v>
      </c>
      <c r="D99" s="23">
        <v>3.04</v>
      </c>
      <c r="E99" s="23">
        <v>0.32</v>
      </c>
      <c r="F99" s="23">
        <v>19.68</v>
      </c>
      <c r="G99" s="24">
        <v>94</v>
      </c>
      <c r="H99" s="23">
        <v>114</v>
      </c>
      <c r="I99" s="84">
        <v>0</v>
      </c>
      <c r="J99" s="84">
        <v>0.044</v>
      </c>
      <c r="K99" s="84">
        <v>0.012</v>
      </c>
      <c r="L99" s="84">
        <v>0</v>
      </c>
      <c r="M99" s="84"/>
      <c r="N99" s="84">
        <v>8</v>
      </c>
      <c r="O99" s="84">
        <v>25.6</v>
      </c>
      <c r="P99" s="84">
        <v>5.6</v>
      </c>
      <c r="Q99" s="84">
        <v>0.44</v>
      </c>
      <c r="R99" s="74">
        <v>36.8</v>
      </c>
      <c r="S99" s="74"/>
      <c r="T99" s="74"/>
      <c r="U99" s="74"/>
      <c r="V99" s="109">
        <v>11</v>
      </c>
      <c r="W99" s="109">
        <v>15</v>
      </c>
      <c r="X99" s="109">
        <v>0.9</v>
      </c>
      <c r="Y99" s="109">
        <v>0</v>
      </c>
    </row>
    <row r="100" spans="1:25" s="9" customFormat="1" ht="15" customHeight="1">
      <c r="A100" s="21" t="s">
        <v>30</v>
      </c>
      <c r="B100" s="116"/>
      <c r="C100" s="20">
        <f>SUM(C95:C99)</f>
        <v>500</v>
      </c>
      <c r="D100" s="21">
        <f>SUM(D95:D99)</f>
        <v>36.35999999999999</v>
      </c>
      <c r="E100" s="21">
        <f>SUM(E95:E99)</f>
        <v>11.82</v>
      </c>
      <c r="F100" s="21">
        <f>SUM(F95:F99)</f>
        <v>64.68</v>
      </c>
      <c r="G100" s="20">
        <f>SUM(G95:G99)</f>
        <v>517.8</v>
      </c>
      <c r="H100" s="20"/>
      <c r="I100" s="99">
        <f aca="true" t="shared" si="5" ref="I100:Y100">SUM(I95:I99)</f>
        <v>11.799999999999999</v>
      </c>
      <c r="J100" s="21">
        <f t="shared" si="5"/>
        <v>0.26599999999999996</v>
      </c>
      <c r="K100" s="21">
        <f t="shared" si="5"/>
        <v>0.8720000000000001</v>
      </c>
      <c r="L100" s="21">
        <f t="shared" si="5"/>
        <v>0</v>
      </c>
      <c r="M100" s="99">
        <f t="shared" si="5"/>
        <v>0</v>
      </c>
      <c r="N100" s="99">
        <f t="shared" si="5"/>
        <v>502.3</v>
      </c>
      <c r="O100" s="21">
        <f t="shared" si="5"/>
        <v>36.6</v>
      </c>
      <c r="P100" s="21">
        <f t="shared" si="5"/>
        <v>14.6</v>
      </c>
      <c r="Q100" s="99">
        <f t="shared" si="5"/>
        <v>4.827000000000001</v>
      </c>
      <c r="R100" s="21">
        <f t="shared" si="5"/>
        <v>314.8</v>
      </c>
      <c r="S100" s="21">
        <f t="shared" si="5"/>
        <v>0</v>
      </c>
      <c r="T100" s="21">
        <f t="shared" si="5"/>
        <v>0</v>
      </c>
      <c r="U100" s="99">
        <f t="shared" si="5"/>
        <v>0</v>
      </c>
      <c r="V100" s="21">
        <f t="shared" si="5"/>
        <v>531.0699999999999</v>
      </c>
      <c r="W100" s="21">
        <f t="shared" si="5"/>
        <v>69.44</v>
      </c>
      <c r="X100" s="21">
        <f t="shared" si="5"/>
        <v>4.1000000000000005</v>
      </c>
      <c r="Y100" s="105">
        <f t="shared" si="5"/>
        <v>10.18</v>
      </c>
    </row>
    <row r="101" spans="1:25" ht="12.75">
      <c r="A101" s="32"/>
      <c r="B101" s="113"/>
      <c r="C101" s="134" t="s">
        <v>1</v>
      </c>
      <c r="D101" s="133" t="s">
        <v>12</v>
      </c>
      <c r="E101" s="133"/>
      <c r="F101" s="133"/>
      <c r="G101" s="134" t="s">
        <v>6</v>
      </c>
      <c r="H101" s="32"/>
      <c r="I101" s="130" t="s">
        <v>106</v>
      </c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2"/>
      <c r="V101" s="149" t="s">
        <v>106</v>
      </c>
      <c r="W101" s="149"/>
      <c r="X101" s="149"/>
      <c r="Y101" s="149"/>
    </row>
    <row r="102" spans="1:25" ht="25.5">
      <c r="A102" s="32"/>
      <c r="B102" s="113"/>
      <c r="C102" s="135"/>
      <c r="D102" s="31" t="s">
        <v>3</v>
      </c>
      <c r="E102" s="31" t="s">
        <v>4</v>
      </c>
      <c r="F102" s="31" t="s">
        <v>5</v>
      </c>
      <c r="G102" s="135"/>
      <c r="H102" s="32"/>
      <c r="I102" s="77" t="s">
        <v>95</v>
      </c>
      <c r="J102" s="77" t="s">
        <v>97</v>
      </c>
      <c r="K102" s="77" t="s">
        <v>98</v>
      </c>
      <c r="L102" s="77" t="s">
        <v>96</v>
      </c>
      <c r="M102" s="77" t="s">
        <v>99</v>
      </c>
      <c r="N102" s="77" t="s">
        <v>100</v>
      </c>
      <c r="O102" s="77" t="s">
        <v>107</v>
      </c>
      <c r="P102" s="77" t="s">
        <v>101</v>
      </c>
      <c r="Q102" s="77" t="s">
        <v>108</v>
      </c>
      <c r="R102" s="77" t="s">
        <v>102</v>
      </c>
      <c r="S102" s="77" t="s">
        <v>103</v>
      </c>
      <c r="T102" s="77" t="s">
        <v>104</v>
      </c>
      <c r="U102" s="77" t="s">
        <v>105</v>
      </c>
      <c r="V102" s="106" t="s">
        <v>114</v>
      </c>
      <c r="W102" s="106" t="s">
        <v>115</v>
      </c>
      <c r="X102" s="106" t="s">
        <v>116</v>
      </c>
      <c r="Y102" s="107" t="s">
        <v>117</v>
      </c>
    </row>
    <row r="103" spans="1:25" ht="15" customHeight="1">
      <c r="A103" s="143" t="s">
        <v>68</v>
      </c>
      <c r="B103" s="144"/>
      <c r="C103" s="61">
        <f>C100+C91+C81+C71+C62+C51+C32+C41+C22+C12</f>
        <v>6190</v>
      </c>
      <c r="D103" s="61">
        <f>D100+D91+D81+D71+D62+D51+D32+D41+D22+D12</f>
        <v>233.09999999999997</v>
      </c>
      <c r="E103" s="61">
        <f>E100+E91+E81+E71+E62+E51+E32+E41+E22+E12</f>
        <v>206.11</v>
      </c>
      <c r="F103" s="61">
        <f>F100+F91+F81+F71+F62+F51+F32+F41+F22+F12</f>
        <v>893.2499999999999</v>
      </c>
      <c r="G103" s="61">
        <f>G100+G91+G81+G71+G62+G51+G32+G41+G22+G12</f>
        <v>6265.8099999999995</v>
      </c>
      <c r="H103" s="59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61" t="e">
        <f>#REF!+#REF!+#REF!+#REF!+#REF!+#REF!+#REF!+#REF!+#REF!+#REF!</f>
        <v>#REF!</v>
      </c>
      <c r="W103" s="61" t="e">
        <f>#REF!+#REF!+#REF!+#REF!+#REF!+#REF!+#REF!+#REF!+#REF!+#REF!</f>
        <v>#REF!</v>
      </c>
      <c r="X103" s="61" t="e">
        <f>#REF!+#REF!+#REF!+#REF!+#REF!+#REF!+#REF!+#REF!+#REF!+#REF!</f>
        <v>#REF!</v>
      </c>
      <c r="Y103" s="61" t="e">
        <f>#REF!+#REF!+#REF!+#REF!+#REF!+#REF!+#REF!+#REF!+#REF!+#REF!</f>
        <v>#REF!</v>
      </c>
    </row>
    <row r="104" spans="1:25" ht="15" customHeight="1">
      <c r="A104" s="143" t="s">
        <v>69</v>
      </c>
      <c r="B104" s="145"/>
      <c r="C104" s="60">
        <f>C103/10</f>
        <v>619</v>
      </c>
      <c r="D104" s="60">
        <f>D103/10</f>
        <v>23.309999999999995</v>
      </c>
      <c r="E104" s="60">
        <f>E103/10</f>
        <v>20.611</v>
      </c>
      <c r="F104" s="60">
        <f>F103/10</f>
        <v>89.32499999999999</v>
      </c>
      <c r="G104" s="60">
        <f>G103/10</f>
        <v>626.5809999999999</v>
      </c>
      <c r="H104" s="59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60" t="e">
        <f>V103/10</f>
        <v>#REF!</v>
      </c>
      <c r="W104" s="60" t="e">
        <f>W103/10</f>
        <v>#REF!</v>
      </c>
      <c r="X104" s="60" t="e">
        <f>X103/10</f>
        <v>#REF!</v>
      </c>
      <c r="Y104" s="60" t="e">
        <f>Y103/10</f>
        <v>#REF!</v>
      </c>
    </row>
    <row r="105" spans="1:25" ht="36" customHeight="1">
      <c r="A105" s="153" t="s">
        <v>133</v>
      </c>
      <c r="B105" s="154"/>
      <c r="C105" s="62"/>
      <c r="D105" s="63">
        <v>19.25</v>
      </c>
      <c r="E105" s="63">
        <v>19.75</v>
      </c>
      <c r="F105" s="63">
        <v>83.75</v>
      </c>
      <c r="G105" s="63">
        <v>587.5</v>
      </c>
      <c r="H105" s="59"/>
      <c r="I105" s="86">
        <v>36</v>
      </c>
      <c r="J105" s="86">
        <v>0.72</v>
      </c>
      <c r="K105" s="86">
        <v>0.84</v>
      </c>
      <c r="L105" s="86">
        <v>420</v>
      </c>
      <c r="M105" s="86">
        <v>6</v>
      </c>
      <c r="N105" s="86">
        <v>660</v>
      </c>
      <c r="O105" s="86">
        <v>660</v>
      </c>
      <c r="P105" s="86">
        <v>150</v>
      </c>
      <c r="Q105" s="86">
        <v>7.2</v>
      </c>
      <c r="R105" s="86">
        <v>660</v>
      </c>
      <c r="S105" s="86">
        <v>0.06</v>
      </c>
      <c r="T105" s="86">
        <v>0.018</v>
      </c>
      <c r="U105" s="86">
        <v>1.8</v>
      </c>
      <c r="V105" s="75">
        <v>660</v>
      </c>
      <c r="W105" s="75">
        <v>150</v>
      </c>
      <c r="X105" s="75">
        <v>7.2</v>
      </c>
      <c r="Y105" s="75">
        <v>36</v>
      </c>
    </row>
    <row r="106" spans="4:7" ht="12.75">
      <c r="D106" s="120"/>
      <c r="E106" s="120"/>
      <c r="F106" s="120"/>
      <c r="G106" s="120"/>
    </row>
  </sheetData>
  <sheetProtection/>
  <mergeCells count="101">
    <mergeCell ref="A16:A21"/>
    <mergeCell ref="V82:Y82"/>
    <mergeCell ref="V92:Y92"/>
    <mergeCell ref="V101:Y101"/>
    <mergeCell ref="V4:Y4"/>
    <mergeCell ref="V13:Y13"/>
    <mergeCell ref="V23:Y23"/>
    <mergeCell ref="V33:Y33"/>
    <mergeCell ref="V42:Y42"/>
    <mergeCell ref="V63:Y63"/>
    <mergeCell ref="A105:B105"/>
    <mergeCell ref="A95:A99"/>
    <mergeCell ref="G92:G93"/>
    <mergeCell ref="B92:B93"/>
    <mergeCell ref="C92:C93"/>
    <mergeCell ref="A92:A93"/>
    <mergeCell ref="C101:C102"/>
    <mergeCell ref="V72:Y72"/>
    <mergeCell ref="A7:A11"/>
    <mergeCell ref="A13:A14"/>
    <mergeCell ref="A66:A70"/>
    <mergeCell ref="A52:A53"/>
    <mergeCell ref="A33:A34"/>
    <mergeCell ref="A63:A64"/>
    <mergeCell ref="C23:C24"/>
    <mergeCell ref="A23:A24"/>
    <mergeCell ref="V52:Y52"/>
    <mergeCell ref="B72:B73"/>
    <mergeCell ref="B33:B34"/>
    <mergeCell ref="A103:B103"/>
    <mergeCell ref="A104:B104"/>
    <mergeCell ref="A36:A40"/>
    <mergeCell ref="A45:A50"/>
    <mergeCell ref="A82:A83"/>
    <mergeCell ref="A75:A80"/>
    <mergeCell ref="A85:A90"/>
    <mergeCell ref="B63:B64"/>
    <mergeCell ref="A4:A5"/>
    <mergeCell ref="G4:G5"/>
    <mergeCell ref="C13:C14"/>
    <mergeCell ref="D63:F63"/>
    <mergeCell ref="C82:C83"/>
    <mergeCell ref="B23:B24"/>
    <mergeCell ref="C42:C43"/>
    <mergeCell ref="D42:F42"/>
    <mergeCell ref="C33:C34"/>
    <mergeCell ref="D33:F33"/>
    <mergeCell ref="H72:H73"/>
    <mergeCell ref="D23:F23"/>
    <mergeCell ref="G23:G24"/>
    <mergeCell ref="G33:G34"/>
    <mergeCell ref="H42:H43"/>
    <mergeCell ref="G63:G64"/>
    <mergeCell ref="G42:G43"/>
    <mergeCell ref="H63:H64"/>
    <mergeCell ref="G72:G73"/>
    <mergeCell ref="G52:G53"/>
    <mergeCell ref="A1:B1"/>
    <mergeCell ref="A2:H2"/>
    <mergeCell ref="A3:H3"/>
    <mergeCell ref="B13:B14"/>
    <mergeCell ref="H4:H5"/>
    <mergeCell ref="D4:F4"/>
    <mergeCell ref="D13:F13"/>
    <mergeCell ref="E1:G1"/>
    <mergeCell ref="C4:C5"/>
    <mergeCell ref="B4:B5"/>
    <mergeCell ref="H33:H34"/>
    <mergeCell ref="H23:H24"/>
    <mergeCell ref="H52:H53"/>
    <mergeCell ref="B52:B53"/>
    <mergeCell ref="C52:C53"/>
    <mergeCell ref="G13:G14"/>
    <mergeCell ref="B42:B43"/>
    <mergeCell ref="H13:H14"/>
    <mergeCell ref="A42:A43"/>
    <mergeCell ref="G82:G83"/>
    <mergeCell ref="D52:F52"/>
    <mergeCell ref="D72:F72"/>
    <mergeCell ref="A55:A61"/>
    <mergeCell ref="C63:C64"/>
    <mergeCell ref="C72:C73"/>
    <mergeCell ref="A72:A73"/>
    <mergeCell ref="B82:B83"/>
    <mergeCell ref="D82:F82"/>
    <mergeCell ref="I63:U63"/>
    <mergeCell ref="I72:U72"/>
    <mergeCell ref="I82:U82"/>
    <mergeCell ref="I92:U92"/>
    <mergeCell ref="I101:U101"/>
    <mergeCell ref="D101:F101"/>
    <mergeCell ref="G101:G102"/>
    <mergeCell ref="H82:H83"/>
    <mergeCell ref="H92:H93"/>
    <mergeCell ref="D92:F92"/>
    <mergeCell ref="I4:U4"/>
    <mergeCell ref="I13:U13"/>
    <mergeCell ref="I23:U23"/>
    <mergeCell ref="I33:U33"/>
    <mergeCell ref="I42:U42"/>
    <mergeCell ref="I52:U5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zoomScalePageLayoutView="0" workbookViewId="0" topLeftCell="A1">
      <selection activeCell="E1" sqref="E1:G1"/>
    </sheetView>
  </sheetViews>
  <sheetFormatPr defaultColWidth="9.140625" defaultRowHeight="12.75"/>
  <cols>
    <col min="2" max="2" width="21.00390625" style="114" customWidth="1"/>
    <col min="5" max="5" width="9.421875" style="0" customWidth="1"/>
    <col min="6" max="6" width="9.8515625" style="0" customWidth="1"/>
    <col min="7" max="7" width="7.421875" style="0" customWidth="1"/>
  </cols>
  <sheetData>
    <row r="1" spans="1:8" ht="116.25" customHeight="1">
      <c r="A1" s="138"/>
      <c r="B1" s="139"/>
      <c r="D1" s="1"/>
      <c r="E1" s="138" t="s">
        <v>150</v>
      </c>
      <c r="F1" s="139"/>
      <c r="G1" s="139"/>
      <c r="H1" s="124"/>
    </row>
    <row r="2" spans="1:8" ht="18.75">
      <c r="A2" s="140" t="s">
        <v>139</v>
      </c>
      <c r="B2" s="140"/>
      <c r="C2" s="140"/>
      <c r="D2" s="140"/>
      <c r="E2" s="140"/>
      <c r="F2" s="140"/>
      <c r="G2" s="140"/>
      <c r="H2" s="140"/>
    </row>
    <row r="3" spans="1:8" ht="25.5" customHeight="1">
      <c r="A3" s="141" t="s">
        <v>149</v>
      </c>
      <c r="B3" s="141"/>
      <c r="C3" s="141"/>
      <c r="D3" s="141"/>
      <c r="E3" s="141"/>
      <c r="F3" s="141"/>
      <c r="G3" s="141"/>
      <c r="H3" s="141"/>
    </row>
    <row r="4" spans="1:8" ht="12.75">
      <c r="A4" s="142" t="s">
        <v>0</v>
      </c>
      <c r="B4" s="142" t="s">
        <v>2</v>
      </c>
      <c r="C4" s="142" t="s">
        <v>1</v>
      </c>
      <c r="D4" s="133" t="s">
        <v>12</v>
      </c>
      <c r="E4" s="133"/>
      <c r="F4" s="133"/>
      <c r="G4" s="142" t="s">
        <v>6</v>
      </c>
      <c r="H4" s="142" t="s">
        <v>7</v>
      </c>
    </row>
    <row r="5" spans="1:8" ht="25.5">
      <c r="A5" s="142"/>
      <c r="B5" s="142"/>
      <c r="C5" s="142"/>
      <c r="D5" s="3" t="s">
        <v>3</v>
      </c>
      <c r="E5" s="3" t="s">
        <v>4</v>
      </c>
      <c r="F5" s="3" t="s">
        <v>5</v>
      </c>
      <c r="G5" s="142"/>
      <c r="H5" s="142"/>
    </row>
    <row r="6" spans="1:8" ht="25.5">
      <c r="A6" s="3" t="s">
        <v>8</v>
      </c>
      <c r="B6" s="3"/>
      <c r="C6" s="3"/>
      <c r="D6" s="3"/>
      <c r="E6" s="3"/>
      <c r="F6" s="3"/>
      <c r="G6" s="3"/>
      <c r="H6" s="3"/>
    </row>
    <row r="7" spans="1:8" ht="14.25" customHeight="1">
      <c r="A7" s="158" t="s">
        <v>10</v>
      </c>
      <c r="B7" s="45" t="s">
        <v>62</v>
      </c>
      <c r="C7" s="46">
        <v>60</v>
      </c>
      <c r="D7" s="28">
        <v>0.66</v>
      </c>
      <c r="E7" s="28">
        <v>0.06</v>
      </c>
      <c r="F7" s="28">
        <v>2.28</v>
      </c>
      <c r="G7" s="29">
        <v>14.4</v>
      </c>
      <c r="H7" s="28">
        <v>112</v>
      </c>
    </row>
    <row r="8" spans="1:8" ht="12.75">
      <c r="A8" s="159"/>
      <c r="B8" s="38" t="s">
        <v>87</v>
      </c>
      <c r="C8" s="57">
        <v>200</v>
      </c>
      <c r="D8" s="55">
        <v>1.84</v>
      </c>
      <c r="E8" s="55">
        <v>3.4</v>
      </c>
      <c r="F8" s="55">
        <v>12.1</v>
      </c>
      <c r="G8" s="55">
        <v>87.4</v>
      </c>
      <c r="H8" s="55">
        <v>149</v>
      </c>
    </row>
    <row r="9" spans="1:8" ht="11.25" customHeight="1">
      <c r="A9" s="159"/>
      <c r="B9" s="36" t="s">
        <v>39</v>
      </c>
      <c r="C9" s="34">
        <v>100</v>
      </c>
      <c r="D9" s="4">
        <v>16.15</v>
      </c>
      <c r="E9" s="4">
        <v>8.7</v>
      </c>
      <c r="F9" s="4">
        <v>7.65</v>
      </c>
      <c r="G9" s="4">
        <v>297.9</v>
      </c>
      <c r="H9" s="4">
        <v>339</v>
      </c>
    </row>
    <row r="10" spans="1:8" ht="12.75">
      <c r="A10" s="159"/>
      <c r="B10" s="36" t="s">
        <v>78</v>
      </c>
      <c r="C10" s="34">
        <v>50</v>
      </c>
      <c r="D10" s="4">
        <v>0.54</v>
      </c>
      <c r="E10" s="4">
        <v>1.86</v>
      </c>
      <c r="F10" s="4">
        <v>3.5</v>
      </c>
      <c r="G10" s="4">
        <v>32.8</v>
      </c>
      <c r="H10" s="4">
        <v>462</v>
      </c>
    </row>
    <row r="11" spans="1:8" ht="12.75">
      <c r="A11" s="159"/>
      <c r="B11" s="33" t="s">
        <v>40</v>
      </c>
      <c r="C11" s="34">
        <v>150</v>
      </c>
      <c r="D11" s="24">
        <v>3.15</v>
      </c>
      <c r="E11" s="24">
        <v>6.6</v>
      </c>
      <c r="F11" s="24">
        <v>16.35</v>
      </c>
      <c r="G11" s="24">
        <v>138</v>
      </c>
      <c r="H11" s="24">
        <v>434</v>
      </c>
    </row>
    <row r="12" spans="1:8" ht="12.75">
      <c r="A12" s="159"/>
      <c r="B12" s="38" t="s">
        <v>9</v>
      </c>
      <c r="C12" s="37">
        <v>28</v>
      </c>
      <c r="D12" s="14">
        <v>1.9</v>
      </c>
      <c r="E12" s="14">
        <v>0.4</v>
      </c>
      <c r="F12" s="14">
        <v>9.3</v>
      </c>
      <c r="G12" s="14">
        <v>48.7</v>
      </c>
      <c r="H12" s="15">
        <v>115</v>
      </c>
    </row>
    <row r="13" spans="1:8" ht="12.75">
      <c r="A13" s="159"/>
      <c r="B13" s="112" t="s">
        <v>35</v>
      </c>
      <c r="C13" s="34">
        <v>50</v>
      </c>
      <c r="D13" s="11">
        <v>3.8</v>
      </c>
      <c r="E13" s="11">
        <v>0.39</v>
      </c>
      <c r="F13" s="11">
        <v>24.58</v>
      </c>
      <c r="G13" s="11">
        <v>117.5</v>
      </c>
      <c r="H13" s="4">
        <v>114</v>
      </c>
    </row>
    <row r="14" spans="1:8" ht="24">
      <c r="A14" s="159"/>
      <c r="B14" s="36" t="s">
        <v>53</v>
      </c>
      <c r="C14" s="34">
        <v>200</v>
      </c>
      <c r="D14" s="24">
        <v>0.5</v>
      </c>
      <c r="E14" s="24">
        <v>0</v>
      </c>
      <c r="F14" s="24">
        <v>27</v>
      </c>
      <c r="G14" s="24">
        <v>110</v>
      </c>
      <c r="H14" s="24">
        <v>527</v>
      </c>
    </row>
    <row r="15" spans="1:8" ht="12.75">
      <c r="A15" s="73" t="s">
        <v>30</v>
      </c>
      <c r="B15" s="94"/>
      <c r="C15" s="95">
        <f>SUM(C7:C14)</f>
        <v>838</v>
      </c>
      <c r="D15" s="96">
        <f>SUM(D7:D14)</f>
        <v>28.539999999999996</v>
      </c>
      <c r="E15" s="96">
        <f>SUM(E7:E14)</f>
        <v>21.409999999999997</v>
      </c>
      <c r="F15" s="96">
        <f>SUM(F7:F14)</f>
        <v>102.76</v>
      </c>
      <c r="G15" s="96">
        <f>SUM(G7:G14)</f>
        <v>846.7</v>
      </c>
      <c r="H15" s="95"/>
    </row>
    <row r="16" spans="1:8" ht="12.75">
      <c r="A16" s="137" t="s">
        <v>0</v>
      </c>
      <c r="B16" s="137" t="s">
        <v>2</v>
      </c>
      <c r="C16" s="137" t="s">
        <v>1</v>
      </c>
      <c r="D16" s="133" t="s">
        <v>12</v>
      </c>
      <c r="E16" s="133"/>
      <c r="F16" s="133"/>
      <c r="G16" s="137" t="s">
        <v>6</v>
      </c>
      <c r="H16" s="137" t="s">
        <v>7</v>
      </c>
    </row>
    <row r="17" spans="1:8" ht="25.5">
      <c r="A17" s="135"/>
      <c r="B17" s="135"/>
      <c r="C17" s="135"/>
      <c r="D17" s="3" t="s">
        <v>3</v>
      </c>
      <c r="E17" s="3" t="s">
        <v>4</v>
      </c>
      <c r="F17" s="3" t="s">
        <v>5</v>
      </c>
      <c r="G17" s="135"/>
      <c r="H17" s="135"/>
    </row>
    <row r="18" spans="1:8" ht="25.5">
      <c r="A18" s="2" t="s">
        <v>11</v>
      </c>
      <c r="B18" s="2"/>
      <c r="C18" s="2"/>
      <c r="D18" s="3"/>
      <c r="E18" s="3"/>
      <c r="F18" s="3"/>
      <c r="G18" s="2"/>
      <c r="H18" s="2"/>
    </row>
    <row r="19" spans="1:8" ht="12.75">
      <c r="A19" s="158" t="s">
        <v>10</v>
      </c>
      <c r="B19" s="36" t="s">
        <v>33</v>
      </c>
      <c r="C19" s="34">
        <v>60</v>
      </c>
      <c r="D19" s="24">
        <v>0.9</v>
      </c>
      <c r="E19" s="24">
        <v>3.3</v>
      </c>
      <c r="F19" s="24">
        <v>5.04</v>
      </c>
      <c r="G19" s="24">
        <v>53.4</v>
      </c>
      <c r="H19" s="24">
        <v>51</v>
      </c>
    </row>
    <row r="20" spans="1:8" ht="25.5">
      <c r="A20" s="159"/>
      <c r="B20" s="38" t="s">
        <v>22</v>
      </c>
      <c r="C20" s="37">
        <v>200</v>
      </c>
      <c r="D20" s="4">
        <v>1.28</v>
      </c>
      <c r="E20" s="4">
        <v>4.06</v>
      </c>
      <c r="F20" s="4">
        <v>13.64</v>
      </c>
      <c r="G20" s="4">
        <v>96.2</v>
      </c>
      <c r="H20" s="4">
        <v>161</v>
      </c>
    </row>
    <row r="21" spans="1:8" ht="24">
      <c r="A21" s="159"/>
      <c r="B21" s="47" t="s">
        <v>42</v>
      </c>
      <c r="C21" s="44">
        <v>90</v>
      </c>
      <c r="D21" s="16">
        <v>16.02</v>
      </c>
      <c r="E21" s="18">
        <v>15.75</v>
      </c>
      <c r="F21" s="16">
        <v>12.87</v>
      </c>
      <c r="G21" s="16">
        <v>257.4</v>
      </c>
      <c r="H21" s="17">
        <v>386</v>
      </c>
    </row>
    <row r="22" spans="1:8" ht="24">
      <c r="A22" s="159"/>
      <c r="B22" s="47" t="s">
        <v>79</v>
      </c>
      <c r="C22" s="44">
        <v>50</v>
      </c>
      <c r="D22" s="16">
        <v>1.26</v>
      </c>
      <c r="E22" s="18">
        <v>4</v>
      </c>
      <c r="F22" s="16">
        <v>4.33</v>
      </c>
      <c r="G22" s="16">
        <v>58.05</v>
      </c>
      <c r="H22" s="17">
        <v>448</v>
      </c>
    </row>
    <row r="23" spans="1:8" ht="24">
      <c r="A23" s="159"/>
      <c r="B23" s="36" t="s">
        <v>67</v>
      </c>
      <c r="C23" s="39">
        <v>150</v>
      </c>
      <c r="D23" s="55">
        <v>4.65</v>
      </c>
      <c r="E23" s="55">
        <v>6.3</v>
      </c>
      <c r="F23" s="55">
        <v>18.75</v>
      </c>
      <c r="G23" s="55">
        <v>150</v>
      </c>
      <c r="H23" s="55">
        <v>427</v>
      </c>
    </row>
    <row r="24" spans="1:8" ht="12.75">
      <c r="A24" s="159"/>
      <c r="B24" s="38" t="s">
        <v>9</v>
      </c>
      <c r="C24" s="37">
        <v>28</v>
      </c>
      <c r="D24" s="14">
        <v>1.9</v>
      </c>
      <c r="E24" s="14">
        <v>0.4</v>
      </c>
      <c r="F24" s="14">
        <v>9.3</v>
      </c>
      <c r="G24" s="14">
        <v>48.7</v>
      </c>
      <c r="H24" s="15">
        <v>115</v>
      </c>
    </row>
    <row r="25" spans="1:14" ht="12.75">
      <c r="A25" s="159"/>
      <c r="B25" s="112" t="s">
        <v>35</v>
      </c>
      <c r="C25" s="34">
        <v>30</v>
      </c>
      <c r="D25" s="11">
        <v>2.28</v>
      </c>
      <c r="E25" s="11">
        <v>0.23</v>
      </c>
      <c r="F25" s="11">
        <v>14.74</v>
      </c>
      <c r="G25" s="11">
        <v>70.5</v>
      </c>
      <c r="H25" s="4">
        <v>114</v>
      </c>
      <c r="L25">
        <f>G25/30*50</f>
        <v>117.5</v>
      </c>
      <c r="M25">
        <f>H25/30*50</f>
        <v>190</v>
      </c>
      <c r="N25">
        <f>I25/30*50</f>
        <v>0</v>
      </c>
    </row>
    <row r="26" spans="1:8" ht="24">
      <c r="A26" s="159"/>
      <c r="B26" s="36" t="s">
        <v>85</v>
      </c>
      <c r="C26" s="34">
        <v>180</v>
      </c>
      <c r="D26" s="24">
        <v>5.22</v>
      </c>
      <c r="E26" s="24">
        <v>4.5</v>
      </c>
      <c r="F26" s="24">
        <v>7.2</v>
      </c>
      <c r="G26" s="24">
        <v>90</v>
      </c>
      <c r="H26" s="24">
        <v>535</v>
      </c>
    </row>
    <row r="27" spans="1:8" ht="24">
      <c r="A27" s="159"/>
      <c r="B27" s="36" t="s">
        <v>122</v>
      </c>
      <c r="C27" s="34">
        <v>200</v>
      </c>
      <c r="D27" s="23">
        <v>1</v>
      </c>
      <c r="E27" s="23">
        <v>0.2</v>
      </c>
      <c r="F27" s="23">
        <v>20.2</v>
      </c>
      <c r="G27" s="24">
        <v>92</v>
      </c>
      <c r="H27" s="23">
        <v>537</v>
      </c>
    </row>
    <row r="28" spans="1:8" ht="12.75">
      <c r="A28" s="73" t="s">
        <v>30</v>
      </c>
      <c r="B28" s="95"/>
      <c r="C28" s="95">
        <f>SUM(C19:C27)</f>
        <v>988</v>
      </c>
      <c r="D28" s="96">
        <f>SUM(D19:D27)</f>
        <v>34.51</v>
      </c>
      <c r="E28" s="96">
        <f>SUM(E19:E27)</f>
        <v>38.739999999999995</v>
      </c>
      <c r="F28" s="96">
        <f>SUM(F19:F27)</f>
        <v>106.07</v>
      </c>
      <c r="G28" s="96">
        <f>SUM(G19:G27)</f>
        <v>916.25</v>
      </c>
      <c r="H28" s="95"/>
    </row>
    <row r="29" spans="1:8" ht="12.75">
      <c r="A29" s="134" t="s">
        <v>0</v>
      </c>
      <c r="B29" s="134" t="s">
        <v>2</v>
      </c>
      <c r="C29" s="134" t="s">
        <v>1</v>
      </c>
      <c r="D29" s="133" t="s">
        <v>12</v>
      </c>
      <c r="E29" s="133"/>
      <c r="F29" s="133"/>
      <c r="G29" s="134" t="s">
        <v>6</v>
      </c>
      <c r="H29" s="134" t="s">
        <v>7</v>
      </c>
    </row>
    <row r="30" spans="1:8" ht="25.5">
      <c r="A30" s="135"/>
      <c r="B30" s="135"/>
      <c r="C30" s="135"/>
      <c r="D30" s="3" t="s">
        <v>3</v>
      </c>
      <c r="E30" s="3" t="s">
        <v>4</v>
      </c>
      <c r="F30" s="3" t="s">
        <v>5</v>
      </c>
      <c r="G30" s="135"/>
      <c r="H30" s="135"/>
    </row>
    <row r="31" spans="1:8" ht="25.5">
      <c r="A31" s="2" t="s">
        <v>13</v>
      </c>
      <c r="B31" s="2"/>
      <c r="C31" s="2"/>
      <c r="D31" s="3"/>
      <c r="E31" s="3"/>
      <c r="F31" s="3"/>
      <c r="G31" s="2"/>
      <c r="H31" s="2"/>
    </row>
    <row r="32" spans="1:8" ht="12.75">
      <c r="A32" s="158" t="s">
        <v>10</v>
      </c>
      <c r="B32" s="45" t="s">
        <v>59</v>
      </c>
      <c r="C32" s="46">
        <v>60</v>
      </c>
      <c r="D32" s="25">
        <v>0.48</v>
      </c>
      <c r="E32" s="25">
        <v>0.12</v>
      </c>
      <c r="F32" s="25">
        <v>1.5</v>
      </c>
      <c r="G32" s="25">
        <v>8.4</v>
      </c>
      <c r="H32" s="25">
        <v>112</v>
      </c>
    </row>
    <row r="33" spans="1:8" ht="12.75">
      <c r="A33" s="159"/>
      <c r="B33" s="41" t="s">
        <v>58</v>
      </c>
      <c r="C33" s="42">
        <v>200</v>
      </c>
      <c r="D33" s="4">
        <v>1.28</v>
      </c>
      <c r="E33" s="4">
        <v>3.84</v>
      </c>
      <c r="F33" s="4">
        <v>4.98</v>
      </c>
      <c r="G33" s="4">
        <v>60.6</v>
      </c>
      <c r="H33" s="4">
        <v>145</v>
      </c>
    </row>
    <row r="34" spans="1:8" ht="24">
      <c r="A34" s="159"/>
      <c r="B34" s="48" t="s">
        <v>75</v>
      </c>
      <c r="C34" s="66">
        <v>120</v>
      </c>
      <c r="D34" s="68">
        <v>17.04</v>
      </c>
      <c r="E34" s="68">
        <v>13.26</v>
      </c>
      <c r="F34" s="68">
        <v>3.87</v>
      </c>
      <c r="G34" s="68">
        <v>202.8</v>
      </c>
      <c r="H34" s="55">
        <v>409</v>
      </c>
    </row>
    <row r="35" spans="1:8" ht="36">
      <c r="A35" s="159"/>
      <c r="B35" s="36" t="s">
        <v>47</v>
      </c>
      <c r="C35" s="34">
        <v>150</v>
      </c>
      <c r="D35" s="24">
        <v>3</v>
      </c>
      <c r="E35" s="24">
        <v>7.8</v>
      </c>
      <c r="F35" s="24">
        <v>23.03</v>
      </c>
      <c r="G35" s="24">
        <v>174</v>
      </c>
      <c r="H35" s="24">
        <v>300</v>
      </c>
    </row>
    <row r="36" spans="1:8" ht="12.75">
      <c r="A36" s="159"/>
      <c r="B36" s="38" t="s">
        <v>9</v>
      </c>
      <c r="C36" s="37">
        <v>28</v>
      </c>
      <c r="D36" s="14">
        <v>1.9</v>
      </c>
      <c r="E36" s="14">
        <v>0.4</v>
      </c>
      <c r="F36" s="14">
        <v>9.3</v>
      </c>
      <c r="G36" s="14">
        <v>48.7</v>
      </c>
      <c r="H36" s="15">
        <v>115</v>
      </c>
    </row>
    <row r="37" spans="1:8" ht="12.75">
      <c r="A37" s="159"/>
      <c r="B37" s="112" t="s">
        <v>35</v>
      </c>
      <c r="C37" s="34">
        <v>50</v>
      </c>
      <c r="D37" s="11">
        <v>3.8</v>
      </c>
      <c r="E37" s="11">
        <v>0.39</v>
      </c>
      <c r="F37" s="11">
        <v>24.58</v>
      </c>
      <c r="G37" s="11">
        <v>117.5</v>
      </c>
      <c r="H37" s="4">
        <v>114</v>
      </c>
    </row>
    <row r="38" spans="1:8" ht="12.75">
      <c r="A38" s="159"/>
      <c r="B38" s="112" t="s">
        <v>84</v>
      </c>
      <c r="C38" s="34">
        <v>200</v>
      </c>
      <c r="D38" s="4">
        <v>5.8</v>
      </c>
      <c r="E38" s="4">
        <v>5</v>
      </c>
      <c r="F38" s="4">
        <v>9.6</v>
      </c>
      <c r="G38" s="4">
        <v>106</v>
      </c>
      <c r="H38" s="4">
        <v>515</v>
      </c>
    </row>
    <row r="39" spans="1:8" ht="12.75">
      <c r="A39" s="73" t="s">
        <v>30</v>
      </c>
      <c r="B39" s="94"/>
      <c r="C39" s="95">
        <f>SUM(C32:C38)</f>
        <v>808</v>
      </c>
      <c r="D39" s="96">
        <f>SUM(D32:D38)</f>
        <v>33.3</v>
      </c>
      <c r="E39" s="96">
        <f>SUM(E32:E38)</f>
        <v>30.81</v>
      </c>
      <c r="F39" s="96">
        <f>SUM(F32:F38)</f>
        <v>76.86</v>
      </c>
      <c r="G39" s="96">
        <f>SUM(G32:G38)</f>
        <v>718</v>
      </c>
      <c r="H39" s="95"/>
    </row>
    <row r="40" spans="1:8" ht="12.75">
      <c r="A40" s="134" t="s">
        <v>0</v>
      </c>
      <c r="B40" s="134" t="s">
        <v>2</v>
      </c>
      <c r="C40" s="134" t="s">
        <v>1</v>
      </c>
      <c r="D40" s="133" t="s">
        <v>12</v>
      </c>
      <c r="E40" s="133"/>
      <c r="F40" s="133"/>
      <c r="G40" s="134" t="s">
        <v>6</v>
      </c>
      <c r="H40" s="134" t="s">
        <v>7</v>
      </c>
    </row>
    <row r="41" spans="1:8" ht="25.5">
      <c r="A41" s="135"/>
      <c r="B41" s="135"/>
      <c r="C41" s="135"/>
      <c r="D41" s="3" t="s">
        <v>3</v>
      </c>
      <c r="E41" s="3" t="s">
        <v>4</v>
      </c>
      <c r="F41" s="3" t="s">
        <v>5</v>
      </c>
      <c r="G41" s="135"/>
      <c r="H41" s="135"/>
    </row>
    <row r="42" spans="1:8" ht="25.5">
      <c r="A42" s="2" t="s">
        <v>14</v>
      </c>
      <c r="B42" s="2"/>
      <c r="C42" s="2"/>
      <c r="D42" s="3"/>
      <c r="E42" s="3"/>
      <c r="F42" s="3"/>
      <c r="G42" s="2"/>
      <c r="H42" s="2"/>
    </row>
    <row r="43" spans="1:8" ht="12.75">
      <c r="A43" s="158" t="s">
        <v>10</v>
      </c>
      <c r="B43" s="36" t="s">
        <v>38</v>
      </c>
      <c r="C43" s="34">
        <v>60</v>
      </c>
      <c r="D43" s="10">
        <v>1.2</v>
      </c>
      <c r="E43" s="10">
        <v>2.2</v>
      </c>
      <c r="F43" s="10">
        <v>5.1</v>
      </c>
      <c r="G43" s="10">
        <v>73.2</v>
      </c>
      <c r="H43" s="13">
        <v>50</v>
      </c>
    </row>
    <row r="44" spans="1:8" ht="12.75">
      <c r="A44" s="159"/>
      <c r="B44" s="38" t="s">
        <v>88</v>
      </c>
      <c r="C44" s="57">
        <v>200</v>
      </c>
      <c r="D44" s="55">
        <v>1.84</v>
      </c>
      <c r="E44" s="55">
        <v>3.4</v>
      </c>
      <c r="F44" s="55">
        <v>12.1</v>
      </c>
      <c r="G44" s="55">
        <v>87.4</v>
      </c>
      <c r="H44" s="55">
        <v>149</v>
      </c>
    </row>
    <row r="45" spans="1:8" ht="12.75">
      <c r="A45" s="159"/>
      <c r="B45" s="36" t="s">
        <v>57</v>
      </c>
      <c r="C45" s="34">
        <v>105</v>
      </c>
      <c r="D45" s="4">
        <v>4.3</v>
      </c>
      <c r="E45" s="4">
        <v>13.4</v>
      </c>
      <c r="F45" s="4">
        <v>4.1</v>
      </c>
      <c r="G45" s="4">
        <v>234</v>
      </c>
      <c r="H45" s="4">
        <v>406</v>
      </c>
    </row>
    <row r="46" spans="1:8" ht="12.75">
      <c r="A46" s="159"/>
      <c r="B46" s="41" t="s">
        <v>83</v>
      </c>
      <c r="C46" s="34">
        <v>150</v>
      </c>
      <c r="D46" s="14">
        <v>2.85</v>
      </c>
      <c r="E46" s="14">
        <v>6.75</v>
      </c>
      <c r="F46" s="14">
        <v>25.9</v>
      </c>
      <c r="G46" s="14">
        <v>236.5</v>
      </c>
      <c r="H46" s="15">
        <v>201</v>
      </c>
    </row>
    <row r="47" spans="1:8" ht="12.75">
      <c r="A47" s="159"/>
      <c r="B47" s="38" t="s">
        <v>9</v>
      </c>
      <c r="C47" s="37">
        <v>28</v>
      </c>
      <c r="D47" s="14">
        <v>1.9</v>
      </c>
      <c r="E47" s="14">
        <v>0.4</v>
      </c>
      <c r="F47" s="14">
        <v>9.3</v>
      </c>
      <c r="G47" s="14">
        <v>48.7</v>
      </c>
      <c r="H47" s="15">
        <v>115</v>
      </c>
    </row>
    <row r="48" spans="1:8" ht="12.75">
      <c r="A48" s="159"/>
      <c r="B48" s="112" t="s">
        <v>35</v>
      </c>
      <c r="C48" s="34">
        <v>50</v>
      </c>
      <c r="D48" s="11">
        <v>3.8</v>
      </c>
      <c r="E48" s="11">
        <v>0.39</v>
      </c>
      <c r="F48" s="11">
        <v>24.58</v>
      </c>
      <c r="G48" s="11">
        <v>117.5</v>
      </c>
      <c r="H48" s="4">
        <v>114</v>
      </c>
    </row>
    <row r="49" spans="1:8" ht="24">
      <c r="A49" s="159"/>
      <c r="B49" s="36" t="s">
        <v>89</v>
      </c>
      <c r="C49" s="34">
        <v>180</v>
      </c>
      <c r="D49" s="24">
        <v>9</v>
      </c>
      <c r="E49" s="24">
        <v>5.76</v>
      </c>
      <c r="F49" s="24">
        <v>7.2</v>
      </c>
      <c r="G49" s="24">
        <v>156.6</v>
      </c>
      <c r="H49" s="24">
        <v>536</v>
      </c>
    </row>
    <row r="50" spans="1:8" ht="24">
      <c r="A50" s="160"/>
      <c r="B50" s="36" t="s">
        <v>122</v>
      </c>
      <c r="C50" s="34">
        <v>200</v>
      </c>
      <c r="D50" s="23">
        <v>1</v>
      </c>
      <c r="E50" s="23">
        <v>0.2</v>
      </c>
      <c r="F50" s="23">
        <v>20.2</v>
      </c>
      <c r="G50" s="24">
        <v>92</v>
      </c>
      <c r="H50" s="23">
        <v>537</v>
      </c>
    </row>
    <row r="51" spans="1:8" ht="12.75">
      <c r="A51" s="21" t="s">
        <v>30</v>
      </c>
      <c r="B51" s="7"/>
      <c r="C51" s="19">
        <f>SUM(C43:C50)</f>
        <v>973</v>
      </c>
      <c r="D51" s="22">
        <f>SUM(D43:D50)</f>
        <v>25.89</v>
      </c>
      <c r="E51" s="22">
        <f>SUM(E43:E50)</f>
        <v>32.5</v>
      </c>
      <c r="F51" s="22">
        <f>SUM(F43:F50)</f>
        <v>108.48</v>
      </c>
      <c r="G51" s="22">
        <f>SUM(G43:G50)</f>
        <v>1045.9</v>
      </c>
      <c r="H51" s="6"/>
    </row>
    <row r="52" spans="1:8" ht="12.75">
      <c r="A52" s="134" t="s">
        <v>0</v>
      </c>
      <c r="B52" s="134" t="s">
        <v>2</v>
      </c>
      <c r="C52" s="134" t="s">
        <v>1</v>
      </c>
      <c r="D52" s="133" t="s">
        <v>12</v>
      </c>
      <c r="E52" s="133"/>
      <c r="F52" s="133"/>
      <c r="G52" s="134" t="s">
        <v>6</v>
      </c>
      <c r="H52" s="134" t="s">
        <v>7</v>
      </c>
    </row>
    <row r="53" spans="1:8" ht="25.5">
      <c r="A53" s="135"/>
      <c r="B53" s="135"/>
      <c r="C53" s="135"/>
      <c r="D53" s="3" t="s">
        <v>3</v>
      </c>
      <c r="E53" s="3" t="s">
        <v>4</v>
      </c>
      <c r="F53" s="3" t="s">
        <v>5</v>
      </c>
      <c r="G53" s="135"/>
      <c r="H53" s="135"/>
    </row>
    <row r="54" spans="1:8" ht="25.5">
      <c r="A54" s="2" t="s">
        <v>17</v>
      </c>
      <c r="B54" s="2"/>
      <c r="C54" s="2"/>
      <c r="D54" s="3"/>
      <c r="E54" s="3"/>
      <c r="F54" s="3"/>
      <c r="G54" s="2"/>
      <c r="H54" s="2"/>
    </row>
    <row r="55" spans="1:8" ht="24">
      <c r="A55" s="158" t="s">
        <v>10</v>
      </c>
      <c r="B55" s="45" t="s">
        <v>62</v>
      </c>
      <c r="C55" s="46">
        <v>60</v>
      </c>
      <c r="D55" s="28">
        <v>0.66</v>
      </c>
      <c r="E55" s="28">
        <v>0.06</v>
      </c>
      <c r="F55" s="28">
        <v>2.28</v>
      </c>
      <c r="G55" s="29">
        <v>14.4</v>
      </c>
      <c r="H55" s="28">
        <v>112</v>
      </c>
    </row>
    <row r="56" spans="1:8" ht="12.75">
      <c r="A56" s="159"/>
      <c r="B56" s="38" t="s">
        <v>90</v>
      </c>
      <c r="C56" s="37">
        <v>210</v>
      </c>
      <c r="D56" s="4">
        <v>5.17</v>
      </c>
      <c r="E56" s="14">
        <v>7</v>
      </c>
      <c r="F56" s="4">
        <v>23.25</v>
      </c>
      <c r="G56" s="14">
        <v>152.3</v>
      </c>
      <c r="H56" s="4">
        <v>133</v>
      </c>
    </row>
    <row r="57" spans="1:8" ht="24">
      <c r="A57" s="159"/>
      <c r="B57" s="47" t="s">
        <v>49</v>
      </c>
      <c r="C57" s="53">
        <v>180</v>
      </c>
      <c r="D57" s="18">
        <v>14.64</v>
      </c>
      <c r="E57" s="18">
        <v>14.8</v>
      </c>
      <c r="F57" s="18">
        <v>11.49</v>
      </c>
      <c r="G57" s="18">
        <v>237.95</v>
      </c>
      <c r="H57" s="54">
        <v>366</v>
      </c>
    </row>
    <row r="58" spans="1:8" ht="12.75">
      <c r="A58" s="159"/>
      <c r="B58" s="38" t="s">
        <v>9</v>
      </c>
      <c r="C58" s="37">
        <v>28</v>
      </c>
      <c r="D58" s="14">
        <v>1.9</v>
      </c>
      <c r="E58" s="14">
        <v>0.4</v>
      </c>
      <c r="F58" s="14">
        <v>9.3</v>
      </c>
      <c r="G58" s="14">
        <v>48.7</v>
      </c>
      <c r="H58" s="15">
        <v>115</v>
      </c>
    </row>
    <row r="59" spans="1:8" ht="12.75">
      <c r="A59" s="159"/>
      <c r="B59" s="112" t="s">
        <v>35</v>
      </c>
      <c r="C59" s="34">
        <v>40</v>
      </c>
      <c r="D59" s="23">
        <v>3.04</v>
      </c>
      <c r="E59" s="23">
        <v>0.32</v>
      </c>
      <c r="F59" s="23">
        <v>19.68</v>
      </c>
      <c r="G59" s="24">
        <v>94</v>
      </c>
      <c r="H59" s="23">
        <v>114</v>
      </c>
    </row>
    <row r="60" spans="1:8" ht="12.75">
      <c r="A60" s="159"/>
      <c r="B60" s="112" t="s">
        <v>84</v>
      </c>
      <c r="C60" s="34">
        <v>200</v>
      </c>
      <c r="D60" s="4">
        <v>5.8</v>
      </c>
      <c r="E60" s="4">
        <v>5</v>
      </c>
      <c r="F60" s="4">
        <v>9.6</v>
      </c>
      <c r="G60" s="4">
        <v>106</v>
      </c>
      <c r="H60" s="4">
        <v>515</v>
      </c>
    </row>
    <row r="61" spans="1:8" ht="12.75">
      <c r="A61" s="21" t="s">
        <v>30</v>
      </c>
      <c r="B61" s="7"/>
      <c r="C61" s="6">
        <f>SUM(C55:C60)</f>
        <v>718</v>
      </c>
      <c r="D61" s="22">
        <f>SUM(D55:D60)</f>
        <v>31.209999999999997</v>
      </c>
      <c r="E61" s="22">
        <f>SUM(E55:E60)</f>
        <v>27.58</v>
      </c>
      <c r="F61" s="22">
        <f>SUM(F55:F60)</f>
        <v>75.6</v>
      </c>
      <c r="G61" s="22">
        <f>SUM(G55:G60)</f>
        <v>653.3499999999999</v>
      </c>
      <c r="H61" s="6"/>
    </row>
    <row r="62" spans="1:8" ht="12.75">
      <c r="A62" s="134" t="s">
        <v>0</v>
      </c>
      <c r="B62" s="134" t="s">
        <v>2</v>
      </c>
      <c r="C62" s="134" t="s">
        <v>1</v>
      </c>
      <c r="D62" s="133" t="s">
        <v>12</v>
      </c>
      <c r="E62" s="133"/>
      <c r="F62" s="133"/>
      <c r="G62" s="134" t="s">
        <v>6</v>
      </c>
      <c r="H62" s="134" t="s">
        <v>7</v>
      </c>
    </row>
    <row r="63" spans="1:8" ht="25.5">
      <c r="A63" s="135"/>
      <c r="B63" s="135"/>
      <c r="C63" s="135"/>
      <c r="D63" s="3" t="s">
        <v>3</v>
      </c>
      <c r="E63" s="3" t="s">
        <v>4</v>
      </c>
      <c r="F63" s="3" t="s">
        <v>5</v>
      </c>
      <c r="G63" s="135"/>
      <c r="H63" s="135"/>
    </row>
    <row r="64" spans="1:8" ht="25.5">
      <c r="A64" s="2" t="s">
        <v>24</v>
      </c>
      <c r="B64" s="2"/>
      <c r="C64" s="2"/>
      <c r="D64" s="3"/>
      <c r="E64" s="3"/>
      <c r="F64" s="3"/>
      <c r="G64" s="2"/>
      <c r="H64" s="2"/>
    </row>
    <row r="65" spans="1:8" ht="24">
      <c r="A65" s="158" t="s">
        <v>10</v>
      </c>
      <c r="B65" s="36" t="s">
        <v>46</v>
      </c>
      <c r="C65" s="34">
        <v>60</v>
      </c>
      <c r="D65" s="24">
        <v>0.96</v>
      </c>
      <c r="E65" s="24">
        <v>6.06</v>
      </c>
      <c r="F65" s="24">
        <v>5.76</v>
      </c>
      <c r="G65" s="24">
        <v>81.6</v>
      </c>
      <c r="H65" s="24">
        <v>2</v>
      </c>
    </row>
    <row r="66" spans="1:8" ht="12.75">
      <c r="A66" s="159"/>
      <c r="B66" s="38" t="s">
        <v>76</v>
      </c>
      <c r="C66" s="58">
        <v>200</v>
      </c>
      <c r="D66" s="18">
        <v>2.16</v>
      </c>
      <c r="E66" s="18">
        <v>2.28</v>
      </c>
      <c r="F66" s="18">
        <v>15.06</v>
      </c>
      <c r="G66" s="18">
        <v>89</v>
      </c>
      <c r="H66" s="54">
        <v>200</v>
      </c>
    </row>
    <row r="67" spans="1:8" ht="12.75">
      <c r="A67" s="159"/>
      <c r="B67" s="47" t="s">
        <v>64</v>
      </c>
      <c r="C67" s="44">
        <v>90</v>
      </c>
      <c r="D67" s="24">
        <v>5.45</v>
      </c>
      <c r="E67" s="24">
        <v>16.5</v>
      </c>
      <c r="F67" s="24">
        <v>38.15</v>
      </c>
      <c r="G67" s="24">
        <v>222.7</v>
      </c>
      <c r="H67" s="24">
        <v>373</v>
      </c>
    </row>
    <row r="68" spans="1:8" ht="36">
      <c r="A68" s="159"/>
      <c r="B68" s="36" t="s">
        <v>47</v>
      </c>
      <c r="C68" s="34">
        <v>150</v>
      </c>
      <c r="D68" s="24">
        <v>3</v>
      </c>
      <c r="E68" s="24">
        <v>7.8</v>
      </c>
      <c r="F68" s="24">
        <v>23.03</v>
      </c>
      <c r="G68" s="24">
        <v>174</v>
      </c>
      <c r="H68" s="24">
        <v>300</v>
      </c>
    </row>
    <row r="69" spans="1:8" ht="12.75">
      <c r="A69" s="159"/>
      <c r="B69" s="38" t="s">
        <v>9</v>
      </c>
      <c r="C69" s="37">
        <v>28</v>
      </c>
      <c r="D69" s="14">
        <v>1.9</v>
      </c>
      <c r="E69" s="14">
        <v>0.4</v>
      </c>
      <c r="F69" s="14">
        <v>9.3</v>
      </c>
      <c r="G69" s="14">
        <v>48.7</v>
      </c>
      <c r="H69" s="15">
        <v>115</v>
      </c>
    </row>
    <row r="70" spans="1:8" ht="12.75">
      <c r="A70" s="159"/>
      <c r="B70" s="112" t="s">
        <v>35</v>
      </c>
      <c r="C70" s="34">
        <v>50</v>
      </c>
      <c r="D70" s="11">
        <v>3.8</v>
      </c>
      <c r="E70" s="11">
        <v>0.39</v>
      </c>
      <c r="F70" s="11">
        <v>24.58</v>
      </c>
      <c r="G70" s="11">
        <v>117.5</v>
      </c>
      <c r="H70" s="4">
        <v>114</v>
      </c>
    </row>
    <row r="71" spans="1:8" ht="24">
      <c r="A71" s="159"/>
      <c r="B71" s="36" t="s">
        <v>91</v>
      </c>
      <c r="C71" s="34">
        <v>180</v>
      </c>
      <c r="D71" s="24">
        <v>5.22</v>
      </c>
      <c r="E71" s="24">
        <v>4.5</v>
      </c>
      <c r="F71" s="24">
        <v>7.2</v>
      </c>
      <c r="G71" s="24">
        <v>90</v>
      </c>
      <c r="H71" s="24">
        <v>535</v>
      </c>
    </row>
    <row r="72" spans="1:8" ht="12.75">
      <c r="A72" s="160"/>
      <c r="B72" s="36" t="s">
        <v>77</v>
      </c>
      <c r="C72" s="34">
        <v>180</v>
      </c>
      <c r="D72" s="4">
        <v>0.4</v>
      </c>
      <c r="E72" s="4">
        <v>0.21</v>
      </c>
      <c r="F72" s="4">
        <v>21.1</v>
      </c>
      <c r="G72" s="4">
        <v>86</v>
      </c>
      <c r="H72" s="4">
        <v>886</v>
      </c>
    </row>
    <row r="73" spans="1:8" ht="12.75">
      <c r="A73" s="21" t="s">
        <v>30</v>
      </c>
      <c r="B73" s="7"/>
      <c r="C73" s="6">
        <f>SUM(C66:C72)</f>
        <v>878</v>
      </c>
      <c r="D73" s="22">
        <f>SUM(D66:D72)</f>
        <v>21.929999999999996</v>
      </c>
      <c r="E73" s="22">
        <f>SUM(E66:E72)</f>
        <v>32.08</v>
      </c>
      <c r="F73" s="22">
        <f>SUM(F66:F72)</f>
        <v>138.42000000000002</v>
      </c>
      <c r="G73" s="22">
        <f>SUM(G66:G72)</f>
        <v>827.9</v>
      </c>
      <c r="H73" s="6"/>
    </row>
    <row r="74" spans="1:8" ht="12.75">
      <c r="A74" s="134" t="s">
        <v>0</v>
      </c>
      <c r="B74" s="134" t="s">
        <v>2</v>
      </c>
      <c r="C74" s="134" t="s">
        <v>1</v>
      </c>
      <c r="D74" s="133" t="s">
        <v>12</v>
      </c>
      <c r="E74" s="133"/>
      <c r="F74" s="133"/>
      <c r="G74" s="134" t="s">
        <v>6</v>
      </c>
      <c r="H74" s="134" t="s">
        <v>7</v>
      </c>
    </row>
    <row r="75" spans="1:8" ht="25.5">
      <c r="A75" s="135"/>
      <c r="B75" s="135"/>
      <c r="C75" s="135"/>
      <c r="D75" s="3" t="s">
        <v>3</v>
      </c>
      <c r="E75" s="3" t="s">
        <v>4</v>
      </c>
      <c r="F75" s="3" t="s">
        <v>5</v>
      </c>
      <c r="G75" s="135"/>
      <c r="H75" s="135"/>
    </row>
    <row r="76" spans="1:8" ht="25.5">
      <c r="A76" s="3" t="s">
        <v>25</v>
      </c>
      <c r="B76" s="2"/>
      <c r="C76" s="2"/>
      <c r="D76" s="3"/>
      <c r="E76" s="3"/>
      <c r="F76" s="3"/>
      <c r="G76" s="2"/>
      <c r="H76" s="2"/>
    </row>
    <row r="77" spans="1:8" ht="25.5">
      <c r="A77" s="158" t="s">
        <v>10</v>
      </c>
      <c r="B77" s="71" t="s">
        <v>111</v>
      </c>
      <c r="C77" s="72">
        <v>60</v>
      </c>
      <c r="D77" s="37">
        <v>0.66</v>
      </c>
      <c r="E77" s="37">
        <v>6.06</v>
      </c>
      <c r="F77" s="37">
        <v>5.46</v>
      </c>
      <c r="G77" s="72">
        <v>79.2</v>
      </c>
      <c r="H77" s="72">
        <v>18</v>
      </c>
    </row>
    <row r="78" spans="1:8" ht="12.75">
      <c r="A78" s="159"/>
      <c r="B78" s="41" t="s">
        <v>58</v>
      </c>
      <c r="C78" s="42">
        <v>200</v>
      </c>
      <c r="D78" s="4">
        <v>1.28</v>
      </c>
      <c r="E78" s="4">
        <v>3.84</v>
      </c>
      <c r="F78" s="4">
        <v>4.98</v>
      </c>
      <c r="G78" s="4">
        <v>60.6</v>
      </c>
      <c r="H78" s="4">
        <v>145</v>
      </c>
    </row>
    <row r="79" spans="1:8" ht="24">
      <c r="A79" s="159"/>
      <c r="B79" s="47" t="s">
        <v>49</v>
      </c>
      <c r="C79" s="53">
        <v>180</v>
      </c>
      <c r="D79" s="18">
        <v>14.64</v>
      </c>
      <c r="E79" s="18">
        <v>14.8</v>
      </c>
      <c r="F79" s="18">
        <v>41.49</v>
      </c>
      <c r="G79" s="18">
        <v>237.95</v>
      </c>
      <c r="H79" s="54">
        <v>366</v>
      </c>
    </row>
    <row r="80" spans="1:8" ht="12.75">
      <c r="A80" s="159"/>
      <c r="B80" s="38" t="s">
        <v>9</v>
      </c>
      <c r="C80" s="37">
        <v>28</v>
      </c>
      <c r="D80" s="14">
        <v>1.9</v>
      </c>
      <c r="E80" s="14">
        <v>0.4</v>
      </c>
      <c r="F80" s="14">
        <v>9.3</v>
      </c>
      <c r="G80" s="14">
        <v>48.7</v>
      </c>
      <c r="H80" s="15">
        <v>115</v>
      </c>
    </row>
    <row r="81" spans="1:8" ht="12.75">
      <c r="A81" s="159"/>
      <c r="B81" s="112" t="s">
        <v>35</v>
      </c>
      <c r="C81" s="34">
        <v>40</v>
      </c>
      <c r="D81" s="23">
        <v>3.04</v>
      </c>
      <c r="E81" s="23">
        <v>0.32</v>
      </c>
      <c r="F81" s="23">
        <v>19.68</v>
      </c>
      <c r="G81" s="24">
        <v>94</v>
      </c>
      <c r="H81" s="23">
        <v>114</v>
      </c>
    </row>
    <row r="82" spans="1:8" ht="24">
      <c r="A82" s="159"/>
      <c r="B82" s="36" t="s">
        <v>124</v>
      </c>
      <c r="C82" s="34">
        <v>180</v>
      </c>
      <c r="D82" s="23">
        <v>0.9</v>
      </c>
      <c r="E82" s="23">
        <v>0.18</v>
      </c>
      <c r="F82" s="23">
        <v>18.18</v>
      </c>
      <c r="G82" s="24">
        <v>82.8</v>
      </c>
      <c r="H82" s="23">
        <v>537</v>
      </c>
    </row>
    <row r="83" spans="1:8" ht="12.75">
      <c r="A83" s="21" t="s">
        <v>30</v>
      </c>
      <c r="B83" s="7"/>
      <c r="C83" s="6">
        <f>SUM(C77:C82)</f>
        <v>688</v>
      </c>
      <c r="D83" s="6">
        <f>SUM(D77:D82)</f>
        <v>22.419999999999998</v>
      </c>
      <c r="E83" s="6">
        <f>SUM(E77:E82)</f>
        <v>25.599999999999998</v>
      </c>
      <c r="F83" s="6">
        <f>SUM(F77:F82)</f>
        <v>99.09</v>
      </c>
      <c r="G83" s="6">
        <f>SUM(G77:G82)</f>
        <v>603.25</v>
      </c>
      <c r="H83" s="6"/>
    </row>
    <row r="84" spans="1:8" ht="12.75">
      <c r="A84" s="134" t="s">
        <v>0</v>
      </c>
      <c r="B84" s="134" t="s">
        <v>2</v>
      </c>
      <c r="C84" s="134" t="s">
        <v>1</v>
      </c>
      <c r="D84" s="133" t="s">
        <v>12</v>
      </c>
      <c r="E84" s="133"/>
      <c r="F84" s="133"/>
      <c r="G84" s="134" t="s">
        <v>6</v>
      </c>
      <c r="H84" s="134" t="s">
        <v>7</v>
      </c>
    </row>
    <row r="85" spans="1:8" ht="25.5">
      <c r="A85" s="135"/>
      <c r="B85" s="135"/>
      <c r="C85" s="135"/>
      <c r="D85" s="3" t="s">
        <v>3</v>
      </c>
      <c r="E85" s="3" t="s">
        <v>4</v>
      </c>
      <c r="F85" s="3" t="s">
        <v>5</v>
      </c>
      <c r="G85" s="135"/>
      <c r="H85" s="135"/>
    </row>
    <row r="86" spans="1:8" ht="25.5">
      <c r="A86" s="2" t="s">
        <v>18</v>
      </c>
      <c r="B86" s="2"/>
      <c r="C86" s="2"/>
      <c r="D86" s="3"/>
      <c r="E86" s="3"/>
      <c r="F86" s="3"/>
      <c r="G86" s="2"/>
      <c r="H86" s="2"/>
    </row>
    <row r="87" spans="1:8" ht="24">
      <c r="A87" s="158" t="s">
        <v>10</v>
      </c>
      <c r="B87" s="45" t="s">
        <v>62</v>
      </c>
      <c r="C87" s="46">
        <v>60</v>
      </c>
      <c r="D87" s="28">
        <v>0.66</v>
      </c>
      <c r="E87" s="28">
        <v>0.06</v>
      </c>
      <c r="F87" s="28">
        <v>2.28</v>
      </c>
      <c r="G87" s="29">
        <v>14.4</v>
      </c>
      <c r="H87" s="28">
        <v>112</v>
      </c>
    </row>
    <row r="88" spans="1:8" ht="12.75">
      <c r="A88" s="159"/>
      <c r="B88" s="38" t="s">
        <v>23</v>
      </c>
      <c r="C88" s="37">
        <v>200</v>
      </c>
      <c r="D88" s="4">
        <v>1.28</v>
      </c>
      <c r="E88" s="4">
        <v>4.06</v>
      </c>
      <c r="F88" s="4">
        <v>13.64</v>
      </c>
      <c r="G88" s="4">
        <v>96.2</v>
      </c>
      <c r="H88" s="4">
        <v>161</v>
      </c>
    </row>
    <row r="89" spans="1:8" ht="12.75" customHeight="1">
      <c r="A89" s="159"/>
      <c r="B89" s="36" t="s">
        <v>39</v>
      </c>
      <c r="C89" s="34">
        <v>90</v>
      </c>
      <c r="D89" s="14">
        <v>14.53</v>
      </c>
      <c r="E89" s="14">
        <v>7.8</v>
      </c>
      <c r="F89" s="14">
        <v>46.88</v>
      </c>
      <c r="G89" s="14">
        <v>278</v>
      </c>
      <c r="H89" s="15">
        <v>339</v>
      </c>
    </row>
    <row r="90" spans="1:8" ht="12.75">
      <c r="A90" s="159"/>
      <c r="B90" s="36" t="s">
        <v>78</v>
      </c>
      <c r="C90" s="34">
        <v>50</v>
      </c>
      <c r="D90" s="4">
        <v>0.54</v>
      </c>
      <c r="E90" s="4">
        <v>1.86</v>
      </c>
      <c r="F90" s="4">
        <v>3.5</v>
      </c>
      <c r="G90" s="4">
        <v>32.8</v>
      </c>
      <c r="H90" s="4">
        <v>462</v>
      </c>
    </row>
    <row r="91" spans="1:8" ht="12.75">
      <c r="A91" s="159"/>
      <c r="B91" s="36" t="s">
        <v>56</v>
      </c>
      <c r="C91" s="34">
        <v>150</v>
      </c>
      <c r="D91" s="14">
        <v>5.5</v>
      </c>
      <c r="E91" s="14">
        <v>5.4</v>
      </c>
      <c r="F91" s="14">
        <v>5.85</v>
      </c>
      <c r="G91" s="14">
        <v>94.5</v>
      </c>
      <c r="H91" s="15">
        <v>428</v>
      </c>
    </row>
    <row r="92" spans="1:8" ht="12.75">
      <c r="A92" s="159"/>
      <c r="B92" s="38" t="s">
        <v>9</v>
      </c>
      <c r="C92" s="37">
        <v>28</v>
      </c>
      <c r="D92" s="14">
        <v>1.9</v>
      </c>
      <c r="E92" s="14">
        <v>0.4</v>
      </c>
      <c r="F92" s="14">
        <v>9.3</v>
      </c>
      <c r="G92" s="14">
        <v>48.7</v>
      </c>
      <c r="H92" s="15">
        <v>115</v>
      </c>
    </row>
    <row r="93" spans="1:8" ht="12.75">
      <c r="A93" s="159"/>
      <c r="B93" s="112" t="s">
        <v>35</v>
      </c>
      <c r="C93" s="34">
        <v>50</v>
      </c>
      <c r="D93" s="11">
        <v>3.8</v>
      </c>
      <c r="E93" s="11">
        <v>0.39</v>
      </c>
      <c r="F93" s="11">
        <v>24.58</v>
      </c>
      <c r="G93" s="11">
        <v>117.5</v>
      </c>
      <c r="H93" s="4">
        <v>114</v>
      </c>
    </row>
    <row r="94" spans="1:8" ht="24">
      <c r="A94" s="160"/>
      <c r="B94" s="36" t="s">
        <v>119</v>
      </c>
      <c r="C94" s="34">
        <v>180</v>
      </c>
      <c r="D94" s="23">
        <v>0.9</v>
      </c>
      <c r="E94" s="23">
        <v>0.18</v>
      </c>
      <c r="F94" s="23">
        <v>18.18</v>
      </c>
      <c r="G94" s="24">
        <v>82.8</v>
      </c>
      <c r="H94" s="23">
        <v>537</v>
      </c>
    </row>
    <row r="95" spans="1:8" ht="12.75">
      <c r="A95" s="21" t="s">
        <v>30</v>
      </c>
      <c r="B95" s="7"/>
      <c r="C95" s="6">
        <f>SUM(C87:C94)</f>
        <v>808</v>
      </c>
      <c r="D95" s="22">
        <f>SUM(D87:D94)</f>
        <v>29.109999999999996</v>
      </c>
      <c r="E95" s="22">
        <f>SUM(E87:E94)</f>
        <v>20.15</v>
      </c>
      <c r="F95" s="22">
        <f>SUM(F87:F94)</f>
        <v>124.21000000000001</v>
      </c>
      <c r="G95" s="22">
        <f>SUM(G87:G94)</f>
        <v>764.9000000000001</v>
      </c>
      <c r="H95" s="6"/>
    </row>
    <row r="96" spans="1:8" ht="12.75">
      <c r="A96" s="134" t="s">
        <v>0</v>
      </c>
      <c r="B96" s="134" t="s">
        <v>2</v>
      </c>
      <c r="C96" s="134" t="s">
        <v>1</v>
      </c>
      <c r="D96" s="133" t="s">
        <v>12</v>
      </c>
      <c r="E96" s="133"/>
      <c r="F96" s="133"/>
      <c r="G96" s="134" t="s">
        <v>6</v>
      </c>
      <c r="H96" s="134" t="s">
        <v>7</v>
      </c>
    </row>
    <row r="97" spans="1:8" ht="25.5">
      <c r="A97" s="135"/>
      <c r="B97" s="135"/>
      <c r="C97" s="135"/>
      <c r="D97" s="3" t="s">
        <v>3</v>
      </c>
      <c r="E97" s="3" t="s">
        <v>4</v>
      </c>
      <c r="F97" s="3" t="s">
        <v>5</v>
      </c>
      <c r="G97" s="135"/>
      <c r="H97" s="135"/>
    </row>
    <row r="98" spans="1:8" ht="25.5">
      <c r="A98" s="2" t="s">
        <v>19</v>
      </c>
      <c r="B98" s="2"/>
      <c r="C98" s="2"/>
      <c r="D98" s="3"/>
      <c r="E98" s="3"/>
      <c r="F98" s="3"/>
      <c r="G98" s="2"/>
      <c r="H98" s="2"/>
    </row>
    <row r="99" spans="1:8" ht="12.75">
      <c r="A99" s="158" t="s">
        <v>10</v>
      </c>
      <c r="B99" s="36" t="s">
        <v>51</v>
      </c>
      <c r="C99" s="34">
        <v>60</v>
      </c>
      <c r="D99" s="24">
        <v>5.5</v>
      </c>
      <c r="E99" s="24">
        <v>3.48</v>
      </c>
      <c r="F99" s="24">
        <v>38.24</v>
      </c>
      <c r="G99" s="24">
        <v>206.4</v>
      </c>
      <c r="H99" s="24">
        <v>181</v>
      </c>
    </row>
    <row r="100" spans="1:8" ht="12.75">
      <c r="A100" s="159"/>
      <c r="B100" s="38" t="s">
        <v>92</v>
      </c>
      <c r="C100" s="57">
        <v>200</v>
      </c>
      <c r="D100" s="55">
        <v>1.84</v>
      </c>
      <c r="E100" s="55">
        <v>3.4</v>
      </c>
      <c r="F100" s="55">
        <v>12.1</v>
      </c>
      <c r="G100" s="55">
        <v>87.4</v>
      </c>
      <c r="H100" s="55">
        <v>149</v>
      </c>
    </row>
    <row r="101" spans="1:8" ht="12.75">
      <c r="A101" s="159"/>
      <c r="B101" s="36" t="s">
        <v>71</v>
      </c>
      <c r="C101" s="34">
        <v>90</v>
      </c>
      <c r="D101" s="24">
        <v>12.15</v>
      </c>
      <c r="E101" s="24">
        <v>8.28</v>
      </c>
      <c r="F101" s="24">
        <v>37.74</v>
      </c>
      <c r="G101" s="24">
        <v>143.1</v>
      </c>
      <c r="H101" s="24">
        <v>581</v>
      </c>
    </row>
    <row r="102" spans="1:8" ht="12.75">
      <c r="A102" s="159"/>
      <c r="B102" s="36" t="s">
        <v>40</v>
      </c>
      <c r="C102" s="34">
        <v>150</v>
      </c>
      <c r="D102" s="24">
        <v>3.15</v>
      </c>
      <c r="E102" s="24">
        <v>6.6</v>
      </c>
      <c r="F102" s="24">
        <v>16.35</v>
      </c>
      <c r="G102" s="24">
        <v>138</v>
      </c>
      <c r="H102" s="24">
        <v>434</v>
      </c>
    </row>
    <row r="103" spans="1:8" ht="12.75">
      <c r="A103" s="159"/>
      <c r="B103" s="38" t="s">
        <v>9</v>
      </c>
      <c r="C103" s="37">
        <v>28</v>
      </c>
      <c r="D103" s="14">
        <v>1.9</v>
      </c>
      <c r="E103" s="14">
        <v>0.4</v>
      </c>
      <c r="F103" s="14">
        <v>9.3</v>
      </c>
      <c r="G103" s="14">
        <v>48.7</v>
      </c>
      <c r="H103" s="15">
        <v>115</v>
      </c>
    </row>
    <row r="104" spans="1:8" ht="12.75">
      <c r="A104" s="159"/>
      <c r="B104" s="112" t="s">
        <v>35</v>
      </c>
      <c r="C104" s="34">
        <v>50</v>
      </c>
      <c r="D104" s="11">
        <v>3.8</v>
      </c>
      <c r="E104" s="11">
        <v>0.39</v>
      </c>
      <c r="F104" s="11">
        <v>24.58</v>
      </c>
      <c r="G104" s="11">
        <v>117.5</v>
      </c>
      <c r="H104" s="4">
        <v>114</v>
      </c>
    </row>
    <row r="105" spans="1:8" ht="24">
      <c r="A105" s="160"/>
      <c r="B105" s="36" t="s">
        <v>53</v>
      </c>
      <c r="C105" s="34">
        <v>200</v>
      </c>
      <c r="D105" s="24">
        <v>0.5</v>
      </c>
      <c r="E105" s="24">
        <v>0</v>
      </c>
      <c r="F105" s="24">
        <v>27</v>
      </c>
      <c r="G105" s="24">
        <v>110</v>
      </c>
      <c r="H105" s="24">
        <v>527</v>
      </c>
    </row>
    <row r="106" spans="1:8" ht="12.75">
      <c r="A106" s="73" t="s">
        <v>30</v>
      </c>
      <c r="B106" s="94"/>
      <c r="C106" s="95">
        <f>SUM(C99:C105)</f>
        <v>778</v>
      </c>
      <c r="D106" s="96">
        <f>SUM(D99:D105)</f>
        <v>28.84</v>
      </c>
      <c r="E106" s="96">
        <f>SUM(E99:E105)</f>
        <v>22.549999999999997</v>
      </c>
      <c r="F106" s="96">
        <f>SUM(F99:F105)</f>
        <v>165.31</v>
      </c>
      <c r="G106" s="96">
        <f>SUM(G99:G105)</f>
        <v>851.1</v>
      </c>
      <c r="H106" s="95"/>
    </row>
    <row r="107" spans="1:8" ht="12.75">
      <c r="A107" s="134" t="s">
        <v>0</v>
      </c>
      <c r="B107" s="134" t="s">
        <v>2</v>
      </c>
      <c r="C107" s="134" t="s">
        <v>1</v>
      </c>
      <c r="D107" s="133" t="s">
        <v>12</v>
      </c>
      <c r="E107" s="133"/>
      <c r="F107" s="133"/>
      <c r="G107" s="134" t="s">
        <v>6</v>
      </c>
      <c r="H107" s="134" t="s">
        <v>7</v>
      </c>
    </row>
    <row r="108" spans="1:8" ht="25.5">
      <c r="A108" s="135"/>
      <c r="B108" s="135"/>
      <c r="C108" s="135"/>
      <c r="D108" s="3" t="s">
        <v>3</v>
      </c>
      <c r="E108" s="3" t="s">
        <v>4</v>
      </c>
      <c r="F108" s="3" t="s">
        <v>5</v>
      </c>
      <c r="G108" s="135"/>
      <c r="H108" s="135"/>
    </row>
    <row r="109" spans="1:8" ht="25.5">
      <c r="A109" s="3" t="s">
        <v>20</v>
      </c>
      <c r="B109" s="2"/>
      <c r="C109" s="2"/>
      <c r="D109" s="3"/>
      <c r="E109" s="3"/>
      <c r="F109" s="3"/>
      <c r="G109" s="2"/>
      <c r="H109" s="2"/>
    </row>
    <row r="110" spans="1:8" ht="12.75">
      <c r="A110" s="158" t="s">
        <v>10</v>
      </c>
      <c r="B110" s="45" t="s">
        <v>59</v>
      </c>
      <c r="C110" s="46">
        <v>60</v>
      </c>
      <c r="D110" s="25">
        <v>0.48</v>
      </c>
      <c r="E110" s="25">
        <v>0.12</v>
      </c>
      <c r="F110" s="25">
        <v>1.5</v>
      </c>
      <c r="G110" s="25">
        <v>8.4</v>
      </c>
      <c r="H110" s="25">
        <v>112</v>
      </c>
    </row>
    <row r="111" spans="1:8" ht="12.75">
      <c r="A111" s="159"/>
      <c r="B111" s="38" t="s">
        <v>94</v>
      </c>
      <c r="C111" s="37">
        <v>200</v>
      </c>
      <c r="D111" s="4">
        <v>5.17</v>
      </c>
      <c r="E111" s="14">
        <v>7</v>
      </c>
      <c r="F111" s="4">
        <v>23.25</v>
      </c>
      <c r="G111" s="14">
        <v>152.3</v>
      </c>
      <c r="H111" s="4">
        <v>133</v>
      </c>
    </row>
    <row r="112" spans="1:8" ht="24">
      <c r="A112" s="159"/>
      <c r="B112" s="47" t="s">
        <v>36</v>
      </c>
      <c r="C112" s="53">
        <v>90</v>
      </c>
      <c r="D112" s="55">
        <v>11.6</v>
      </c>
      <c r="E112" s="55">
        <v>22.23</v>
      </c>
      <c r="F112" s="55">
        <v>13.77</v>
      </c>
      <c r="G112" s="55">
        <v>314.1</v>
      </c>
      <c r="H112" s="55">
        <v>368</v>
      </c>
    </row>
    <row r="113" spans="1:8" ht="24">
      <c r="A113" s="159"/>
      <c r="B113" s="36" t="s">
        <v>67</v>
      </c>
      <c r="C113" s="39">
        <v>150</v>
      </c>
      <c r="D113" s="55">
        <v>4.65</v>
      </c>
      <c r="E113" s="55">
        <v>6.3</v>
      </c>
      <c r="F113" s="55">
        <v>18.75</v>
      </c>
      <c r="G113" s="55">
        <v>150</v>
      </c>
      <c r="H113" s="55">
        <v>427</v>
      </c>
    </row>
    <row r="114" spans="1:8" ht="12.75">
      <c r="A114" s="159"/>
      <c r="B114" s="38" t="s">
        <v>9</v>
      </c>
      <c r="C114" s="37">
        <v>28</v>
      </c>
      <c r="D114" s="14">
        <v>1.9</v>
      </c>
      <c r="E114" s="14">
        <v>0.4</v>
      </c>
      <c r="F114" s="14">
        <v>9.3</v>
      </c>
      <c r="G114" s="14">
        <v>48.7</v>
      </c>
      <c r="H114" s="15">
        <v>115</v>
      </c>
    </row>
    <row r="115" spans="1:8" ht="12.75">
      <c r="A115" s="159"/>
      <c r="B115" s="112" t="s">
        <v>35</v>
      </c>
      <c r="C115" s="34">
        <v>56</v>
      </c>
      <c r="D115" s="23">
        <v>4.25</v>
      </c>
      <c r="E115" s="23">
        <v>0.45</v>
      </c>
      <c r="F115" s="23">
        <v>27.55</v>
      </c>
      <c r="G115" s="24">
        <v>131.6</v>
      </c>
      <c r="H115" s="23">
        <v>114</v>
      </c>
    </row>
    <row r="116" spans="1:8" ht="24">
      <c r="A116" s="159"/>
      <c r="B116" s="36" t="s">
        <v>120</v>
      </c>
      <c r="C116" s="34">
        <v>30</v>
      </c>
      <c r="D116" s="24">
        <v>0.84</v>
      </c>
      <c r="E116" s="24">
        <v>0.99</v>
      </c>
      <c r="F116" s="24">
        <v>23.19</v>
      </c>
      <c r="G116" s="24">
        <v>165</v>
      </c>
      <c r="H116" s="24">
        <v>608</v>
      </c>
    </row>
    <row r="117" spans="1:8" ht="24">
      <c r="A117" s="159"/>
      <c r="B117" s="36" t="s">
        <v>125</v>
      </c>
      <c r="C117" s="34">
        <v>180</v>
      </c>
      <c r="D117" s="23">
        <v>0.9</v>
      </c>
      <c r="E117" s="23">
        <v>0.18</v>
      </c>
      <c r="F117" s="23">
        <v>18.18</v>
      </c>
      <c r="G117" s="24">
        <v>82.8</v>
      </c>
      <c r="H117" s="23">
        <v>537</v>
      </c>
    </row>
    <row r="118" spans="1:8" ht="12.75">
      <c r="A118" s="21" t="s">
        <v>30</v>
      </c>
      <c r="B118" s="7"/>
      <c r="C118" s="19">
        <f>SUM(C110:C117)</f>
        <v>794</v>
      </c>
      <c r="D118" s="22">
        <f>SUM(D110:D117)</f>
        <v>29.789999999999996</v>
      </c>
      <c r="E118" s="22">
        <f>SUM(E110:E117)</f>
        <v>37.67</v>
      </c>
      <c r="F118" s="22">
        <f>SUM(F110:F117)</f>
        <v>135.48999999999998</v>
      </c>
      <c r="G118" s="22">
        <f>SUM(G110:G117)</f>
        <v>1052.9</v>
      </c>
      <c r="H118" s="6"/>
    </row>
    <row r="119" spans="1:8" ht="12.75">
      <c r="A119" s="32"/>
      <c r="B119" s="113"/>
      <c r="C119" s="134" t="s">
        <v>1</v>
      </c>
      <c r="D119" s="133" t="s">
        <v>12</v>
      </c>
      <c r="E119" s="133"/>
      <c r="F119" s="133"/>
      <c r="G119" s="134" t="s">
        <v>6</v>
      </c>
      <c r="H119" s="32"/>
    </row>
    <row r="120" spans="1:8" ht="25.5">
      <c r="A120" s="32"/>
      <c r="B120" s="113"/>
      <c r="C120" s="135"/>
      <c r="D120" s="117" t="s">
        <v>3</v>
      </c>
      <c r="E120" s="117" t="s">
        <v>4</v>
      </c>
      <c r="F120" s="117" t="s">
        <v>5</v>
      </c>
      <c r="G120" s="135"/>
      <c r="H120" s="32"/>
    </row>
    <row r="121" spans="1:8" ht="12.75">
      <c r="A121" s="143" t="s">
        <v>68</v>
      </c>
      <c r="B121" s="144"/>
      <c r="C121" s="61">
        <f>C118+C106+C95+C83+C73+C61+C51+C39+C28+C15</f>
        <v>8271</v>
      </c>
      <c r="D121" s="61">
        <f>D118+D106+D95+D83+D73+D61+D51+D39+D28+D15</f>
        <v>285.54</v>
      </c>
      <c r="E121" s="61">
        <f>E118+E106+E95+E83+E73+E61+E51+E39+E28+E15</f>
        <v>289.09000000000003</v>
      </c>
      <c r="F121" s="61">
        <f>F118+F106+F95+F83+F73+F61+F51+F39+F28+F15</f>
        <v>1132.29</v>
      </c>
      <c r="G121" s="61">
        <f>G118+G106+G95+G83+G73+G61+G51+G39+G28+G15</f>
        <v>8280.25</v>
      </c>
      <c r="H121" s="59"/>
    </row>
    <row r="122" spans="1:8" ht="12.75">
      <c r="A122" s="143" t="s">
        <v>69</v>
      </c>
      <c r="B122" s="145"/>
      <c r="C122" s="60">
        <f>C121/10</f>
        <v>827.1</v>
      </c>
      <c r="D122" s="60">
        <f>D121/10</f>
        <v>28.554000000000002</v>
      </c>
      <c r="E122" s="60">
        <f>E121/10</f>
        <v>28.909000000000002</v>
      </c>
      <c r="F122" s="60">
        <f>F121/10</f>
        <v>113.229</v>
      </c>
      <c r="G122" s="60">
        <f>G121/10</f>
        <v>828.025</v>
      </c>
      <c r="H122" s="59"/>
    </row>
    <row r="123" spans="1:8" ht="28.5" customHeight="1">
      <c r="A123" s="153" t="s">
        <v>135</v>
      </c>
      <c r="B123" s="154"/>
      <c r="C123" s="62"/>
      <c r="D123" s="63">
        <v>26.95</v>
      </c>
      <c r="E123" s="63">
        <v>27.65</v>
      </c>
      <c r="F123" s="63">
        <v>117.25</v>
      </c>
      <c r="G123" s="63">
        <v>822.5</v>
      </c>
      <c r="H123" s="59"/>
    </row>
  </sheetData>
  <sheetProtection/>
  <mergeCells count="80">
    <mergeCell ref="H16:H17"/>
    <mergeCell ref="B4:B5"/>
    <mergeCell ref="C4:C5"/>
    <mergeCell ref="D4:F4"/>
    <mergeCell ref="G4:G5"/>
    <mergeCell ref="H4:H5"/>
    <mergeCell ref="G16:G17"/>
    <mergeCell ref="A16:A17"/>
    <mergeCell ref="B16:B17"/>
    <mergeCell ref="C16:C17"/>
    <mergeCell ref="D16:F16"/>
    <mergeCell ref="A1:B1"/>
    <mergeCell ref="A2:H2"/>
    <mergeCell ref="A3:H3"/>
    <mergeCell ref="A4:A5"/>
    <mergeCell ref="A7:A14"/>
    <mergeCell ref="E1:G1"/>
    <mergeCell ref="A19:A27"/>
    <mergeCell ref="A29:A30"/>
    <mergeCell ref="B29:B30"/>
    <mergeCell ref="C29:C30"/>
    <mergeCell ref="A32:A38"/>
    <mergeCell ref="A40:A41"/>
    <mergeCell ref="B40:B41"/>
    <mergeCell ref="A43:A50"/>
    <mergeCell ref="G52:G53"/>
    <mergeCell ref="H29:H30"/>
    <mergeCell ref="A55:A60"/>
    <mergeCell ref="A52:A53"/>
    <mergeCell ref="B52:B53"/>
    <mergeCell ref="C52:C53"/>
    <mergeCell ref="D29:F29"/>
    <mergeCell ref="G29:G30"/>
    <mergeCell ref="G40:G41"/>
    <mergeCell ref="H62:H63"/>
    <mergeCell ref="H52:H53"/>
    <mergeCell ref="G62:G63"/>
    <mergeCell ref="H40:H41"/>
    <mergeCell ref="C40:C41"/>
    <mergeCell ref="D40:F40"/>
    <mergeCell ref="A74:A75"/>
    <mergeCell ref="B74:B75"/>
    <mergeCell ref="C74:C75"/>
    <mergeCell ref="D74:F74"/>
    <mergeCell ref="G74:G75"/>
    <mergeCell ref="A62:A63"/>
    <mergeCell ref="B62:B63"/>
    <mergeCell ref="C62:C63"/>
    <mergeCell ref="D62:F62"/>
    <mergeCell ref="H74:H75"/>
    <mergeCell ref="D52:F52"/>
    <mergeCell ref="A77:A82"/>
    <mergeCell ref="A84:A85"/>
    <mergeCell ref="B84:B85"/>
    <mergeCell ref="C84:C85"/>
    <mergeCell ref="D84:F84"/>
    <mergeCell ref="H84:H85"/>
    <mergeCell ref="G84:G85"/>
    <mergeCell ref="A65:A72"/>
    <mergeCell ref="A87:A94"/>
    <mergeCell ref="A96:A97"/>
    <mergeCell ref="B96:B97"/>
    <mergeCell ref="C96:C97"/>
    <mergeCell ref="D96:F96"/>
    <mergeCell ref="G96:G97"/>
    <mergeCell ref="H96:H97"/>
    <mergeCell ref="A99:A105"/>
    <mergeCell ref="A107:A108"/>
    <mergeCell ref="B107:B108"/>
    <mergeCell ref="C107:C108"/>
    <mergeCell ref="D107:F107"/>
    <mergeCell ref="A121:B121"/>
    <mergeCell ref="A122:B122"/>
    <mergeCell ref="A123:B123"/>
    <mergeCell ref="G107:G108"/>
    <mergeCell ref="H107:H108"/>
    <mergeCell ref="A110:A117"/>
    <mergeCell ref="C119:C120"/>
    <mergeCell ref="D119:F119"/>
    <mergeCell ref="G119:G1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selection activeCell="E1" sqref="E1:G1"/>
    </sheetView>
  </sheetViews>
  <sheetFormatPr defaultColWidth="9.140625" defaultRowHeight="12.75"/>
  <cols>
    <col min="1" max="1" width="9.140625" style="70" customWidth="1"/>
    <col min="2" max="2" width="23.00390625" style="0" customWidth="1"/>
    <col min="4" max="4" width="10.00390625" style="0" bestFit="1" customWidth="1"/>
  </cols>
  <sheetData>
    <row r="1" spans="1:14" ht="105" customHeight="1">
      <c r="A1" s="138"/>
      <c r="B1" s="139"/>
      <c r="D1" s="1"/>
      <c r="E1" s="138" t="s">
        <v>150</v>
      </c>
      <c r="F1" s="139"/>
      <c r="G1" s="139"/>
      <c r="H1" s="124"/>
      <c r="N1" s="70" t="s">
        <v>136</v>
      </c>
    </row>
    <row r="2" spans="1:8" ht="45.75" customHeight="1">
      <c r="A2" s="140" t="s">
        <v>140</v>
      </c>
      <c r="B2" s="140"/>
      <c r="C2" s="140"/>
      <c r="D2" s="140"/>
      <c r="E2" s="140"/>
      <c r="F2" s="140"/>
      <c r="G2" s="140"/>
      <c r="H2" s="140"/>
    </row>
    <row r="3" spans="1:8" ht="26.25" customHeight="1">
      <c r="A3" s="141" t="s">
        <v>148</v>
      </c>
      <c r="B3" s="141"/>
      <c r="C3" s="141"/>
      <c r="D3" s="141"/>
      <c r="E3" s="141"/>
      <c r="F3" s="141"/>
      <c r="G3" s="141"/>
      <c r="H3" s="141"/>
    </row>
    <row r="4" spans="1:8" ht="12.75">
      <c r="A4" s="142" t="s">
        <v>0</v>
      </c>
      <c r="B4" s="142" t="s">
        <v>2</v>
      </c>
      <c r="C4" s="142" t="s">
        <v>1</v>
      </c>
      <c r="D4" s="133" t="s">
        <v>12</v>
      </c>
      <c r="E4" s="133"/>
      <c r="F4" s="133"/>
      <c r="G4" s="142" t="s">
        <v>6</v>
      </c>
      <c r="H4" s="142" t="s">
        <v>7</v>
      </c>
    </row>
    <row r="5" spans="1:8" ht="25.5">
      <c r="A5" s="142"/>
      <c r="B5" s="142"/>
      <c r="C5" s="142"/>
      <c r="D5" s="3" t="s">
        <v>3</v>
      </c>
      <c r="E5" s="3" t="s">
        <v>4</v>
      </c>
      <c r="F5" s="3" t="s">
        <v>5</v>
      </c>
      <c r="G5" s="142"/>
      <c r="H5" s="142"/>
    </row>
    <row r="6" spans="1:8" ht="25.5">
      <c r="A6" s="3" t="s">
        <v>8</v>
      </c>
      <c r="B6" s="3"/>
      <c r="C6" s="3"/>
      <c r="D6" s="3"/>
      <c r="E6" s="3"/>
      <c r="F6" s="3"/>
      <c r="G6" s="3"/>
      <c r="H6" s="3"/>
    </row>
    <row r="7" spans="1:8" ht="12.75">
      <c r="A7" s="168" t="s">
        <v>31</v>
      </c>
      <c r="B7" s="36" t="s">
        <v>32</v>
      </c>
      <c r="C7" s="39">
        <v>200</v>
      </c>
      <c r="D7" s="23">
        <v>17.22</v>
      </c>
      <c r="E7" s="23">
        <v>27.73</v>
      </c>
      <c r="F7" s="23">
        <v>4.61</v>
      </c>
      <c r="G7" s="24">
        <v>299.48</v>
      </c>
      <c r="H7" s="23">
        <v>307</v>
      </c>
    </row>
    <row r="8" spans="1:8" ht="12.75">
      <c r="A8" s="168"/>
      <c r="B8" s="36" t="s">
        <v>45</v>
      </c>
      <c r="C8" s="34">
        <v>180</v>
      </c>
      <c r="D8" s="24">
        <v>2.88</v>
      </c>
      <c r="E8" s="24">
        <v>2.4</v>
      </c>
      <c r="F8" s="24">
        <v>14.3</v>
      </c>
      <c r="G8" s="24">
        <v>71.1</v>
      </c>
      <c r="H8" s="24">
        <v>951</v>
      </c>
    </row>
    <row r="9" spans="1:8" ht="12.75">
      <c r="A9" s="168"/>
      <c r="B9" s="36" t="s">
        <v>35</v>
      </c>
      <c r="C9" s="34">
        <v>50</v>
      </c>
      <c r="D9" s="23">
        <v>3.8</v>
      </c>
      <c r="E9" s="23">
        <v>0.4</v>
      </c>
      <c r="F9" s="23">
        <v>24.6</v>
      </c>
      <c r="G9" s="24">
        <v>117.5</v>
      </c>
      <c r="H9" s="23">
        <v>114</v>
      </c>
    </row>
    <row r="10" spans="1:8" ht="12.75">
      <c r="A10" s="168"/>
      <c r="B10" s="64" t="s">
        <v>9</v>
      </c>
      <c r="C10" s="34">
        <v>30</v>
      </c>
      <c r="D10" s="14">
        <v>2</v>
      </c>
      <c r="E10" s="14">
        <v>0.35</v>
      </c>
      <c r="F10" s="14">
        <v>10</v>
      </c>
      <c r="G10" s="14">
        <v>52.21</v>
      </c>
      <c r="H10" s="15">
        <v>115</v>
      </c>
    </row>
    <row r="11" spans="1:8" ht="12.75">
      <c r="A11" s="168"/>
      <c r="B11" s="36" t="s">
        <v>130</v>
      </c>
      <c r="C11" s="34">
        <v>180</v>
      </c>
      <c r="D11" s="24">
        <v>2.7</v>
      </c>
      <c r="E11" s="24">
        <v>0.9</v>
      </c>
      <c r="F11" s="24">
        <v>37.8</v>
      </c>
      <c r="G11" s="24">
        <v>172.8</v>
      </c>
      <c r="H11" s="4">
        <v>118</v>
      </c>
    </row>
    <row r="12" spans="1:8" ht="12.75">
      <c r="A12" s="21" t="s">
        <v>30</v>
      </c>
      <c r="B12" s="21">
        <v>550</v>
      </c>
      <c r="C12" s="21">
        <f>SUM(C7:C11)</f>
        <v>640</v>
      </c>
      <c r="D12" s="21">
        <f>SUM(D7:D11)</f>
        <v>28.599999999999998</v>
      </c>
      <c r="E12" s="21">
        <f>SUM(E7:E11)</f>
        <v>31.779999999999998</v>
      </c>
      <c r="F12" s="21">
        <f>SUM(F7:F11)</f>
        <v>91.31</v>
      </c>
      <c r="G12" s="21">
        <f>SUM(G7:G11)</f>
        <v>713.0900000000001</v>
      </c>
      <c r="H12" s="21"/>
    </row>
    <row r="13" spans="1:8" ht="12.75">
      <c r="A13" s="134" t="s">
        <v>0</v>
      </c>
      <c r="B13" s="134" t="s">
        <v>2</v>
      </c>
      <c r="C13" s="134" t="s">
        <v>1</v>
      </c>
      <c r="D13" s="133" t="s">
        <v>12</v>
      </c>
      <c r="E13" s="133"/>
      <c r="F13" s="133"/>
      <c r="G13" s="134" t="s">
        <v>6</v>
      </c>
      <c r="H13" s="134" t="s">
        <v>7</v>
      </c>
    </row>
    <row r="14" spans="1:8" ht="25.5">
      <c r="A14" s="135"/>
      <c r="B14" s="135"/>
      <c r="C14" s="135"/>
      <c r="D14" s="3" t="s">
        <v>3</v>
      </c>
      <c r="E14" s="3" t="s">
        <v>4</v>
      </c>
      <c r="F14" s="3" t="s">
        <v>5</v>
      </c>
      <c r="G14" s="135"/>
      <c r="H14" s="135"/>
    </row>
    <row r="15" spans="1:8" ht="25.5">
      <c r="A15" s="2" t="s">
        <v>146</v>
      </c>
      <c r="B15" s="2"/>
      <c r="C15" s="2"/>
      <c r="D15" s="3"/>
      <c r="E15" s="3"/>
      <c r="F15" s="3"/>
      <c r="G15" s="2"/>
      <c r="H15" s="2"/>
    </row>
    <row r="16" spans="1:8" ht="12.75">
      <c r="A16" s="161"/>
      <c r="B16" s="36" t="s">
        <v>39</v>
      </c>
      <c r="C16" s="39">
        <v>150</v>
      </c>
      <c r="D16" s="4">
        <v>14.22</v>
      </c>
      <c r="E16" s="4">
        <v>13</v>
      </c>
      <c r="F16" s="4">
        <v>11.77</v>
      </c>
      <c r="G16" s="4">
        <v>296.85</v>
      </c>
      <c r="H16" s="4">
        <v>339</v>
      </c>
    </row>
    <row r="17" spans="1:8" ht="12.75">
      <c r="A17" s="161"/>
      <c r="B17" s="40" t="s">
        <v>40</v>
      </c>
      <c r="C17" s="39">
        <v>180</v>
      </c>
      <c r="D17" s="24">
        <v>3.78</v>
      </c>
      <c r="E17" s="24">
        <v>7.92</v>
      </c>
      <c r="F17" s="24">
        <v>19.62</v>
      </c>
      <c r="G17" s="24">
        <v>165.6</v>
      </c>
      <c r="H17" s="24">
        <v>434</v>
      </c>
    </row>
    <row r="18" spans="1:8" ht="24">
      <c r="A18" s="161"/>
      <c r="B18" s="36" t="s">
        <v>41</v>
      </c>
      <c r="C18" s="34">
        <v>200</v>
      </c>
      <c r="D18" s="24">
        <v>0.7</v>
      </c>
      <c r="E18" s="24">
        <v>0.3</v>
      </c>
      <c r="F18" s="24">
        <v>22.8</v>
      </c>
      <c r="G18" s="23">
        <v>97</v>
      </c>
      <c r="H18" s="24">
        <v>538</v>
      </c>
    </row>
    <row r="19" spans="1:8" ht="12.75">
      <c r="A19" s="161"/>
      <c r="B19" s="64" t="s">
        <v>9</v>
      </c>
      <c r="C19" s="34">
        <v>30</v>
      </c>
      <c r="D19" s="14">
        <v>2</v>
      </c>
      <c r="E19" s="14">
        <v>0.35</v>
      </c>
      <c r="F19" s="14">
        <v>10</v>
      </c>
      <c r="G19" s="14">
        <v>52.21</v>
      </c>
      <c r="H19" s="15">
        <v>115</v>
      </c>
    </row>
    <row r="20" spans="1:8" ht="12.75">
      <c r="A20" s="161"/>
      <c r="B20" s="36" t="s">
        <v>35</v>
      </c>
      <c r="C20" s="34">
        <v>50</v>
      </c>
      <c r="D20" s="23">
        <v>3.8</v>
      </c>
      <c r="E20" s="23">
        <v>0.4</v>
      </c>
      <c r="F20" s="23">
        <v>24.6</v>
      </c>
      <c r="G20" s="24">
        <v>117.5</v>
      </c>
      <c r="H20" s="23">
        <v>114</v>
      </c>
    </row>
    <row r="21" spans="1:8" ht="12.75">
      <c r="A21" s="21" t="s">
        <v>30</v>
      </c>
      <c r="B21" s="129"/>
      <c r="C21" s="129">
        <f>SUM(C16:C20)</f>
        <v>610</v>
      </c>
      <c r="D21" s="21">
        <f>SUM(D16:D20)</f>
        <v>24.5</v>
      </c>
      <c r="E21" s="21">
        <f>SUM(E16:E20)</f>
        <v>21.970000000000002</v>
      </c>
      <c r="F21" s="21">
        <f>SUM(F16:F20)</f>
        <v>88.78999999999999</v>
      </c>
      <c r="G21" s="129">
        <f>SUM(G16:G20)</f>
        <v>729.1600000000001</v>
      </c>
      <c r="H21" s="129"/>
    </row>
    <row r="22" spans="1:8" ht="12.75">
      <c r="A22" s="134" t="s">
        <v>0</v>
      </c>
      <c r="B22" s="134" t="s">
        <v>2</v>
      </c>
      <c r="C22" s="134" t="s">
        <v>1</v>
      </c>
      <c r="D22" s="133" t="s">
        <v>12</v>
      </c>
      <c r="E22" s="133"/>
      <c r="F22" s="133"/>
      <c r="G22" s="134" t="s">
        <v>6</v>
      </c>
      <c r="H22" s="134" t="s">
        <v>7</v>
      </c>
    </row>
    <row r="23" spans="1:8" ht="25.5">
      <c r="A23" s="135"/>
      <c r="B23" s="135"/>
      <c r="C23" s="135"/>
      <c r="D23" s="3" t="s">
        <v>3</v>
      </c>
      <c r="E23" s="3" t="s">
        <v>4</v>
      </c>
      <c r="F23" s="3" t="s">
        <v>5</v>
      </c>
      <c r="G23" s="135"/>
      <c r="H23" s="135"/>
    </row>
    <row r="24" spans="1:8" ht="25.5">
      <c r="A24" s="2" t="s">
        <v>13</v>
      </c>
      <c r="B24" s="2"/>
      <c r="C24" s="2"/>
      <c r="D24" s="3"/>
      <c r="E24" s="3"/>
      <c r="F24" s="3"/>
      <c r="G24" s="2"/>
      <c r="H24" s="2"/>
    </row>
    <row r="25" spans="1:8" ht="24">
      <c r="A25" s="169" t="s">
        <v>31</v>
      </c>
      <c r="B25" s="47" t="s">
        <v>36</v>
      </c>
      <c r="C25" s="53">
        <v>100</v>
      </c>
      <c r="D25" s="30">
        <v>2.88</v>
      </c>
      <c r="E25" s="30">
        <v>24.7</v>
      </c>
      <c r="F25" s="30">
        <v>15.3</v>
      </c>
      <c r="G25" s="30">
        <v>379</v>
      </c>
      <c r="H25" s="30">
        <v>368</v>
      </c>
    </row>
    <row r="26" spans="1:8" ht="12.75">
      <c r="A26" s="169"/>
      <c r="B26" s="36" t="s">
        <v>37</v>
      </c>
      <c r="C26" s="39">
        <v>180</v>
      </c>
      <c r="D26" s="55">
        <v>5.49</v>
      </c>
      <c r="E26" s="55">
        <v>6.01</v>
      </c>
      <c r="F26" s="55">
        <v>24.62</v>
      </c>
      <c r="G26" s="55">
        <v>174.6</v>
      </c>
      <c r="H26" s="55">
        <v>314</v>
      </c>
    </row>
    <row r="27" spans="1:8" ht="12.75">
      <c r="A27" s="169"/>
      <c r="B27" s="36" t="s">
        <v>119</v>
      </c>
      <c r="C27" s="34">
        <v>200</v>
      </c>
      <c r="D27" s="14">
        <v>1</v>
      </c>
      <c r="E27" s="14">
        <v>0.2</v>
      </c>
      <c r="F27" s="14">
        <v>0.2</v>
      </c>
      <c r="G27" s="14">
        <v>92</v>
      </c>
      <c r="H27" s="15">
        <v>537</v>
      </c>
    </row>
    <row r="28" spans="1:8" ht="12.75">
      <c r="A28" s="169"/>
      <c r="B28" s="36" t="s">
        <v>35</v>
      </c>
      <c r="C28" s="34">
        <v>50</v>
      </c>
      <c r="D28" s="23">
        <v>3.8</v>
      </c>
      <c r="E28" s="23">
        <v>0.4</v>
      </c>
      <c r="F28" s="23">
        <v>24.6</v>
      </c>
      <c r="G28" s="24">
        <v>117.5</v>
      </c>
      <c r="H28" s="23">
        <v>114</v>
      </c>
    </row>
    <row r="29" spans="1:8" ht="12.75">
      <c r="A29" s="169"/>
      <c r="B29" s="64" t="s">
        <v>9</v>
      </c>
      <c r="C29" s="34">
        <v>30</v>
      </c>
      <c r="D29" s="14">
        <v>2</v>
      </c>
      <c r="E29" s="14">
        <v>0.35</v>
      </c>
      <c r="F29" s="14">
        <v>10</v>
      </c>
      <c r="G29" s="14">
        <v>52.21</v>
      </c>
      <c r="H29" s="15">
        <v>115</v>
      </c>
    </row>
    <row r="30" spans="1:8" ht="12.75">
      <c r="A30" s="169"/>
      <c r="B30" s="36" t="s">
        <v>130</v>
      </c>
      <c r="C30" s="34">
        <v>200</v>
      </c>
      <c r="D30" s="24">
        <v>1.8</v>
      </c>
      <c r="E30" s="24">
        <v>0.4</v>
      </c>
      <c r="F30" s="24">
        <v>16.2</v>
      </c>
      <c r="G30" s="24">
        <v>83</v>
      </c>
      <c r="H30" s="4">
        <v>118</v>
      </c>
    </row>
    <row r="31" spans="1:8" ht="12.75">
      <c r="A31" s="21" t="s">
        <v>30</v>
      </c>
      <c r="B31" s="119"/>
      <c r="C31" s="119">
        <f>SUM(C25:C30)</f>
        <v>760</v>
      </c>
      <c r="D31" s="21">
        <f>SUM(D25:D30)</f>
        <v>16.970000000000002</v>
      </c>
      <c r="E31" s="21">
        <f>SUM(E25:E30)</f>
        <v>32.06</v>
      </c>
      <c r="F31" s="21">
        <f>SUM(F25:F30)</f>
        <v>90.92</v>
      </c>
      <c r="G31" s="119">
        <f>SUM(G25:G30)</f>
        <v>898.3100000000001</v>
      </c>
      <c r="H31" s="119"/>
    </row>
    <row r="32" spans="1:8" ht="12.75">
      <c r="A32" s="137" t="s">
        <v>0</v>
      </c>
      <c r="B32" s="137" t="s">
        <v>2</v>
      </c>
      <c r="C32" s="137" t="s">
        <v>1</v>
      </c>
      <c r="D32" s="133" t="s">
        <v>12</v>
      </c>
      <c r="E32" s="133"/>
      <c r="F32" s="133"/>
      <c r="G32" s="137" t="s">
        <v>6</v>
      </c>
      <c r="H32" s="137" t="s">
        <v>7</v>
      </c>
    </row>
    <row r="33" spans="1:8" ht="25.5">
      <c r="A33" s="135"/>
      <c r="B33" s="135"/>
      <c r="C33" s="135"/>
      <c r="D33" s="3" t="s">
        <v>3</v>
      </c>
      <c r="E33" s="3" t="s">
        <v>4</v>
      </c>
      <c r="F33" s="3" t="s">
        <v>5</v>
      </c>
      <c r="G33" s="135"/>
      <c r="H33" s="135"/>
    </row>
    <row r="34" spans="1:8" ht="25.5">
      <c r="A34" s="2" t="s">
        <v>147</v>
      </c>
      <c r="B34" s="2"/>
      <c r="C34" s="2"/>
      <c r="D34" s="3"/>
      <c r="E34" s="3"/>
      <c r="F34" s="3"/>
      <c r="G34" s="2"/>
      <c r="H34" s="2"/>
    </row>
    <row r="35" spans="1:8" ht="12.75">
      <c r="A35" s="168" t="s">
        <v>31</v>
      </c>
      <c r="B35" s="40" t="s">
        <v>34</v>
      </c>
      <c r="C35" s="34">
        <v>230</v>
      </c>
      <c r="D35" s="24">
        <v>5.33</v>
      </c>
      <c r="E35" s="24">
        <v>15.23</v>
      </c>
      <c r="F35" s="24">
        <v>36.32</v>
      </c>
      <c r="G35" s="24">
        <v>344</v>
      </c>
      <c r="H35" s="24">
        <v>645</v>
      </c>
    </row>
    <row r="36" spans="1:8" ht="12.75">
      <c r="A36" s="168"/>
      <c r="B36" s="38" t="s">
        <v>16</v>
      </c>
      <c r="C36" s="37">
        <v>200</v>
      </c>
      <c r="D36" s="11">
        <v>0.1</v>
      </c>
      <c r="E36" s="11">
        <v>0.1</v>
      </c>
      <c r="F36" s="11">
        <v>15</v>
      </c>
      <c r="G36" s="11">
        <v>60</v>
      </c>
      <c r="H36" s="4">
        <v>943</v>
      </c>
    </row>
    <row r="37" spans="1:8" ht="12.75">
      <c r="A37" s="168"/>
      <c r="B37" s="36" t="s">
        <v>35</v>
      </c>
      <c r="C37" s="34">
        <v>50</v>
      </c>
      <c r="D37" s="23">
        <v>3.8</v>
      </c>
      <c r="E37" s="23">
        <v>0.4</v>
      </c>
      <c r="F37" s="23">
        <v>24.6</v>
      </c>
      <c r="G37" s="24">
        <v>117.5</v>
      </c>
      <c r="H37" s="23">
        <v>114</v>
      </c>
    </row>
    <row r="38" spans="1:8" ht="12.75">
      <c r="A38" s="168"/>
      <c r="B38" s="64" t="s">
        <v>9</v>
      </c>
      <c r="C38" s="34">
        <v>30</v>
      </c>
      <c r="D38" s="14">
        <v>2</v>
      </c>
      <c r="E38" s="14">
        <v>0.35</v>
      </c>
      <c r="F38" s="14">
        <v>10</v>
      </c>
      <c r="G38" s="14">
        <v>52.21</v>
      </c>
      <c r="H38" s="15">
        <v>115</v>
      </c>
    </row>
    <row r="39" spans="1:8" ht="12.75">
      <c r="A39" s="168"/>
      <c r="B39" s="36" t="s">
        <v>55</v>
      </c>
      <c r="C39" s="34">
        <v>180</v>
      </c>
      <c r="D39" s="24">
        <v>0.72</v>
      </c>
      <c r="E39" s="24">
        <v>0.72</v>
      </c>
      <c r="F39" s="24">
        <v>17.64</v>
      </c>
      <c r="G39" s="24">
        <v>84.6</v>
      </c>
      <c r="H39" s="24">
        <v>118</v>
      </c>
    </row>
    <row r="40" spans="1:8" ht="12.75">
      <c r="A40" s="21" t="s">
        <v>30</v>
      </c>
      <c r="B40" s="129"/>
      <c r="C40" s="129">
        <f>SUM(C35:C39)</f>
        <v>690</v>
      </c>
      <c r="D40" s="21">
        <f>SUM(D35:D39)</f>
        <v>11.950000000000001</v>
      </c>
      <c r="E40" s="21">
        <f>SUM(E35:E39)</f>
        <v>16.8</v>
      </c>
      <c r="F40" s="21">
        <f>SUM(F35:F39)</f>
        <v>103.56</v>
      </c>
      <c r="G40" s="129">
        <f>SUM(G35:G39)</f>
        <v>658.3100000000001</v>
      </c>
      <c r="H40" s="129"/>
    </row>
    <row r="41" spans="1:8" ht="12.75">
      <c r="A41" s="134" t="s">
        <v>0</v>
      </c>
      <c r="B41" s="134" t="s">
        <v>2</v>
      </c>
      <c r="C41" s="134" t="s">
        <v>1</v>
      </c>
      <c r="D41" s="133" t="s">
        <v>12</v>
      </c>
      <c r="E41" s="133"/>
      <c r="F41" s="133"/>
      <c r="G41" s="134" t="s">
        <v>6</v>
      </c>
      <c r="H41" s="134" t="s">
        <v>7</v>
      </c>
    </row>
    <row r="42" spans="1:8" ht="25.5">
      <c r="A42" s="135"/>
      <c r="B42" s="135"/>
      <c r="C42" s="135"/>
      <c r="D42" s="3" t="s">
        <v>3</v>
      </c>
      <c r="E42" s="3" t="s">
        <v>4</v>
      </c>
      <c r="F42" s="3" t="s">
        <v>5</v>
      </c>
      <c r="G42" s="135"/>
      <c r="H42" s="135"/>
    </row>
    <row r="43" spans="1:8" ht="25.5">
      <c r="A43" s="2" t="s">
        <v>17</v>
      </c>
      <c r="B43" s="2"/>
      <c r="C43" s="2"/>
      <c r="D43" s="3"/>
      <c r="E43" s="3"/>
      <c r="F43" s="3"/>
      <c r="G43" s="2"/>
      <c r="H43" s="2"/>
    </row>
    <row r="44" spans="1:8" ht="24">
      <c r="A44" s="168"/>
      <c r="B44" s="36" t="s">
        <v>66</v>
      </c>
      <c r="C44" s="39">
        <v>270</v>
      </c>
      <c r="D44" s="68">
        <v>25.6</v>
      </c>
      <c r="E44" s="69">
        <v>30</v>
      </c>
      <c r="F44" s="68">
        <v>59.4</v>
      </c>
      <c r="G44" s="69">
        <v>651.5</v>
      </c>
      <c r="H44" s="55">
        <v>323</v>
      </c>
    </row>
    <row r="45" spans="1:8" ht="12.75">
      <c r="A45" s="168"/>
      <c r="B45" s="40" t="s">
        <v>80</v>
      </c>
      <c r="C45" s="34">
        <v>50</v>
      </c>
      <c r="D45" s="11">
        <v>1.7</v>
      </c>
      <c r="E45" s="50">
        <v>1.6</v>
      </c>
      <c r="F45" s="11">
        <v>13.86</v>
      </c>
      <c r="G45" s="50">
        <v>76.83</v>
      </c>
      <c r="H45" s="4">
        <v>484</v>
      </c>
    </row>
    <row r="46" spans="1:8" ht="12.75">
      <c r="A46" s="168"/>
      <c r="B46" s="38" t="s">
        <v>16</v>
      </c>
      <c r="C46" s="37">
        <v>200</v>
      </c>
      <c r="D46" s="11">
        <v>0.1</v>
      </c>
      <c r="E46" s="11">
        <v>0.1</v>
      </c>
      <c r="F46" s="11">
        <v>15</v>
      </c>
      <c r="G46" s="11">
        <v>60</v>
      </c>
      <c r="H46" s="4">
        <v>943</v>
      </c>
    </row>
    <row r="47" spans="1:8" ht="12.75">
      <c r="A47" s="168"/>
      <c r="B47" s="36" t="s">
        <v>35</v>
      </c>
      <c r="C47" s="34">
        <v>50</v>
      </c>
      <c r="D47" s="23">
        <v>3.8</v>
      </c>
      <c r="E47" s="23">
        <v>0.4</v>
      </c>
      <c r="F47" s="23">
        <v>24.6</v>
      </c>
      <c r="G47" s="24">
        <v>117.5</v>
      </c>
      <c r="H47" s="23">
        <v>114</v>
      </c>
    </row>
    <row r="48" spans="1:8" ht="12.75">
      <c r="A48" s="168"/>
      <c r="B48" s="64" t="s">
        <v>9</v>
      </c>
      <c r="C48" s="34">
        <v>30</v>
      </c>
      <c r="D48" s="14">
        <v>2</v>
      </c>
      <c r="E48" s="14">
        <v>0.35</v>
      </c>
      <c r="F48" s="14">
        <v>10</v>
      </c>
      <c r="G48" s="14">
        <v>52.21</v>
      </c>
      <c r="H48" s="15">
        <v>115</v>
      </c>
    </row>
    <row r="49" spans="1:8" ht="12.75">
      <c r="A49" s="168"/>
      <c r="B49" s="36" t="s">
        <v>86</v>
      </c>
      <c r="C49" s="34">
        <v>200</v>
      </c>
      <c r="D49" s="24">
        <v>1.8</v>
      </c>
      <c r="E49" s="24">
        <v>0.4</v>
      </c>
      <c r="F49" s="24">
        <v>16.2</v>
      </c>
      <c r="G49" s="24">
        <v>83</v>
      </c>
      <c r="H49" s="4">
        <v>118</v>
      </c>
    </row>
    <row r="50" spans="1:8" ht="12.75">
      <c r="A50" s="21" t="s">
        <v>30</v>
      </c>
      <c r="B50" s="119"/>
      <c r="C50" s="119">
        <f>SUM(C44:C49)</f>
        <v>800</v>
      </c>
      <c r="D50" s="21">
        <f>SUM(D44:D49)</f>
        <v>35</v>
      </c>
      <c r="E50" s="79">
        <f>SUM(E44:E49)</f>
        <v>32.85</v>
      </c>
      <c r="F50" s="21">
        <f>SUM(F44:F49)</f>
        <v>139.05999999999997</v>
      </c>
      <c r="G50" s="81">
        <f>SUM(G44:G49)</f>
        <v>1041.04</v>
      </c>
      <c r="H50" s="119"/>
    </row>
    <row r="51" spans="1:8" ht="12.75">
      <c r="A51" s="134" t="s">
        <v>0</v>
      </c>
      <c r="B51" s="134" t="s">
        <v>2</v>
      </c>
      <c r="C51" s="134" t="s">
        <v>1</v>
      </c>
      <c r="D51" s="170" t="s">
        <v>12</v>
      </c>
      <c r="E51" s="170"/>
      <c r="F51" s="170"/>
      <c r="G51" s="134" t="s">
        <v>6</v>
      </c>
      <c r="H51" s="134" t="s">
        <v>7</v>
      </c>
    </row>
    <row r="52" spans="1:8" ht="25.5">
      <c r="A52" s="135"/>
      <c r="B52" s="135"/>
      <c r="C52" s="135"/>
      <c r="D52" s="3" t="s">
        <v>3</v>
      </c>
      <c r="E52" s="3" t="s">
        <v>4</v>
      </c>
      <c r="F52" s="3" t="s">
        <v>5</v>
      </c>
      <c r="G52" s="135"/>
      <c r="H52" s="135"/>
    </row>
    <row r="53" spans="1:8" ht="25.5">
      <c r="A53" s="2" t="s">
        <v>26</v>
      </c>
      <c r="B53" s="2"/>
      <c r="C53" s="2"/>
      <c r="D53" s="3"/>
      <c r="E53" s="3"/>
      <c r="F53" s="3"/>
      <c r="G53" s="2"/>
      <c r="H53" s="2"/>
    </row>
    <row r="54" spans="1:8" ht="24">
      <c r="A54" s="169"/>
      <c r="B54" s="36" t="s">
        <v>113</v>
      </c>
      <c r="C54" s="39">
        <v>250</v>
      </c>
      <c r="D54" s="55">
        <v>6</v>
      </c>
      <c r="E54" s="55">
        <v>6.45</v>
      </c>
      <c r="F54" s="55">
        <v>20.65</v>
      </c>
      <c r="G54" s="55">
        <v>164.75</v>
      </c>
      <c r="H54" s="55">
        <v>170</v>
      </c>
    </row>
    <row r="55" spans="1:8" ht="12.75">
      <c r="A55" s="169"/>
      <c r="B55" s="38" t="s">
        <v>16</v>
      </c>
      <c r="C55" s="37">
        <v>200</v>
      </c>
      <c r="D55" s="11">
        <v>0.1</v>
      </c>
      <c r="E55" s="11">
        <v>0.1</v>
      </c>
      <c r="F55" s="11">
        <v>15</v>
      </c>
      <c r="G55" s="11">
        <v>60</v>
      </c>
      <c r="H55" s="4">
        <v>943</v>
      </c>
    </row>
    <row r="56" spans="1:8" ht="12.75">
      <c r="A56" s="169"/>
      <c r="B56" s="36" t="s">
        <v>35</v>
      </c>
      <c r="C56" s="34">
        <v>50</v>
      </c>
      <c r="D56" s="23">
        <v>3.8</v>
      </c>
      <c r="E56" s="23">
        <v>0.4</v>
      </c>
      <c r="F56" s="23">
        <v>24.6</v>
      </c>
      <c r="G56" s="24">
        <v>117.5</v>
      </c>
      <c r="H56" s="23">
        <v>114</v>
      </c>
    </row>
    <row r="57" spans="1:8" ht="12.75">
      <c r="A57" s="169"/>
      <c r="B57" s="64" t="s">
        <v>9</v>
      </c>
      <c r="C57" s="34">
        <v>30</v>
      </c>
      <c r="D57" s="14">
        <v>2</v>
      </c>
      <c r="E57" s="14">
        <v>0.35</v>
      </c>
      <c r="F57" s="14">
        <v>10</v>
      </c>
      <c r="G57" s="14">
        <v>52.21</v>
      </c>
      <c r="H57" s="15">
        <v>115</v>
      </c>
    </row>
    <row r="58" spans="1:8" ht="12.75">
      <c r="A58" s="169"/>
      <c r="B58" s="36" t="s">
        <v>131</v>
      </c>
      <c r="C58" s="34">
        <v>100</v>
      </c>
      <c r="D58" s="24">
        <v>0.4</v>
      </c>
      <c r="E58" s="24">
        <v>0.4</v>
      </c>
      <c r="F58" s="24">
        <v>9.8</v>
      </c>
      <c r="G58" s="24">
        <v>47</v>
      </c>
      <c r="H58" s="24">
        <v>118</v>
      </c>
    </row>
    <row r="59" spans="1:8" ht="12.75">
      <c r="A59" s="21" t="s">
        <v>30</v>
      </c>
      <c r="B59" s="21"/>
      <c r="C59" s="21">
        <f>SUM(C54:C58)</f>
        <v>630</v>
      </c>
      <c r="D59" s="21">
        <f>SUM(D54:D58)</f>
        <v>12.299999999999999</v>
      </c>
      <c r="E59" s="21">
        <f>SUM(E54:E58)</f>
        <v>7.7</v>
      </c>
      <c r="F59" s="21">
        <f>SUM(F54:F58)</f>
        <v>80.05</v>
      </c>
      <c r="G59" s="21">
        <f>SUM(G54:G58)</f>
        <v>441.46</v>
      </c>
      <c r="H59" s="21"/>
    </row>
    <row r="60" spans="1:8" ht="12.75">
      <c r="A60" s="134" t="s">
        <v>0</v>
      </c>
      <c r="B60" s="134" t="s">
        <v>2</v>
      </c>
      <c r="C60" s="134" t="s">
        <v>1</v>
      </c>
      <c r="D60" s="133" t="s">
        <v>12</v>
      </c>
      <c r="E60" s="133"/>
      <c r="F60" s="133"/>
      <c r="G60" s="134" t="s">
        <v>6</v>
      </c>
      <c r="H60" s="134" t="s">
        <v>7</v>
      </c>
    </row>
    <row r="61" spans="1:8" ht="25.5">
      <c r="A61" s="135"/>
      <c r="B61" s="135"/>
      <c r="C61" s="135"/>
      <c r="D61" s="3" t="s">
        <v>3</v>
      </c>
      <c r="E61" s="3" t="s">
        <v>4</v>
      </c>
      <c r="F61" s="3" t="s">
        <v>5</v>
      </c>
      <c r="G61" s="135"/>
      <c r="H61" s="135"/>
    </row>
    <row r="62" spans="1:8" ht="25.5">
      <c r="A62" s="2" t="s">
        <v>27</v>
      </c>
      <c r="B62" s="2"/>
      <c r="C62" s="2"/>
      <c r="D62" s="3"/>
      <c r="E62" s="3"/>
      <c r="F62" s="3"/>
      <c r="G62" s="2"/>
      <c r="H62" s="2"/>
    </row>
    <row r="63" spans="1:8" ht="24">
      <c r="A63" s="168" t="s">
        <v>31</v>
      </c>
      <c r="B63" s="36" t="s">
        <v>128</v>
      </c>
      <c r="C63" s="39">
        <v>40</v>
      </c>
      <c r="D63" s="24">
        <v>0.84</v>
      </c>
      <c r="E63" s="24">
        <v>0.99</v>
      </c>
      <c r="F63" s="24">
        <v>23.19</v>
      </c>
      <c r="G63" s="24">
        <v>105</v>
      </c>
      <c r="H63" s="24">
        <v>608</v>
      </c>
    </row>
    <row r="64" spans="1:8" ht="36">
      <c r="A64" s="168"/>
      <c r="B64" s="36" t="s">
        <v>44</v>
      </c>
      <c r="C64" s="34">
        <v>200</v>
      </c>
      <c r="D64" s="24">
        <v>6.2</v>
      </c>
      <c r="E64" s="24">
        <v>7.46</v>
      </c>
      <c r="F64" s="24">
        <v>20.86</v>
      </c>
      <c r="G64" s="24">
        <v>215.4</v>
      </c>
      <c r="H64" s="24">
        <v>268</v>
      </c>
    </row>
    <row r="65" spans="1:8" ht="12.75">
      <c r="A65" s="168"/>
      <c r="B65" s="36" t="s">
        <v>65</v>
      </c>
      <c r="C65" s="39">
        <v>12</v>
      </c>
      <c r="D65" s="24">
        <v>3.07</v>
      </c>
      <c r="E65" s="24">
        <v>3.13</v>
      </c>
      <c r="F65" s="24">
        <v>0</v>
      </c>
      <c r="G65" s="24">
        <v>40.98</v>
      </c>
      <c r="H65" s="24">
        <v>100</v>
      </c>
    </row>
    <row r="66" spans="1:8" ht="12.75">
      <c r="A66" s="168"/>
      <c r="B66" s="36" t="s">
        <v>45</v>
      </c>
      <c r="C66" s="34">
        <v>180</v>
      </c>
      <c r="D66" s="24">
        <v>2.88</v>
      </c>
      <c r="E66" s="24">
        <v>2.4</v>
      </c>
      <c r="F66" s="24">
        <v>14.3</v>
      </c>
      <c r="G66" s="24">
        <v>71.1</v>
      </c>
      <c r="H66" s="24">
        <v>951</v>
      </c>
    </row>
    <row r="67" spans="1:8" ht="12.75">
      <c r="A67" s="168"/>
      <c r="B67" s="64" t="s">
        <v>9</v>
      </c>
      <c r="C67" s="34">
        <v>30</v>
      </c>
      <c r="D67" s="14">
        <v>2</v>
      </c>
      <c r="E67" s="14">
        <v>0.35</v>
      </c>
      <c r="F67" s="14">
        <v>10</v>
      </c>
      <c r="G67" s="14">
        <v>52.21</v>
      </c>
      <c r="H67" s="15">
        <v>115</v>
      </c>
    </row>
    <row r="68" spans="1:8" ht="12.75">
      <c r="A68" s="168"/>
      <c r="B68" s="36" t="s">
        <v>35</v>
      </c>
      <c r="C68" s="34">
        <v>50</v>
      </c>
      <c r="D68" s="23">
        <v>3.8</v>
      </c>
      <c r="E68" s="23">
        <v>0.4</v>
      </c>
      <c r="F68" s="23">
        <v>24.6</v>
      </c>
      <c r="G68" s="24">
        <v>117.5</v>
      </c>
      <c r="H68" s="23">
        <v>114</v>
      </c>
    </row>
    <row r="69" spans="1:8" ht="12.75">
      <c r="A69" s="168"/>
      <c r="B69" s="36" t="s">
        <v>132</v>
      </c>
      <c r="C69" s="34">
        <v>180</v>
      </c>
      <c r="D69" s="24">
        <v>2.7</v>
      </c>
      <c r="E69" s="24">
        <v>0.9</v>
      </c>
      <c r="F69" s="24">
        <v>37.8</v>
      </c>
      <c r="G69" s="24">
        <v>172.8</v>
      </c>
      <c r="H69" s="4">
        <v>118</v>
      </c>
    </row>
    <row r="70" spans="1:8" ht="12.75">
      <c r="A70" s="21" t="s">
        <v>30</v>
      </c>
      <c r="B70" s="119"/>
      <c r="C70" s="119">
        <f>SUM(C63:C69)</f>
        <v>692</v>
      </c>
      <c r="D70" s="21">
        <f>SUM(D63:D69)</f>
        <v>21.49</v>
      </c>
      <c r="E70" s="21">
        <f>SUM(E63:E69)</f>
        <v>15.629999999999999</v>
      </c>
      <c r="F70" s="21">
        <f>SUM(F63:F69)</f>
        <v>130.75</v>
      </c>
      <c r="G70" s="119">
        <f>SUM(G63:G69)</f>
        <v>774.99</v>
      </c>
      <c r="H70" s="119"/>
    </row>
    <row r="71" spans="1:8" ht="12.75">
      <c r="A71" s="134" t="s">
        <v>0</v>
      </c>
      <c r="B71" s="134" t="s">
        <v>2</v>
      </c>
      <c r="C71" s="134" t="s">
        <v>1</v>
      </c>
      <c r="D71" s="133" t="s">
        <v>12</v>
      </c>
      <c r="E71" s="133"/>
      <c r="F71" s="133"/>
      <c r="G71" s="134" t="s">
        <v>6</v>
      </c>
      <c r="H71" s="134" t="s">
        <v>7</v>
      </c>
    </row>
    <row r="72" spans="1:8" ht="25.5">
      <c r="A72" s="135"/>
      <c r="B72" s="135"/>
      <c r="C72" s="135"/>
      <c r="D72" s="3" t="s">
        <v>3</v>
      </c>
      <c r="E72" s="3" t="s">
        <v>4</v>
      </c>
      <c r="F72" s="3" t="s">
        <v>5</v>
      </c>
      <c r="G72" s="135"/>
      <c r="H72" s="135"/>
    </row>
    <row r="73" spans="1:8" ht="25.5">
      <c r="A73" s="3" t="s">
        <v>28</v>
      </c>
      <c r="B73" s="2"/>
      <c r="C73" s="2"/>
      <c r="D73" s="3"/>
      <c r="E73" s="3"/>
      <c r="F73" s="3"/>
      <c r="G73" s="2"/>
      <c r="H73" s="2"/>
    </row>
    <row r="74" spans="1:8" ht="12.75">
      <c r="A74" s="164"/>
      <c r="B74" s="36" t="s">
        <v>32</v>
      </c>
      <c r="C74" s="39">
        <v>200</v>
      </c>
      <c r="D74" s="26">
        <v>17.22</v>
      </c>
      <c r="E74" s="26">
        <v>27.73</v>
      </c>
      <c r="F74" s="26">
        <v>24.61</v>
      </c>
      <c r="G74" s="27">
        <v>299.48</v>
      </c>
      <c r="H74" s="26">
        <v>307</v>
      </c>
    </row>
    <row r="75" spans="1:8" ht="12.75">
      <c r="A75" s="164"/>
      <c r="B75" s="36" t="s">
        <v>48</v>
      </c>
      <c r="C75" s="34">
        <v>200</v>
      </c>
      <c r="D75" s="24">
        <v>0.1</v>
      </c>
      <c r="E75" s="24">
        <v>0</v>
      </c>
      <c r="F75" s="24">
        <v>15.2</v>
      </c>
      <c r="G75" s="24">
        <v>61</v>
      </c>
      <c r="H75" s="24">
        <v>505</v>
      </c>
    </row>
    <row r="76" spans="1:8" ht="12.75">
      <c r="A76" s="164"/>
      <c r="B76" s="36" t="s">
        <v>35</v>
      </c>
      <c r="C76" s="34">
        <v>50</v>
      </c>
      <c r="D76" s="23">
        <v>3.8</v>
      </c>
      <c r="E76" s="23">
        <v>0.4</v>
      </c>
      <c r="F76" s="23">
        <v>24.6</v>
      </c>
      <c r="G76" s="24">
        <v>117.5</v>
      </c>
      <c r="H76" s="23">
        <v>114</v>
      </c>
    </row>
    <row r="77" spans="1:8" ht="12.75">
      <c r="A77" s="164"/>
      <c r="B77" s="64" t="s">
        <v>9</v>
      </c>
      <c r="C77" s="34">
        <v>30</v>
      </c>
      <c r="D77" s="14">
        <v>2</v>
      </c>
      <c r="E77" s="14">
        <v>0.35</v>
      </c>
      <c r="F77" s="14">
        <v>10</v>
      </c>
      <c r="G77" s="14">
        <v>52.21</v>
      </c>
      <c r="H77" s="15">
        <v>115</v>
      </c>
    </row>
    <row r="78" spans="1:8" ht="24">
      <c r="A78" s="164"/>
      <c r="B78" s="36" t="s">
        <v>89</v>
      </c>
      <c r="C78" s="34">
        <v>180</v>
      </c>
      <c r="D78" s="24">
        <v>9</v>
      </c>
      <c r="E78" s="24">
        <v>5.76</v>
      </c>
      <c r="F78" s="24">
        <v>7.2</v>
      </c>
      <c r="G78" s="24">
        <v>156.6</v>
      </c>
      <c r="H78" s="24">
        <v>536</v>
      </c>
    </row>
    <row r="79" spans="1:8" ht="12.75">
      <c r="A79" s="21" t="s">
        <v>30</v>
      </c>
      <c r="B79" s="119"/>
      <c r="C79" s="119">
        <f>SUM(C74:C78)</f>
        <v>660</v>
      </c>
      <c r="D79" s="21">
        <f>SUM(D74:D78)</f>
        <v>32.120000000000005</v>
      </c>
      <c r="E79" s="21">
        <f>SUM(E74:E78)</f>
        <v>34.24</v>
      </c>
      <c r="F79" s="21">
        <f>SUM(F74:F78)</f>
        <v>81.61</v>
      </c>
      <c r="G79" s="119">
        <f>SUM(G74:G78)</f>
        <v>686.7900000000001</v>
      </c>
      <c r="H79" s="119"/>
    </row>
    <row r="80" spans="1:8" ht="12.75">
      <c r="A80" s="134" t="s">
        <v>0</v>
      </c>
      <c r="B80" s="134" t="s">
        <v>2</v>
      </c>
      <c r="C80" s="134" t="s">
        <v>1</v>
      </c>
      <c r="D80" s="133" t="s">
        <v>12</v>
      </c>
      <c r="E80" s="133"/>
      <c r="F80" s="133"/>
      <c r="G80" s="134" t="s">
        <v>6</v>
      </c>
      <c r="H80" s="134" t="s">
        <v>7</v>
      </c>
    </row>
    <row r="81" spans="1:8" ht="25.5">
      <c r="A81" s="135"/>
      <c r="B81" s="135"/>
      <c r="C81" s="135"/>
      <c r="D81" s="3" t="s">
        <v>3</v>
      </c>
      <c r="E81" s="3" t="s">
        <v>4</v>
      </c>
      <c r="F81" s="3" t="s">
        <v>5</v>
      </c>
      <c r="G81" s="135"/>
      <c r="H81" s="135"/>
    </row>
    <row r="82" spans="1:8" ht="25.5">
      <c r="A82" s="2" t="s">
        <v>19</v>
      </c>
      <c r="B82" s="2"/>
      <c r="C82" s="2"/>
      <c r="D82" s="3"/>
      <c r="E82" s="3"/>
      <c r="F82" s="3"/>
      <c r="G82" s="2"/>
      <c r="H82" s="2"/>
    </row>
    <row r="83" spans="1:8" ht="12.75">
      <c r="A83" s="165" t="s">
        <v>31</v>
      </c>
      <c r="B83" s="47" t="s">
        <v>42</v>
      </c>
      <c r="C83" s="53">
        <v>100</v>
      </c>
      <c r="D83" s="16">
        <v>7.8</v>
      </c>
      <c r="E83" s="18">
        <v>17.5</v>
      </c>
      <c r="F83" s="16">
        <v>14.3</v>
      </c>
      <c r="G83" s="16">
        <v>286</v>
      </c>
      <c r="H83" s="17">
        <v>386</v>
      </c>
    </row>
    <row r="84" spans="1:8" ht="12.75">
      <c r="A84" s="166"/>
      <c r="B84" s="36" t="s">
        <v>54</v>
      </c>
      <c r="C84" s="39">
        <v>180</v>
      </c>
      <c r="D84" s="27">
        <v>4.8</v>
      </c>
      <c r="E84" s="27">
        <v>5.08</v>
      </c>
      <c r="F84" s="27">
        <v>14.56</v>
      </c>
      <c r="G84" s="27">
        <v>182</v>
      </c>
      <c r="H84" s="27">
        <v>314</v>
      </c>
    </row>
    <row r="85" spans="1:8" ht="12.75">
      <c r="A85" s="166"/>
      <c r="B85" s="40" t="s">
        <v>43</v>
      </c>
      <c r="C85" s="34">
        <v>200</v>
      </c>
      <c r="D85" s="51">
        <v>3.6</v>
      </c>
      <c r="E85" s="51">
        <v>3.3</v>
      </c>
      <c r="F85" s="51">
        <v>25</v>
      </c>
      <c r="G85" s="51">
        <v>144</v>
      </c>
      <c r="H85" s="52">
        <v>959</v>
      </c>
    </row>
    <row r="86" spans="1:8" ht="12.75">
      <c r="A86" s="166"/>
      <c r="B86" s="36" t="s">
        <v>35</v>
      </c>
      <c r="C86" s="34">
        <v>50</v>
      </c>
      <c r="D86" s="23">
        <v>3.8</v>
      </c>
      <c r="E86" s="23">
        <v>0.4</v>
      </c>
      <c r="F86" s="23">
        <v>24.6</v>
      </c>
      <c r="G86" s="24">
        <v>117.5</v>
      </c>
      <c r="H86" s="23">
        <v>114</v>
      </c>
    </row>
    <row r="87" spans="1:8" ht="12.75">
      <c r="A87" s="167"/>
      <c r="B87" s="64" t="s">
        <v>9</v>
      </c>
      <c r="C87" s="57">
        <v>30</v>
      </c>
      <c r="D87" s="14">
        <v>2</v>
      </c>
      <c r="E87" s="14">
        <v>0.4</v>
      </c>
      <c r="F87" s="14">
        <v>10</v>
      </c>
      <c r="G87" s="14">
        <v>52.2</v>
      </c>
      <c r="H87" s="15">
        <v>115</v>
      </c>
    </row>
    <row r="88" spans="1:8" ht="12.75">
      <c r="A88" s="21" t="s">
        <v>30</v>
      </c>
      <c r="B88" s="119"/>
      <c r="C88" s="119">
        <f>SUM(C83:C87)</f>
        <v>560</v>
      </c>
      <c r="D88" s="21">
        <f>SUM(D83:D87)</f>
        <v>22</v>
      </c>
      <c r="E88" s="79">
        <f>SUM(E83:E87)</f>
        <v>26.679999999999996</v>
      </c>
      <c r="F88" s="21">
        <f>SUM(F83:F87)</f>
        <v>88.46000000000001</v>
      </c>
      <c r="G88" s="119">
        <f>SUM(G83:G87)</f>
        <v>781.7</v>
      </c>
      <c r="H88" s="119"/>
    </row>
    <row r="89" spans="1:8" ht="12.75">
      <c r="A89" s="134" t="s">
        <v>0</v>
      </c>
      <c r="B89" s="134" t="s">
        <v>2</v>
      </c>
      <c r="C89" s="134" t="s">
        <v>1</v>
      </c>
      <c r="D89" s="133" t="s">
        <v>12</v>
      </c>
      <c r="E89" s="133"/>
      <c r="F89" s="133"/>
      <c r="G89" s="134" t="s">
        <v>6</v>
      </c>
      <c r="H89" s="134" t="s">
        <v>7</v>
      </c>
    </row>
    <row r="90" spans="1:8" ht="25.5">
      <c r="A90" s="135"/>
      <c r="B90" s="135"/>
      <c r="C90" s="135"/>
      <c r="D90" s="3" t="s">
        <v>3</v>
      </c>
      <c r="E90" s="3" t="s">
        <v>4</v>
      </c>
      <c r="F90" s="3" t="s">
        <v>5</v>
      </c>
      <c r="G90" s="135"/>
      <c r="H90" s="135"/>
    </row>
    <row r="91" spans="1:8" ht="25.5">
      <c r="A91" s="2" t="s">
        <v>29</v>
      </c>
      <c r="B91" s="2"/>
      <c r="C91" s="2"/>
      <c r="D91" s="3"/>
      <c r="E91" s="3"/>
      <c r="F91" s="3"/>
      <c r="G91" s="2"/>
      <c r="H91" s="2"/>
    </row>
    <row r="92" spans="1:8" ht="12.75">
      <c r="A92" s="164" t="s">
        <v>31</v>
      </c>
      <c r="B92" s="36" t="s">
        <v>63</v>
      </c>
      <c r="C92" s="39">
        <v>180</v>
      </c>
      <c r="D92" s="4">
        <v>10.88</v>
      </c>
      <c r="E92" s="4">
        <v>9.12</v>
      </c>
      <c r="F92" s="4">
        <v>30.6</v>
      </c>
      <c r="G92" s="4">
        <v>247.5</v>
      </c>
      <c r="H92" s="4">
        <v>301</v>
      </c>
    </row>
    <row r="93" spans="1:8" ht="12.75">
      <c r="A93" s="164"/>
      <c r="B93" s="47" t="s">
        <v>79</v>
      </c>
      <c r="C93" s="44">
        <v>50</v>
      </c>
      <c r="D93" s="16">
        <v>1.26</v>
      </c>
      <c r="E93" s="18">
        <v>4</v>
      </c>
      <c r="F93" s="16">
        <v>4.33</v>
      </c>
      <c r="G93" s="16">
        <v>58.05</v>
      </c>
      <c r="H93" s="17">
        <v>448</v>
      </c>
    </row>
    <row r="94" spans="1:8" ht="12.75">
      <c r="A94" s="164"/>
      <c r="B94" s="35" t="s">
        <v>84</v>
      </c>
      <c r="C94" s="34">
        <v>200</v>
      </c>
      <c r="D94" s="4">
        <v>5.8</v>
      </c>
      <c r="E94" s="4">
        <v>5</v>
      </c>
      <c r="F94" s="4">
        <v>9.6</v>
      </c>
      <c r="G94" s="4">
        <v>106</v>
      </c>
      <c r="H94" s="4">
        <v>515</v>
      </c>
    </row>
    <row r="95" spans="1:8" ht="24">
      <c r="A95" s="164"/>
      <c r="B95" s="36" t="s">
        <v>50</v>
      </c>
      <c r="C95" s="39">
        <v>200</v>
      </c>
      <c r="D95" s="53">
        <v>0.2</v>
      </c>
      <c r="E95" s="53">
        <v>0.12</v>
      </c>
      <c r="F95" s="53">
        <v>39</v>
      </c>
      <c r="G95" s="56">
        <v>158</v>
      </c>
      <c r="H95" s="53">
        <v>524</v>
      </c>
    </row>
    <row r="96" spans="1:8" ht="12.75">
      <c r="A96" s="164"/>
      <c r="B96" s="64" t="s">
        <v>9</v>
      </c>
      <c r="C96" s="34">
        <v>30</v>
      </c>
      <c r="D96" s="14">
        <v>2</v>
      </c>
      <c r="E96" s="14">
        <v>0.35</v>
      </c>
      <c r="F96" s="14">
        <v>10</v>
      </c>
      <c r="G96" s="14">
        <v>52.21</v>
      </c>
      <c r="H96" s="15">
        <v>115</v>
      </c>
    </row>
    <row r="97" spans="1:8" ht="12.75">
      <c r="A97" s="164"/>
      <c r="B97" s="36" t="s">
        <v>35</v>
      </c>
      <c r="C97" s="34">
        <v>50</v>
      </c>
      <c r="D97" s="23">
        <v>3.8</v>
      </c>
      <c r="E97" s="23">
        <v>0.4</v>
      </c>
      <c r="F97" s="23">
        <v>24.6</v>
      </c>
      <c r="G97" s="24">
        <v>117.5</v>
      </c>
      <c r="H97" s="23">
        <v>114</v>
      </c>
    </row>
    <row r="98" spans="1:8" ht="12.75">
      <c r="A98" s="21" t="s">
        <v>30</v>
      </c>
      <c r="B98" s="36"/>
      <c r="C98" s="67">
        <f>SUM(C92:C97)</f>
        <v>710</v>
      </c>
      <c r="D98" s="21">
        <f>SUM(D92:D97)</f>
        <v>23.94</v>
      </c>
      <c r="E98" s="21">
        <f>SUM(E92:E97)</f>
        <v>18.99</v>
      </c>
      <c r="F98" s="21">
        <f>SUM(F92:F97)</f>
        <v>118.13</v>
      </c>
      <c r="G98" s="119">
        <f>SUM(G92:G97)</f>
        <v>739.26</v>
      </c>
      <c r="H98" s="119"/>
    </row>
    <row r="99" spans="1:8" ht="12.75">
      <c r="A99" s="134" t="s">
        <v>0</v>
      </c>
      <c r="B99" s="134" t="s">
        <v>2</v>
      </c>
      <c r="C99" s="134" t="s">
        <v>1</v>
      </c>
      <c r="D99" s="133" t="s">
        <v>12</v>
      </c>
      <c r="E99" s="133"/>
      <c r="F99" s="133"/>
      <c r="G99" s="134" t="s">
        <v>6</v>
      </c>
      <c r="H99" s="134" t="s">
        <v>7</v>
      </c>
    </row>
    <row r="100" spans="1:8" ht="25.5">
      <c r="A100" s="135"/>
      <c r="B100" s="135"/>
      <c r="C100" s="135"/>
      <c r="D100" s="3" t="s">
        <v>3</v>
      </c>
      <c r="E100" s="3" t="s">
        <v>4</v>
      </c>
      <c r="F100" s="3" t="s">
        <v>5</v>
      </c>
      <c r="G100" s="135"/>
      <c r="H100" s="135"/>
    </row>
    <row r="101" spans="1:8" ht="25.5">
      <c r="A101" s="3" t="s">
        <v>21</v>
      </c>
      <c r="B101" s="2"/>
      <c r="C101" s="2"/>
      <c r="D101" s="3"/>
      <c r="E101" s="3"/>
      <c r="F101" s="3"/>
      <c r="G101" s="2"/>
      <c r="H101" s="2"/>
    </row>
    <row r="102" spans="1:8" ht="24">
      <c r="A102" s="151" t="s">
        <v>31</v>
      </c>
      <c r="B102" s="36" t="s">
        <v>66</v>
      </c>
      <c r="C102" s="39">
        <v>270</v>
      </c>
      <c r="D102" s="11">
        <v>25.6</v>
      </c>
      <c r="E102" s="50">
        <v>10</v>
      </c>
      <c r="F102" s="11">
        <v>39.4</v>
      </c>
      <c r="G102" s="50">
        <v>351.5</v>
      </c>
      <c r="H102" s="4">
        <v>323</v>
      </c>
    </row>
    <row r="103" spans="1:8" ht="24">
      <c r="A103" s="147"/>
      <c r="B103" s="36" t="s">
        <v>93</v>
      </c>
      <c r="C103" s="34">
        <v>210</v>
      </c>
      <c r="D103" s="24">
        <v>6.09</v>
      </c>
      <c r="E103" s="24">
        <v>5.25</v>
      </c>
      <c r="F103" s="24">
        <v>8.4</v>
      </c>
      <c r="G103" s="24">
        <v>105</v>
      </c>
      <c r="H103" s="24">
        <v>535</v>
      </c>
    </row>
    <row r="104" spans="1:8" ht="12.75">
      <c r="A104" s="147"/>
      <c r="B104" s="38" t="s">
        <v>16</v>
      </c>
      <c r="C104" s="37">
        <v>200</v>
      </c>
      <c r="D104" s="11">
        <v>0.1</v>
      </c>
      <c r="E104" s="11">
        <v>0.1</v>
      </c>
      <c r="F104" s="11">
        <v>15</v>
      </c>
      <c r="G104" s="11">
        <v>60</v>
      </c>
      <c r="H104" s="4">
        <v>943</v>
      </c>
    </row>
    <row r="105" spans="1:8" ht="12.75">
      <c r="A105" s="147"/>
      <c r="B105" s="64" t="s">
        <v>9</v>
      </c>
      <c r="C105" s="34">
        <v>30</v>
      </c>
      <c r="D105" s="14">
        <v>2</v>
      </c>
      <c r="E105" s="14">
        <v>0.35</v>
      </c>
      <c r="F105" s="14">
        <v>10</v>
      </c>
      <c r="G105" s="14">
        <v>52.21</v>
      </c>
      <c r="H105" s="15">
        <v>115</v>
      </c>
    </row>
    <row r="106" spans="1:8" ht="12.75">
      <c r="A106" s="147"/>
      <c r="B106" s="36" t="s">
        <v>55</v>
      </c>
      <c r="C106" s="34">
        <v>130</v>
      </c>
      <c r="D106" s="24">
        <v>0.52</v>
      </c>
      <c r="E106" s="24">
        <v>0.52</v>
      </c>
      <c r="F106" s="24">
        <v>12.74</v>
      </c>
      <c r="G106" s="24">
        <v>61.1</v>
      </c>
      <c r="H106" s="4">
        <v>118</v>
      </c>
    </row>
    <row r="107" spans="1:8" ht="12.75">
      <c r="A107" s="147"/>
      <c r="B107" s="36" t="s">
        <v>35</v>
      </c>
      <c r="C107" s="34">
        <v>50</v>
      </c>
      <c r="D107" s="23">
        <v>3.8</v>
      </c>
      <c r="E107" s="23">
        <v>0.4</v>
      </c>
      <c r="F107" s="23">
        <v>24.6</v>
      </c>
      <c r="G107" s="24">
        <v>117.5</v>
      </c>
      <c r="H107" s="23">
        <v>114</v>
      </c>
    </row>
    <row r="108" spans="1:8" ht="12.75">
      <c r="A108" s="21" t="s">
        <v>30</v>
      </c>
      <c r="B108" s="119"/>
      <c r="C108" s="119">
        <f>SUM(C102:C107)</f>
        <v>890</v>
      </c>
      <c r="D108" s="21">
        <f>SUM(D102:D107)</f>
        <v>38.11000000000001</v>
      </c>
      <c r="E108" s="79">
        <f>SUM(E102:E107)</f>
        <v>16.619999999999997</v>
      </c>
      <c r="F108" s="21">
        <f>SUM(F102:F107)</f>
        <v>110.13999999999999</v>
      </c>
      <c r="G108" s="81">
        <f>SUM(G102:G107)</f>
        <v>747.3100000000001</v>
      </c>
      <c r="H108" s="119"/>
    </row>
    <row r="109" spans="1:8" ht="12.75">
      <c r="A109" s="134" t="s">
        <v>0</v>
      </c>
      <c r="B109" s="134" t="s">
        <v>2</v>
      </c>
      <c r="C109" s="134" t="s">
        <v>1</v>
      </c>
      <c r="D109" s="133" t="s">
        <v>12</v>
      </c>
      <c r="E109" s="133"/>
      <c r="F109" s="133"/>
      <c r="G109" s="134" t="s">
        <v>6</v>
      </c>
      <c r="H109" s="134" t="s">
        <v>7</v>
      </c>
    </row>
    <row r="110" spans="1:8" ht="25.5">
      <c r="A110" s="135"/>
      <c r="B110" s="135"/>
      <c r="C110" s="135"/>
      <c r="D110" s="3" t="s">
        <v>3</v>
      </c>
      <c r="E110" s="3" t="s">
        <v>4</v>
      </c>
      <c r="F110" s="3" t="s">
        <v>5</v>
      </c>
      <c r="G110" s="135"/>
      <c r="H110" s="135"/>
    </row>
    <row r="111" spans="1:8" ht="25.5">
      <c r="A111" s="3" t="s">
        <v>73</v>
      </c>
      <c r="B111" s="2"/>
      <c r="C111" s="2"/>
      <c r="D111" s="3"/>
      <c r="E111" s="3"/>
      <c r="F111" s="3"/>
      <c r="G111" s="2"/>
      <c r="H111" s="2"/>
    </row>
    <row r="112" spans="1:8" ht="24">
      <c r="A112" s="162" t="s">
        <v>31</v>
      </c>
      <c r="B112" s="36" t="s">
        <v>120</v>
      </c>
      <c r="C112" s="39">
        <v>68</v>
      </c>
      <c r="D112" s="24">
        <v>0.84</v>
      </c>
      <c r="E112" s="24">
        <v>0.99</v>
      </c>
      <c r="F112" s="24">
        <v>23.19</v>
      </c>
      <c r="G112" s="24">
        <v>105</v>
      </c>
      <c r="H112" s="24">
        <v>608</v>
      </c>
    </row>
    <row r="113" spans="1:8" ht="36">
      <c r="A113" s="163"/>
      <c r="B113" s="36" t="s">
        <v>44</v>
      </c>
      <c r="C113" s="34">
        <v>200</v>
      </c>
      <c r="D113" s="24">
        <v>6.2</v>
      </c>
      <c r="E113" s="24">
        <v>27.46</v>
      </c>
      <c r="F113" s="24">
        <v>20.86</v>
      </c>
      <c r="G113" s="24">
        <v>215.4</v>
      </c>
      <c r="H113" s="24">
        <v>268</v>
      </c>
    </row>
    <row r="114" spans="1:8" ht="12.75">
      <c r="A114" s="163"/>
      <c r="B114" s="36" t="s">
        <v>45</v>
      </c>
      <c r="C114" s="34">
        <v>180</v>
      </c>
      <c r="D114" s="24">
        <v>2.88</v>
      </c>
      <c r="E114" s="24">
        <v>2.4</v>
      </c>
      <c r="F114" s="24">
        <v>14.3</v>
      </c>
      <c r="G114" s="24">
        <v>71.1</v>
      </c>
      <c r="H114" s="24">
        <v>951</v>
      </c>
    </row>
    <row r="115" spans="1:8" ht="24">
      <c r="A115" s="163"/>
      <c r="B115" s="36" t="s">
        <v>112</v>
      </c>
      <c r="C115" s="39">
        <v>220</v>
      </c>
      <c r="D115" s="24">
        <v>6.3</v>
      </c>
      <c r="E115" s="24">
        <v>5.5</v>
      </c>
      <c r="F115" s="24">
        <v>8.8</v>
      </c>
      <c r="G115" s="24">
        <v>110</v>
      </c>
      <c r="H115" s="24">
        <v>535</v>
      </c>
    </row>
    <row r="116" spans="1:8" ht="12.75">
      <c r="A116" s="163"/>
      <c r="B116" s="64" t="s">
        <v>9</v>
      </c>
      <c r="C116" s="34">
        <v>30</v>
      </c>
      <c r="D116" s="14">
        <v>2</v>
      </c>
      <c r="E116" s="14">
        <v>0.35</v>
      </c>
      <c r="F116" s="14">
        <v>10</v>
      </c>
      <c r="G116" s="14">
        <v>52.21</v>
      </c>
      <c r="H116" s="15">
        <v>115</v>
      </c>
    </row>
    <row r="117" spans="1:8" ht="12.75">
      <c r="A117" s="163"/>
      <c r="B117" s="36" t="s">
        <v>35</v>
      </c>
      <c r="C117" s="34">
        <v>50</v>
      </c>
      <c r="D117" s="23">
        <v>3.8</v>
      </c>
      <c r="E117" s="23">
        <v>0.4</v>
      </c>
      <c r="F117" s="23">
        <v>24.6</v>
      </c>
      <c r="G117" s="24">
        <v>117.5</v>
      </c>
      <c r="H117" s="23">
        <v>114</v>
      </c>
    </row>
    <row r="118" spans="1:8" ht="12.75">
      <c r="A118" s="21" t="s">
        <v>30</v>
      </c>
      <c r="B118" s="119"/>
      <c r="C118" s="119">
        <f>SUM(C112:C117)</f>
        <v>748</v>
      </c>
      <c r="D118" s="21">
        <f>SUM(D112:D117)</f>
        <v>22.02</v>
      </c>
      <c r="E118" s="21">
        <f>SUM(E112:E117)</f>
        <v>37.099999999999994</v>
      </c>
      <c r="F118" s="21">
        <f>SUM(F112:F117)</f>
        <v>101.75</v>
      </c>
      <c r="G118" s="119">
        <f>SUM(G112:G117)</f>
        <v>671.21</v>
      </c>
      <c r="H118" s="119"/>
    </row>
    <row r="119" spans="1:8" ht="12.75">
      <c r="A119" s="78"/>
      <c r="B119" s="32"/>
      <c r="C119" s="134" t="s">
        <v>1</v>
      </c>
      <c r="D119" s="133" t="s">
        <v>12</v>
      </c>
      <c r="E119" s="133"/>
      <c r="F119" s="133"/>
      <c r="G119" s="134" t="s">
        <v>6</v>
      </c>
      <c r="H119" s="32"/>
    </row>
    <row r="120" spans="1:8" ht="25.5">
      <c r="A120" s="78"/>
      <c r="B120" s="32"/>
      <c r="C120" s="135"/>
      <c r="D120" s="117" t="s">
        <v>3</v>
      </c>
      <c r="E120" s="117" t="s">
        <v>4</v>
      </c>
      <c r="F120" s="117" t="s">
        <v>5</v>
      </c>
      <c r="G120" s="135"/>
      <c r="H120" s="32"/>
    </row>
    <row r="121" spans="1:8" ht="12.75">
      <c r="A121" s="143" t="s">
        <v>74</v>
      </c>
      <c r="B121" s="144"/>
      <c r="C121" s="61">
        <f>C118+C108+C98+C88+C79+C70+C59+C50+C40+C31+C12</f>
        <v>7780</v>
      </c>
      <c r="D121" s="61">
        <f>D118+D108+D98+D88+D79+D70+D59+D50+D40+D31+D12</f>
        <v>264.5</v>
      </c>
      <c r="E121" s="61">
        <f>E118+E108+E98+E88+E79+E70+E59+E50+E40+E31+E12</f>
        <v>270.45</v>
      </c>
      <c r="F121" s="61">
        <f>F118+F108+F98+F88+F79+F70+F59+F50+F40+F31+F12</f>
        <v>1135.74</v>
      </c>
      <c r="G121" s="61">
        <f>G118+G108+G98+G88+G79+G70+G59+G50+G40+G31+G12</f>
        <v>8153.47</v>
      </c>
      <c r="H121" s="59"/>
    </row>
    <row r="122" spans="1:8" ht="12.75">
      <c r="A122" s="143" t="s">
        <v>69</v>
      </c>
      <c r="B122" s="145"/>
      <c r="C122" s="60">
        <f>C121/12</f>
        <v>648.3333333333334</v>
      </c>
      <c r="D122" s="60">
        <f>D121/12</f>
        <v>22.041666666666668</v>
      </c>
      <c r="E122" s="60">
        <f>E121/12</f>
        <v>22.537499999999998</v>
      </c>
      <c r="F122" s="60">
        <f>F121/12</f>
        <v>94.645</v>
      </c>
      <c r="G122" s="60">
        <f>G121/12</f>
        <v>679.4558333333333</v>
      </c>
      <c r="H122" s="59"/>
    </row>
    <row r="123" spans="1:8" ht="52.5" customHeight="1">
      <c r="A123" s="153" t="s">
        <v>134</v>
      </c>
      <c r="B123" s="154"/>
      <c r="C123" s="62"/>
      <c r="D123" s="63">
        <v>22.5</v>
      </c>
      <c r="E123" s="63">
        <v>23</v>
      </c>
      <c r="F123" s="63">
        <v>95.75</v>
      </c>
      <c r="G123" s="63">
        <v>680</v>
      </c>
      <c r="H123" s="59"/>
    </row>
    <row r="124" spans="1:8" ht="12.75">
      <c r="A124" s="12"/>
      <c r="B124" s="12"/>
      <c r="C124" s="12"/>
      <c r="D124" s="12"/>
      <c r="E124" s="12"/>
      <c r="F124" s="12"/>
      <c r="G124" s="12"/>
      <c r="H124" s="12"/>
    </row>
    <row r="125" spans="1:8" ht="12.75">
      <c r="A125" s="12"/>
      <c r="B125" s="12"/>
      <c r="C125" s="12"/>
      <c r="D125" s="12"/>
      <c r="E125" s="12"/>
      <c r="F125" s="12"/>
      <c r="G125" s="12"/>
      <c r="H125" s="12"/>
    </row>
  </sheetData>
  <sheetProtection/>
  <mergeCells count="94">
    <mergeCell ref="H13:H14"/>
    <mergeCell ref="A7:A11"/>
    <mergeCell ref="B4:B5"/>
    <mergeCell ref="C4:C5"/>
    <mergeCell ref="D4:F4"/>
    <mergeCell ref="G4:G5"/>
    <mergeCell ref="H4:H5"/>
    <mergeCell ref="A22:A23"/>
    <mergeCell ref="B22:B23"/>
    <mergeCell ref="C22:C23"/>
    <mergeCell ref="A25:A30"/>
    <mergeCell ref="A32:A33"/>
    <mergeCell ref="B32:B33"/>
    <mergeCell ref="A35:A39"/>
    <mergeCell ref="G41:G42"/>
    <mergeCell ref="H22:H23"/>
    <mergeCell ref="A44:A49"/>
    <mergeCell ref="A41:A42"/>
    <mergeCell ref="B41:B42"/>
    <mergeCell ref="C41:C42"/>
    <mergeCell ref="D22:F22"/>
    <mergeCell ref="G22:G23"/>
    <mergeCell ref="G32:G33"/>
    <mergeCell ref="H51:H52"/>
    <mergeCell ref="H41:H42"/>
    <mergeCell ref="G51:G52"/>
    <mergeCell ref="H32:H33"/>
    <mergeCell ref="C32:C33"/>
    <mergeCell ref="D32:F32"/>
    <mergeCell ref="A60:A61"/>
    <mergeCell ref="B60:B61"/>
    <mergeCell ref="C60:C61"/>
    <mergeCell ref="D60:F60"/>
    <mergeCell ref="G60:G61"/>
    <mergeCell ref="A51:A52"/>
    <mergeCell ref="B51:B52"/>
    <mergeCell ref="C51:C52"/>
    <mergeCell ref="D51:F51"/>
    <mergeCell ref="H60:H61"/>
    <mergeCell ref="D41:F41"/>
    <mergeCell ref="A63:A69"/>
    <mergeCell ref="A71:A72"/>
    <mergeCell ref="B71:B72"/>
    <mergeCell ref="C71:C72"/>
    <mergeCell ref="D71:F71"/>
    <mergeCell ref="H71:H72"/>
    <mergeCell ref="G71:G72"/>
    <mergeCell ref="A54:A58"/>
    <mergeCell ref="A74:A78"/>
    <mergeCell ref="A80:A81"/>
    <mergeCell ref="B80:B81"/>
    <mergeCell ref="C80:C81"/>
    <mergeCell ref="D80:F80"/>
    <mergeCell ref="G80:G81"/>
    <mergeCell ref="H80:H81"/>
    <mergeCell ref="A83:A87"/>
    <mergeCell ref="A89:A90"/>
    <mergeCell ref="B89:B90"/>
    <mergeCell ref="C89:C90"/>
    <mergeCell ref="D89:F89"/>
    <mergeCell ref="H89:H90"/>
    <mergeCell ref="G89:G90"/>
    <mergeCell ref="A92:A97"/>
    <mergeCell ref="A99:A100"/>
    <mergeCell ref="B99:B100"/>
    <mergeCell ref="C99:C100"/>
    <mergeCell ref="D99:F99"/>
    <mergeCell ref="G99:G100"/>
    <mergeCell ref="H99:H100"/>
    <mergeCell ref="A102:A107"/>
    <mergeCell ref="A109:A110"/>
    <mergeCell ref="B109:B110"/>
    <mergeCell ref="C109:C110"/>
    <mergeCell ref="D109:F109"/>
    <mergeCell ref="A16:A20"/>
    <mergeCell ref="A121:B121"/>
    <mergeCell ref="A122:B122"/>
    <mergeCell ref="A123:B123"/>
    <mergeCell ref="G109:G110"/>
    <mergeCell ref="H109:H110"/>
    <mergeCell ref="A112:A117"/>
    <mergeCell ref="C119:C120"/>
    <mergeCell ref="D119:F119"/>
    <mergeCell ref="G119:G120"/>
    <mergeCell ref="E1:G1"/>
    <mergeCell ref="A13:A14"/>
    <mergeCell ref="B13:B14"/>
    <mergeCell ref="C13:C14"/>
    <mergeCell ref="D13:F13"/>
    <mergeCell ref="G13:G14"/>
    <mergeCell ref="A1:B1"/>
    <mergeCell ref="A2:H2"/>
    <mergeCell ref="A3:H3"/>
    <mergeCell ref="A4:A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9.140625" style="70" customWidth="1"/>
    <col min="2" max="2" width="23.00390625" style="0" customWidth="1"/>
    <col min="4" max="4" width="10.00390625" style="0" bestFit="1" customWidth="1"/>
    <col min="7" max="7" width="8.421875" style="0" customWidth="1"/>
    <col min="9" max="12" width="0" style="110" hidden="1" customWidth="1"/>
  </cols>
  <sheetData>
    <row r="1" spans="1:8" ht="120" customHeight="1">
      <c r="A1" s="138"/>
      <c r="B1" s="139"/>
      <c r="D1" s="1"/>
      <c r="E1" s="138" t="s">
        <v>150</v>
      </c>
      <c r="F1" s="139"/>
      <c r="G1" s="139"/>
      <c r="H1" s="124"/>
    </row>
    <row r="2" spans="1:8" ht="18.75">
      <c r="A2" s="140" t="s">
        <v>141</v>
      </c>
      <c r="B2" s="140"/>
      <c r="C2" s="140"/>
      <c r="D2" s="140"/>
      <c r="E2" s="140"/>
      <c r="F2" s="140"/>
      <c r="G2" s="140"/>
      <c r="H2" s="140"/>
    </row>
    <row r="3" spans="1:8" ht="33" customHeight="1">
      <c r="A3" s="141" t="s">
        <v>142</v>
      </c>
      <c r="B3" s="141"/>
      <c r="C3" s="141"/>
      <c r="D3" s="141"/>
      <c r="E3" s="141"/>
      <c r="F3" s="141"/>
      <c r="G3" s="141"/>
      <c r="H3" s="141"/>
    </row>
    <row r="4" spans="1:12" ht="16.5" customHeight="1">
      <c r="A4" s="142" t="s">
        <v>0</v>
      </c>
      <c r="B4" s="142" t="s">
        <v>2</v>
      </c>
      <c r="C4" s="142" t="s">
        <v>1</v>
      </c>
      <c r="D4" s="133" t="s">
        <v>12</v>
      </c>
      <c r="E4" s="133"/>
      <c r="F4" s="133"/>
      <c r="G4" s="142" t="s">
        <v>6</v>
      </c>
      <c r="H4" s="142" t="s">
        <v>7</v>
      </c>
      <c r="I4" s="149" t="s">
        <v>106</v>
      </c>
      <c r="J4" s="149"/>
      <c r="K4" s="149"/>
      <c r="L4" s="149"/>
    </row>
    <row r="5" spans="1:12" ht="27" customHeight="1">
      <c r="A5" s="142"/>
      <c r="B5" s="142"/>
      <c r="C5" s="142"/>
      <c r="D5" s="3" t="s">
        <v>3</v>
      </c>
      <c r="E5" s="3" t="s">
        <v>4</v>
      </c>
      <c r="F5" s="3" t="s">
        <v>5</v>
      </c>
      <c r="G5" s="142"/>
      <c r="H5" s="142"/>
      <c r="I5" s="106" t="s">
        <v>114</v>
      </c>
      <c r="J5" s="106" t="s">
        <v>115</v>
      </c>
      <c r="K5" s="106" t="s">
        <v>116</v>
      </c>
      <c r="L5" s="107" t="s">
        <v>117</v>
      </c>
    </row>
    <row r="6" spans="1:12" ht="27" customHeight="1">
      <c r="A6" s="3" t="s">
        <v>8</v>
      </c>
      <c r="B6" s="3"/>
      <c r="C6" s="3"/>
      <c r="D6" s="3"/>
      <c r="E6" s="3"/>
      <c r="F6" s="3"/>
      <c r="G6" s="3"/>
      <c r="H6" s="3"/>
      <c r="I6" s="107"/>
      <c r="J6" s="107"/>
      <c r="K6" s="107"/>
      <c r="L6" s="107"/>
    </row>
    <row r="7" spans="1:12" ht="12.75" customHeight="1">
      <c r="A7" s="158" t="s">
        <v>10</v>
      </c>
      <c r="B7" s="45" t="s">
        <v>62</v>
      </c>
      <c r="C7" s="46">
        <v>100</v>
      </c>
      <c r="D7" s="28">
        <v>1.1</v>
      </c>
      <c r="E7" s="28">
        <v>0.1</v>
      </c>
      <c r="F7" s="28">
        <v>3.8</v>
      </c>
      <c r="G7" s="29">
        <v>24</v>
      </c>
      <c r="H7" s="28">
        <v>112</v>
      </c>
      <c r="I7" s="109">
        <v>14</v>
      </c>
      <c r="J7" s="109">
        <v>20</v>
      </c>
      <c r="K7" s="109">
        <v>0.9</v>
      </c>
      <c r="L7" s="109">
        <v>2.5</v>
      </c>
    </row>
    <row r="8" spans="1:12" s="9" customFormat="1" ht="18.75" customHeight="1">
      <c r="A8" s="159"/>
      <c r="B8" s="64" t="s">
        <v>88</v>
      </c>
      <c r="C8" s="57">
        <v>250</v>
      </c>
      <c r="D8" s="55">
        <v>2.3</v>
      </c>
      <c r="E8" s="55">
        <v>4.25</v>
      </c>
      <c r="F8" s="55">
        <v>15.12</v>
      </c>
      <c r="G8" s="55">
        <v>109.25</v>
      </c>
      <c r="H8" s="55">
        <v>149</v>
      </c>
      <c r="I8" s="109">
        <v>82.5</v>
      </c>
      <c r="J8" s="109">
        <v>22.5</v>
      </c>
      <c r="K8" s="109">
        <v>0.225</v>
      </c>
      <c r="L8" s="109">
        <v>1</v>
      </c>
    </row>
    <row r="9" spans="1:12" s="8" customFormat="1" ht="17.25" customHeight="1">
      <c r="A9" s="159"/>
      <c r="B9" s="36" t="s">
        <v>39</v>
      </c>
      <c r="C9" s="39">
        <v>150</v>
      </c>
      <c r="D9" s="4">
        <v>24.22</v>
      </c>
      <c r="E9" s="4">
        <v>13</v>
      </c>
      <c r="F9" s="4">
        <v>11.77</v>
      </c>
      <c r="G9" s="4">
        <v>296.85</v>
      </c>
      <c r="H9" s="4">
        <v>339</v>
      </c>
      <c r="I9" s="109">
        <v>27.14</v>
      </c>
      <c r="J9" s="109">
        <v>12.99</v>
      </c>
      <c r="K9" s="109">
        <v>1.13</v>
      </c>
      <c r="L9" s="109">
        <v>0</v>
      </c>
    </row>
    <row r="10" spans="1:12" s="8" customFormat="1" ht="17.25" customHeight="1">
      <c r="A10" s="159"/>
      <c r="B10" s="36" t="s">
        <v>40</v>
      </c>
      <c r="C10" s="39">
        <v>180</v>
      </c>
      <c r="D10" s="24">
        <v>3.78</v>
      </c>
      <c r="E10" s="24">
        <v>7.92</v>
      </c>
      <c r="F10" s="24">
        <v>19.62</v>
      </c>
      <c r="G10" s="24">
        <v>165.6</v>
      </c>
      <c r="H10" s="24">
        <v>434</v>
      </c>
      <c r="I10" s="109">
        <v>72</v>
      </c>
      <c r="J10" s="109">
        <v>9.84</v>
      </c>
      <c r="K10" s="109">
        <v>0.12</v>
      </c>
      <c r="L10" s="109">
        <v>2.52</v>
      </c>
    </row>
    <row r="11" spans="1:12" s="8" customFormat="1" ht="19.5" customHeight="1">
      <c r="A11" s="159"/>
      <c r="B11" s="64" t="s">
        <v>9</v>
      </c>
      <c r="C11" s="57">
        <v>42</v>
      </c>
      <c r="D11" s="14">
        <v>2.8</v>
      </c>
      <c r="E11" s="14">
        <v>0.5</v>
      </c>
      <c r="F11" s="14">
        <v>14</v>
      </c>
      <c r="G11" s="14">
        <v>73.1</v>
      </c>
      <c r="H11" s="15">
        <v>115</v>
      </c>
      <c r="I11" s="109">
        <v>102.5</v>
      </c>
      <c r="J11" s="109">
        <v>27.12</v>
      </c>
      <c r="K11" s="109">
        <v>0.52</v>
      </c>
      <c r="L11" s="109">
        <v>0</v>
      </c>
    </row>
    <row r="12" spans="1:12" s="8" customFormat="1" ht="12.75" customHeight="1">
      <c r="A12" s="159"/>
      <c r="B12" s="36" t="s">
        <v>35</v>
      </c>
      <c r="C12" s="34">
        <v>70</v>
      </c>
      <c r="D12" s="23">
        <v>5.32</v>
      </c>
      <c r="E12" s="23">
        <v>0.56</v>
      </c>
      <c r="F12" s="23">
        <v>34.44</v>
      </c>
      <c r="G12" s="24">
        <v>164.5</v>
      </c>
      <c r="H12" s="23">
        <v>114</v>
      </c>
      <c r="I12" s="109">
        <v>14.4</v>
      </c>
      <c r="J12" s="109">
        <v>20.4</v>
      </c>
      <c r="K12" s="109">
        <v>1.2</v>
      </c>
      <c r="L12" s="109">
        <v>0</v>
      </c>
    </row>
    <row r="13" spans="1:12" s="8" customFormat="1" ht="15" customHeight="1">
      <c r="A13" s="160"/>
      <c r="B13" s="36" t="s">
        <v>53</v>
      </c>
      <c r="C13" s="34">
        <v>200</v>
      </c>
      <c r="D13" s="24">
        <v>0.5</v>
      </c>
      <c r="E13" s="24">
        <v>0</v>
      </c>
      <c r="F13" s="24">
        <v>27</v>
      </c>
      <c r="G13" s="24">
        <v>110</v>
      </c>
      <c r="H13" s="24">
        <v>527</v>
      </c>
      <c r="I13" s="109">
        <v>12</v>
      </c>
      <c r="J13" s="109">
        <v>4</v>
      </c>
      <c r="K13" s="109">
        <v>0.8</v>
      </c>
      <c r="L13" s="109">
        <v>5.4</v>
      </c>
    </row>
    <row r="14" spans="1:12" s="8" customFormat="1" ht="12.75">
      <c r="A14" s="21" t="s">
        <v>30</v>
      </c>
      <c r="B14" s="6">
        <v>800</v>
      </c>
      <c r="C14" s="6">
        <f>SUM(C7:C13)</f>
        <v>992</v>
      </c>
      <c r="D14" s="22">
        <f>SUM(D7:D13)</f>
        <v>40.019999999999996</v>
      </c>
      <c r="E14" s="22">
        <f>SUM(E7:E13)</f>
        <v>26.330000000000002</v>
      </c>
      <c r="F14" s="22">
        <f>SUM(F7:F13)</f>
        <v>125.75</v>
      </c>
      <c r="G14" s="22">
        <f>SUM(G7:G13)</f>
        <v>943.3000000000001</v>
      </c>
      <c r="H14" s="4"/>
      <c r="I14" s="22">
        <f>SUM(I7:I13)</f>
        <v>324.53999999999996</v>
      </c>
      <c r="J14" s="22">
        <f>SUM(J7:J13)</f>
        <v>116.85</v>
      </c>
      <c r="K14" s="22">
        <f>SUM(K7:K13)</f>
        <v>4.895</v>
      </c>
      <c r="L14" s="22">
        <f>SUM(L7:L13)</f>
        <v>11.42</v>
      </c>
    </row>
    <row r="15" spans="1:12" ht="17.25" customHeight="1">
      <c r="A15" s="137" t="s">
        <v>0</v>
      </c>
      <c r="B15" s="137" t="s">
        <v>2</v>
      </c>
      <c r="C15" s="137" t="s">
        <v>1</v>
      </c>
      <c r="D15" s="133" t="s">
        <v>12</v>
      </c>
      <c r="E15" s="133"/>
      <c r="F15" s="133"/>
      <c r="G15" s="137" t="s">
        <v>6</v>
      </c>
      <c r="H15" s="137" t="s">
        <v>7</v>
      </c>
      <c r="I15" s="149" t="s">
        <v>106</v>
      </c>
      <c r="J15" s="149"/>
      <c r="K15" s="149"/>
      <c r="L15" s="149"/>
    </row>
    <row r="16" spans="1:12" ht="24" customHeight="1">
      <c r="A16" s="135"/>
      <c r="B16" s="135"/>
      <c r="C16" s="135"/>
      <c r="D16" s="3" t="s">
        <v>3</v>
      </c>
      <c r="E16" s="3" t="s">
        <v>4</v>
      </c>
      <c r="F16" s="3" t="s">
        <v>5</v>
      </c>
      <c r="G16" s="135"/>
      <c r="H16" s="135"/>
      <c r="I16" s="106" t="s">
        <v>114</v>
      </c>
      <c r="J16" s="106" t="s">
        <v>115</v>
      </c>
      <c r="K16" s="106" t="s">
        <v>116</v>
      </c>
      <c r="L16" s="107" t="s">
        <v>117</v>
      </c>
    </row>
    <row r="17" spans="1:12" ht="28.5" customHeight="1">
      <c r="A17" s="2" t="s">
        <v>11</v>
      </c>
      <c r="B17" s="2"/>
      <c r="C17" s="2"/>
      <c r="D17" s="3"/>
      <c r="E17" s="3"/>
      <c r="F17" s="3"/>
      <c r="G17" s="2"/>
      <c r="H17" s="2"/>
      <c r="I17" s="107"/>
      <c r="J17" s="107"/>
      <c r="K17" s="107"/>
      <c r="L17" s="107"/>
    </row>
    <row r="18" spans="1:12" ht="13.5" customHeight="1">
      <c r="A18" s="158" t="s">
        <v>10</v>
      </c>
      <c r="B18" s="36" t="s">
        <v>33</v>
      </c>
      <c r="C18" s="39">
        <v>100</v>
      </c>
      <c r="D18" s="24">
        <v>1.5</v>
      </c>
      <c r="E18" s="24">
        <v>5.5</v>
      </c>
      <c r="F18" s="24">
        <v>8.4</v>
      </c>
      <c r="G18" s="24">
        <v>89</v>
      </c>
      <c r="H18" s="24">
        <v>51</v>
      </c>
      <c r="I18" s="109">
        <v>45</v>
      </c>
      <c r="J18" s="109">
        <v>26</v>
      </c>
      <c r="K18" s="109">
        <v>0.17</v>
      </c>
      <c r="L18" s="109">
        <v>8.83</v>
      </c>
    </row>
    <row r="19" spans="1:12" ht="12.75" customHeight="1">
      <c r="A19" s="159"/>
      <c r="B19" s="64" t="s">
        <v>22</v>
      </c>
      <c r="C19" s="57">
        <v>250</v>
      </c>
      <c r="D19" s="4">
        <v>1.6</v>
      </c>
      <c r="E19" s="14">
        <v>5</v>
      </c>
      <c r="F19" s="4">
        <v>17.05</v>
      </c>
      <c r="G19" s="14">
        <v>120.25</v>
      </c>
      <c r="H19" s="4">
        <v>161</v>
      </c>
      <c r="I19" s="109">
        <v>32.5</v>
      </c>
      <c r="J19" s="109">
        <v>19</v>
      </c>
      <c r="K19" s="109">
        <v>1</v>
      </c>
      <c r="L19" s="109">
        <v>8.25</v>
      </c>
    </row>
    <row r="20" spans="1:12" s="9" customFormat="1" ht="14.25" customHeight="1">
      <c r="A20" s="159"/>
      <c r="B20" s="47" t="s">
        <v>42</v>
      </c>
      <c r="C20" s="53">
        <v>100</v>
      </c>
      <c r="D20" s="16">
        <v>17.8</v>
      </c>
      <c r="E20" s="18">
        <v>17.5</v>
      </c>
      <c r="F20" s="16">
        <v>14.3</v>
      </c>
      <c r="G20" s="16">
        <v>286</v>
      </c>
      <c r="H20" s="17">
        <v>386</v>
      </c>
      <c r="I20" s="109">
        <v>13.44</v>
      </c>
      <c r="J20" s="109">
        <v>12</v>
      </c>
      <c r="K20" s="109">
        <v>0.132</v>
      </c>
      <c r="L20" s="109">
        <v>0</v>
      </c>
    </row>
    <row r="21" spans="1:12" s="12" customFormat="1" ht="14.25" customHeight="1">
      <c r="A21" s="159"/>
      <c r="B21" s="36" t="s">
        <v>67</v>
      </c>
      <c r="C21" s="39">
        <v>180</v>
      </c>
      <c r="D21" s="55">
        <v>5.5</v>
      </c>
      <c r="E21" s="55">
        <v>7.56</v>
      </c>
      <c r="F21" s="55">
        <v>22.5</v>
      </c>
      <c r="G21" s="55">
        <v>180</v>
      </c>
      <c r="H21" s="55">
        <v>427</v>
      </c>
      <c r="I21" s="109">
        <v>96</v>
      </c>
      <c r="J21" s="109">
        <v>27</v>
      </c>
      <c r="K21" s="109">
        <v>0.9</v>
      </c>
      <c r="L21" s="109">
        <v>0.48</v>
      </c>
    </row>
    <row r="22" spans="1:12" s="12" customFormat="1" ht="12.75">
      <c r="A22" s="159"/>
      <c r="B22" s="64" t="s">
        <v>9</v>
      </c>
      <c r="C22" s="57">
        <v>42</v>
      </c>
      <c r="D22" s="14">
        <v>2.8</v>
      </c>
      <c r="E22" s="14">
        <v>0.5</v>
      </c>
      <c r="F22" s="14">
        <v>14</v>
      </c>
      <c r="G22" s="14">
        <v>73.1</v>
      </c>
      <c r="H22" s="15">
        <v>115</v>
      </c>
      <c r="I22" s="109">
        <v>102.5</v>
      </c>
      <c r="J22" s="109">
        <v>27.12</v>
      </c>
      <c r="K22" s="109">
        <v>0.52</v>
      </c>
      <c r="L22" s="109">
        <v>0</v>
      </c>
    </row>
    <row r="23" spans="1:12" s="12" customFormat="1" ht="15.75" customHeight="1">
      <c r="A23" s="159"/>
      <c r="B23" s="36" t="s">
        <v>35</v>
      </c>
      <c r="C23" s="34">
        <v>50</v>
      </c>
      <c r="D23" s="23">
        <v>3.8</v>
      </c>
      <c r="E23" s="23">
        <v>0.4</v>
      </c>
      <c r="F23" s="23">
        <v>24.6</v>
      </c>
      <c r="G23" s="24">
        <v>117.5</v>
      </c>
      <c r="H23" s="23">
        <v>114</v>
      </c>
      <c r="I23" s="108">
        <v>11</v>
      </c>
      <c r="J23" s="108">
        <v>15</v>
      </c>
      <c r="K23" s="108">
        <v>0.9</v>
      </c>
      <c r="L23" s="108">
        <v>0</v>
      </c>
    </row>
    <row r="24" spans="1:12" s="12" customFormat="1" ht="24">
      <c r="A24" s="159"/>
      <c r="B24" s="36" t="s">
        <v>109</v>
      </c>
      <c r="C24" s="39">
        <v>210</v>
      </c>
      <c r="D24" s="24">
        <v>6.01</v>
      </c>
      <c r="E24" s="24">
        <v>5.25</v>
      </c>
      <c r="F24" s="24">
        <v>8.4</v>
      </c>
      <c r="G24" s="24">
        <v>105</v>
      </c>
      <c r="H24" s="24">
        <v>535</v>
      </c>
      <c r="I24" s="109">
        <v>252</v>
      </c>
      <c r="J24" s="109">
        <v>1.23</v>
      </c>
      <c r="K24" s="109">
        <v>0.21</v>
      </c>
      <c r="L24" s="109">
        <v>1.42</v>
      </c>
    </row>
    <row r="25" spans="1:12" s="12" customFormat="1" ht="24">
      <c r="A25" s="159"/>
      <c r="B25" s="36" t="s">
        <v>126</v>
      </c>
      <c r="C25" s="34">
        <v>200</v>
      </c>
      <c r="D25" s="23">
        <v>1</v>
      </c>
      <c r="E25" s="23">
        <v>0.2</v>
      </c>
      <c r="F25" s="23">
        <v>20.2</v>
      </c>
      <c r="G25" s="24">
        <v>92</v>
      </c>
      <c r="H25" s="23">
        <v>537</v>
      </c>
      <c r="I25" s="108">
        <v>14</v>
      </c>
      <c r="J25" s="108">
        <v>8</v>
      </c>
      <c r="K25" s="108">
        <v>2.8</v>
      </c>
      <c r="L25" s="108">
        <v>4</v>
      </c>
    </row>
    <row r="26" spans="1:12" s="12" customFormat="1" ht="12.75">
      <c r="A26" s="21" t="s">
        <v>30</v>
      </c>
      <c r="B26" s="5"/>
      <c r="C26" s="6">
        <f>SUM(C18:C25)</f>
        <v>1132</v>
      </c>
      <c r="D26" s="22">
        <f>SUM(D18:D25)</f>
        <v>40.01</v>
      </c>
      <c r="E26" s="22">
        <f>SUM(E18:E25)</f>
        <v>41.910000000000004</v>
      </c>
      <c r="F26" s="22">
        <f>SUM(F18:F25)</f>
        <v>129.45</v>
      </c>
      <c r="G26" s="22">
        <f>SUM(G18:G25)</f>
        <v>1062.85</v>
      </c>
      <c r="H26" s="4"/>
      <c r="I26" s="22">
        <f>SUM(I18:I25)</f>
        <v>566.44</v>
      </c>
      <c r="J26" s="22">
        <f>SUM(J18:J25)</f>
        <v>135.35000000000002</v>
      </c>
      <c r="K26" s="22">
        <f>SUM(K18:K25)</f>
        <v>6.632</v>
      </c>
      <c r="L26" s="22">
        <f>SUM(L18:L25)</f>
        <v>22.979999999999997</v>
      </c>
    </row>
    <row r="27" spans="1:12" ht="12.75">
      <c r="A27" s="134" t="s">
        <v>0</v>
      </c>
      <c r="B27" s="134" t="s">
        <v>2</v>
      </c>
      <c r="C27" s="134" t="s">
        <v>1</v>
      </c>
      <c r="D27" s="133" t="s">
        <v>12</v>
      </c>
      <c r="E27" s="133"/>
      <c r="F27" s="133"/>
      <c r="G27" s="134" t="s">
        <v>6</v>
      </c>
      <c r="H27" s="134" t="s">
        <v>7</v>
      </c>
      <c r="I27" s="149" t="s">
        <v>106</v>
      </c>
      <c r="J27" s="149"/>
      <c r="K27" s="149"/>
      <c r="L27" s="149"/>
    </row>
    <row r="28" spans="1:12" ht="12.75" customHeight="1">
      <c r="A28" s="135"/>
      <c r="B28" s="135"/>
      <c r="C28" s="135"/>
      <c r="D28" s="3" t="s">
        <v>3</v>
      </c>
      <c r="E28" s="3" t="s">
        <v>4</v>
      </c>
      <c r="F28" s="3" t="s">
        <v>5</v>
      </c>
      <c r="G28" s="135"/>
      <c r="H28" s="135"/>
      <c r="I28" s="106" t="s">
        <v>114</v>
      </c>
      <c r="J28" s="106" t="s">
        <v>115</v>
      </c>
      <c r="K28" s="106" t="s">
        <v>116</v>
      </c>
      <c r="L28" s="107" t="s">
        <v>117</v>
      </c>
    </row>
    <row r="29" spans="1:12" ht="25.5">
      <c r="A29" s="2" t="s">
        <v>13</v>
      </c>
      <c r="B29" s="2"/>
      <c r="C29" s="2"/>
      <c r="D29" s="3"/>
      <c r="E29" s="3"/>
      <c r="F29" s="3"/>
      <c r="G29" s="2"/>
      <c r="H29" s="2"/>
      <c r="I29" s="107"/>
      <c r="J29" s="107"/>
      <c r="K29" s="107"/>
      <c r="L29" s="107"/>
    </row>
    <row r="30" spans="1:12" ht="12.75" customHeight="1">
      <c r="A30" s="158" t="s">
        <v>10</v>
      </c>
      <c r="B30" s="45" t="s">
        <v>59</v>
      </c>
      <c r="C30" s="46">
        <v>100</v>
      </c>
      <c r="D30" s="25">
        <v>0.8</v>
      </c>
      <c r="E30" s="25">
        <v>0.2</v>
      </c>
      <c r="F30" s="25">
        <v>2.5</v>
      </c>
      <c r="G30" s="25">
        <v>14</v>
      </c>
      <c r="H30" s="25">
        <v>112</v>
      </c>
      <c r="I30" s="109">
        <v>17</v>
      </c>
      <c r="J30" s="109">
        <v>14</v>
      </c>
      <c r="K30" s="109">
        <v>0</v>
      </c>
      <c r="L30" s="109">
        <v>7</v>
      </c>
    </row>
    <row r="31" spans="1:12" ht="19.5" customHeight="1">
      <c r="A31" s="159"/>
      <c r="B31" s="65" t="s">
        <v>58</v>
      </c>
      <c r="C31" s="43">
        <v>250</v>
      </c>
      <c r="D31" s="4">
        <v>1.6</v>
      </c>
      <c r="E31" s="4">
        <v>4.8</v>
      </c>
      <c r="F31" s="4">
        <v>6.23</v>
      </c>
      <c r="G31" s="4">
        <v>75.75</v>
      </c>
      <c r="H31" s="4">
        <v>145</v>
      </c>
      <c r="I31" s="109">
        <v>65</v>
      </c>
      <c r="J31" s="109">
        <v>2.62</v>
      </c>
      <c r="K31" s="109">
        <v>0.75</v>
      </c>
      <c r="L31" s="109">
        <v>20.5</v>
      </c>
    </row>
    <row r="32" spans="1:12" s="9" customFormat="1" ht="12.75" customHeight="1">
      <c r="A32" s="159"/>
      <c r="B32" s="48" t="s">
        <v>60</v>
      </c>
      <c r="C32" s="66">
        <v>100</v>
      </c>
      <c r="D32" s="11">
        <v>13.6</v>
      </c>
      <c r="E32" s="11">
        <v>16.3</v>
      </c>
      <c r="F32" s="11">
        <v>0.6</v>
      </c>
      <c r="G32" s="11">
        <v>242.8</v>
      </c>
      <c r="H32" s="4">
        <v>409</v>
      </c>
      <c r="I32" s="109">
        <v>51.18</v>
      </c>
      <c r="J32" s="109">
        <v>19</v>
      </c>
      <c r="K32" s="109">
        <v>0.15</v>
      </c>
      <c r="L32" s="109">
        <v>1.4</v>
      </c>
    </row>
    <row r="33" spans="1:12" s="8" customFormat="1" ht="41.25" customHeight="1">
      <c r="A33" s="159"/>
      <c r="B33" s="36" t="s">
        <v>47</v>
      </c>
      <c r="C33" s="39">
        <v>180</v>
      </c>
      <c r="D33" s="24">
        <v>3.6</v>
      </c>
      <c r="E33" s="24">
        <v>9.36</v>
      </c>
      <c r="F33" s="24">
        <v>27.63</v>
      </c>
      <c r="G33" s="24">
        <v>208.8</v>
      </c>
      <c r="H33" s="24">
        <v>300</v>
      </c>
      <c r="I33" s="109">
        <v>122.6</v>
      </c>
      <c r="J33" s="109">
        <v>8.28</v>
      </c>
      <c r="K33" s="109">
        <v>1.067</v>
      </c>
      <c r="L33" s="109">
        <v>0.6</v>
      </c>
    </row>
    <row r="34" spans="1:12" s="8" customFormat="1" ht="12.75">
      <c r="A34" s="159"/>
      <c r="B34" s="64" t="s">
        <v>9</v>
      </c>
      <c r="C34" s="57">
        <v>42</v>
      </c>
      <c r="D34" s="14">
        <v>2.8</v>
      </c>
      <c r="E34" s="14">
        <v>0.5</v>
      </c>
      <c r="F34" s="14">
        <v>14</v>
      </c>
      <c r="G34" s="14">
        <v>73.1</v>
      </c>
      <c r="H34" s="15">
        <v>115</v>
      </c>
      <c r="I34" s="109">
        <v>102.5</v>
      </c>
      <c r="J34" s="109">
        <v>27.12</v>
      </c>
      <c r="K34" s="109">
        <v>0.52</v>
      </c>
      <c r="L34" s="109">
        <v>0</v>
      </c>
    </row>
    <row r="35" spans="1:12" s="8" customFormat="1" ht="17.25" customHeight="1">
      <c r="A35" s="159"/>
      <c r="B35" s="36" t="s">
        <v>35</v>
      </c>
      <c r="C35" s="34">
        <v>70</v>
      </c>
      <c r="D35" s="23">
        <v>5.32</v>
      </c>
      <c r="E35" s="23">
        <v>0.56</v>
      </c>
      <c r="F35" s="23">
        <v>34.44</v>
      </c>
      <c r="G35" s="24">
        <v>164.5</v>
      </c>
      <c r="H35" s="23">
        <v>114</v>
      </c>
      <c r="I35" s="109">
        <v>14.4</v>
      </c>
      <c r="J35" s="109">
        <v>20.4</v>
      </c>
      <c r="K35" s="109">
        <v>1.2</v>
      </c>
      <c r="L35" s="109">
        <v>0</v>
      </c>
    </row>
    <row r="36" spans="1:12" s="8" customFormat="1" ht="17.25" customHeight="1">
      <c r="A36" s="159"/>
      <c r="B36" s="38" t="s">
        <v>16</v>
      </c>
      <c r="C36" s="37">
        <v>200</v>
      </c>
      <c r="D36" s="11">
        <v>0.1</v>
      </c>
      <c r="E36" s="11">
        <v>0.1</v>
      </c>
      <c r="F36" s="11">
        <v>15</v>
      </c>
      <c r="G36" s="11">
        <v>60</v>
      </c>
      <c r="H36" s="4">
        <v>943</v>
      </c>
      <c r="I36" s="109"/>
      <c r="J36" s="109"/>
      <c r="K36" s="109"/>
      <c r="L36" s="109"/>
    </row>
    <row r="37" spans="1:12" s="8" customFormat="1" ht="12.75">
      <c r="A37" s="159"/>
      <c r="B37" s="35" t="s">
        <v>84</v>
      </c>
      <c r="C37" s="34">
        <v>200</v>
      </c>
      <c r="D37" s="4">
        <v>5.8</v>
      </c>
      <c r="E37" s="4">
        <v>5</v>
      </c>
      <c r="F37" s="4">
        <v>9.6</v>
      </c>
      <c r="G37" s="4">
        <v>106</v>
      </c>
      <c r="H37" s="4">
        <v>515</v>
      </c>
      <c r="I37" s="108">
        <v>240</v>
      </c>
      <c r="J37" s="108">
        <v>28</v>
      </c>
      <c r="K37" s="108">
        <v>0.2</v>
      </c>
      <c r="L37" s="108">
        <v>2.6</v>
      </c>
    </row>
    <row r="38" spans="1:12" s="8" customFormat="1" ht="12.75">
      <c r="A38" s="21" t="s">
        <v>30</v>
      </c>
      <c r="B38" s="5"/>
      <c r="C38" s="6">
        <f>SUM(C30:C37)</f>
        <v>1142</v>
      </c>
      <c r="D38" s="22">
        <f>SUM(D30:D37)</f>
        <v>33.620000000000005</v>
      </c>
      <c r="E38" s="22">
        <f>SUM(E30:E37)</f>
        <v>36.82</v>
      </c>
      <c r="F38" s="22">
        <f>SUM(F30:F37)</f>
        <v>110</v>
      </c>
      <c r="G38" s="22">
        <f>SUM(G30:G37)</f>
        <v>944.95</v>
      </c>
      <c r="H38" s="4"/>
      <c r="I38" s="22">
        <f>SUM(I30:I37)</f>
        <v>612.68</v>
      </c>
      <c r="J38" s="22">
        <f>SUM(J30:J37)</f>
        <v>119.42000000000002</v>
      </c>
      <c r="K38" s="22">
        <f>SUM(K30:K37)</f>
        <v>3.8870000000000005</v>
      </c>
      <c r="L38" s="22">
        <f>SUM(L30:L37)</f>
        <v>32.1</v>
      </c>
    </row>
    <row r="39" spans="1:12" s="8" customFormat="1" ht="14.25" customHeight="1">
      <c r="A39" s="134" t="s">
        <v>0</v>
      </c>
      <c r="B39" s="134" t="s">
        <v>2</v>
      </c>
      <c r="C39" s="134" t="s">
        <v>1</v>
      </c>
      <c r="D39" s="133" t="s">
        <v>12</v>
      </c>
      <c r="E39" s="133"/>
      <c r="F39" s="133"/>
      <c r="G39" s="134" t="s">
        <v>6</v>
      </c>
      <c r="H39" s="134" t="s">
        <v>7</v>
      </c>
      <c r="I39" s="149" t="s">
        <v>106</v>
      </c>
      <c r="J39" s="149"/>
      <c r="K39" s="149"/>
      <c r="L39" s="149"/>
    </row>
    <row r="40" spans="1:12" ht="25.5">
      <c r="A40" s="135"/>
      <c r="B40" s="135"/>
      <c r="C40" s="135"/>
      <c r="D40" s="3" t="s">
        <v>3</v>
      </c>
      <c r="E40" s="3" t="s">
        <v>4</v>
      </c>
      <c r="F40" s="3" t="s">
        <v>5</v>
      </c>
      <c r="G40" s="135"/>
      <c r="H40" s="135"/>
      <c r="I40" s="106" t="s">
        <v>114</v>
      </c>
      <c r="J40" s="106" t="s">
        <v>115</v>
      </c>
      <c r="K40" s="106" t="s">
        <v>116</v>
      </c>
      <c r="L40" s="107" t="s">
        <v>117</v>
      </c>
    </row>
    <row r="41" spans="1:12" ht="27.75" customHeight="1">
      <c r="A41" s="2" t="s">
        <v>14</v>
      </c>
      <c r="B41" s="2"/>
      <c r="C41" s="2"/>
      <c r="D41" s="3"/>
      <c r="E41" s="3"/>
      <c r="F41" s="3"/>
      <c r="G41" s="2"/>
      <c r="H41" s="2"/>
      <c r="I41" s="107"/>
      <c r="J41" s="107"/>
      <c r="K41" s="107"/>
      <c r="L41" s="107"/>
    </row>
    <row r="42" spans="1:12" ht="14.25" customHeight="1">
      <c r="A42" s="158" t="s">
        <v>10</v>
      </c>
      <c r="B42" s="36" t="s">
        <v>38</v>
      </c>
      <c r="C42" s="39">
        <v>100</v>
      </c>
      <c r="D42" s="24">
        <v>2</v>
      </c>
      <c r="E42" s="24">
        <v>9</v>
      </c>
      <c r="F42" s="24">
        <v>8.5</v>
      </c>
      <c r="G42" s="24">
        <v>72</v>
      </c>
      <c r="H42" s="24">
        <v>50</v>
      </c>
      <c r="I42" s="109">
        <v>41</v>
      </c>
      <c r="J42" s="109">
        <v>7.66</v>
      </c>
      <c r="K42" s="109">
        <v>0.25</v>
      </c>
      <c r="L42" s="109">
        <v>0.7</v>
      </c>
    </row>
    <row r="43" spans="1:12" ht="13.5" customHeight="1">
      <c r="A43" s="159"/>
      <c r="B43" s="64" t="s">
        <v>92</v>
      </c>
      <c r="C43" s="57">
        <v>250</v>
      </c>
      <c r="D43" s="55">
        <v>2.3</v>
      </c>
      <c r="E43" s="55">
        <v>4.25</v>
      </c>
      <c r="F43" s="55">
        <v>15.12</v>
      </c>
      <c r="G43" s="55">
        <v>109.25</v>
      </c>
      <c r="H43" s="55">
        <v>149</v>
      </c>
      <c r="I43" s="109">
        <v>82.5</v>
      </c>
      <c r="J43" s="109">
        <v>22.5</v>
      </c>
      <c r="K43" s="109">
        <v>0.225</v>
      </c>
      <c r="L43" s="109">
        <v>1</v>
      </c>
    </row>
    <row r="44" spans="1:12" ht="11.25" customHeight="1">
      <c r="A44" s="159"/>
      <c r="B44" s="36" t="s">
        <v>71</v>
      </c>
      <c r="C44" s="39">
        <v>100</v>
      </c>
      <c r="D44" s="4">
        <v>13.5</v>
      </c>
      <c r="E44" s="4">
        <v>9.2</v>
      </c>
      <c r="F44" s="4">
        <v>8.6</v>
      </c>
      <c r="G44" s="4">
        <v>159</v>
      </c>
      <c r="H44" s="4">
        <v>581</v>
      </c>
      <c r="I44" s="109">
        <v>30</v>
      </c>
      <c r="J44" s="109">
        <v>17</v>
      </c>
      <c r="K44" s="109">
        <v>0.5</v>
      </c>
      <c r="L44" s="109">
        <v>12.1</v>
      </c>
    </row>
    <row r="45" spans="1:12" ht="11.25" customHeight="1">
      <c r="A45" s="159"/>
      <c r="B45" s="41" t="s">
        <v>83</v>
      </c>
      <c r="C45" s="34">
        <v>180</v>
      </c>
      <c r="D45" s="14">
        <v>3.4</v>
      </c>
      <c r="E45" s="14">
        <v>8.1</v>
      </c>
      <c r="F45" s="14">
        <v>19.1</v>
      </c>
      <c r="G45" s="14">
        <v>163.8</v>
      </c>
      <c r="H45" s="15">
        <v>321</v>
      </c>
      <c r="I45" s="109">
        <v>68.4</v>
      </c>
      <c r="J45" s="109">
        <v>24.6</v>
      </c>
      <c r="K45" s="109">
        <v>0.14</v>
      </c>
      <c r="L45" s="109">
        <v>14.4</v>
      </c>
    </row>
    <row r="46" spans="1:12" s="9" customFormat="1" ht="12.75">
      <c r="A46" s="159"/>
      <c r="B46" s="64" t="s">
        <v>9</v>
      </c>
      <c r="C46" s="57">
        <v>42</v>
      </c>
      <c r="D46" s="14">
        <v>2.8</v>
      </c>
      <c r="E46" s="14">
        <v>0.5</v>
      </c>
      <c r="F46" s="14">
        <v>14</v>
      </c>
      <c r="G46" s="14">
        <v>73.1</v>
      </c>
      <c r="H46" s="15">
        <v>115</v>
      </c>
      <c r="I46" s="109">
        <v>102.5</v>
      </c>
      <c r="J46" s="109">
        <v>27.12</v>
      </c>
      <c r="K46" s="109">
        <v>0.52</v>
      </c>
      <c r="L46" s="109">
        <v>0</v>
      </c>
    </row>
    <row r="47" spans="1:12" s="8" customFormat="1" ht="15" customHeight="1">
      <c r="A47" s="159"/>
      <c r="B47" s="36" t="s">
        <v>35</v>
      </c>
      <c r="C47" s="34">
        <v>70</v>
      </c>
      <c r="D47" s="23">
        <v>5.32</v>
      </c>
      <c r="E47" s="23">
        <v>0.56</v>
      </c>
      <c r="F47" s="23">
        <v>34.44</v>
      </c>
      <c r="G47" s="24">
        <v>164.5</v>
      </c>
      <c r="H47" s="23">
        <v>114</v>
      </c>
      <c r="I47" s="109">
        <v>14.4</v>
      </c>
      <c r="J47" s="109">
        <v>20.4</v>
      </c>
      <c r="K47" s="109">
        <v>1.2</v>
      </c>
      <c r="L47" s="109">
        <v>0</v>
      </c>
    </row>
    <row r="48" spans="1:12" s="8" customFormat="1" ht="29.25" customHeight="1">
      <c r="A48" s="159"/>
      <c r="B48" s="36" t="s">
        <v>89</v>
      </c>
      <c r="C48" s="34">
        <v>210</v>
      </c>
      <c r="D48" s="24">
        <v>10.5</v>
      </c>
      <c r="E48" s="24">
        <v>6.72</v>
      </c>
      <c r="F48" s="24">
        <v>8.4</v>
      </c>
      <c r="G48" s="24">
        <v>182.7</v>
      </c>
      <c r="H48" s="24">
        <v>536</v>
      </c>
      <c r="I48" s="109">
        <v>234.8</v>
      </c>
      <c r="J48" s="109">
        <v>27.3</v>
      </c>
      <c r="K48" s="109">
        <v>0.21</v>
      </c>
      <c r="L48" s="109">
        <v>0.18</v>
      </c>
    </row>
    <row r="49" spans="1:12" s="8" customFormat="1" ht="26.25" customHeight="1">
      <c r="A49" s="160"/>
      <c r="B49" s="36" t="s">
        <v>122</v>
      </c>
      <c r="C49" s="34">
        <v>200</v>
      </c>
      <c r="D49" s="23">
        <v>1</v>
      </c>
      <c r="E49" s="23">
        <v>0.2</v>
      </c>
      <c r="F49" s="23">
        <v>20.2</v>
      </c>
      <c r="G49" s="24">
        <v>92</v>
      </c>
      <c r="H49" s="23">
        <v>537</v>
      </c>
      <c r="I49" s="108">
        <v>14</v>
      </c>
      <c r="J49" s="108">
        <v>8</v>
      </c>
      <c r="K49" s="108">
        <v>2.8</v>
      </c>
      <c r="L49" s="108">
        <v>4</v>
      </c>
    </row>
    <row r="50" spans="1:12" s="8" customFormat="1" ht="17.25" customHeight="1">
      <c r="A50" s="21" t="s">
        <v>30</v>
      </c>
      <c r="B50" s="5"/>
      <c r="C50" s="19">
        <f>SUM(C43:C49)</f>
        <v>1052</v>
      </c>
      <c r="D50" s="22">
        <f>SUM(D43:D49)</f>
        <v>38.82</v>
      </c>
      <c r="E50" s="22">
        <f>SUM(E43:E49)</f>
        <v>29.529999999999994</v>
      </c>
      <c r="F50" s="22">
        <f>SUM(F43:F49)</f>
        <v>119.86</v>
      </c>
      <c r="G50" s="22">
        <f>SUM(G43:G49)</f>
        <v>944.3499999999999</v>
      </c>
      <c r="H50" s="4"/>
      <c r="I50" s="22">
        <f>SUM(I43:I49)</f>
        <v>546.5999999999999</v>
      </c>
      <c r="J50" s="22">
        <f>SUM(J43:J49)</f>
        <v>146.92000000000002</v>
      </c>
      <c r="K50" s="22">
        <f>SUM(K43:K49)</f>
        <v>5.595</v>
      </c>
      <c r="L50" s="22">
        <f>SUM(L43:L49)</f>
        <v>31.68</v>
      </c>
    </row>
    <row r="51" spans="1:12" s="8" customFormat="1" ht="12.75">
      <c r="A51" s="134" t="s">
        <v>0</v>
      </c>
      <c r="B51" s="134" t="s">
        <v>2</v>
      </c>
      <c r="C51" s="134" t="s">
        <v>1</v>
      </c>
      <c r="D51" s="133" t="s">
        <v>12</v>
      </c>
      <c r="E51" s="133"/>
      <c r="F51" s="133"/>
      <c r="G51" s="134" t="s">
        <v>6</v>
      </c>
      <c r="H51" s="134" t="s">
        <v>7</v>
      </c>
      <c r="I51" s="149" t="s">
        <v>106</v>
      </c>
      <c r="J51" s="149"/>
      <c r="K51" s="149"/>
      <c r="L51" s="149"/>
    </row>
    <row r="52" spans="1:12" s="8" customFormat="1" ht="25.5">
      <c r="A52" s="135"/>
      <c r="B52" s="135"/>
      <c r="C52" s="135"/>
      <c r="D52" s="3" t="s">
        <v>3</v>
      </c>
      <c r="E52" s="3" t="s">
        <v>4</v>
      </c>
      <c r="F52" s="3" t="s">
        <v>5</v>
      </c>
      <c r="G52" s="135"/>
      <c r="H52" s="135"/>
      <c r="I52" s="106" t="s">
        <v>114</v>
      </c>
      <c r="J52" s="106" t="s">
        <v>115</v>
      </c>
      <c r="K52" s="106" t="s">
        <v>116</v>
      </c>
      <c r="L52" s="107" t="s">
        <v>117</v>
      </c>
    </row>
    <row r="53" spans="1:12" ht="25.5">
      <c r="A53" s="2" t="s">
        <v>17</v>
      </c>
      <c r="B53" s="2"/>
      <c r="C53" s="2"/>
      <c r="D53" s="3"/>
      <c r="E53" s="3"/>
      <c r="F53" s="3"/>
      <c r="G53" s="2"/>
      <c r="H53" s="2"/>
      <c r="I53" s="107"/>
      <c r="J53" s="107"/>
      <c r="K53" s="107"/>
      <c r="L53" s="107"/>
    </row>
    <row r="54" spans="1:12" ht="12.75" customHeight="1">
      <c r="A54" s="151" t="s">
        <v>10</v>
      </c>
      <c r="B54" s="45" t="s">
        <v>62</v>
      </c>
      <c r="C54" s="46">
        <v>100</v>
      </c>
      <c r="D54" s="28">
        <v>1.1</v>
      </c>
      <c r="E54" s="28">
        <v>0.1</v>
      </c>
      <c r="F54" s="28">
        <v>3.8</v>
      </c>
      <c r="G54" s="29">
        <v>24</v>
      </c>
      <c r="H54" s="28">
        <v>112</v>
      </c>
      <c r="I54" s="109">
        <v>14</v>
      </c>
      <c r="J54" s="109">
        <v>20</v>
      </c>
      <c r="K54" s="109">
        <v>0.9</v>
      </c>
      <c r="L54" s="109">
        <v>2.5</v>
      </c>
    </row>
    <row r="55" spans="1:12" ht="13.5" customHeight="1">
      <c r="A55" s="147"/>
      <c r="B55" s="64" t="s">
        <v>110</v>
      </c>
      <c r="C55" s="57">
        <v>265</v>
      </c>
      <c r="D55" s="4">
        <v>5.46</v>
      </c>
      <c r="E55" s="14">
        <v>27.7</v>
      </c>
      <c r="F55" s="4">
        <v>27.6</v>
      </c>
      <c r="G55" s="14">
        <v>188.6</v>
      </c>
      <c r="H55" s="4">
        <v>133</v>
      </c>
      <c r="I55" s="109">
        <v>133.75</v>
      </c>
      <c r="J55" s="109">
        <v>2.62</v>
      </c>
      <c r="K55" s="109">
        <v>0.125</v>
      </c>
      <c r="L55" s="109">
        <v>0.75</v>
      </c>
    </row>
    <row r="56" spans="1:12" ht="28.5" customHeight="1">
      <c r="A56" s="147"/>
      <c r="B56" s="47" t="s">
        <v>49</v>
      </c>
      <c r="C56" s="53">
        <v>180</v>
      </c>
      <c r="D56" s="18">
        <v>14.64</v>
      </c>
      <c r="E56" s="18">
        <v>14.8</v>
      </c>
      <c r="F56" s="18">
        <v>11.49</v>
      </c>
      <c r="G56" s="18">
        <v>237.95</v>
      </c>
      <c r="H56" s="54">
        <v>366</v>
      </c>
      <c r="I56" s="109">
        <v>37.8</v>
      </c>
      <c r="J56" s="109">
        <v>13</v>
      </c>
      <c r="K56" s="109">
        <v>0.216</v>
      </c>
      <c r="L56" s="109">
        <v>6.8</v>
      </c>
    </row>
    <row r="57" spans="1:12" s="9" customFormat="1" ht="17.25" customHeight="1">
      <c r="A57" s="147"/>
      <c r="B57" s="64" t="s">
        <v>9</v>
      </c>
      <c r="C57" s="57">
        <v>42</v>
      </c>
      <c r="D57" s="14">
        <v>2.8</v>
      </c>
      <c r="E57" s="14">
        <v>0.5</v>
      </c>
      <c r="F57" s="14">
        <v>14</v>
      </c>
      <c r="G57" s="14">
        <v>73.1</v>
      </c>
      <c r="H57" s="15">
        <v>115</v>
      </c>
      <c r="I57" s="109">
        <v>56.25</v>
      </c>
      <c r="J57" s="109">
        <v>13.56</v>
      </c>
      <c r="K57" s="109">
        <v>0.26</v>
      </c>
      <c r="L57" s="109">
        <v>0</v>
      </c>
    </row>
    <row r="58" spans="1:12" s="12" customFormat="1" ht="12.75">
      <c r="A58" s="147"/>
      <c r="B58" s="36" t="s">
        <v>35</v>
      </c>
      <c r="C58" s="34">
        <v>70</v>
      </c>
      <c r="D58" s="23">
        <v>5.32</v>
      </c>
      <c r="E58" s="23">
        <v>0.56</v>
      </c>
      <c r="F58" s="23">
        <v>34.44</v>
      </c>
      <c r="G58" s="24">
        <v>164.5</v>
      </c>
      <c r="H58" s="23">
        <v>114</v>
      </c>
      <c r="I58" s="108">
        <v>11</v>
      </c>
      <c r="J58" s="108">
        <v>15</v>
      </c>
      <c r="K58" s="108">
        <v>0.9</v>
      </c>
      <c r="L58" s="108">
        <v>0</v>
      </c>
    </row>
    <row r="59" spans="1:12" s="12" customFormat="1" ht="12.75">
      <c r="A59" s="147"/>
      <c r="B59" s="35" t="s">
        <v>84</v>
      </c>
      <c r="C59" s="34">
        <v>200</v>
      </c>
      <c r="D59" s="4">
        <v>5.8</v>
      </c>
      <c r="E59" s="4">
        <v>5</v>
      </c>
      <c r="F59" s="4">
        <v>9.6</v>
      </c>
      <c r="G59" s="4">
        <v>106</v>
      </c>
      <c r="H59" s="4">
        <v>515</v>
      </c>
      <c r="I59" s="108">
        <v>240</v>
      </c>
      <c r="J59" s="108">
        <v>28</v>
      </c>
      <c r="K59" s="108">
        <v>0.2</v>
      </c>
      <c r="L59" s="108">
        <v>2.6</v>
      </c>
    </row>
    <row r="60" spans="1:12" s="12" customFormat="1" ht="12.75">
      <c r="A60" s="152"/>
      <c r="B60" s="36" t="s">
        <v>119</v>
      </c>
      <c r="C60" s="34">
        <v>180</v>
      </c>
      <c r="D60" s="23">
        <v>0.9</v>
      </c>
      <c r="E60" s="23">
        <v>0.18</v>
      </c>
      <c r="F60" s="23">
        <v>38.18</v>
      </c>
      <c r="G60" s="24">
        <v>82.8</v>
      </c>
      <c r="H60" s="23">
        <v>537</v>
      </c>
      <c r="I60" s="109">
        <v>12.6</v>
      </c>
      <c r="J60" s="109">
        <v>7.2</v>
      </c>
      <c r="K60" s="109">
        <v>2.5</v>
      </c>
      <c r="L60" s="109">
        <v>3.6</v>
      </c>
    </row>
    <row r="61" spans="1:12" s="12" customFormat="1" ht="12.75">
      <c r="A61" s="21" t="s">
        <v>30</v>
      </c>
      <c r="B61" s="5"/>
      <c r="C61" s="6">
        <f>SUM(C54:C60)</f>
        <v>1037</v>
      </c>
      <c r="D61" s="22">
        <f>SUM(D54:D60)</f>
        <v>36.02</v>
      </c>
      <c r="E61" s="22">
        <f>SUM(E54:E60)</f>
        <v>48.84</v>
      </c>
      <c r="F61" s="22">
        <f>SUM(F54:F60)</f>
        <v>139.10999999999999</v>
      </c>
      <c r="G61" s="22">
        <f>SUM(G54:G60)</f>
        <v>876.9499999999999</v>
      </c>
      <c r="H61" s="4"/>
      <c r="I61" s="22">
        <f>SUM(I54:I60)</f>
        <v>505.40000000000003</v>
      </c>
      <c r="J61" s="22">
        <f>SUM(J54:J60)</f>
        <v>99.38000000000001</v>
      </c>
      <c r="K61" s="22">
        <f>SUM(K54:K60)</f>
        <v>5.101</v>
      </c>
      <c r="L61" s="22">
        <f>SUM(L54:L60)</f>
        <v>16.25</v>
      </c>
    </row>
    <row r="62" spans="1:12" ht="16.5" customHeight="1">
      <c r="A62" s="134" t="s">
        <v>0</v>
      </c>
      <c r="B62" s="134" t="s">
        <v>2</v>
      </c>
      <c r="C62" s="134" t="s">
        <v>1</v>
      </c>
      <c r="D62" s="170" t="s">
        <v>12</v>
      </c>
      <c r="E62" s="170"/>
      <c r="F62" s="170"/>
      <c r="G62" s="134" t="s">
        <v>6</v>
      </c>
      <c r="H62" s="134" t="s">
        <v>7</v>
      </c>
      <c r="I62" s="149" t="s">
        <v>106</v>
      </c>
      <c r="J62" s="149"/>
      <c r="K62" s="149"/>
      <c r="L62" s="149"/>
    </row>
    <row r="63" spans="1:12" ht="27" customHeight="1">
      <c r="A63" s="135"/>
      <c r="B63" s="135"/>
      <c r="C63" s="135"/>
      <c r="D63" s="3" t="s">
        <v>3</v>
      </c>
      <c r="E63" s="3" t="s">
        <v>4</v>
      </c>
      <c r="F63" s="3" t="s">
        <v>5</v>
      </c>
      <c r="G63" s="135"/>
      <c r="H63" s="135"/>
      <c r="I63" s="106" t="s">
        <v>114</v>
      </c>
      <c r="J63" s="106" t="s">
        <v>115</v>
      </c>
      <c r="K63" s="106" t="s">
        <v>116</v>
      </c>
      <c r="L63" s="107" t="s">
        <v>117</v>
      </c>
    </row>
    <row r="64" spans="1:12" ht="27" customHeight="1">
      <c r="A64" s="2" t="s">
        <v>26</v>
      </c>
      <c r="B64" s="2"/>
      <c r="C64" s="2"/>
      <c r="D64" s="3"/>
      <c r="E64" s="3"/>
      <c r="F64" s="3"/>
      <c r="G64" s="2"/>
      <c r="H64" s="2"/>
      <c r="I64" s="107"/>
      <c r="J64" s="107"/>
      <c r="K64" s="107"/>
      <c r="L64" s="107"/>
    </row>
    <row r="65" spans="1:12" ht="12.75" customHeight="1">
      <c r="A65" s="151" t="s">
        <v>10</v>
      </c>
      <c r="B65" s="45" t="s">
        <v>59</v>
      </c>
      <c r="C65" s="46">
        <v>100</v>
      </c>
      <c r="D65" s="25">
        <v>0.8</v>
      </c>
      <c r="E65" s="25">
        <v>0.2</v>
      </c>
      <c r="F65" s="25">
        <v>2.5</v>
      </c>
      <c r="G65" s="25">
        <v>14</v>
      </c>
      <c r="H65" s="25">
        <v>112</v>
      </c>
      <c r="I65" s="109">
        <v>17</v>
      </c>
      <c r="J65" s="109">
        <v>14</v>
      </c>
      <c r="K65" s="109">
        <v>0</v>
      </c>
      <c r="L65" s="109">
        <v>7</v>
      </c>
    </row>
    <row r="66" spans="1:12" ht="18" customHeight="1">
      <c r="A66" s="147"/>
      <c r="B66" s="64" t="s">
        <v>118</v>
      </c>
      <c r="C66" s="57">
        <v>250</v>
      </c>
      <c r="D66" s="55">
        <v>1.6</v>
      </c>
      <c r="E66" s="18">
        <v>5</v>
      </c>
      <c r="F66" s="55">
        <v>17.05</v>
      </c>
      <c r="G66" s="18">
        <v>120.25</v>
      </c>
      <c r="H66" s="55">
        <v>161</v>
      </c>
      <c r="I66" s="109">
        <v>32</v>
      </c>
      <c r="J66" s="109">
        <v>19</v>
      </c>
      <c r="K66" s="109">
        <v>0.9</v>
      </c>
      <c r="L66" s="109">
        <v>6.2</v>
      </c>
    </row>
    <row r="67" spans="1:12" ht="24.75" customHeight="1">
      <c r="A67" s="147"/>
      <c r="B67" s="47" t="s">
        <v>36</v>
      </c>
      <c r="C67" s="53">
        <v>100</v>
      </c>
      <c r="D67" s="30">
        <v>12.88</v>
      </c>
      <c r="E67" s="30">
        <v>24.7</v>
      </c>
      <c r="F67" s="30">
        <v>15.3</v>
      </c>
      <c r="G67" s="30">
        <v>379</v>
      </c>
      <c r="H67" s="30">
        <v>368</v>
      </c>
      <c r="I67" s="109"/>
      <c r="J67" s="109"/>
      <c r="K67" s="109"/>
      <c r="L67" s="109"/>
    </row>
    <row r="68" spans="1:12" s="8" customFormat="1" ht="19.5" customHeight="1">
      <c r="A68" s="147"/>
      <c r="B68" s="36" t="s">
        <v>127</v>
      </c>
      <c r="C68" s="39">
        <v>180</v>
      </c>
      <c r="D68" s="4">
        <v>10.88</v>
      </c>
      <c r="E68" s="4">
        <v>9.12</v>
      </c>
      <c r="F68" s="4">
        <v>30.6</v>
      </c>
      <c r="G68" s="4">
        <v>247.5</v>
      </c>
      <c r="H68" s="4">
        <v>301</v>
      </c>
      <c r="I68" s="109">
        <v>85.02</v>
      </c>
      <c r="J68" s="109">
        <v>8.1</v>
      </c>
      <c r="K68" s="109">
        <v>0.67</v>
      </c>
      <c r="L68" s="109">
        <v>1.13</v>
      </c>
    </row>
    <row r="69" spans="1:12" s="8" customFormat="1" ht="17.25" customHeight="1">
      <c r="A69" s="147"/>
      <c r="B69" s="64" t="s">
        <v>9</v>
      </c>
      <c r="C69" s="57">
        <v>42</v>
      </c>
      <c r="D69" s="14">
        <v>2.8</v>
      </c>
      <c r="E69" s="14">
        <v>0.5</v>
      </c>
      <c r="F69" s="14">
        <v>14</v>
      </c>
      <c r="G69" s="14">
        <v>73.1</v>
      </c>
      <c r="H69" s="15">
        <v>115</v>
      </c>
      <c r="I69" s="109">
        <v>102.5</v>
      </c>
      <c r="J69" s="109">
        <v>27.12</v>
      </c>
      <c r="K69" s="109">
        <v>0.52</v>
      </c>
      <c r="L69" s="109">
        <v>0</v>
      </c>
    </row>
    <row r="70" spans="1:12" s="8" customFormat="1" ht="19.5" customHeight="1">
      <c r="A70" s="147"/>
      <c r="B70" s="35" t="s">
        <v>84</v>
      </c>
      <c r="C70" s="34">
        <v>200</v>
      </c>
      <c r="D70" s="4">
        <v>5.8</v>
      </c>
      <c r="E70" s="4">
        <v>5</v>
      </c>
      <c r="F70" s="4">
        <v>9.6</v>
      </c>
      <c r="G70" s="4">
        <v>106</v>
      </c>
      <c r="H70" s="4">
        <v>515</v>
      </c>
      <c r="I70" s="108">
        <v>240</v>
      </c>
      <c r="J70" s="108">
        <v>28</v>
      </c>
      <c r="K70" s="108">
        <v>0.2</v>
      </c>
      <c r="L70" s="108">
        <v>2.6</v>
      </c>
    </row>
    <row r="71" spans="1:12" s="8" customFormat="1" ht="12.75" customHeight="1">
      <c r="A71" s="147"/>
      <c r="B71" s="36" t="s">
        <v>53</v>
      </c>
      <c r="C71" s="34">
        <v>200</v>
      </c>
      <c r="D71" s="24">
        <v>0.5</v>
      </c>
      <c r="E71" s="24">
        <v>0</v>
      </c>
      <c r="F71" s="24">
        <v>27</v>
      </c>
      <c r="G71" s="24">
        <v>110</v>
      </c>
      <c r="H71" s="24">
        <v>527</v>
      </c>
      <c r="I71" s="109">
        <v>14.4</v>
      </c>
      <c r="J71" s="109">
        <v>20.4</v>
      </c>
      <c r="K71" s="109">
        <v>1.2</v>
      </c>
      <c r="L71" s="109">
        <v>0</v>
      </c>
    </row>
    <row r="72" spans="1:12" s="8" customFormat="1" ht="15" customHeight="1">
      <c r="A72" s="152"/>
      <c r="B72" s="36" t="s">
        <v>35</v>
      </c>
      <c r="C72" s="34">
        <v>70</v>
      </c>
      <c r="D72" s="23">
        <v>5.32</v>
      </c>
      <c r="E72" s="23">
        <v>0.56</v>
      </c>
      <c r="F72" s="23">
        <v>34.44</v>
      </c>
      <c r="G72" s="24">
        <v>164.5</v>
      </c>
      <c r="H72" s="23">
        <v>114</v>
      </c>
      <c r="I72" s="109">
        <v>14.4</v>
      </c>
      <c r="J72" s="109">
        <v>20.4</v>
      </c>
      <c r="K72" s="109">
        <v>1.2</v>
      </c>
      <c r="L72" s="109">
        <v>0</v>
      </c>
    </row>
    <row r="73" spans="1:12" s="8" customFormat="1" ht="12.75">
      <c r="A73" s="21" t="s">
        <v>30</v>
      </c>
      <c r="B73" s="5"/>
      <c r="C73" s="19">
        <f>SUM(C65:C72)</f>
        <v>1142</v>
      </c>
      <c r="D73" s="22">
        <f>SUM(D65:D72)</f>
        <v>40.580000000000005</v>
      </c>
      <c r="E73" s="22">
        <f>SUM(E65:E72)</f>
        <v>45.08</v>
      </c>
      <c r="F73" s="22">
        <f>SUM(F65:F72)</f>
        <v>150.49</v>
      </c>
      <c r="G73" s="22">
        <f>SUM(G65:G72)</f>
        <v>1214.35</v>
      </c>
      <c r="H73" s="4"/>
      <c r="I73" s="22">
        <f>SUM(I65:I72)</f>
        <v>505.31999999999994</v>
      </c>
      <c r="J73" s="22">
        <f>SUM(J65:J72)</f>
        <v>137.02</v>
      </c>
      <c r="K73" s="22">
        <f>SUM(K65:K72)</f>
        <v>4.69</v>
      </c>
      <c r="L73" s="22">
        <f>SUM(L65:L72)</f>
        <v>16.93</v>
      </c>
    </row>
    <row r="74" spans="1:12" s="12" customFormat="1" ht="12.75">
      <c r="A74" s="134" t="s">
        <v>0</v>
      </c>
      <c r="B74" s="134" t="s">
        <v>2</v>
      </c>
      <c r="C74" s="134" t="s">
        <v>1</v>
      </c>
      <c r="D74" s="133" t="s">
        <v>12</v>
      </c>
      <c r="E74" s="133"/>
      <c r="F74" s="133"/>
      <c r="G74" s="134" t="s">
        <v>6</v>
      </c>
      <c r="H74" s="134" t="s">
        <v>7</v>
      </c>
      <c r="I74" s="149" t="s">
        <v>106</v>
      </c>
      <c r="J74" s="149"/>
      <c r="K74" s="149"/>
      <c r="L74" s="149"/>
    </row>
    <row r="75" spans="1:12" s="12" customFormat="1" ht="25.5">
      <c r="A75" s="135"/>
      <c r="B75" s="135"/>
      <c r="C75" s="135"/>
      <c r="D75" s="3" t="s">
        <v>3</v>
      </c>
      <c r="E75" s="3" t="s">
        <v>4</v>
      </c>
      <c r="F75" s="3" t="s">
        <v>5</v>
      </c>
      <c r="G75" s="135"/>
      <c r="H75" s="135"/>
      <c r="I75" s="106" t="s">
        <v>114</v>
      </c>
      <c r="J75" s="106" t="s">
        <v>115</v>
      </c>
      <c r="K75" s="106" t="s">
        <v>116</v>
      </c>
      <c r="L75" s="107" t="s">
        <v>117</v>
      </c>
    </row>
    <row r="76" spans="1:12" s="12" customFormat="1" ht="26.25" customHeight="1">
      <c r="A76" s="2" t="s">
        <v>27</v>
      </c>
      <c r="B76" s="2"/>
      <c r="C76" s="2"/>
      <c r="D76" s="3"/>
      <c r="E76" s="3"/>
      <c r="F76" s="3"/>
      <c r="G76" s="2"/>
      <c r="H76" s="2"/>
      <c r="I76" s="107"/>
      <c r="J76" s="107"/>
      <c r="K76" s="107"/>
      <c r="L76" s="107"/>
    </row>
    <row r="77" spans="1:12" ht="24.75" customHeight="1">
      <c r="A77" s="158" t="s">
        <v>10</v>
      </c>
      <c r="B77" s="36" t="s">
        <v>46</v>
      </c>
      <c r="C77" s="39">
        <v>100</v>
      </c>
      <c r="D77" s="24">
        <v>10.4</v>
      </c>
      <c r="E77" s="24">
        <v>10.1</v>
      </c>
      <c r="F77" s="24">
        <v>9.6</v>
      </c>
      <c r="G77" s="24">
        <v>136</v>
      </c>
      <c r="H77" s="24">
        <v>2</v>
      </c>
      <c r="I77" s="109">
        <v>46</v>
      </c>
      <c r="J77" s="109">
        <v>15</v>
      </c>
      <c r="K77" s="109">
        <v>0.67</v>
      </c>
      <c r="L77" s="109">
        <v>15.9</v>
      </c>
    </row>
    <row r="78" spans="1:12" ht="14.25" customHeight="1">
      <c r="A78" s="159"/>
      <c r="B78" s="38" t="s">
        <v>76</v>
      </c>
      <c r="C78" s="58">
        <v>250</v>
      </c>
      <c r="D78" s="18">
        <v>2.7</v>
      </c>
      <c r="E78" s="18">
        <v>2.9</v>
      </c>
      <c r="F78" s="18">
        <v>20.16</v>
      </c>
      <c r="G78" s="18">
        <v>111.3</v>
      </c>
      <c r="H78" s="54">
        <v>200</v>
      </c>
      <c r="I78" s="108">
        <v>35</v>
      </c>
      <c r="J78" s="108">
        <v>37.5</v>
      </c>
      <c r="K78" s="108">
        <v>0.12</v>
      </c>
      <c r="L78" s="108">
        <v>12</v>
      </c>
    </row>
    <row r="79" spans="1:12" ht="14.25" customHeight="1">
      <c r="A79" s="159"/>
      <c r="B79" s="47" t="s">
        <v>64</v>
      </c>
      <c r="C79" s="53">
        <v>100</v>
      </c>
      <c r="D79" s="24">
        <v>17.16</v>
      </c>
      <c r="E79" s="24">
        <v>18.33</v>
      </c>
      <c r="F79" s="24">
        <v>20.16</v>
      </c>
      <c r="G79" s="24">
        <v>247.4</v>
      </c>
      <c r="H79" s="24">
        <v>367</v>
      </c>
      <c r="I79" s="109">
        <v>26.66</v>
      </c>
      <c r="J79" s="109">
        <v>20</v>
      </c>
      <c r="K79" s="109">
        <v>0.256</v>
      </c>
      <c r="L79" s="109">
        <v>0</v>
      </c>
    </row>
    <row r="80" spans="1:12" ht="39" customHeight="1">
      <c r="A80" s="159"/>
      <c r="B80" s="36" t="s">
        <v>47</v>
      </c>
      <c r="C80" s="39">
        <v>180</v>
      </c>
      <c r="D80" s="24">
        <v>3.6</v>
      </c>
      <c r="E80" s="24">
        <v>9.36</v>
      </c>
      <c r="F80" s="24">
        <v>27.63</v>
      </c>
      <c r="G80" s="24">
        <v>208.8</v>
      </c>
      <c r="H80" s="24">
        <v>300</v>
      </c>
      <c r="I80" s="109">
        <v>122.6</v>
      </c>
      <c r="J80" s="109">
        <v>8.28</v>
      </c>
      <c r="K80" s="109">
        <v>1.067</v>
      </c>
      <c r="L80" s="109">
        <v>0.6</v>
      </c>
    </row>
    <row r="81" spans="1:12" ht="12.75" customHeight="1">
      <c r="A81" s="159"/>
      <c r="B81" s="64" t="s">
        <v>9</v>
      </c>
      <c r="C81" s="57">
        <v>42</v>
      </c>
      <c r="D81" s="14">
        <v>2.8</v>
      </c>
      <c r="E81" s="14">
        <v>0.5</v>
      </c>
      <c r="F81" s="14">
        <v>14</v>
      </c>
      <c r="G81" s="14">
        <v>73.1</v>
      </c>
      <c r="H81" s="15">
        <v>115</v>
      </c>
      <c r="I81" s="109">
        <v>102.5</v>
      </c>
      <c r="J81" s="109">
        <v>27.12</v>
      </c>
      <c r="K81" s="109">
        <v>0.52</v>
      </c>
      <c r="L81" s="109">
        <v>0</v>
      </c>
    </row>
    <row r="82" spans="1:12" s="9" customFormat="1" ht="12.75" customHeight="1">
      <c r="A82" s="159"/>
      <c r="B82" s="36" t="s">
        <v>35</v>
      </c>
      <c r="C82" s="34">
        <v>70</v>
      </c>
      <c r="D82" s="23">
        <v>5.32</v>
      </c>
      <c r="E82" s="23">
        <v>0.56</v>
      </c>
      <c r="F82" s="23">
        <v>34.44</v>
      </c>
      <c r="G82" s="24">
        <v>164.5</v>
      </c>
      <c r="H82" s="23">
        <v>114</v>
      </c>
      <c r="I82" s="109">
        <v>14.4</v>
      </c>
      <c r="J82" s="109">
        <v>20.4</v>
      </c>
      <c r="K82" s="109">
        <v>1.2</v>
      </c>
      <c r="L82" s="109">
        <v>0</v>
      </c>
    </row>
    <row r="83" spans="1:12" s="12" customFormat="1" ht="24">
      <c r="A83" s="159"/>
      <c r="B83" s="36" t="s">
        <v>91</v>
      </c>
      <c r="C83" s="34">
        <v>210</v>
      </c>
      <c r="D83" s="24">
        <v>6.09</v>
      </c>
      <c r="E83" s="24">
        <v>5.25</v>
      </c>
      <c r="F83" s="24">
        <v>8.4</v>
      </c>
      <c r="G83" s="24">
        <v>105</v>
      </c>
      <c r="H83" s="24">
        <v>535</v>
      </c>
      <c r="I83" s="109">
        <v>271.01</v>
      </c>
      <c r="J83" s="109">
        <v>27.3</v>
      </c>
      <c r="K83" s="109">
        <v>0.21</v>
      </c>
      <c r="L83" s="109">
        <v>0.21</v>
      </c>
    </row>
    <row r="84" spans="1:12" s="12" customFormat="1" ht="12.75">
      <c r="A84" s="160"/>
      <c r="B84" s="40" t="s">
        <v>77</v>
      </c>
      <c r="C84" s="34">
        <v>200</v>
      </c>
      <c r="D84" s="4">
        <v>0.44</v>
      </c>
      <c r="E84" s="4">
        <v>0.23</v>
      </c>
      <c r="F84" s="4">
        <v>23.44</v>
      </c>
      <c r="G84" s="4">
        <v>95.55</v>
      </c>
      <c r="H84" s="4">
        <v>886</v>
      </c>
      <c r="I84" s="109">
        <v>12</v>
      </c>
      <c r="J84" s="109">
        <v>4</v>
      </c>
      <c r="K84" s="109">
        <v>0.6</v>
      </c>
      <c r="L84" s="109">
        <v>3</v>
      </c>
    </row>
    <row r="85" spans="1:12" s="12" customFormat="1" ht="12.75">
      <c r="A85" s="21" t="s">
        <v>30</v>
      </c>
      <c r="B85" s="5"/>
      <c r="C85" s="6">
        <f>SUM(C77:C84)</f>
        <v>1152</v>
      </c>
      <c r="D85" s="22">
        <f>SUM(D77:D84)</f>
        <v>48.50999999999999</v>
      </c>
      <c r="E85" s="22">
        <f>SUM(E77:E84)</f>
        <v>47.23</v>
      </c>
      <c r="F85" s="22">
        <f>SUM(F77:F84)</f>
        <v>157.82999999999998</v>
      </c>
      <c r="G85" s="22">
        <f>SUM(G77:G84)</f>
        <v>1141.6499999999999</v>
      </c>
      <c r="H85" s="4"/>
      <c r="I85" s="22">
        <f>SUM(I77:I84)</f>
        <v>630.17</v>
      </c>
      <c r="J85" s="22">
        <f>SUM(J77:J84)</f>
        <v>159.60000000000002</v>
      </c>
      <c r="K85" s="22">
        <f>SUM(K77:K84)</f>
        <v>4.643</v>
      </c>
      <c r="L85" s="22">
        <f>SUM(L77:L84)</f>
        <v>31.71</v>
      </c>
    </row>
    <row r="86" spans="1:12" s="12" customFormat="1" ht="12.75">
      <c r="A86" s="134" t="s">
        <v>0</v>
      </c>
      <c r="B86" s="134" t="s">
        <v>2</v>
      </c>
      <c r="C86" s="134" t="s">
        <v>1</v>
      </c>
      <c r="D86" s="133" t="s">
        <v>12</v>
      </c>
      <c r="E86" s="133"/>
      <c r="F86" s="133"/>
      <c r="G86" s="134" t="s">
        <v>6</v>
      </c>
      <c r="H86" s="134" t="s">
        <v>7</v>
      </c>
      <c r="I86" s="149" t="s">
        <v>106</v>
      </c>
      <c r="J86" s="149"/>
      <c r="K86" s="149"/>
      <c r="L86" s="149"/>
    </row>
    <row r="87" spans="1:12" s="12" customFormat="1" ht="25.5">
      <c r="A87" s="135"/>
      <c r="B87" s="135"/>
      <c r="C87" s="135"/>
      <c r="D87" s="3" t="s">
        <v>3</v>
      </c>
      <c r="E87" s="3" t="s">
        <v>4</v>
      </c>
      <c r="F87" s="3" t="s">
        <v>5</v>
      </c>
      <c r="G87" s="135"/>
      <c r="H87" s="135"/>
      <c r="I87" s="106" t="s">
        <v>114</v>
      </c>
      <c r="J87" s="106" t="s">
        <v>115</v>
      </c>
      <c r="K87" s="106" t="s">
        <v>116</v>
      </c>
      <c r="L87" s="107" t="s">
        <v>117</v>
      </c>
    </row>
    <row r="88" spans="1:12" s="12" customFormat="1" ht="25.5">
      <c r="A88" s="3" t="s">
        <v>28</v>
      </c>
      <c r="B88" s="2"/>
      <c r="C88" s="2"/>
      <c r="D88" s="3"/>
      <c r="E88" s="3"/>
      <c r="F88" s="3"/>
      <c r="G88" s="2"/>
      <c r="H88" s="2"/>
      <c r="I88" s="107"/>
      <c r="J88" s="107"/>
      <c r="K88" s="107"/>
      <c r="L88" s="107"/>
    </row>
    <row r="89" spans="1:12" ht="15" customHeight="1">
      <c r="A89" s="158" t="s">
        <v>10</v>
      </c>
      <c r="B89" s="71" t="s">
        <v>111</v>
      </c>
      <c r="C89" s="72">
        <v>100</v>
      </c>
      <c r="D89" s="37">
        <v>1.1</v>
      </c>
      <c r="E89" s="37">
        <v>10.1</v>
      </c>
      <c r="F89" s="37">
        <v>9.1</v>
      </c>
      <c r="G89" s="72">
        <v>132</v>
      </c>
      <c r="H89" s="72">
        <v>19</v>
      </c>
      <c r="I89" s="109">
        <v>32</v>
      </c>
      <c r="J89" s="109">
        <v>34</v>
      </c>
      <c r="K89" s="109">
        <v>0.6</v>
      </c>
      <c r="L89" s="109">
        <v>4.5</v>
      </c>
    </row>
    <row r="90" spans="1:12" ht="12.75" customHeight="1">
      <c r="A90" s="159"/>
      <c r="B90" s="65" t="s">
        <v>58</v>
      </c>
      <c r="C90" s="43">
        <v>250</v>
      </c>
      <c r="D90" s="4">
        <v>1.6</v>
      </c>
      <c r="E90" s="4">
        <v>4.8</v>
      </c>
      <c r="F90" s="4">
        <v>6.23</v>
      </c>
      <c r="G90" s="4">
        <v>75.75</v>
      </c>
      <c r="H90" s="4">
        <v>145</v>
      </c>
      <c r="I90" s="109">
        <v>32</v>
      </c>
      <c r="J90" s="109">
        <v>29.3</v>
      </c>
      <c r="K90" s="109">
        <v>0.9</v>
      </c>
      <c r="L90" s="109">
        <v>6.2</v>
      </c>
    </row>
    <row r="91" spans="1:12" ht="23.25" customHeight="1">
      <c r="A91" s="159"/>
      <c r="B91" s="47" t="s">
        <v>49</v>
      </c>
      <c r="C91" s="53">
        <v>200</v>
      </c>
      <c r="D91" s="39">
        <v>6.25</v>
      </c>
      <c r="E91" s="39">
        <v>16.43</v>
      </c>
      <c r="F91" s="39">
        <v>12.75</v>
      </c>
      <c r="G91" s="30">
        <v>164.38</v>
      </c>
      <c r="H91" s="39">
        <v>366</v>
      </c>
      <c r="I91" s="109">
        <v>215.71</v>
      </c>
      <c r="J91" s="109">
        <v>27.68</v>
      </c>
      <c r="K91" s="109">
        <v>1.03</v>
      </c>
      <c r="L91" s="109">
        <v>0</v>
      </c>
    </row>
    <row r="92" spans="1:12" ht="12.75" customHeight="1">
      <c r="A92" s="159"/>
      <c r="B92" s="64" t="s">
        <v>9</v>
      </c>
      <c r="C92" s="57">
        <v>42</v>
      </c>
      <c r="D92" s="14">
        <v>2.8</v>
      </c>
      <c r="E92" s="14">
        <v>0.5</v>
      </c>
      <c r="F92" s="14">
        <v>14</v>
      </c>
      <c r="G92" s="14">
        <v>73.1</v>
      </c>
      <c r="H92" s="15">
        <v>115</v>
      </c>
      <c r="I92" s="109">
        <v>102.5</v>
      </c>
      <c r="J92" s="109">
        <v>27.12</v>
      </c>
      <c r="K92" s="109">
        <v>0.52</v>
      </c>
      <c r="L92" s="109">
        <v>0</v>
      </c>
    </row>
    <row r="93" spans="1:12" ht="12.75" customHeight="1">
      <c r="A93" s="159"/>
      <c r="B93" s="36" t="s">
        <v>35</v>
      </c>
      <c r="C93" s="34">
        <v>70</v>
      </c>
      <c r="D93" s="23">
        <v>5.32</v>
      </c>
      <c r="E93" s="23">
        <v>0.56</v>
      </c>
      <c r="F93" s="23">
        <v>34.44</v>
      </c>
      <c r="G93" s="24">
        <v>164.5</v>
      </c>
      <c r="H93" s="23">
        <v>114</v>
      </c>
      <c r="I93" s="109">
        <v>14.4</v>
      </c>
      <c r="J93" s="109">
        <v>20.4</v>
      </c>
      <c r="K93" s="109">
        <v>1.2</v>
      </c>
      <c r="L93" s="109">
        <v>0</v>
      </c>
    </row>
    <row r="94" spans="1:12" ht="12.75" customHeight="1">
      <c r="A94" s="159"/>
      <c r="B94" s="36" t="s">
        <v>81</v>
      </c>
      <c r="C94" s="34">
        <v>60</v>
      </c>
      <c r="D94" s="23">
        <v>5.5</v>
      </c>
      <c r="E94" s="23">
        <v>2</v>
      </c>
      <c r="F94" s="23">
        <v>37.4</v>
      </c>
      <c r="G94" s="24">
        <v>189</v>
      </c>
      <c r="H94" s="23">
        <v>593</v>
      </c>
      <c r="I94" s="109">
        <v>12.6</v>
      </c>
      <c r="J94" s="109">
        <v>19.2</v>
      </c>
      <c r="K94" s="109">
        <v>1.2</v>
      </c>
      <c r="L94" s="109">
        <v>0</v>
      </c>
    </row>
    <row r="95" spans="1:12" ht="12.75" customHeight="1">
      <c r="A95" s="159"/>
      <c r="B95" s="36" t="s">
        <v>125</v>
      </c>
      <c r="C95" s="34">
        <v>180</v>
      </c>
      <c r="D95" s="23">
        <v>0.9</v>
      </c>
      <c r="E95" s="23">
        <v>0.18</v>
      </c>
      <c r="F95" s="23">
        <v>18.18</v>
      </c>
      <c r="G95" s="24">
        <v>82.8</v>
      </c>
      <c r="H95" s="23">
        <v>537</v>
      </c>
      <c r="I95" s="109">
        <v>12.6</v>
      </c>
      <c r="J95" s="109">
        <v>7.2</v>
      </c>
      <c r="K95" s="109">
        <v>2.5</v>
      </c>
      <c r="L95" s="109">
        <v>3.6</v>
      </c>
    </row>
    <row r="96" spans="1:12" s="8" customFormat="1" ht="12.75">
      <c r="A96" s="21" t="s">
        <v>30</v>
      </c>
      <c r="B96" s="5"/>
      <c r="C96" s="6">
        <f>SUM(C89:C95)</f>
        <v>902</v>
      </c>
      <c r="D96" s="6">
        <f>SUM(D89:D95)</f>
        <v>23.47</v>
      </c>
      <c r="E96" s="6">
        <f>SUM(E89:E95)</f>
        <v>34.57</v>
      </c>
      <c r="F96" s="6">
        <f>SUM(F89:F95)</f>
        <v>132.1</v>
      </c>
      <c r="G96" s="6">
        <f>SUM(G89:G95)</f>
        <v>881.53</v>
      </c>
      <c r="H96" s="4"/>
      <c r="I96" s="6">
        <f>SUM(I89:I95)</f>
        <v>421.81000000000006</v>
      </c>
      <c r="J96" s="6">
        <f>SUM(J89:J95)</f>
        <v>164.89999999999998</v>
      </c>
      <c r="K96" s="6">
        <f>SUM(K89:K95)</f>
        <v>7.95</v>
      </c>
      <c r="L96" s="6">
        <f>SUM(L89:L95)</f>
        <v>14.299999999999999</v>
      </c>
    </row>
    <row r="97" spans="1:12" s="8" customFormat="1" ht="12.75">
      <c r="A97" s="134" t="s">
        <v>0</v>
      </c>
      <c r="B97" s="134" t="s">
        <v>2</v>
      </c>
      <c r="C97" s="134" t="s">
        <v>1</v>
      </c>
      <c r="D97" s="133" t="s">
        <v>12</v>
      </c>
      <c r="E97" s="133"/>
      <c r="F97" s="133"/>
      <c r="G97" s="134" t="s">
        <v>6</v>
      </c>
      <c r="H97" s="134" t="s">
        <v>7</v>
      </c>
      <c r="I97" s="149" t="s">
        <v>106</v>
      </c>
      <c r="J97" s="149"/>
      <c r="K97" s="149"/>
      <c r="L97" s="149"/>
    </row>
    <row r="98" spans="1:12" s="8" customFormat="1" ht="25.5">
      <c r="A98" s="135"/>
      <c r="B98" s="135"/>
      <c r="C98" s="135"/>
      <c r="D98" s="3" t="s">
        <v>3</v>
      </c>
      <c r="E98" s="3" t="s">
        <v>4</v>
      </c>
      <c r="F98" s="3" t="s">
        <v>5</v>
      </c>
      <c r="G98" s="135"/>
      <c r="H98" s="135"/>
      <c r="I98" s="106" t="s">
        <v>114</v>
      </c>
      <c r="J98" s="106" t="s">
        <v>115</v>
      </c>
      <c r="K98" s="106" t="s">
        <v>116</v>
      </c>
      <c r="L98" s="107" t="s">
        <v>117</v>
      </c>
    </row>
    <row r="99" spans="1:12" s="8" customFormat="1" ht="25.5">
      <c r="A99" s="2" t="s">
        <v>19</v>
      </c>
      <c r="B99" s="2"/>
      <c r="C99" s="2"/>
      <c r="D99" s="3"/>
      <c r="E99" s="3"/>
      <c r="F99" s="3"/>
      <c r="G99" s="2"/>
      <c r="H99" s="2"/>
      <c r="I99" s="107"/>
      <c r="J99" s="107"/>
      <c r="K99" s="107"/>
      <c r="L99" s="107"/>
    </row>
    <row r="100" spans="1:12" ht="12.75">
      <c r="A100" s="158" t="s">
        <v>10</v>
      </c>
      <c r="B100" s="45" t="s">
        <v>62</v>
      </c>
      <c r="C100" s="46">
        <v>100</v>
      </c>
      <c r="D100" s="28">
        <v>1.1</v>
      </c>
      <c r="E100" s="28">
        <v>0.1</v>
      </c>
      <c r="F100" s="28">
        <v>3.8</v>
      </c>
      <c r="G100" s="29">
        <v>24</v>
      </c>
      <c r="H100" s="28">
        <v>112</v>
      </c>
      <c r="I100" s="109">
        <v>14</v>
      </c>
      <c r="J100" s="109">
        <v>20</v>
      </c>
      <c r="K100" s="109">
        <v>0.9</v>
      </c>
      <c r="L100" s="109">
        <v>2.5</v>
      </c>
    </row>
    <row r="101" spans="1:12" ht="12.75" customHeight="1">
      <c r="A101" s="159"/>
      <c r="B101" s="64" t="s">
        <v>22</v>
      </c>
      <c r="C101" s="57">
        <v>250</v>
      </c>
      <c r="D101" s="4">
        <v>1.6</v>
      </c>
      <c r="E101" s="14">
        <v>5</v>
      </c>
      <c r="F101" s="4">
        <v>17.05</v>
      </c>
      <c r="G101" s="14">
        <v>120.25</v>
      </c>
      <c r="H101" s="4">
        <v>161</v>
      </c>
      <c r="I101" s="109"/>
      <c r="J101" s="109"/>
      <c r="K101" s="109"/>
      <c r="L101" s="109"/>
    </row>
    <row r="102" spans="1:12" ht="12.75">
      <c r="A102" s="159"/>
      <c r="B102" s="36" t="s">
        <v>39</v>
      </c>
      <c r="C102" s="39">
        <v>150</v>
      </c>
      <c r="D102" s="4">
        <v>14.22</v>
      </c>
      <c r="E102" s="4">
        <v>13</v>
      </c>
      <c r="F102" s="4">
        <v>21.77</v>
      </c>
      <c r="G102" s="4">
        <v>296.85</v>
      </c>
      <c r="H102" s="4">
        <v>339</v>
      </c>
      <c r="I102" s="109">
        <v>27.14</v>
      </c>
      <c r="J102" s="109">
        <v>12.99</v>
      </c>
      <c r="K102" s="109">
        <v>1.13</v>
      </c>
      <c r="L102" s="109">
        <v>0</v>
      </c>
    </row>
    <row r="103" spans="1:12" ht="12.75">
      <c r="A103" s="159"/>
      <c r="B103" s="41" t="s">
        <v>83</v>
      </c>
      <c r="C103" s="34">
        <v>180</v>
      </c>
      <c r="D103" s="14">
        <v>3.4</v>
      </c>
      <c r="E103" s="14">
        <v>8.1</v>
      </c>
      <c r="F103" s="14">
        <v>19.1</v>
      </c>
      <c r="G103" s="14">
        <v>163.8</v>
      </c>
      <c r="H103" s="15">
        <v>321</v>
      </c>
      <c r="I103" s="109"/>
      <c r="J103" s="109"/>
      <c r="K103" s="109"/>
      <c r="L103" s="109"/>
    </row>
    <row r="104" spans="1:12" ht="12.75" customHeight="1">
      <c r="A104" s="159"/>
      <c r="B104" s="64" t="s">
        <v>9</v>
      </c>
      <c r="C104" s="57">
        <v>42</v>
      </c>
      <c r="D104" s="14">
        <v>2.8</v>
      </c>
      <c r="E104" s="14">
        <v>0.5</v>
      </c>
      <c r="F104" s="14">
        <v>14</v>
      </c>
      <c r="G104" s="14">
        <v>73.1</v>
      </c>
      <c r="H104" s="15">
        <v>115</v>
      </c>
      <c r="I104" s="109">
        <v>102.5</v>
      </c>
      <c r="J104" s="109">
        <v>27.12</v>
      </c>
      <c r="K104" s="109">
        <v>0.52</v>
      </c>
      <c r="L104" s="109">
        <v>0</v>
      </c>
    </row>
    <row r="105" spans="1:12" ht="12.75" customHeight="1">
      <c r="A105" s="159"/>
      <c r="B105" s="36" t="s">
        <v>35</v>
      </c>
      <c r="C105" s="34">
        <v>50</v>
      </c>
      <c r="D105" s="23">
        <v>3.8</v>
      </c>
      <c r="E105" s="23">
        <v>0.4</v>
      </c>
      <c r="F105" s="23">
        <v>24.6</v>
      </c>
      <c r="G105" s="24">
        <v>117.5</v>
      </c>
      <c r="H105" s="23">
        <v>114</v>
      </c>
      <c r="I105" s="109">
        <v>14.4</v>
      </c>
      <c r="J105" s="109">
        <v>20.4</v>
      </c>
      <c r="K105" s="109">
        <v>1.2</v>
      </c>
      <c r="L105" s="109">
        <v>0</v>
      </c>
    </row>
    <row r="106" spans="1:12" ht="16.5" customHeight="1">
      <c r="A106" s="159"/>
      <c r="B106" s="36" t="s">
        <v>129</v>
      </c>
      <c r="C106" s="34">
        <v>200</v>
      </c>
      <c r="D106" s="23">
        <v>1</v>
      </c>
      <c r="E106" s="23">
        <v>0.2</v>
      </c>
      <c r="F106" s="23">
        <v>20.2</v>
      </c>
      <c r="G106" s="24">
        <v>92</v>
      </c>
      <c r="H106" s="23">
        <v>537</v>
      </c>
      <c r="I106" s="109">
        <v>12</v>
      </c>
      <c r="J106" s="109">
        <v>4</v>
      </c>
      <c r="K106" s="109">
        <v>0.8</v>
      </c>
      <c r="L106" s="109">
        <v>5.4</v>
      </c>
    </row>
    <row r="107" spans="1:12" s="12" customFormat="1" ht="12.75">
      <c r="A107" s="21" t="s">
        <v>30</v>
      </c>
      <c r="B107" s="5"/>
      <c r="C107" s="6">
        <f>SUM(C100:C106)</f>
        <v>972</v>
      </c>
      <c r="D107" s="22">
        <f>SUM(D100:D106)</f>
        <v>27.92</v>
      </c>
      <c r="E107" s="22">
        <f>SUM(E100:E106)</f>
        <v>27.3</v>
      </c>
      <c r="F107" s="22">
        <f>SUM(F100:F106)</f>
        <v>120.52</v>
      </c>
      <c r="G107" s="22">
        <f>SUM(G100:G106)</f>
        <v>887.5000000000001</v>
      </c>
      <c r="H107" s="4"/>
      <c r="I107" s="22">
        <f>SUM(I100:I106)</f>
        <v>170.04</v>
      </c>
      <c r="J107" s="22">
        <f>SUM(J100:J106)</f>
        <v>84.50999999999999</v>
      </c>
      <c r="K107" s="22">
        <f>SUM(K100:K106)</f>
        <v>4.55</v>
      </c>
      <c r="L107" s="22">
        <f>SUM(L100:L106)</f>
        <v>7.9</v>
      </c>
    </row>
    <row r="108" spans="1:12" s="12" customFormat="1" ht="24" customHeight="1">
      <c r="A108" s="134" t="s">
        <v>0</v>
      </c>
      <c r="B108" s="134" t="s">
        <v>2</v>
      </c>
      <c r="C108" s="134" t="s">
        <v>1</v>
      </c>
      <c r="D108" s="133" t="s">
        <v>12</v>
      </c>
      <c r="E108" s="133"/>
      <c r="F108" s="133"/>
      <c r="G108" s="134" t="s">
        <v>6</v>
      </c>
      <c r="H108" s="134" t="s">
        <v>7</v>
      </c>
      <c r="I108" s="149" t="s">
        <v>106</v>
      </c>
      <c r="J108" s="149"/>
      <c r="K108" s="149"/>
      <c r="L108" s="149"/>
    </row>
    <row r="109" spans="1:12" s="12" customFormat="1" ht="25.5">
      <c r="A109" s="135"/>
      <c r="B109" s="135"/>
      <c r="C109" s="135"/>
      <c r="D109" s="3" t="s">
        <v>3</v>
      </c>
      <c r="E109" s="3" t="s">
        <v>4</v>
      </c>
      <c r="F109" s="3" t="s">
        <v>5</v>
      </c>
      <c r="G109" s="135"/>
      <c r="H109" s="135"/>
      <c r="I109" s="106" t="s">
        <v>114</v>
      </c>
      <c r="J109" s="106" t="s">
        <v>115</v>
      </c>
      <c r="K109" s="106" t="s">
        <v>116</v>
      </c>
      <c r="L109" s="107" t="s">
        <v>117</v>
      </c>
    </row>
    <row r="110" spans="1:12" s="12" customFormat="1" ht="25.5">
      <c r="A110" s="2" t="s">
        <v>29</v>
      </c>
      <c r="B110" s="2"/>
      <c r="C110" s="2"/>
      <c r="D110" s="3"/>
      <c r="E110" s="3"/>
      <c r="F110" s="3"/>
      <c r="G110" s="2"/>
      <c r="H110" s="2"/>
      <c r="I110" s="107"/>
      <c r="J110" s="107"/>
      <c r="K110" s="107"/>
      <c r="L110" s="107"/>
    </row>
    <row r="111" spans="1:12" ht="12.75">
      <c r="A111" s="158" t="s">
        <v>10</v>
      </c>
      <c r="B111" s="36" t="s">
        <v>51</v>
      </c>
      <c r="C111" s="39">
        <v>100</v>
      </c>
      <c r="D111" s="24">
        <v>9.16</v>
      </c>
      <c r="E111" s="24">
        <v>5.8</v>
      </c>
      <c r="F111" s="24">
        <v>23.73</v>
      </c>
      <c r="G111" s="24">
        <v>244</v>
      </c>
      <c r="H111" s="24">
        <v>181</v>
      </c>
      <c r="I111" s="109">
        <v>26.66</v>
      </c>
      <c r="J111" s="109">
        <v>17.83</v>
      </c>
      <c r="K111" s="109">
        <v>0.25</v>
      </c>
      <c r="L111" s="109">
        <v>1.33</v>
      </c>
    </row>
    <row r="112" spans="1:12" ht="12.75">
      <c r="A112" s="159"/>
      <c r="B112" s="64" t="s">
        <v>87</v>
      </c>
      <c r="C112" s="57">
        <v>250</v>
      </c>
      <c r="D112" s="55">
        <v>2.3</v>
      </c>
      <c r="E112" s="55">
        <v>4.25</v>
      </c>
      <c r="F112" s="55">
        <v>15.12</v>
      </c>
      <c r="G112" s="55">
        <v>109.25</v>
      </c>
      <c r="H112" s="55">
        <v>149</v>
      </c>
      <c r="I112" s="109">
        <v>82.5</v>
      </c>
      <c r="J112" s="109">
        <v>22.5</v>
      </c>
      <c r="K112" s="109">
        <v>0.225</v>
      </c>
      <c r="L112" s="109">
        <v>1</v>
      </c>
    </row>
    <row r="113" spans="1:12" ht="12.75" customHeight="1">
      <c r="A113" s="159"/>
      <c r="B113" s="36" t="s">
        <v>71</v>
      </c>
      <c r="C113" s="39">
        <v>110</v>
      </c>
      <c r="D113" s="24">
        <v>14.85</v>
      </c>
      <c r="E113" s="24">
        <v>10.12</v>
      </c>
      <c r="F113" s="24">
        <v>9.46</v>
      </c>
      <c r="G113" s="24">
        <v>174.9</v>
      </c>
      <c r="H113" s="24">
        <v>581</v>
      </c>
      <c r="I113" s="109"/>
      <c r="J113" s="109"/>
      <c r="K113" s="109"/>
      <c r="L113" s="109"/>
    </row>
    <row r="114" spans="1:12" ht="12.75" customHeight="1">
      <c r="A114" s="159"/>
      <c r="B114" s="40" t="s">
        <v>40</v>
      </c>
      <c r="C114" s="39">
        <v>180</v>
      </c>
      <c r="D114" s="24">
        <v>3.78</v>
      </c>
      <c r="E114" s="24">
        <v>7.92</v>
      </c>
      <c r="F114" s="24">
        <v>19.62</v>
      </c>
      <c r="G114" s="24">
        <v>165.6</v>
      </c>
      <c r="H114" s="24">
        <v>434</v>
      </c>
      <c r="I114" s="109"/>
      <c r="J114" s="109"/>
      <c r="K114" s="109"/>
      <c r="L114" s="109"/>
    </row>
    <row r="115" spans="1:12" ht="12.75" customHeight="1">
      <c r="A115" s="159"/>
      <c r="B115" s="64" t="s">
        <v>9</v>
      </c>
      <c r="C115" s="57">
        <v>42</v>
      </c>
      <c r="D115" s="14">
        <v>2.8</v>
      </c>
      <c r="E115" s="14">
        <v>0.5</v>
      </c>
      <c r="F115" s="14">
        <v>14</v>
      </c>
      <c r="G115" s="14">
        <v>73.1</v>
      </c>
      <c r="H115" s="15">
        <v>115</v>
      </c>
      <c r="I115" s="109">
        <v>102.5</v>
      </c>
      <c r="J115" s="109">
        <v>27.12</v>
      </c>
      <c r="K115" s="109">
        <v>0.52</v>
      </c>
      <c r="L115" s="109">
        <v>0</v>
      </c>
    </row>
    <row r="116" spans="1:12" ht="12.75" customHeight="1">
      <c r="A116" s="159"/>
      <c r="B116" s="36" t="s">
        <v>53</v>
      </c>
      <c r="C116" s="34">
        <v>200</v>
      </c>
      <c r="D116" s="24">
        <v>0.5</v>
      </c>
      <c r="E116" s="24">
        <v>0</v>
      </c>
      <c r="F116" s="24">
        <v>27</v>
      </c>
      <c r="G116" s="24">
        <v>110</v>
      </c>
      <c r="H116" s="24">
        <v>527</v>
      </c>
      <c r="I116" s="109">
        <v>14.4</v>
      </c>
      <c r="J116" s="109">
        <v>20.4</v>
      </c>
      <c r="K116" s="109">
        <v>1.2</v>
      </c>
      <c r="L116" s="109">
        <v>0</v>
      </c>
    </row>
    <row r="117" spans="1:12" ht="12.75" customHeight="1">
      <c r="A117" s="159"/>
      <c r="B117" s="36" t="s">
        <v>35</v>
      </c>
      <c r="C117" s="34">
        <v>70</v>
      </c>
      <c r="D117" s="23">
        <v>5.32</v>
      </c>
      <c r="E117" s="23">
        <v>0.56</v>
      </c>
      <c r="F117" s="23">
        <v>34.44</v>
      </c>
      <c r="G117" s="24">
        <v>164.5</v>
      </c>
      <c r="H117" s="23">
        <v>114</v>
      </c>
      <c r="I117" s="109">
        <v>14.4</v>
      </c>
      <c r="J117" s="109">
        <v>20.4</v>
      </c>
      <c r="K117" s="109">
        <v>1.2</v>
      </c>
      <c r="L117" s="109">
        <v>0</v>
      </c>
    </row>
    <row r="118" spans="1:12" s="9" customFormat="1" ht="12.75">
      <c r="A118" s="21" t="s">
        <v>30</v>
      </c>
      <c r="B118" s="5"/>
      <c r="C118" s="6">
        <f>SUM(C111:C117)</f>
        <v>952</v>
      </c>
      <c r="D118" s="22">
        <f>SUM(D111:D117)</f>
        <v>38.71</v>
      </c>
      <c r="E118" s="22">
        <f>SUM(E111:E117)</f>
        <v>29.150000000000002</v>
      </c>
      <c r="F118" s="22">
        <f>SUM(F111:F117)</f>
        <v>143.37</v>
      </c>
      <c r="G118" s="22">
        <f>SUM(G111:G117)</f>
        <v>1041.35</v>
      </c>
      <c r="H118" s="4"/>
      <c r="I118" s="22">
        <f>SUM(I111:I117)</f>
        <v>240.46</v>
      </c>
      <c r="J118" s="22">
        <f>SUM(J111:J117)</f>
        <v>108.25</v>
      </c>
      <c r="K118" s="22">
        <f>SUM(K111:K117)</f>
        <v>3.3949999999999996</v>
      </c>
      <c r="L118" s="22">
        <f>SUM(L111:L117)</f>
        <v>2.33</v>
      </c>
    </row>
    <row r="119" spans="1:12" s="8" customFormat="1" ht="11.25" customHeight="1">
      <c r="A119" s="134" t="s">
        <v>0</v>
      </c>
      <c r="B119" s="134" t="s">
        <v>2</v>
      </c>
      <c r="C119" s="134" t="s">
        <v>1</v>
      </c>
      <c r="D119" s="133" t="s">
        <v>12</v>
      </c>
      <c r="E119" s="133"/>
      <c r="F119" s="133"/>
      <c r="G119" s="134" t="s">
        <v>6</v>
      </c>
      <c r="H119" s="134" t="s">
        <v>7</v>
      </c>
      <c r="I119" s="149" t="s">
        <v>106</v>
      </c>
      <c r="J119" s="149"/>
      <c r="K119" s="149"/>
      <c r="L119" s="149"/>
    </row>
    <row r="120" spans="1:12" s="8" customFormat="1" ht="32.25" customHeight="1">
      <c r="A120" s="135"/>
      <c r="B120" s="135"/>
      <c r="C120" s="135"/>
      <c r="D120" s="3" t="s">
        <v>3</v>
      </c>
      <c r="E120" s="3" t="s">
        <v>4</v>
      </c>
      <c r="F120" s="3" t="s">
        <v>5</v>
      </c>
      <c r="G120" s="135"/>
      <c r="H120" s="135"/>
      <c r="I120" s="106" t="s">
        <v>114</v>
      </c>
      <c r="J120" s="106" t="s">
        <v>115</v>
      </c>
      <c r="K120" s="106" t="s">
        <v>116</v>
      </c>
      <c r="L120" s="107" t="s">
        <v>117</v>
      </c>
    </row>
    <row r="121" spans="1:12" s="8" customFormat="1" ht="28.5" customHeight="1">
      <c r="A121" s="3" t="s">
        <v>21</v>
      </c>
      <c r="B121" s="2"/>
      <c r="C121" s="2"/>
      <c r="D121" s="3"/>
      <c r="E121" s="3"/>
      <c r="F121" s="3"/>
      <c r="G121" s="2"/>
      <c r="H121" s="2"/>
      <c r="I121" s="107"/>
      <c r="J121" s="107"/>
      <c r="K121" s="107"/>
      <c r="L121" s="107"/>
    </row>
    <row r="122" spans="1:12" ht="16.5" customHeight="1">
      <c r="A122" s="158" t="s">
        <v>10</v>
      </c>
      <c r="B122" s="45" t="s">
        <v>59</v>
      </c>
      <c r="C122" s="46">
        <v>100</v>
      </c>
      <c r="D122" s="25">
        <v>0.8</v>
      </c>
      <c r="E122" s="25">
        <v>0.2</v>
      </c>
      <c r="F122" s="25">
        <v>2.5</v>
      </c>
      <c r="G122" s="25">
        <v>14</v>
      </c>
      <c r="H122" s="25">
        <v>112</v>
      </c>
      <c r="I122" s="109">
        <v>17</v>
      </c>
      <c r="J122" s="109">
        <v>14</v>
      </c>
      <c r="K122" s="109">
        <v>0</v>
      </c>
      <c r="L122" s="109">
        <v>7</v>
      </c>
    </row>
    <row r="123" spans="1:12" ht="14.25" customHeight="1">
      <c r="A123" s="159"/>
      <c r="B123" s="64" t="s">
        <v>94</v>
      </c>
      <c r="C123" s="57">
        <v>265</v>
      </c>
      <c r="D123" s="55">
        <v>5.46</v>
      </c>
      <c r="E123" s="18">
        <v>27.7</v>
      </c>
      <c r="F123" s="55">
        <v>27.6</v>
      </c>
      <c r="G123" s="18">
        <v>188.6</v>
      </c>
      <c r="H123" s="55">
        <v>133</v>
      </c>
      <c r="I123" s="109">
        <v>130</v>
      </c>
      <c r="J123" s="109">
        <v>2.51</v>
      </c>
      <c r="K123" s="109">
        <v>0.11</v>
      </c>
      <c r="L123" s="109">
        <v>0.5</v>
      </c>
    </row>
    <row r="124" spans="1:12" ht="11.25" customHeight="1">
      <c r="A124" s="159"/>
      <c r="B124" s="47" t="s">
        <v>36</v>
      </c>
      <c r="C124" s="53">
        <v>100</v>
      </c>
      <c r="D124" s="30">
        <v>2.88</v>
      </c>
      <c r="E124" s="30">
        <v>4.7</v>
      </c>
      <c r="F124" s="30">
        <v>25.3</v>
      </c>
      <c r="G124" s="30">
        <v>379</v>
      </c>
      <c r="H124" s="30">
        <v>368</v>
      </c>
      <c r="I124" s="109">
        <v>47</v>
      </c>
      <c r="J124" s="109">
        <v>9</v>
      </c>
      <c r="K124" s="109">
        <v>0.33</v>
      </c>
      <c r="L124" s="109">
        <v>0</v>
      </c>
    </row>
    <row r="125" spans="1:12" ht="15.75" customHeight="1">
      <c r="A125" s="159"/>
      <c r="B125" s="36" t="s">
        <v>67</v>
      </c>
      <c r="C125" s="39">
        <v>180</v>
      </c>
      <c r="D125" s="55">
        <v>5.5</v>
      </c>
      <c r="E125" s="55">
        <v>7.56</v>
      </c>
      <c r="F125" s="55">
        <v>22.5</v>
      </c>
      <c r="G125" s="55">
        <v>180</v>
      </c>
      <c r="H125" s="55">
        <v>427</v>
      </c>
      <c r="I125" s="109">
        <v>96</v>
      </c>
      <c r="J125" s="109">
        <v>27</v>
      </c>
      <c r="K125" s="109">
        <v>0.9</v>
      </c>
      <c r="L125" s="109">
        <v>0.48</v>
      </c>
    </row>
    <row r="126" spans="1:12" ht="15" customHeight="1">
      <c r="A126" s="159"/>
      <c r="B126" s="36" t="s">
        <v>35</v>
      </c>
      <c r="C126" s="34">
        <v>70</v>
      </c>
      <c r="D126" s="23">
        <v>5.32</v>
      </c>
      <c r="E126" s="23">
        <v>0.56</v>
      </c>
      <c r="F126" s="23">
        <v>34.44</v>
      </c>
      <c r="G126" s="24">
        <v>164.5</v>
      </c>
      <c r="H126" s="23">
        <v>114</v>
      </c>
      <c r="I126" s="109">
        <v>14.4</v>
      </c>
      <c r="J126" s="109">
        <v>20.4</v>
      </c>
      <c r="K126" s="109">
        <v>1.2</v>
      </c>
      <c r="L126" s="109">
        <v>0</v>
      </c>
    </row>
    <row r="127" spans="1:12" ht="15" customHeight="1">
      <c r="A127" s="159"/>
      <c r="B127" s="64" t="s">
        <v>9</v>
      </c>
      <c r="C127" s="57">
        <v>42</v>
      </c>
      <c r="D127" s="14">
        <v>2.8</v>
      </c>
      <c r="E127" s="14">
        <v>0.5</v>
      </c>
      <c r="F127" s="14">
        <v>14</v>
      </c>
      <c r="G127" s="14">
        <v>73.1</v>
      </c>
      <c r="H127" s="15">
        <v>115</v>
      </c>
      <c r="I127" s="109">
        <v>102.5</v>
      </c>
      <c r="J127" s="109">
        <v>27.12</v>
      </c>
      <c r="K127" s="109">
        <v>0.52</v>
      </c>
      <c r="L127" s="109">
        <v>0</v>
      </c>
    </row>
    <row r="128" spans="1:12" ht="27" customHeight="1">
      <c r="A128" s="159"/>
      <c r="B128" s="36" t="s">
        <v>121</v>
      </c>
      <c r="C128" s="34">
        <v>200</v>
      </c>
      <c r="D128" s="14">
        <v>1</v>
      </c>
      <c r="E128" s="14">
        <v>0.2</v>
      </c>
      <c r="F128" s="14">
        <v>0.2</v>
      </c>
      <c r="G128" s="14">
        <v>92</v>
      </c>
      <c r="H128" s="15">
        <v>537</v>
      </c>
      <c r="I128" s="108">
        <v>14</v>
      </c>
      <c r="J128" s="108">
        <v>8</v>
      </c>
      <c r="K128" s="108">
        <v>2.8</v>
      </c>
      <c r="L128" s="108">
        <v>4</v>
      </c>
    </row>
    <row r="129" spans="1:12" s="9" customFormat="1" ht="15" customHeight="1">
      <c r="A129" s="21" t="s">
        <v>30</v>
      </c>
      <c r="B129" s="5"/>
      <c r="C129" s="19">
        <f>SUM(C123:C128)</f>
        <v>857</v>
      </c>
      <c r="D129" s="22">
        <f>SUM(D123:D128)</f>
        <v>22.96</v>
      </c>
      <c r="E129" s="22">
        <f>SUM(E123:E128)</f>
        <v>41.220000000000006</v>
      </c>
      <c r="F129" s="22">
        <f>SUM(F123:F128)</f>
        <v>124.04</v>
      </c>
      <c r="G129" s="22">
        <f>SUM(G123:G128)</f>
        <v>1077.2</v>
      </c>
      <c r="H129" s="4"/>
      <c r="I129" s="22">
        <f>SUM(I123:I128)</f>
        <v>403.9</v>
      </c>
      <c r="J129" s="22">
        <f>SUM(J123:J128)</f>
        <v>94.03</v>
      </c>
      <c r="K129" s="22">
        <f>SUM(K123:K128)</f>
        <v>5.859999999999999</v>
      </c>
      <c r="L129" s="22">
        <f>SUM(L123:L128)</f>
        <v>4.98</v>
      </c>
    </row>
    <row r="130" spans="1:12" s="8" customFormat="1" ht="11.25" customHeight="1">
      <c r="A130" s="134" t="s">
        <v>0</v>
      </c>
      <c r="B130" s="134" t="s">
        <v>2</v>
      </c>
      <c r="C130" s="134" t="s">
        <v>1</v>
      </c>
      <c r="D130" s="133" t="s">
        <v>12</v>
      </c>
      <c r="E130" s="133"/>
      <c r="F130" s="133"/>
      <c r="G130" s="134" t="s">
        <v>6</v>
      </c>
      <c r="H130" s="134" t="s">
        <v>7</v>
      </c>
      <c r="I130" s="149" t="s">
        <v>106</v>
      </c>
      <c r="J130" s="149"/>
      <c r="K130" s="149"/>
      <c r="L130" s="149"/>
    </row>
    <row r="131" spans="1:12" s="8" customFormat="1" ht="34.5" customHeight="1">
      <c r="A131" s="135"/>
      <c r="B131" s="135"/>
      <c r="C131" s="135"/>
      <c r="D131" s="3" t="s">
        <v>3</v>
      </c>
      <c r="E131" s="3" t="s">
        <v>4</v>
      </c>
      <c r="F131" s="3" t="s">
        <v>5</v>
      </c>
      <c r="G131" s="135"/>
      <c r="H131" s="135"/>
      <c r="I131" s="106" t="s">
        <v>114</v>
      </c>
      <c r="J131" s="106" t="s">
        <v>115</v>
      </c>
      <c r="K131" s="106" t="s">
        <v>116</v>
      </c>
      <c r="L131" s="107" t="s">
        <v>117</v>
      </c>
    </row>
    <row r="132" spans="1:12" s="8" customFormat="1" ht="32.25" customHeight="1">
      <c r="A132" s="3" t="s">
        <v>73</v>
      </c>
      <c r="B132" s="2"/>
      <c r="C132" s="2"/>
      <c r="D132" s="3"/>
      <c r="E132" s="3"/>
      <c r="F132" s="3"/>
      <c r="G132" s="2"/>
      <c r="H132" s="2"/>
      <c r="I132" s="107"/>
      <c r="J132" s="107"/>
      <c r="K132" s="107"/>
      <c r="L132" s="107"/>
    </row>
    <row r="133" spans="1:12" ht="12.75" customHeight="1">
      <c r="A133" s="158" t="s">
        <v>10</v>
      </c>
      <c r="B133" s="45" t="s">
        <v>62</v>
      </c>
      <c r="C133" s="46">
        <v>100</v>
      </c>
      <c r="D133" s="28">
        <v>1.1</v>
      </c>
      <c r="E133" s="28">
        <v>0.1</v>
      </c>
      <c r="F133" s="28">
        <v>3.8</v>
      </c>
      <c r="G133" s="29">
        <v>24</v>
      </c>
      <c r="H133" s="28">
        <v>112</v>
      </c>
      <c r="I133" s="109">
        <v>14</v>
      </c>
      <c r="J133" s="109">
        <v>20</v>
      </c>
      <c r="K133" s="109">
        <v>0.9</v>
      </c>
      <c r="L133" s="109">
        <v>2.5</v>
      </c>
    </row>
    <row r="134" spans="1:12" ht="24" customHeight="1">
      <c r="A134" s="159"/>
      <c r="B134" s="64" t="s">
        <v>15</v>
      </c>
      <c r="C134" s="58">
        <v>250</v>
      </c>
      <c r="D134" s="18">
        <v>2.7</v>
      </c>
      <c r="E134" s="18">
        <v>2.85</v>
      </c>
      <c r="F134" s="18">
        <v>28.82</v>
      </c>
      <c r="G134" s="18">
        <v>111.25</v>
      </c>
      <c r="H134" s="54">
        <v>152</v>
      </c>
      <c r="I134" s="109">
        <v>55</v>
      </c>
      <c r="J134" s="109">
        <v>12.5</v>
      </c>
      <c r="K134" s="109">
        <v>0.1</v>
      </c>
      <c r="L134" s="109">
        <v>0</v>
      </c>
    </row>
    <row r="135" spans="1:12" ht="24">
      <c r="A135" s="159"/>
      <c r="B135" s="48" t="s">
        <v>82</v>
      </c>
      <c r="C135" s="66">
        <v>140</v>
      </c>
      <c r="D135" s="14">
        <v>11.46</v>
      </c>
      <c r="E135" s="14">
        <v>8.67</v>
      </c>
      <c r="F135" s="14">
        <v>4.87</v>
      </c>
      <c r="G135" s="14">
        <v>277</v>
      </c>
      <c r="H135" s="15">
        <v>0.9129464285714286</v>
      </c>
      <c r="I135" s="109">
        <v>60.32</v>
      </c>
      <c r="J135" s="109">
        <v>20.6</v>
      </c>
      <c r="K135" s="109">
        <v>0.21</v>
      </c>
      <c r="L135" s="109">
        <v>1.96</v>
      </c>
    </row>
    <row r="136" spans="1:12" ht="15" customHeight="1">
      <c r="A136" s="159"/>
      <c r="B136" s="36" t="s">
        <v>70</v>
      </c>
      <c r="C136" s="39">
        <v>180</v>
      </c>
      <c r="D136" s="14">
        <v>4.32</v>
      </c>
      <c r="E136" s="14">
        <v>2.7</v>
      </c>
      <c r="F136" s="14">
        <v>18.72</v>
      </c>
      <c r="G136" s="14">
        <v>207</v>
      </c>
      <c r="H136" s="15">
        <v>124</v>
      </c>
      <c r="I136" s="109">
        <v>69.6</v>
      </c>
      <c r="J136" s="109">
        <v>12.3</v>
      </c>
      <c r="K136" s="109">
        <v>10.8</v>
      </c>
      <c r="L136" s="109">
        <v>0.2</v>
      </c>
    </row>
    <row r="137" spans="1:12" ht="15" customHeight="1">
      <c r="A137" s="159"/>
      <c r="B137" s="64" t="s">
        <v>9</v>
      </c>
      <c r="C137" s="57">
        <v>42</v>
      </c>
      <c r="D137" s="14">
        <v>2.8</v>
      </c>
      <c r="E137" s="14">
        <v>0.5</v>
      </c>
      <c r="F137" s="14">
        <v>14</v>
      </c>
      <c r="G137" s="14">
        <v>73.1</v>
      </c>
      <c r="H137" s="15">
        <v>115</v>
      </c>
      <c r="I137" s="109">
        <v>102.5</v>
      </c>
      <c r="J137" s="109">
        <v>27.12</v>
      </c>
      <c r="K137" s="109">
        <v>0.52</v>
      </c>
      <c r="L137" s="109">
        <v>0</v>
      </c>
    </row>
    <row r="138" spans="1:12" ht="11.25" customHeight="1">
      <c r="A138" s="159"/>
      <c r="B138" s="36" t="s">
        <v>35</v>
      </c>
      <c r="C138" s="34">
        <v>70</v>
      </c>
      <c r="D138" s="23">
        <v>5.32</v>
      </c>
      <c r="E138" s="23">
        <v>0.56</v>
      </c>
      <c r="F138" s="23">
        <v>34.44</v>
      </c>
      <c r="G138" s="24">
        <v>164.5</v>
      </c>
      <c r="H138" s="23">
        <v>114</v>
      </c>
      <c r="I138" s="109">
        <v>14.4</v>
      </c>
      <c r="J138" s="109">
        <v>20.4</v>
      </c>
      <c r="K138" s="109">
        <v>1.2</v>
      </c>
      <c r="L138" s="109">
        <v>0</v>
      </c>
    </row>
    <row r="139" spans="1:12" ht="15" customHeight="1">
      <c r="A139" s="159"/>
      <c r="B139" s="36" t="s">
        <v>72</v>
      </c>
      <c r="C139" s="39">
        <v>200</v>
      </c>
      <c r="D139" s="14">
        <v>0.14</v>
      </c>
      <c r="E139" s="14">
        <v>0.056</v>
      </c>
      <c r="F139" s="14">
        <v>27.27</v>
      </c>
      <c r="G139" s="14">
        <v>110.2</v>
      </c>
      <c r="H139" s="15">
        <v>378</v>
      </c>
      <c r="I139" s="109">
        <v>12</v>
      </c>
      <c r="J139" s="109">
        <v>4</v>
      </c>
      <c r="K139" s="109">
        <v>0.6</v>
      </c>
      <c r="L139" s="109">
        <v>3</v>
      </c>
    </row>
    <row r="140" spans="1:12" s="9" customFormat="1" ht="15" customHeight="1">
      <c r="A140" s="95"/>
      <c r="B140" s="5"/>
      <c r="C140" s="19">
        <f>SUM(C133:C139)</f>
        <v>982</v>
      </c>
      <c r="D140" s="22">
        <f>SUM(D133:D139)</f>
        <v>27.840000000000003</v>
      </c>
      <c r="E140" s="22">
        <f>SUM(E133:E139)</f>
        <v>15.436</v>
      </c>
      <c r="F140" s="22">
        <f>SUM(F133:F139)</f>
        <v>131.92</v>
      </c>
      <c r="G140" s="22">
        <f>SUM(G134:G139)</f>
        <v>943.0500000000001</v>
      </c>
      <c r="H140" s="4"/>
      <c r="I140" s="22">
        <f>SUM(I134:I139)</f>
        <v>313.81999999999994</v>
      </c>
      <c r="J140" s="22">
        <f>SUM(J134:J139)</f>
        <v>96.92000000000002</v>
      </c>
      <c r="K140" s="22">
        <f>SUM(K134:K139)</f>
        <v>13.43</v>
      </c>
      <c r="L140" s="22">
        <f>SUM(L134:L139)</f>
        <v>5.16</v>
      </c>
    </row>
    <row r="141" spans="1:12" s="12" customFormat="1" ht="18" customHeight="1">
      <c r="A141" s="78"/>
      <c r="B141" s="32"/>
      <c r="C141" s="134" t="s">
        <v>1</v>
      </c>
      <c r="D141" s="133" t="s">
        <v>12</v>
      </c>
      <c r="E141" s="133"/>
      <c r="F141" s="133"/>
      <c r="G141" s="134" t="s">
        <v>6</v>
      </c>
      <c r="H141" s="32"/>
      <c r="I141" s="149" t="s">
        <v>106</v>
      </c>
      <c r="J141" s="149"/>
      <c r="K141" s="149"/>
      <c r="L141" s="149"/>
    </row>
    <row r="142" spans="1:12" s="12" customFormat="1" ht="24" customHeight="1">
      <c r="A142" s="78"/>
      <c r="B142" s="32"/>
      <c r="C142" s="134"/>
      <c r="D142" s="121" t="s">
        <v>3</v>
      </c>
      <c r="E142" s="121" t="s">
        <v>4</v>
      </c>
      <c r="F142" s="121" t="s">
        <v>5</v>
      </c>
      <c r="G142" s="134"/>
      <c r="H142" s="32"/>
      <c r="I142" s="106" t="s">
        <v>114</v>
      </c>
      <c r="J142" s="106" t="s">
        <v>115</v>
      </c>
      <c r="K142" s="106" t="s">
        <v>116</v>
      </c>
      <c r="L142" s="107" t="s">
        <v>117</v>
      </c>
    </row>
    <row r="143" spans="1:12" s="12" customFormat="1" ht="12.75" customHeight="1">
      <c r="A143" s="143" t="s">
        <v>74</v>
      </c>
      <c r="B143" s="144"/>
      <c r="C143" s="122">
        <f>C140+C129+C118+C107+C96+C85+C73+C61+C50+C38+C26+C14</f>
        <v>12314</v>
      </c>
      <c r="D143" s="122">
        <f>D140+D129+D118+D107+D96+D85+D73+D61+D50+D38+D26+D14</f>
        <v>418.47999999999996</v>
      </c>
      <c r="E143" s="122">
        <f>E140+E129+E118+E107+E96+E85+E73+E61+E50+E38+E26+E14</f>
        <v>423.416</v>
      </c>
      <c r="F143" s="122">
        <f>F140+F129+F118+F107+F96+F85+F73+F61+F50+F38+F26+F14</f>
        <v>1584.4399999999998</v>
      </c>
      <c r="G143" s="122">
        <f>G140+G129+G118+G107+G96+G85+G73+G61+G50+G38+G26+G14</f>
        <v>11959.029999999999</v>
      </c>
      <c r="H143" s="123"/>
      <c r="I143" s="106"/>
      <c r="J143" s="106"/>
      <c r="K143" s="106"/>
      <c r="L143" s="118"/>
    </row>
    <row r="144" spans="1:12" s="12" customFormat="1" ht="20.25" customHeight="1">
      <c r="A144" s="143" t="s">
        <v>69</v>
      </c>
      <c r="B144" s="145"/>
      <c r="C144" s="79">
        <f>C143/12</f>
        <v>1026.1666666666667</v>
      </c>
      <c r="D144" s="79">
        <f>D143/12</f>
        <v>34.87333333333333</v>
      </c>
      <c r="E144" s="79">
        <f>E143/12</f>
        <v>35.284666666666666</v>
      </c>
      <c r="F144" s="79">
        <f>F143/12</f>
        <v>132.03666666666666</v>
      </c>
      <c r="G144" s="79">
        <f>G143/12</f>
        <v>996.5858333333332</v>
      </c>
      <c r="H144" s="123"/>
      <c r="I144" s="106"/>
      <c r="J144" s="106"/>
      <c r="K144" s="106"/>
      <c r="L144" s="118"/>
    </row>
    <row r="145" spans="1:12" s="12" customFormat="1" ht="33.75" customHeight="1">
      <c r="A145" s="153" t="s">
        <v>137</v>
      </c>
      <c r="B145" s="154"/>
      <c r="C145" s="21"/>
      <c r="D145" s="21">
        <v>31.5</v>
      </c>
      <c r="E145" s="21">
        <v>32.2</v>
      </c>
      <c r="F145" s="21">
        <v>134.5</v>
      </c>
      <c r="G145" s="21">
        <v>952</v>
      </c>
      <c r="H145" s="123"/>
      <c r="I145" s="106"/>
      <c r="J145" s="106"/>
      <c r="K145" s="106"/>
      <c r="L145" s="118"/>
    </row>
    <row r="146" spans="9:12" s="12" customFormat="1" ht="15.75" customHeight="1">
      <c r="I146" s="111"/>
      <c r="J146" s="111"/>
      <c r="K146" s="111"/>
      <c r="L146" s="111"/>
    </row>
    <row r="147" spans="9:12" s="12" customFormat="1" ht="15" customHeight="1">
      <c r="I147" s="111"/>
      <c r="J147" s="111"/>
      <c r="K147" s="111"/>
      <c r="L147" s="111"/>
    </row>
    <row r="148" spans="9:12" s="12" customFormat="1" ht="15" customHeight="1">
      <c r="I148" s="111"/>
      <c r="J148" s="111"/>
      <c r="K148" s="111"/>
      <c r="L148" s="111"/>
    </row>
    <row r="153" ht="36" customHeight="1"/>
  </sheetData>
  <sheetProtection/>
  <mergeCells count="107">
    <mergeCell ref="I141:L141"/>
    <mergeCell ref="I51:L51"/>
    <mergeCell ref="I62:L62"/>
    <mergeCell ref="I74:L74"/>
    <mergeCell ref="I86:L86"/>
    <mergeCell ref="I97:L97"/>
    <mergeCell ref="I108:L108"/>
    <mergeCell ref="I119:L119"/>
    <mergeCell ref="I130:L130"/>
    <mergeCell ref="A1:B1"/>
    <mergeCell ref="A2:H2"/>
    <mergeCell ref="A3:H3"/>
    <mergeCell ref="H108:H109"/>
    <mergeCell ref="A130:A131"/>
    <mergeCell ref="H130:H131"/>
    <mergeCell ref="B62:B63"/>
    <mergeCell ref="A100:A106"/>
    <mergeCell ref="A74:A75"/>
    <mergeCell ref="H62:H63"/>
    <mergeCell ref="D119:F119"/>
    <mergeCell ref="G119:G120"/>
    <mergeCell ref="H119:H120"/>
    <mergeCell ref="C97:C98"/>
    <mergeCell ref="D97:F97"/>
    <mergeCell ref="G97:G98"/>
    <mergeCell ref="H97:H98"/>
    <mergeCell ref="A108:A109"/>
    <mergeCell ref="B108:B109"/>
    <mergeCell ref="C108:C109"/>
    <mergeCell ref="D108:F108"/>
    <mergeCell ref="G108:G109"/>
    <mergeCell ref="B97:B98"/>
    <mergeCell ref="H51:H52"/>
    <mergeCell ref="G74:G75"/>
    <mergeCell ref="H74:H75"/>
    <mergeCell ref="C51:C52"/>
    <mergeCell ref="D51:F51"/>
    <mergeCell ref="G86:G87"/>
    <mergeCell ref="H86:H87"/>
    <mergeCell ref="D62:F62"/>
    <mergeCell ref="D74:F74"/>
    <mergeCell ref="G62:G63"/>
    <mergeCell ref="D86:F86"/>
    <mergeCell ref="A145:B145"/>
    <mergeCell ref="D141:F141"/>
    <mergeCell ref="G141:G142"/>
    <mergeCell ref="A119:A120"/>
    <mergeCell ref="B119:B120"/>
    <mergeCell ref="A86:A87"/>
    <mergeCell ref="B39:B40"/>
    <mergeCell ref="C39:C40"/>
    <mergeCell ref="D39:F39"/>
    <mergeCell ref="G39:G40"/>
    <mergeCell ref="H39:H40"/>
    <mergeCell ref="C86:C87"/>
    <mergeCell ref="B74:B75"/>
    <mergeCell ref="C74:C75"/>
    <mergeCell ref="G51:G52"/>
    <mergeCell ref="C62:C63"/>
    <mergeCell ref="G15:G16"/>
    <mergeCell ref="H15:H16"/>
    <mergeCell ref="A27:A28"/>
    <mergeCell ref="B27:B28"/>
    <mergeCell ref="C27:C28"/>
    <mergeCell ref="D27:F27"/>
    <mergeCell ref="G27:G28"/>
    <mergeCell ref="H27:H28"/>
    <mergeCell ref="B86:B87"/>
    <mergeCell ref="A89:A95"/>
    <mergeCell ref="C15:C16"/>
    <mergeCell ref="A62:A63"/>
    <mergeCell ref="A77:A84"/>
    <mergeCell ref="B4:B5"/>
    <mergeCell ref="C4:C5"/>
    <mergeCell ref="A15:A16"/>
    <mergeCell ref="B15:B16"/>
    <mergeCell ref="A7:A13"/>
    <mergeCell ref="I4:L4"/>
    <mergeCell ref="I15:L15"/>
    <mergeCell ref="I27:L27"/>
    <mergeCell ref="I39:L39"/>
    <mergeCell ref="A18:A25"/>
    <mergeCell ref="D15:F15"/>
    <mergeCell ref="A4:A5"/>
    <mergeCell ref="D4:F4"/>
    <mergeCell ref="G4:G5"/>
    <mergeCell ref="H4:H5"/>
    <mergeCell ref="A144:B144"/>
    <mergeCell ref="A143:B143"/>
    <mergeCell ref="A133:A139"/>
    <mergeCell ref="A30:A37"/>
    <mergeCell ref="A42:A49"/>
    <mergeCell ref="A39:A40"/>
    <mergeCell ref="A51:A52"/>
    <mergeCell ref="A97:A98"/>
    <mergeCell ref="B51:B52"/>
    <mergeCell ref="A54:A60"/>
    <mergeCell ref="E1:G1"/>
    <mergeCell ref="A111:A117"/>
    <mergeCell ref="A122:A128"/>
    <mergeCell ref="C141:C142"/>
    <mergeCell ref="G130:G131"/>
    <mergeCell ref="B130:B131"/>
    <mergeCell ref="C130:C131"/>
    <mergeCell ref="D130:F130"/>
    <mergeCell ref="C119:C120"/>
    <mergeCell ref="A65:A72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2023-10-12T13:34:01Z</cp:lastPrinted>
  <dcterms:created xsi:type="dcterms:W3CDTF">1996-10-08T23:32:33Z</dcterms:created>
  <dcterms:modified xsi:type="dcterms:W3CDTF">2024-01-09T11:56:44Z</dcterms:modified>
  <cp:category/>
  <cp:version/>
  <cp:contentType/>
  <cp:contentStatus/>
</cp:coreProperties>
</file>