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меню5-11 кл" sheetId="1" r:id="rId1"/>
    <sheet name="Расход сырье 5-11 кл." sheetId="2" r:id="rId2"/>
  </sheets>
  <definedNames/>
  <calcPr fullCalcOnLoad="1"/>
</workbook>
</file>

<file path=xl/sharedStrings.xml><?xml version="1.0" encoding="utf-8"?>
<sst xmlns="http://schemas.openxmlformats.org/spreadsheetml/2006/main" count="728" uniqueCount="153">
  <si>
    <t>Вес   блюда</t>
  </si>
  <si>
    <t>Наименование            блюда</t>
  </si>
  <si>
    <t>№ рецеп-туры</t>
  </si>
  <si>
    <t xml:space="preserve">Хлеб пшеничный </t>
  </si>
  <si>
    <t>Кофейный напиток с молоком</t>
  </si>
  <si>
    <t>Какао с молоком</t>
  </si>
  <si>
    <t>Пюре картофельное</t>
  </si>
  <si>
    <t>Хлеб пшеничный</t>
  </si>
  <si>
    <t>Сыр  порционно</t>
  </si>
  <si>
    <t>Суп молочный с крупой рисовой</t>
  </si>
  <si>
    <t>Сок фруктовый  промышленного производства</t>
  </si>
  <si>
    <t>Салат из белокочанная капусты с морковью</t>
  </si>
  <si>
    <t xml:space="preserve">Омлет натуральный </t>
  </si>
  <si>
    <t xml:space="preserve">Чай  с сахаром </t>
  </si>
  <si>
    <t>Хлеб ржаной</t>
  </si>
  <si>
    <t>Молоко сгущенное</t>
  </si>
  <si>
    <t>Картофель отварной</t>
  </si>
  <si>
    <t>Салат из свеклы отварной</t>
  </si>
  <si>
    <t xml:space="preserve">Сок фруктовый  промышленного производства в ассортименте </t>
  </si>
  <si>
    <t>Компот из смеси сухофруктов</t>
  </si>
  <si>
    <t>Сыр  порциями</t>
  </si>
  <si>
    <t>Хлеб ржан</t>
  </si>
  <si>
    <t>Хлеб пшенич</t>
  </si>
  <si>
    <t>Мука пшеничн</t>
  </si>
  <si>
    <t>Картофель</t>
  </si>
  <si>
    <t xml:space="preserve">Овощи </t>
  </si>
  <si>
    <t>Фрукты свежие</t>
  </si>
  <si>
    <t>Соки натуральные</t>
  </si>
  <si>
    <t>Мясо</t>
  </si>
  <si>
    <t>Птица</t>
  </si>
  <si>
    <t>Рыба</t>
  </si>
  <si>
    <t>Творог</t>
  </si>
  <si>
    <t>Сыр</t>
  </si>
  <si>
    <t>Сметана</t>
  </si>
  <si>
    <t>Масло слив</t>
  </si>
  <si>
    <t>Масло растительное</t>
  </si>
  <si>
    <t>Яйцо</t>
  </si>
  <si>
    <t>Сахар</t>
  </si>
  <si>
    <t>Кондитерские изделия</t>
  </si>
  <si>
    <t>Чай</t>
  </si>
  <si>
    <t>Какао-порошок</t>
  </si>
  <si>
    <t>Кофейный напиток</t>
  </si>
  <si>
    <t>Дрожжи</t>
  </si>
  <si>
    <t>Соль йодированная</t>
  </si>
  <si>
    <t>1 день завтрак</t>
  </si>
  <si>
    <t>итого за 1 день</t>
  </si>
  <si>
    <t>2 день завтрак</t>
  </si>
  <si>
    <t>3 день завтрак</t>
  </si>
  <si>
    <t>10 день завтрак</t>
  </si>
  <si>
    <t>9 день завтрак</t>
  </si>
  <si>
    <t>8 день завтрак</t>
  </si>
  <si>
    <t>7 день завтрак</t>
  </si>
  <si>
    <t>6 день завтрак</t>
  </si>
  <si>
    <t>5 день завтрак</t>
  </si>
  <si>
    <t>4 день завтрак</t>
  </si>
  <si>
    <t>Выполнение норм сырья по СанПиН</t>
  </si>
  <si>
    <t>Выход, г, мл</t>
  </si>
  <si>
    <t>Отклонение от нормы ы % (+/- 5 %)</t>
  </si>
  <si>
    <t>крахмал</t>
  </si>
  <si>
    <t xml:space="preserve">нетто </t>
  </si>
  <si>
    <t>итого за 2 день</t>
  </si>
  <si>
    <t>итого за 3 день</t>
  </si>
  <si>
    <t>итого за 4 день</t>
  </si>
  <si>
    <t>итого за 5 день</t>
  </si>
  <si>
    <t>итого 6 день</t>
  </si>
  <si>
    <t>итого 7 день</t>
  </si>
  <si>
    <t>итого за 9 день</t>
  </si>
  <si>
    <t xml:space="preserve"> Кондитерские изделия (печеньн)</t>
  </si>
  <si>
    <t>макаронные изделия</t>
  </si>
  <si>
    <t xml:space="preserve">Крупы, бобовые </t>
  </si>
  <si>
    <t>кисломолочные продукты</t>
  </si>
  <si>
    <t>Молоко</t>
  </si>
  <si>
    <t>, кисломолсчные продукты</t>
  </si>
  <si>
    <t>Кисломолочные изделия</t>
  </si>
  <si>
    <t>Хлеб пшенич( йодированный)</t>
  </si>
  <si>
    <t>ИТОГО (фактически выдано продуктов в нетто на одного человека, за 10 дней  г)</t>
  </si>
  <si>
    <t>ИТОГО (на одного человека по СанПин) 25%</t>
  </si>
  <si>
    <t>ИТОГО (норм. за 10 дней на одного человека по СанПин) 25%</t>
  </si>
  <si>
    <t>Сухофрукты</t>
  </si>
  <si>
    <t>Субпродукты</t>
  </si>
  <si>
    <t>Овощи  в ассортименте по сезону (  огурец  )</t>
  </si>
  <si>
    <t>Рыба запеченная  (горбуша )</t>
  </si>
  <si>
    <t xml:space="preserve">Фрукты свежие </t>
  </si>
  <si>
    <t>Каша вязкая гречневая</t>
  </si>
  <si>
    <t>Мясо тушеное50/50</t>
  </si>
  <si>
    <t>Овощи  в ассортименте по сезону (  помидор )</t>
  </si>
  <si>
    <t>Котлета из говядины</t>
  </si>
  <si>
    <t>Суп молочный с  макаронами</t>
  </si>
  <si>
    <t>Овощи  в ассортименте по сезону (  огурец )</t>
  </si>
  <si>
    <t>Овощи  в ассортименте по сезону (  огурец  и помидор )</t>
  </si>
  <si>
    <t>11 день завтрак</t>
  </si>
  <si>
    <t>12 день завтрак</t>
  </si>
  <si>
    <t>итого за 12день</t>
  </si>
  <si>
    <t>итого за 11день</t>
  </si>
  <si>
    <t>итого за 10 день</t>
  </si>
  <si>
    <t>итого 8 день</t>
  </si>
  <si>
    <t>Сердце в соусе сметанном 45/95</t>
  </si>
  <si>
    <t>Плов из  птицы 110/150</t>
  </si>
  <si>
    <t>Кша молочная рисовая</t>
  </si>
  <si>
    <t>Макароны отварные с овощами 65/155</t>
  </si>
  <si>
    <t>Мясо духовое  35/205</t>
  </si>
  <si>
    <t>Меню приготавливаемых бдлюд для организации питания  горячих завтраков 25 %</t>
  </si>
  <si>
    <t>Прием пищи</t>
  </si>
  <si>
    <t>Пищевые вещества</t>
  </si>
  <si>
    <t>Энергетическая ценность</t>
  </si>
  <si>
    <t xml:space="preserve">Белки </t>
  </si>
  <si>
    <t xml:space="preserve">Жиры </t>
  </si>
  <si>
    <t>Угле-воды</t>
  </si>
  <si>
    <t>Неделя1 День1</t>
  </si>
  <si>
    <t>завтрак</t>
  </si>
  <si>
    <t xml:space="preserve">Овощи  в ассортименте по сезону </t>
  </si>
  <si>
    <t xml:space="preserve">Хлеб ржаной </t>
  </si>
  <si>
    <t>Хлеб пшеничный  йодированный</t>
  </si>
  <si>
    <t>Кондитерские изделия в ассртименте</t>
  </si>
  <si>
    <t>итого  завтрак</t>
  </si>
  <si>
    <t>Неделя1 День2</t>
  </si>
  <si>
    <t>Масло сливочное порционно</t>
  </si>
  <si>
    <t xml:space="preserve">Фрукты свежие по сезону </t>
  </si>
  <si>
    <t>Неделя1   День 3</t>
  </si>
  <si>
    <t xml:space="preserve">завтрак </t>
  </si>
  <si>
    <t>Тефтели рыбные</t>
  </si>
  <si>
    <t>Неделя1   День 4</t>
  </si>
  <si>
    <t>Завтрак</t>
  </si>
  <si>
    <t xml:space="preserve">Салат из свеклы отварной </t>
  </si>
  <si>
    <t>Плов из птицы</t>
  </si>
  <si>
    <t xml:space="preserve"> Кисломолочные издедия</t>
  </si>
  <si>
    <t>Неделя1   День 5</t>
  </si>
  <si>
    <t>Мясо тушеное</t>
  </si>
  <si>
    <t>Неделя1   День 6</t>
  </si>
  <si>
    <t>Пудинг из творога</t>
  </si>
  <si>
    <t>итого за завтрак</t>
  </si>
  <si>
    <t>Макароны отворные с овощами</t>
  </si>
  <si>
    <t>Неделя 2  День 9</t>
  </si>
  <si>
    <t>Рыба запеченная</t>
  </si>
  <si>
    <t>Сердце в соусе</t>
  </si>
  <si>
    <t xml:space="preserve">По СанПиН 2.3/2.4.3590-20 </t>
  </si>
  <si>
    <t>среднее</t>
  </si>
  <si>
    <t xml:space="preserve"> Возрастная категория:  5-11  классы                                                            </t>
  </si>
  <si>
    <t>Масло сливочное</t>
  </si>
  <si>
    <t>Неделя2  День 7</t>
  </si>
  <si>
    <t>Неделя2   День 8</t>
  </si>
  <si>
    <t>Неделя 2  День 10</t>
  </si>
  <si>
    <t>Неделя 2   День 11</t>
  </si>
  <si>
    <t>Неделя 2   День 12</t>
  </si>
  <si>
    <t>Каша молочная</t>
  </si>
  <si>
    <t>Мясо духовое</t>
  </si>
  <si>
    <t xml:space="preserve">Итого по меню за 12 дней </t>
  </si>
  <si>
    <t>Тефтели рыбные с  соусом томатным 70/50 ( Треска)</t>
  </si>
  <si>
    <t>Чай с лимоном</t>
  </si>
  <si>
    <t>Чай  с  лимоном</t>
  </si>
  <si>
    <t>Кисель из  свежих плодов</t>
  </si>
  <si>
    <t xml:space="preserve">Булочка </t>
  </si>
  <si>
    <t>Булочные изделия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</si>
</sst>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5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2" fontId="6" fillId="34" borderId="11" xfId="0" applyNumberFormat="1" applyFont="1" applyFill="1" applyBorder="1" applyAlignment="1">
      <alignment/>
    </xf>
    <xf numFmtId="2" fontId="7" fillId="34" borderId="11" xfId="0" applyNumberFormat="1" applyFont="1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2" fontId="1" fillId="34" borderId="11" xfId="0" applyNumberFormat="1" applyFont="1" applyFill="1" applyBorder="1" applyAlignment="1">
      <alignment/>
    </xf>
    <xf numFmtId="2" fontId="2" fillId="35" borderId="11" xfId="0" applyNumberFormat="1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right" vertical="top" wrapText="1"/>
    </xf>
    <xf numFmtId="0" fontId="0" fillId="33" borderId="0" xfId="0" applyFill="1" applyAlignment="1">
      <alignment/>
    </xf>
    <xf numFmtId="0" fontId="2" fillId="36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 wrapText="1"/>
    </xf>
    <xf numFmtId="2" fontId="1" fillId="33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center" wrapText="1"/>
    </xf>
    <xf numFmtId="2" fontId="2" fillId="35" borderId="11" xfId="0" applyNumberFormat="1" applyFont="1" applyFill="1" applyBorder="1" applyAlignment="1">
      <alignment horizontal="center" wrapText="1"/>
    </xf>
    <xf numFmtId="0" fontId="2" fillId="37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2" fontId="2" fillId="38" borderId="11" xfId="0" applyNumberFormat="1" applyFont="1" applyFill="1" applyBorder="1" applyAlignment="1">
      <alignment/>
    </xf>
    <xf numFmtId="2" fontId="2" fillId="35" borderId="11" xfId="0" applyNumberFormat="1" applyFont="1" applyFill="1" applyBorder="1" applyAlignment="1">
      <alignment horizontal="center" vertical="center" textRotation="90"/>
    </xf>
    <xf numFmtId="2" fontId="1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/>
    </xf>
    <xf numFmtId="2" fontId="2" fillId="38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top" wrapText="1"/>
    </xf>
    <xf numFmtId="2" fontId="3" fillId="35" borderId="11" xfId="0" applyNumberFormat="1" applyFont="1" applyFill="1" applyBorder="1" applyAlignment="1">
      <alignment horizontal="center" vertical="center" textRotation="90" wrapText="1"/>
    </xf>
    <xf numFmtId="0" fontId="2" fillId="39" borderId="12" xfId="0" applyFont="1" applyFill="1" applyBorder="1" applyAlignment="1">
      <alignment horizontal="center"/>
    </xf>
    <xf numFmtId="2" fontId="2" fillId="39" borderId="11" xfId="0" applyNumberFormat="1" applyFont="1" applyFill="1" applyBorder="1" applyAlignment="1">
      <alignment horizontal="center" vertical="center" wrapText="1"/>
    </xf>
    <xf numFmtId="2" fontId="1" fillId="39" borderId="11" xfId="0" applyNumberFormat="1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2" fontId="1" fillId="35" borderId="11" xfId="0" applyNumberFormat="1" applyFont="1" applyFill="1" applyBorder="1" applyAlignment="1">
      <alignment horizontal="center" vertical="center" textRotation="90" wrapText="1"/>
    </xf>
    <xf numFmtId="2" fontId="6" fillId="40" borderId="11" xfId="0" applyNumberFormat="1" applyFont="1" applyFill="1" applyBorder="1" applyAlignment="1">
      <alignment/>
    </xf>
    <xf numFmtId="2" fontId="7" fillId="40" borderId="11" xfId="0" applyNumberFormat="1" applyFont="1" applyFill="1" applyBorder="1" applyAlignment="1">
      <alignment/>
    </xf>
    <xf numFmtId="2" fontId="3" fillId="40" borderId="11" xfId="0" applyNumberFormat="1" applyFont="1" applyFill="1" applyBorder="1" applyAlignment="1">
      <alignment horizontal="center" vertical="center" textRotation="90" wrapText="1"/>
    </xf>
    <xf numFmtId="2" fontId="2" fillId="40" borderId="11" xfId="0" applyNumberFormat="1" applyFont="1" applyFill="1" applyBorder="1" applyAlignment="1">
      <alignment horizontal="center" vertical="center" textRotation="90" wrapText="1"/>
    </xf>
    <xf numFmtId="2" fontId="1" fillId="40" borderId="11" xfId="0" applyNumberFormat="1" applyFont="1" applyFill="1" applyBorder="1" applyAlignment="1">
      <alignment/>
    </xf>
    <xf numFmtId="2" fontId="1" fillId="40" borderId="11" xfId="0" applyNumberFormat="1" applyFont="1" applyFill="1" applyBorder="1" applyAlignment="1">
      <alignment horizontal="center" vertical="center" textRotation="90" wrapText="1"/>
    </xf>
    <xf numFmtId="2" fontId="2" fillId="40" borderId="11" xfId="0" applyNumberFormat="1" applyFont="1" applyFill="1" applyBorder="1" applyAlignment="1">
      <alignment horizontal="center" vertical="center" textRotation="90"/>
    </xf>
    <xf numFmtId="2" fontId="1" fillId="40" borderId="0" xfId="0" applyNumberFormat="1" applyFont="1" applyFill="1" applyBorder="1" applyAlignment="1">
      <alignment/>
    </xf>
    <xf numFmtId="2" fontId="1" fillId="40" borderId="10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 horizontal="center" vertical="center" textRotation="90"/>
    </xf>
    <xf numFmtId="0" fontId="2" fillId="41" borderId="11" xfId="0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 wrapText="1"/>
    </xf>
    <xf numFmtId="2" fontId="1" fillId="42" borderId="11" xfId="0" applyNumberFormat="1" applyFont="1" applyFill="1" applyBorder="1" applyAlignment="1">
      <alignment/>
    </xf>
    <xf numFmtId="192" fontId="1" fillId="42" borderId="11" xfId="0" applyNumberFormat="1" applyFont="1" applyFill="1" applyBorder="1" applyAlignment="1">
      <alignment/>
    </xf>
    <xf numFmtId="2" fontId="8" fillId="42" borderId="11" xfId="0" applyNumberFormat="1" applyFont="1" applyFill="1" applyBorder="1" applyAlignment="1">
      <alignment/>
    </xf>
    <xf numFmtId="192" fontId="2" fillId="42" borderId="11" xfId="0" applyNumberFormat="1" applyFont="1" applyFill="1" applyBorder="1" applyAlignment="1">
      <alignment/>
    </xf>
    <xf numFmtId="0" fontId="1" fillId="42" borderId="11" xfId="0" applyFont="1" applyFill="1" applyBorder="1" applyAlignment="1">
      <alignment horizontal="center" vertical="top" wrapText="1"/>
    </xf>
    <xf numFmtId="0" fontId="1" fillId="42" borderId="11" xfId="0" applyFont="1" applyFill="1" applyBorder="1" applyAlignment="1">
      <alignment vertical="top" wrapText="1"/>
    </xf>
    <xf numFmtId="0" fontId="0" fillId="42" borderId="0" xfId="0" applyFont="1" applyFill="1" applyAlignment="1">
      <alignment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92" fontId="1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top" wrapText="1"/>
    </xf>
    <xf numFmtId="2" fontId="2" fillId="0" borderId="11" xfId="0" applyNumberFormat="1" applyFont="1" applyBorder="1" applyAlignment="1">
      <alignment horizontal="right" vertical="top" wrapText="1"/>
    </xf>
    <xf numFmtId="192" fontId="1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9" fontId="2" fillId="0" borderId="11" xfId="0" applyNumberFormat="1" applyFont="1" applyBorder="1" applyAlignment="1">
      <alignment horizontal="right"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1" fillId="42" borderId="10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33"/>
  <sheetViews>
    <sheetView tabSelected="1" zoomScalePageLayoutView="0" workbookViewId="0" topLeftCell="A82">
      <selection activeCell="P89" sqref="P89"/>
    </sheetView>
  </sheetViews>
  <sheetFormatPr defaultColWidth="9.140625" defaultRowHeight="12.75"/>
  <cols>
    <col min="2" max="2" width="17.140625" style="0" customWidth="1"/>
    <col min="4" max="4" width="10.00390625" style="0" bestFit="1" customWidth="1"/>
  </cols>
  <sheetData>
    <row r="3" spans="1:8" ht="56.25" customHeight="1">
      <c r="A3" s="79" t="s">
        <v>101</v>
      </c>
      <c r="B3" s="79"/>
      <c r="C3" s="79"/>
      <c r="D3" s="79"/>
      <c r="E3" s="79"/>
      <c r="F3" s="79"/>
      <c r="G3" s="79"/>
      <c r="H3" s="79"/>
    </row>
    <row r="4" spans="1:8" ht="48" customHeight="1">
      <c r="A4" s="80" t="s">
        <v>137</v>
      </c>
      <c r="B4" s="80"/>
      <c r="C4" s="80"/>
      <c r="D4" s="80"/>
      <c r="E4" s="80"/>
      <c r="F4" s="80"/>
      <c r="G4" s="80"/>
      <c r="H4" s="80"/>
    </row>
    <row r="5" spans="1:8" ht="12.75">
      <c r="A5" s="81" t="s">
        <v>102</v>
      </c>
      <c r="B5" s="81" t="s">
        <v>1</v>
      </c>
      <c r="C5" s="81" t="s">
        <v>0</v>
      </c>
      <c r="D5" s="83" t="s">
        <v>103</v>
      </c>
      <c r="E5" s="83"/>
      <c r="F5" s="83"/>
      <c r="G5" s="81" t="s">
        <v>104</v>
      </c>
      <c r="H5" s="81" t="s">
        <v>2</v>
      </c>
    </row>
    <row r="6" spans="1:8" ht="25.5">
      <c r="A6" s="82"/>
      <c r="B6" s="82"/>
      <c r="C6" s="82"/>
      <c r="D6" s="3" t="s">
        <v>105</v>
      </c>
      <c r="E6" s="3" t="s">
        <v>106</v>
      </c>
      <c r="F6" s="3" t="s">
        <v>107</v>
      </c>
      <c r="G6" s="82"/>
      <c r="H6" s="82"/>
    </row>
    <row r="7" spans="1:8" ht="25.5">
      <c r="A7" s="2" t="s">
        <v>108</v>
      </c>
      <c r="B7" s="2"/>
      <c r="C7" s="2">
        <v>550</v>
      </c>
      <c r="D7" s="3"/>
      <c r="E7" s="3"/>
      <c r="F7" s="3"/>
      <c r="G7" s="2"/>
      <c r="H7" s="2"/>
    </row>
    <row r="8" spans="1:8" ht="41.25" customHeight="1">
      <c r="A8" s="84" t="s">
        <v>109</v>
      </c>
      <c r="B8" s="55" t="s">
        <v>110</v>
      </c>
      <c r="C8" s="56">
        <v>110</v>
      </c>
      <c r="D8" s="56">
        <v>0.88</v>
      </c>
      <c r="E8" s="56">
        <v>0.11</v>
      </c>
      <c r="F8" s="56">
        <v>2.75</v>
      </c>
      <c r="G8" s="56">
        <v>15.4</v>
      </c>
      <c r="H8" s="57">
        <v>106</v>
      </c>
    </row>
    <row r="9" spans="1:8" ht="14.25" customHeight="1">
      <c r="A9" s="85"/>
      <c r="B9" s="55" t="s">
        <v>12</v>
      </c>
      <c r="C9" s="57">
        <v>200</v>
      </c>
      <c r="D9" s="57">
        <v>14.62</v>
      </c>
      <c r="E9" s="57">
        <v>22.74</v>
      </c>
      <c r="F9" s="57">
        <v>3.45</v>
      </c>
      <c r="G9" s="57">
        <v>277.21</v>
      </c>
      <c r="H9" s="57">
        <v>307</v>
      </c>
    </row>
    <row r="10" spans="1:8" ht="15" customHeight="1">
      <c r="A10" s="85"/>
      <c r="B10" s="58" t="s">
        <v>111</v>
      </c>
      <c r="C10" s="56">
        <v>30</v>
      </c>
      <c r="D10" s="56">
        <v>1.98</v>
      </c>
      <c r="E10" s="56">
        <v>0.36</v>
      </c>
      <c r="F10" s="56">
        <v>15.01</v>
      </c>
      <c r="G10" s="56">
        <v>52.2</v>
      </c>
      <c r="H10" s="56">
        <v>109</v>
      </c>
    </row>
    <row r="11" spans="1:8" ht="26.25" customHeight="1">
      <c r="A11" s="85"/>
      <c r="B11" s="58" t="s">
        <v>112</v>
      </c>
      <c r="C11" s="56">
        <v>50</v>
      </c>
      <c r="D11" s="59">
        <v>3.8</v>
      </c>
      <c r="E11" s="59">
        <v>0.4</v>
      </c>
      <c r="F11" s="59">
        <v>38.88</v>
      </c>
      <c r="G11" s="59">
        <v>117.5</v>
      </c>
      <c r="H11" s="56">
        <v>108</v>
      </c>
    </row>
    <row r="12" spans="1:8" ht="39" customHeight="1">
      <c r="A12" s="85"/>
      <c r="B12" s="58" t="s">
        <v>113</v>
      </c>
      <c r="C12" s="56">
        <v>25</v>
      </c>
      <c r="D12" s="57">
        <v>1.47</v>
      </c>
      <c r="E12" s="57">
        <v>1.17</v>
      </c>
      <c r="F12" s="57">
        <v>18.75</v>
      </c>
      <c r="G12" s="57">
        <v>91.5</v>
      </c>
      <c r="H12" s="56">
        <v>608</v>
      </c>
    </row>
    <row r="13" spans="1:8" ht="50.25" customHeight="1">
      <c r="A13" s="86"/>
      <c r="B13" s="58" t="s">
        <v>18</v>
      </c>
      <c r="C13" s="56">
        <v>200</v>
      </c>
      <c r="D13" s="60">
        <v>1</v>
      </c>
      <c r="E13" s="60">
        <v>0.2</v>
      </c>
      <c r="F13" s="60">
        <v>0.2</v>
      </c>
      <c r="G13" s="60">
        <v>92</v>
      </c>
      <c r="H13" s="56">
        <v>518</v>
      </c>
    </row>
    <row r="14" spans="1:8" ht="25.5">
      <c r="A14" s="61" t="s">
        <v>114</v>
      </c>
      <c r="B14" s="62"/>
      <c r="C14" s="61">
        <f>SUM(C8:C13)</f>
        <v>615</v>
      </c>
      <c r="D14" s="61">
        <f>SUM(D8:D13)</f>
        <v>23.75</v>
      </c>
      <c r="E14" s="61">
        <f>SUM(E8:E13)</f>
        <v>24.979999999999993</v>
      </c>
      <c r="F14" s="61">
        <f>SUM(F8:F13)</f>
        <v>79.04</v>
      </c>
      <c r="G14" s="61">
        <f>SUM(G8:G13)</f>
        <v>645.81</v>
      </c>
      <c r="H14" s="61"/>
    </row>
    <row r="15" spans="1:8" ht="12.75">
      <c r="A15" s="81" t="s">
        <v>102</v>
      </c>
      <c r="B15" s="81" t="s">
        <v>1</v>
      </c>
      <c r="C15" s="81" t="s">
        <v>0</v>
      </c>
      <c r="D15" s="83" t="s">
        <v>103</v>
      </c>
      <c r="E15" s="83"/>
      <c r="F15" s="83"/>
      <c r="G15" s="81" t="s">
        <v>104</v>
      </c>
      <c r="H15" s="81" t="s">
        <v>2</v>
      </c>
    </row>
    <row r="16" spans="1:8" ht="25.5">
      <c r="A16" s="82"/>
      <c r="B16" s="82"/>
      <c r="C16" s="82"/>
      <c r="D16" s="3" t="s">
        <v>105</v>
      </c>
      <c r="E16" s="3" t="s">
        <v>106</v>
      </c>
      <c r="F16" s="3" t="s">
        <v>107</v>
      </c>
      <c r="G16" s="82"/>
      <c r="H16" s="82"/>
    </row>
    <row r="17" spans="1:8" ht="25.5">
      <c r="A17" s="2" t="s">
        <v>115</v>
      </c>
      <c r="B17" s="2"/>
      <c r="C17" s="2"/>
      <c r="D17" s="3"/>
      <c r="E17" s="3"/>
      <c r="F17" s="3"/>
      <c r="G17" s="2"/>
      <c r="H17" s="2"/>
    </row>
    <row r="18" spans="1:8" ht="29.25" customHeight="1">
      <c r="A18" s="87" t="s">
        <v>109</v>
      </c>
      <c r="B18" s="49" t="s">
        <v>116</v>
      </c>
      <c r="C18" s="48">
        <v>20</v>
      </c>
      <c r="D18" s="77">
        <v>0.1</v>
      </c>
      <c r="E18" s="77">
        <v>16.5</v>
      </c>
      <c r="F18" s="77">
        <v>0.16</v>
      </c>
      <c r="G18" s="77">
        <v>149.6</v>
      </c>
      <c r="H18" s="48">
        <v>105</v>
      </c>
    </row>
    <row r="19" spans="1:8" ht="27.75" customHeight="1">
      <c r="A19" s="88"/>
      <c r="B19" s="55" t="s">
        <v>9</v>
      </c>
      <c r="C19" s="57">
        <v>250</v>
      </c>
      <c r="D19" s="57">
        <v>5.25</v>
      </c>
      <c r="E19" s="57">
        <v>6.37</v>
      </c>
      <c r="F19" s="57">
        <v>20.62</v>
      </c>
      <c r="G19" s="57">
        <v>164.25</v>
      </c>
      <c r="H19" s="57">
        <v>164</v>
      </c>
    </row>
    <row r="20" spans="1:8" ht="15" customHeight="1">
      <c r="A20" s="88"/>
      <c r="B20" s="55" t="s">
        <v>8</v>
      </c>
      <c r="C20" s="57">
        <v>15</v>
      </c>
      <c r="D20" s="57">
        <v>3.84</v>
      </c>
      <c r="E20" s="57">
        <v>3.9</v>
      </c>
      <c r="F20" s="57">
        <v>0</v>
      </c>
      <c r="G20" s="57">
        <v>51.4</v>
      </c>
      <c r="H20" s="57">
        <v>100</v>
      </c>
    </row>
    <row r="21" spans="1:8" ht="27.75" customHeight="1">
      <c r="A21" s="88"/>
      <c r="B21" s="58" t="s">
        <v>112</v>
      </c>
      <c r="C21" s="56">
        <v>50</v>
      </c>
      <c r="D21" s="59">
        <v>3.8</v>
      </c>
      <c r="E21" s="59">
        <v>0.4</v>
      </c>
      <c r="F21" s="59">
        <v>38.88</v>
      </c>
      <c r="G21" s="59">
        <v>117.5</v>
      </c>
      <c r="H21" s="56">
        <v>108</v>
      </c>
    </row>
    <row r="22" spans="1:8" ht="12.75">
      <c r="A22" s="88"/>
      <c r="B22" s="58" t="s">
        <v>111</v>
      </c>
      <c r="C22" s="56">
        <v>30</v>
      </c>
      <c r="D22" s="56">
        <v>1.98</v>
      </c>
      <c r="E22" s="56">
        <v>0.36</v>
      </c>
      <c r="F22" s="56">
        <v>15.01</v>
      </c>
      <c r="G22" s="56">
        <v>52.2</v>
      </c>
      <c r="H22" s="56">
        <v>109</v>
      </c>
    </row>
    <row r="23" spans="1:8" ht="24.75" customHeight="1">
      <c r="A23" s="88"/>
      <c r="B23" s="58" t="s">
        <v>117</v>
      </c>
      <c r="C23" s="56">
        <v>110</v>
      </c>
      <c r="D23" s="57">
        <v>0.44</v>
      </c>
      <c r="E23" s="57">
        <v>0.44</v>
      </c>
      <c r="F23" s="57">
        <v>10.78</v>
      </c>
      <c r="G23" s="57">
        <v>51.7</v>
      </c>
      <c r="H23" s="56">
        <v>112</v>
      </c>
    </row>
    <row r="24" spans="1:8" ht="13.5" customHeight="1">
      <c r="A24" s="89"/>
      <c r="B24" s="58" t="s">
        <v>13</v>
      </c>
      <c r="C24" s="56">
        <v>200</v>
      </c>
      <c r="D24" s="63">
        <v>0.1</v>
      </c>
      <c r="E24" s="63">
        <v>0</v>
      </c>
      <c r="F24" s="63">
        <v>15</v>
      </c>
      <c r="G24" s="63">
        <v>60</v>
      </c>
      <c r="H24" s="56">
        <v>493</v>
      </c>
    </row>
    <row r="25" spans="1:8" ht="25.5">
      <c r="A25" s="61" t="s">
        <v>114</v>
      </c>
      <c r="B25" s="62"/>
      <c r="C25" s="61">
        <f>SUM(C18:C24)</f>
        <v>675</v>
      </c>
      <c r="D25" s="61">
        <f>SUM(D18:D24)</f>
        <v>15.509999999999998</v>
      </c>
      <c r="E25" s="61">
        <f>SUM(E18:E24)</f>
        <v>27.97</v>
      </c>
      <c r="F25" s="61">
        <f>SUM(F18:F24)</f>
        <v>100.45</v>
      </c>
      <c r="G25" s="61">
        <f>SUM(G18:G24)</f>
        <v>646.6500000000001</v>
      </c>
      <c r="H25" s="61"/>
    </row>
    <row r="26" spans="1:8" ht="12.75">
      <c r="A26" s="90" t="s">
        <v>102</v>
      </c>
      <c r="B26" s="90" t="s">
        <v>1</v>
      </c>
      <c r="C26" s="90" t="s">
        <v>0</v>
      </c>
      <c r="D26" s="83" t="s">
        <v>103</v>
      </c>
      <c r="E26" s="83"/>
      <c r="F26" s="83"/>
      <c r="G26" s="90" t="s">
        <v>104</v>
      </c>
      <c r="H26" s="90" t="s">
        <v>2</v>
      </c>
    </row>
    <row r="27" spans="1:8" ht="25.5">
      <c r="A27" s="82"/>
      <c r="B27" s="82"/>
      <c r="C27" s="82"/>
      <c r="D27" s="3" t="s">
        <v>105</v>
      </c>
      <c r="E27" s="3" t="s">
        <v>106</v>
      </c>
      <c r="F27" s="3" t="s">
        <v>107</v>
      </c>
      <c r="G27" s="82"/>
      <c r="H27" s="82"/>
    </row>
    <row r="28" spans="1:8" ht="25.5">
      <c r="A28" s="2" t="s">
        <v>118</v>
      </c>
      <c r="B28" s="2"/>
      <c r="C28" s="2"/>
      <c r="D28" s="3"/>
      <c r="E28" s="3"/>
      <c r="F28" s="3"/>
      <c r="G28" s="2"/>
      <c r="H28" s="2"/>
    </row>
    <row r="29" spans="1:8" ht="38.25" customHeight="1">
      <c r="A29" s="84" t="s">
        <v>119</v>
      </c>
      <c r="B29" s="58" t="s">
        <v>110</v>
      </c>
      <c r="C29" s="56">
        <v>110</v>
      </c>
      <c r="D29" s="57">
        <v>0.88</v>
      </c>
      <c r="E29" s="57">
        <v>0.11</v>
      </c>
      <c r="F29" s="57">
        <v>2.75</v>
      </c>
      <c r="G29" s="57">
        <v>15.4</v>
      </c>
      <c r="H29" s="56">
        <v>106</v>
      </c>
    </row>
    <row r="30" spans="1:8" ht="12.75" customHeight="1">
      <c r="A30" s="85"/>
      <c r="B30" s="58" t="s">
        <v>120</v>
      </c>
      <c r="C30" s="56">
        <v>120</v>
      </c>
      <c r="D30" s="57">
        <v>10.44</v>
      </c>
      <c r="E30" s="57">
        <v>6.36</v>
      </c>
      <c r="F30" s="57">
        <v>11.52</v>
      </c>
      <c r="G30" s="57">
        <v>145.2</v>
      </c>
      <c r="H30" s="56">
        <v>355</v>
      </c>
    </row>
    <row r="31" spans="1:8" ht="14.25" customHeight="1">
      <c r="A31" s="85"/>
      <c r="B31" s="58" t="s">
        <v>6</v>
      </c>
      <c r="C31" s="66">
        <v>180</v>
      </c>
      <c r="D31" s="57">
        <v>3.78</v>
      </c>
      <c r="E31" s="57">
        <v>7.92</v>
      </c>
      <c r="F31" s="57">
        <v>19.62</v>
      </c>
      <c r="G31" s="57">
        <v>165.6</v>
      </c>
      <c r="H31" s="56">
        <v>429</v>
      </c>
    </row>
    <row r="32" spans="1:8" ht="12.75">
      <c r="A32" s="85"/>
      <c r="B32" s="58" t="s">
        <v>111</v>
      </c>
      <c r="C32" s="56">
        <v>30</v>
      </c>
      <c r="D32" s="56">
        <v>1.98</v>
      </c>
      <c r="E32" s="56">
        <v>0.36</v>
      </c>
      <c r="F32" s="56">
        <v>15.01</v>
      </c>
      <c r="G32" s="56">
        <v>52.2</v>
      </c>
      <c r="H32" s="56">
        <v>109</v>
      </c>
    </row>
    <row r="33" spans="1:8" ht="25.5">
      <c r="A33" s="85"/>
      <c r="B33" s="58" t="s">
        <v>112</v>
      </c>
      <c r="C33" s="56">
        <v>40</v>
      </c>
      <c r="D33" s="59">
        <v>3.04</v>
      </c>
      <c r="E33" s="59">
        <v>0.32</v>
      </c>
      <c r="F33" s="59">
        <v>31.1</v>
      </c>
      <c r="G33" s="59">
        <v>94</v>
      </c>
      <c r="H33" s="56">
        <v>108</v>
      </c>
    </row>
    <row r="34" spans="1:8" ht="25.5">
      <c r="A34" s="85"/>
      <c r="B34" s="58" t="s">
        <v>117</v>
      </c>
      <c r="C34" s="56">
        <v>100</v>
      </c>
      <c r="D34" s="57">
        <v>0.4</v>
      </c>
      <c r="E34" s="57">
        <v>0.4</v>
      </c>
      <c r="F34" s="57">
        <v>9.8</v>
      </c>
      <c r="G34" s="57">
        <v>47</v>
      </c>
      <c r="H34" s="56">
        <v>112</v>
      </c>
    </row>
    <row r="35" spans="1:8" ht="51.75" customHeight="1">
      <c r="A35" s="86"/>
      <c r="B35" s="58" t="s">
        <v>18</v>
      </c>
      <c r="C35" s="56">
        <v>200</v>
      </c>
      <c r="D35" s="60">
        <v>1</v>
      </c>
      <c r="E35" s="60">
        <v>0.2</v>
      </c>
      <c r="F35" s="60">
        <v>0.2</v>
      </c>
      <c r="G35" s="60">
        <v>92</v>
      </c>
      <c r="H35" s="56">
        <v>518</v>
      </c>
    </row>
    <row r="36" spans="1:8" ht="25.5">
      <c r="A36" s="61" t="s">
        <v>114</v>
      </c>
      <c r="B36" s="62"/>
      <c r="C36" s="61">
        <f>SUM(C29:C35)</f>
        <v>780</v>
      </c>
      <c r="D36" s="61">
        <f>SUM(D29:D35)</f>
        <v>21.519999999999996</v>
      </c>
      <c r="E36" s="61">
        <f>SUM(E29:E35)</f>
        <v>15.67</v>
      </c>
      <c r="F36" s="61">
        <f>SUM(F29:F35)</f>
        <v>90</v>
      </c>
      <c r="G36" s="61">
        <f>SUM(G29:G35)</f>
        <v>611.4</v>
      </c>
      <c r="H36" s="61"/>
    </row>
    <row r="37" spans="1:8" ht="12.75">
      <c r="A37" s="90" t="s">
        <v>102</v>
      </c>
      <c r="B37" s="90" t="s">
        <v>1</v>
      </c>
      <c r="C37" s="90" t="s">
        <v>0</v>
      </c>
      <c r="D37" s="83" t="s">
        <v>103</v>
      </c>
      <c r="E37" s="83"/>
      <c r="F37" s="83"/>
      <c r="G37" s="90" t="s">
        <v>104</v>
      </c>
      <c r="H37" s="90" t="s">
        <v>2</v>
      </c>
    </row>
    <row r="38" spans="1:8" ht="25.5">
      <c r="A38" s="82"/>
      <c r="B38" s="82"/>
      <c r="C38" s="82"/>
      <c r="D38" s="3" t="s">
        <v>105</v>
      </c>
      <c r="E38" s="3" t="s">
        <v>106</v>
      </c>
      <c r="F38" s="3" t="s">
        <v>107</v>
      </c>
      <c r="G38" s="82"/>
      <c r="H38" s="82"/>
    </row>
    <row r="39" spans="1:8" ht="25.5">
      <c r="A39" s="2" t="s">
        <v>121</v>
      </c>
      <c r="B39" s="2"/>
      <c r="C39" s="2"/>
      <c r="D39" s="3"/>
      <c r="E39" s="3"/>
      <c r="F39" s="3"/>
      <c r="G39" s="2"/>
      <c r="H39" s="2"/>
    </row>
    <row r="40" spans="1:8" ht="16.5" customHeight="1">
      <c r="A40" s="84" t="s">
        <v>122</v>
      </c>
      <c r="B40" s="55" t="s">
        <v>123</v>
      </c>
      <c r="C40" s="57">
        <v>100</v>
      </c>
      <c r="D40" s="57">
        <v>1.5</v>
      </c>
      <c r="E40" s="57">
        <v>5.5</v>
      </c>
      <c r="F40" s="57">
        <v>8.4</v>
      </c>
      <c r="G40" s="57">
        <v>89</v>
      </c>
      <c r="H40" s="57">
        <v>50</v>
      </c>
    </row>
    <row r="41" spans="1:8" ht="12.75">
      <c r="A41" s="91"/>
      <c r="B41" s="58" t="s">
        <v>124</v>
      </c>
      <c r="C41" s="56">
        <v>260</v>
      </c>
      <c r="D41" s="57">
        <v>19.8</v>
      </c>
      <c r="E41" s="57">
        <v>19.68</v>
      </c>
      <c r="F41" s="57">
        <v>46.3</v>
      </c>
      <c r="G41" s="57">
        <v>444</v>
      </c>
      <c r="H41" s="56">
        <v>411</v>
      </c>
    </row>
    <row r="42" spans="1:8" ht="12.75">
      <c r="A42" s="91"/>
      <c r="B42" s="58" t="s">
        <v>111</v>
      </c>
      <c r="C42" s="56">
        <v>30</v>
      </c>
      <c r="D42" s="56">
        <v>1.98</v>
      </c>
      <c r="E42" s="56">
        <v>0.36</v>
      </c>
      <c r="F42" s="56">
        <v>15.01</v>
      </c>
      <c r="G42" s="56">
        <v>52.2</v>
      </c>
      <c r="H42" s="56">
        <v>109</v>
      </c>
    </row>
    <row r="43" spans="1:8" ht="25.5">
      <c r="A43" s="91"/>
      <c r="B43" s="58" t="s">
        <v>112</v>
      </c>
      <c r="C43" s="56">
        <v>50</v>
      </c>
      <c r="D43" s="59">
        <v>3.8</v>
      </c>
      <c r="E43" s="59">
        <v>0.4</v>
      </c>
      <c r="F43" s="59">
        <v>38.88</v>
      </c>
      <c r="G43" s="59">
        <v>117.5</v>
      </c>
      <c r="H43" s="56">
        <v>108</v>
      </c>
    </row>
    <row r="44" spans="1:8" ht="12.75">
      <c r="A44" s="91"/>
      <c r="B44" s="58" t="s">
        <v>149</v>
      </c>
      <c r="C44" s="56">
        <v>200</v>
      </c>
      <c r="D44" s="63">
        <v>0.1</v>
      </c>
      <c r="E44" s="63">
        <v>0</v>
      </c>
      <c r="F44" s="63">
        <v>15.2</v>
      </c>
      <c r="G44" s="63">
        <v>61</v>
      </c>
      <c r="H44" s="56">
        <v>504</v>
      </c>
    </row>
    <row r="45" spans="1:8" ht="25.5">
      <c r="A45" s="92"/>
      <c r="B45" s="55" t="s">
        <v>125</v>
      </c>
      <c r="C45" s="57">
        <v>200</v>
      </c>
      <c r="D45" s="67">
        <v>5.8</v>
      </c>
      <c r="E45" s="67">
        <v>5</v>
      </c>
      <c r="F45" s="67">
        <v>28</v>
      </c>
      <c r="G45" s="67">
        <v>100</v>
      </c>
      <c r="H45" s="57">
        <v>516</v>
      </c>
    </row>
    <row r="46" spans="1:8" ht="25.5">
      <c r="A46" s="61" t="s">
        <v>114</v>
      </c>
      <c r="B46" s="62"/>
      <c r="C46" s="68">
        <f>SUM(C40:C45)</f>
        <v>840</v>
      </c>
      <c r="D46" s="69">
        <f>SUM(D40:D45)</f>
        <v>32.980000000000004</v>
      </c>
      <c r="E46" s="69">
        <f>SUM(E40:E45)</f>
        <v>30.939999999999998</v>
      </c>
      <c r="F46" s="69">
        <f>SUM(F40:F45)</f>
        <v>151.79000000000002</v>
      </c>
      <c r="G46" s="69">
        <f>SUM(G40:G45)</f>
        <v>863.7</v>
      </c>
      <c r="H46" s="61"/>
    </row>
    <row r="47" spans="1:8" ht="12.75">
      <c r="A47" s="90" t="s">
        <v>102</v>
      </c>
      <c r="B47" s="90" t="s">
        <v>1</v>
      </c>
      <c r="C47" s="90" t="s">
        <v>0</v>
      </c>
      <c r="D47" s="83" t="s">
        <v>103</v>
      </c>
      <c r="E47" s="83"/>
      <c r="F47" s="83"/>
      <c r="G47" s="90" t="s">
        <v>104</v>
      </c>
      <c r="H47" s="90" t="s">
        <v>2</v>
      </c>
    </row>
    <row r="48" spans="1:8" ht="25.5">
      <c r="A48" s="82"/>
      <c r="B48" s="82"/>
      <c r="C48" s="82"/>
      <c r="D48" s="3" t="s">
        <v>105</v>
      </c>
      <c r="E48" s="3" t="s">
        <v>106</v>
      </c>
      <c r="F48" s="3" t="s">
        <v>107</v>
      </c>
      <c r="G48" s="82"/>
      <c r="H48" s="82"/>
    </row>
    <row r="49" spans="1:8" ht="25.5">
      <c r="A49" s="2" t="s">
        <v>126</v>
      </c>
      <c r="B49" s="2"/>
      <c r="C49" s="2"/>
      <c r="D49" s="3"/>
      <c r="E49" s="3"/>
      <c r="F49" s="3"/>
      <c r="G49" s="2"/>
      <c r="H49" s="2"/>
    </row>
    <row r="50" spans="1:8" ht="56.25" customHeight="1">
      <c r="A50" s="84" t="s">
        <v>122</v>
      </c>
      <c r="B50" s="55" t="s">
        <v>11</v>
      </c>
      <c r="C50" s="56">
        <v>100</v>
      </c>
      <c r="D50" s="56">
        <v>1.6</v>
      </c>
      <c r="E50" s="56">
        <v>10.1</v>
      </c>
      <c r="F50" s="56">
        <v>9.6</v>
      </c>
      <c r="G50" s="56">
        <v>136</v>
      </c>
      <c r="H50" s="56">
        <v>4</v>
      </c>
    </row>
    <row r="51" spans="1:8" ht="18.75" customHeight="1">
      <c r="A51" s="91"/>
      <c r="B51" s="58" t="s">
        <v>127</v>
      </c>
      <c r="C51" s="56">
        <v>100</v>
      </c>
      <c r="D51" s="56">
        <v>27.2</v>
      </c>
      <c r="E51" s="56">
        <v>19.4</v>
      </c>
      <c r="F51" s="56">
        <v>0</v>
      </c>
      <c r="G51" s="56">
        <v>283</v>
      </c>
      <c r="H51" s="48">
        <v>363</v>
      </c>
    </row>
    <row r="52" spans="1:8" ht="25.5" customHeight="1">
      <c r="A52" s="91"/>
      <c r="B52" s="58" t="s">
        <v>83</v>
      </c>
      <c r="C52" s="56">
        <v>180</v>
      </c>
      <c r="D52" s="70">
        <v>10.3</v>
      </c>
      <c r="E52" s="70">
        <v>9.4</v>
      </c>
      <c r="F52" s="70">
        <v>44.5</v>
      </c>
      <c r="G52" s="70">
        <v>303.7</v>
      </c>
      <c r="H52" s="48">
        <v>243</v>
      </c>
    </row>
    <row r="53" spans="1:8" ht="12.75">
      <c r="A53" s="91"/>
      <c r="B53" s="58" t="s">
        <v>111</v>
      </c>
      <c r="C53" s="56">
        <v>30</v>
      </c>
      <c r="D53" s="56">
        <v>1.98</v>
      </c>
      <c r="E53" s="56">
        <v>0.36</v>
      </c>
      <c r="F53" s="56">
        <v>15.01</v>
      </c>
      <c r="G53" s="56">
        <v>52.2</v>
      </c>
      <c r="H53" s="56">
        <v>109</v>
      </c>
    </row>
    <row r="54" spans="1:8" ht="25.5">
      <c r="A54" s="91"/>
      <c r="B54" s="58" t="s">
        <v>112</v>
      </c>
      <c r="C54" s="56">
        <v>50</v>
      </c>
      <c r="D54" s="59">
        <v>3.8</v>
      </c>
      <c r="E54" s="59">
        <v>0.4</v>
      </c>
      <c r="F54" s="59">
        <v>38.88</v>
      </c>
      <c r="G54" s="59">
        <v>117.5</v>
      </c>
      <c r="H54" s="56">
        <v>108</v>
      </c>
    </row>
    <row r="55" spans="1:8" ht="29.25" customHeight="1">
      <c r="A55" s="92"/>
      <c r="B55" s="58" t="s">
        <v>19</v>
      </c>
      <c r="C55" s="56">
        <v>200</v>
      </c>
      <c r="D55" s="56">
        <v>0.8</v>
      </c>
      <c r="E55" s="56">
        <v>0</v>
      </c>
      <c r="F55" s="56">
        <v>27</v>
      </c>
      <c r="G55" s="56">
        <v>110</v>
      </c>
      <c r="H55" s="56">
        <v>508</v>
      </c>
    </row>
    <row r="56" spans="1:8" ht="25.5">
      <c r="A56" s="61" t="s">
        <v>114</v>
      </c>
      <c r="B56" s="71"/>
      <c r="C56" s="71">
        <f>SUM(C50:C55)</f>
        <v>660</v>
      </c>
      <c r="D56" s="72">
        <f>SUM(D50:D55)</f>
        <v>45.67999999999999</v>
      </c>
      <c r="E56" s="72">
        <f>SUM(E50:E55)</f>
        <v>39.66</v>
      </c>
      <c r="F56" s="72">
        <f>SUM(F50:F55)</f>
        <v>134.99</v>
      </c>
      <c r="G56" s="72">
        <f>SUM(G50:G55)</f>
        <v>1002.4000000000001</v>
      </c>
      <c r="H56" s="56"/>
    </row>
    <row r="57" spans="1:8" ht="12.75">
      <c r="A57" s="90" t="s">
        <v>102</v>
      </c>
      <c r="B57" s="90" t="s">
        <v>1</v>
      </c>
      <c r="C57" s="90" t="s">
        <v>0</v>
      </c>
      <c r="D57" s="83" t="s">
        <v>103</v>
      </c>
      <c r="E57" s="83"/>
      <c r="F57" s="83"/>
      <c r="G57" s="90" t="s">
        <v>104</v>
      </c>
      <c r="H57" s="90" t="s">
        <v>2</v>
      </c>
    </row>
    <row r="58" spans="1:8" ht="25.5">
      <c r="A58" s="82"/>
      <c r="B58" s="82"/>
      <c r="C58" s="82"/>
      <c r="D58" s="3" t="s">
        <v>105</v>
      </c>
      <c r="E58" s="3" t="s">
        <v>106</v>
      </c>
      <c r="F58" s="3" t="s">
        <v>107</v>
      </c>
      <c r="G58" s="82"/>
      <c r="H58" s="82"/>
    </row>
    <row r="59" spans="1:8" ht="25.5">
      <c r="A59" s="2" t="s">
        <v>128</v>
      </c>
      <c r="B59" s="2"/>
      <c r="C59" s="2"/>
      <c r="D59" s="3"/>
      <c r="E59" s="3"/>
      <c r="F59" s="3"/>
      <c r="G59" s="2"/>
      <c r="H59" s="2"/>
    </row>
    <row r="60" spans="1:8" ht="25.5">
      <c r="A60" s="105" t="s">
        <v>122</v>
      </c>
      <c r="B60" s="58" t="s">
        <v>117</v>
      </c>
      <c r="C60" s="56">
        <v>100</v>
      </c>
      <c r="D60" s="57">
        <v>0.4</v>
      </c>
      <c r="E60" s="57">
        <v>0.4</v>
      </c>
      <c r="F60" s="57">
        <v>9.8</v>
      </c>
      <c r="G60" s="57">
        <v>47</v>
      </c>
      <c r="H60" s="56">
        <v>112</v>
      </c>
    </row>
    <row r="61" spans="1:8" ht="12.75">
      <c r="A61" s="106"/>
      <c r="B61" s="58" t="s">
        <v>144</v>
      </c>
      <c r="C61" s="56">
        <v>200</v>
      </c>
      <c r="D61" s="57">
        <v>6.25</v>
      </c>
      <c r="E61" s="57">
        <v>7.37</v>
      </c>
      <c r="F61" s="57">
        <v>26.62</v>
      </c>
      <c r="G61" s="57">
        <v>194.25</v>
      </c>
      <c r="H61" s="48">
        <v>274</v>
      </c>
    </row>
    <row r="62" spans="1:8" ht="12.75">
      <c r="A62" s="106"/>
      <c r="B62" s="55" t="s">
        <v>8</v>
      </c>
      <c r="C62" s="57">
        <v>15</v>
      </c>
      <c r="D62" s="57">
        <v>3.84</v>
      </c>
      <c r="E62" s="57">
        <v>3.9</v>
      </c>
      <c r="F62" s="57">
        <v>0</v>
      </c>
      <c r="G62" s="57">
        <v>51.4</v>
      </c>
      <c r="H62" s="57">
        <v>100</v>
      </c>
    </row>
    <row r="63" spans="1:8" ht="38.25">
      <c r="A63" s="106"/>
      <c r="B63" s="58" t="s">
        <v>113</v>
      </c>
      <c r="C63" s="56">
        <v>20</v>
      </c>
      <c r="D63" s="57">
        <v>1.17</v>
      </c>
      <c r="E63" s="57">
        <v>0.93</v>
      </c>
      <c r="F63" s="57">
        <v>15</v>
      </c>
      <c r="G63" s="57">
        <v>73.2</v>
      </c>
      <c r="H63" s="56">
        <v>608</v>
      </c>
    </row>
    <row r="64" spans="1:8" ht="12.75">
      <c r="A64" s="106"/>
      <c r="B64" s="58" t="s">
        <v>111</v>
      </c>
      <c r="C64" s="56">
        <v>30</v>
      </c>
      <c r="D64" s="56">
        <v>1.98</v>
      </c>
      <c r="E64" s="56">
        <v>0.36</v>
      </c>
      <c r="F64" s="56">
        <v>15.01</v>
      </c>
      <c r="G64" s="56">
        <v>52.2</v>
      </c>
      <c r="H64" s="56">
        <v>109</v>
      </c>
    </row>
    <row r="65" spans="1:8" ht="25.5">
      <c r="A65" s="106"/>
      <c r="B65" s="58" t="s">
        <v>112</v>
      </c>
      <c r="C65" s="56">
        <v>50</v>
      </c>
      <c r="D65" s="59">
        <v>3.8</v>
      </c>
      <c r="E65" s="59">
        <v>0.4</v>
      </c>
      <c r="F65" s="59">
        <v>38.88</v>
      </c>
      <c r="G65" s="59">
        <v>117.5</v>
      </c>
      <c r="H65" s="56">
        <v>108</v>
      </c>
    </row>
    <row r="66" spans="1:8" ht="12.75">
      <c r="A66" s="107"/>
      <c r="B66" s="58" t="s">
        <v>13</v>
      </c>
      <c r="C66" s="56">
        <v>200</v>
      </c>
      <c r="D66" s="63">
        <v>0.1</v>
      </c>
      <c r="E66" s="63">
        <v>0</v>
      </c>
      <c r="F66" s="63">
        <v>15</v>
      </c>
      <c r="G66" s="63">
        <v>60</v>
      </c>
      <c r="H66" s="56">
        <v>493</v>
      </c>
    </row>
    <row r="67" spans="1:8" ht="25.5">
      <c r="A67" s="61" t="s">
        <v>114</v>
      </c>
      <c r="B67" s="71"/>
      <c r="C67" s="71">
        <f>SUM(C60:C66)</f>
        <v>615</v>
      </c>
      <c r="D67" s="72">
        <f>SUM(D60:D66)</f>
        <v>17.540000000000003</v>
      </c>
      <c r="E67" s="72">
        <f>SUM(E60:E66)</f>
        <v>13.36</v>
      </c>
      <c r="F67" s="72">
        <f>SUM(F60:F66)</f>
        <v>120.31</v>
      </c>
      <c r="G67" s="72">
        <f>SUM(G60:G66)</f>
        <v>595.55</v>
      </c>
      <c r="H67" s="56"/>
    </row>
    <row r="68" spans="1:8" ht="12.75">
      <c r="A68" s="90" t="s">
        <v>102</v>
      </c>
      <c r="B68" s="90" t="s">
        <v>1</v>
      </c>
      <c r="C68" s="90" t="s">
        <v>0</v>
      </c>
      <c r="D68" s="83" t="s">
        <v>103</v>
      </c>
      <c r="E68" s="83"/>
      <c r="F68" s="83"/>
      <c r="G68" s="90" t="s">
        <v>104</v>
      </c>
      <c r="H68" s="90" t="s">
        <v>2</v>
      </c>
    </row>
    <row r="69" spans="1:8" ht="25.5">
      <c r="A69" s="82"/>
      <c r="B69" s="82"/>
      <c r="C69" s="82"/>
      <c r="D69" s="3" t="s">
        <v>105</v>
      </c>
      <c r="E69" s="3" t="s">
        <v>106</v>
      </c>
      <c r="F69" s="3" t="s">
        <v>107</v>
      </c>
      <c r="G69" s="82"/>
      <c r="H69" s="82"/>
    </row>
    <row r="70" spans="1:8" ht="25.5">
      <c r="A70" s="2" t="s">
        <v>139</v>
      </c>
      <c r="B70" s="2"/>
      <c r="C70" s="2"/>
      <c r="D70" s="3"/>
      <c r="E70" s="3"/>
      <c r="F70" s="3"/>
      <c r="G70" s="2"/>
      <c r="H70" s="2"/>
    </row>
    <row r="71" spans="1:8" ht="17.25" customHeight="1">
      <c r="A71" s="84" t="s">
        <v>122</v>
      </c>
      <c r="B71" s="58" t="s">
        <v>15</v>
      </c>
      <c r="C71" s="56">
        <v>20</v>
      </c>
      <c r="D71" s="56">
        <v>1.44</v>
      </c>
      <c r="E71" s="56">
        <v>1.7</v>
      </c>
      <c r="F71" s="56">
        <v>31</v>
      </c>
      <c r="G71" s="56">
        <v>65.6</v>
      </c>
      <c r="H71" s="56">
        <v>481</v>
      </c>
    </row>
    <row r="72" spans="1:8" ht="12.75">
      <c r="A72" s="85"/>
      <c r="B72" s="58" t="s">
        <v>129</v>
      </c>
      <c r="C72" s="56">
        <v>240</v>
      </c>
      <c r="D72" s="73">
        <v>33.45</v>
      </c>
      <c r="E72" s="73">
        <v>26.07</v>
      </c>
      <c r="F72" s="73">
        <v>52.8</v>
      </c>
      <c r="G72" s="73">
        <v>579</v>
      </c>
      <c r="H72" s="56">
        <v>323</v>
      </c>
    </row>
    <row r="73" spans="1:8" ht="12.75">
      <c r="A73" s="85"/>
      <c r="B73" s="58" t="s">
        <v>111</v>
      </c>
      <c r="C73" s="56">
        <v>30</v>
      </c>
      <c r="D73" s="56">
        <v>1.98</v>
      </c>
      <c r="E73" s="56">
        <v>0.36</v>
      </c>
      <c r="F73" s="56">
        <v>15.01</v>
      </c>
      <c r="G73" s="56">
        <v>52.2</v>
      </c>
      <c r="H73" s="56">
        <v>109</v>
      </c>
    </row>
    <row r="74" spans="1:8" ht="25.5">
      <c r="A74" s="85"/>
      <c r="B74" s="58" t="s">
        <v>112</v>
      </c>
      <c r="C74" s="56">
        <v>50</v>
      </c>
      <c r="D74" s="59">
        <v>3.8</v>
      </c>
      <c r="E74" s="59">
        <v>0.4</v>
      </c>
      <c r="F74" s="59">
        <v>38.88</v>
      </c>
      <c r="G74" s="59">
        <v>117.5</v>
      </c>
      <c r="H74" s="56">
        <v>108</v>
      </c>
    </row>
    <row r="75" spans="1:8" ht="15" customHeight="1">
      <c r="A75" s="85"/>
      <c r="B75" s="58" t="s">
        <v>5</v>
      </c>
      <c r="C75" s="56">
        <v>200</v>
      </c>
      <c r="D75" s="57">
        <v>3.6</v>
      </c>
      <c r="E75" s="57">
        <v>3.3</v>
      </c>
      <c r="F75" s="57">
        <v>25</v>
      </c>
      <c r="G75" s="57">
        <v>144</v>
      </c>
      <c r="H75" s="56">
        <v>496</v>
      </c>
    </row>
    <row r="76" spans="1:8" ht="25.5">
      <c r="A76" s="86"/>
      <c r="B76" s="55" t="s">
        <v>125</v>
      </c>
      <c r="C76" s="57">
        <v>200</v>
      </c>
      <c r="D76" s="67">
        <v>5.8</v>
      </c>
      <c r="E76" s="67">
        <v>5</v>
      </c>
      <c r="F76" s="67">
        <v>28</v>
      </c>
      <c r="G76" s="67">
        <v>100</v>
      </c>
      <c r="H76" s="57">
        <v>516</v>
      </c>
    </row>
    <row r="77" spans="1:8" ht="25.5">
      <c r="A77" s="61" t="s">
        <v>130</v>
      </c>
      <c r="B77" s="71"/>
      <c r="C77" s="71">
        <f>SUM(C71:C76)</f>
        <v>740</v>
      </c>
      <c r="D77" s="72">
        <f>SUM(D71:D76)</f>
        <v>50.06999999999999</v>
      </c>
      <c r="E77" s="72">
        <f>SUM(E71:E76)</f>
        <v>36.83</v>
      </c>
      <c r="F77" s="72">
        <f>SUM(F71:F76)</f>
        <v>190.69</v>
      </c>
      <c r="G77" s="72">
        <f>SUM(G71:G76)</f>
        <v>1058.3000000000002</v>
      </c>
      <c r="H77" s="72"/>
    </row>
    <row r="78" spans="1:8" ht="12.75">
      <c r="A78" s="90" t="s">
        <v>102</v>
      </c>
      <c r="B78" s="90" t="s">
        <v>1</v>
      </c>
      <c r="C78" s="90" t="s">
        <v>0</v>
      </c>
      <c r="D78" s="83" t="s">
        <v>103</v>
      </c>
      <c r="E78" s="83"/>
      <c r="F78" s="83"/>
      <c r="G78" s="90" t="s">
        <v>104</v>
      </c>
      <c r="H78" s="90" t="s">
        <v>2</v>
      </c>
    </row>
    <row r="79" spans="1:8" ht="25.5">
      <c r="A79" s="82"/>
      <c r="B79" s="82"/>
      <c r="C79" s="82"/>
      <c r="D79" s="3" t="s">
        <v>105</v>
      </c>
      <c r="E79" s="3" t="s">
        <v>106</v>
      </c>
      <c r="F79" s="3" t="s">
        <v>107</v>
      </c>
      <c r="G79" s="82"/>
      <c r="H79" s="82"/>
    </row>
    <row r="80" spans="1:8" ht="25.5">
      <c r="A80" s="3" t="s">
        <v>140</v>
      </c>
      <c r="B80" s="2"/>
      <c r="C80" s="2"/>
      <c r="D80" s="3"/>
      <c r="E80" s="3"/>
      <c r="F80" s="3"/>
      <c r="G80" s="2"/>
      <c r="H80" s="2"/>
    </row>
    <row r="81" spans="1:8" ht="38.25" customHeight="1">
      <c r="A81" s="84" t="s">
        <v>109</v>
      </c>
      <c r="B81" s="58" t="s">
        <v>110</v>
      </c>
      <c r="C81" s="56">
        <v>110</v>
      </c>
      <c r="D81" s="57">
        <v>0.88</v>
      </c>
      <c r="E81" s="57">
        <v>0.11</v>
      </c>
      <c r="F81" s="57">
        <v>2.75</v>
      </c>
      <c r="G81" s="57">
        <v>15.4</v>
      </c>
      <c r="H81" s="56">
        <v>106</v>
      </c>
    </row>
    <row r="82" spans="1:8" ht="15.75" customHeight="1">
      <c r="A82" s="85"/>
      <c r="B82" s="58" t="s">
        <v>86</v>
      </c>
      <c r="C82" s="56">
        <v>100</v>
      </c>
      <c r="D82" s="56">
        <v>17.8</v>
      </c>
      <c r="E82" s="56">
        <v>17.5</v>
      </c>
      <c r="F82" s="56">
        <v>14.3</v>
      </c>
      <c r="G82" s="56">
        <v>286</v>
      </c>
      <c r="H82" s="56">
        <v>386</v>
      </c>
    </row>
    <row r="83" spans="1:8" ht="38.25" customHeight="1">
      <c r="A83" s="85"/>
      <c r="B83" s="58" t="s">
        <v>131</v>
      </c>
      <c r="C83" s="56">
        <v>220</v>
      </c>
      <c r="D83" s="65">
        <v>4.4</v>
      </c>
      <c r="E83" s="65">
        <v>11.44</v>
      </c>
      <c r="F83" s="65">
        <v>33.76</v>
      </c>
      <c r="G83" s="65">
        <v>255.2</v>
      </c>
      <c r="H83" s="56">
        <v>300</v>
      </c>
    </row>
    <row r="84" spans="1:8" ht="12.75">
      <c r="A84" s="85"/>
      <c r="B84" s="58" t="s">
        <v>111</v>
      </c>
      <c r="C84" s="56">
        <v>30</v>
      </c>
      <c r="D84" s="56">
        <v>1.98</v>
      </c>
      <c r="E84" s="56">
        <v>0.36</v>
      </c>
      <c r="F84" s="56">
        <v>15.01</v>
      </c>
      <c r="G84" s="56">
        <v>52.2</v>
      </c>
      <c r="H84" s="56">
        <v>109</v>
      </c>
    </row>
    <row r="85" spans="1:8" ht="25.5">
      <c r="A85" s="85"/>
      <c r="B85" s="58" t="s">
        <v>112</v>
      </c>
      <c r="C85" s="56">
        <v>50</v>
      </c>
      <c r="D85" s="59">
        <v>3.8</v>
      </c>
      <c r="E85" s="59">
        <v>0.4</v>
      </c>
      <c r="F85" s="59">
        <v>38.88</v>
      </c>
      <c r="G85" s="59">
        <v>117.5</v>
      </c>
      <c r="H85" s="56">
        <v>108</v>
      </c>
    </row>
    <row r="86" spans="1:8" ht="53.25" customHeight="1">
      <c r="A86" s="86"/>
      <c r="B86" s="58" t="s">
        <v>18</v>
      </c>
      <c r="C86" s="56">
        <v>200</v>
      </c>
      <c r="D86" s="60">
        <v>1</v>
      </c>
      <c r="E86" s="60">
        <v>0.2</v>
      </c>
      <c r="F86" s="60">
        <v>0.2</v>
      </c>
      <c r="G86" s="60">
        <v>92</v>
      </c>
      <c r="H86" s="56">
        <v>518</v>
      </c>
    </row>
    <row r="87" spans="1:8" ht="25.5">
      <c r="A87" s="61" t="s">
        <v>130</v>
      </c>
      <c r="B87" s="71"/>
      <c r="C87" s="71">
        <f>SUM(C81:C86)</f>
        <v>710</v>
      </c>
      <c r="D87" s="72">
        <f>SUM(D81:D86)</f>
        <v>29.86</v>
      </c>
      <c r="E87" s="72">
        <f>SUM(E81:E86)</f>
        <v>30.009999999999994</v>
      </c>
      <c r="F87" s="72">
        <f>SUM(F81:F86)</f>
        <v>104.90000000000002</v>
      </c>
      <c r="G87" s="72">
        <f>SUM(G81:G86)</f>
        <v>818.3</v>
      </c>
      <c r="H87" s="72"/>
    </row>
    <row r="88" spans="1:8" ht="12.75">
      <c r="A88" s="90" t="s">
        <v>102</v>
      </c>
      <c r="B88" s="90" t="s">
        <v>1</v>
      </c>
      <c r="C88" s="90" t="s">
        <v>0</v>
      </c>
      <c r="D88" s="83" t="s">
        <v>103</v>
      </c>
      <c r="E88" s="83"/>
      <c r="F88" s="83"/>
      <c r="G88" s="90" t="s">
        <v>104</v>
      </c>
      <c r="H88" s="90" t="s">
        <v>2</v>
      </c>
    </row>
    <row r="89" spans="1:8" ht="25.5">
      <c r="A89" s="82"/>
      <c r="B89" s="82"/>
      <c r="C89" s="82"/>
      <c r="D89" s="3" t="s">
        <v>105</v>
      </c>
      <c r="E89" s="3" t="s">
        <v>106</v>
      </c>
      <c r="F89" s="3" t="s">
        <v>107</v>
      </c>
      <c r="G89" s="82"/>
      <c r="H89" s="82"/>
    </row>
    <row r="90" spans="1:8" ht="25.5">
      <c r="A90" s="2" t="s">
        <v>132</v>
      </c>
      <c r="B90" s="2"/>
      <c r="C90" s="2"/>
      <c r="D90" s="3"/>
      <c r="E90" s="3"/>
      <c r="F90" s="3"/>
      <c r="G90" s="2"/>
      <c r="H90" s="2"/>
    </row>
    <row r="91" spans="1:8" ht="24" customHeight="1">
      <c r="A91" s="93" t="s">
        <v>109</v>
      </c>
      <c r="B91" s="58" t="s">
        <v>117</v>
      </c>
      <c r="C91" s="56">
        <v>100</v>
      </c>
      <c r="D91" s="57">
        <v>0.4</v>
      </c>
      <c r="E91" s="57">
        <v>0.4</v>
      </c>
      <c r="F91" s="57">
        <v>9.8</v>
      </c>
      <c r="G91" s="57">
        <v>47</v>
      </c>
      <c r="H91" s="56">
        <v>112</v>
      </c>
    </row>
    <row r="92" spans="1:8" ht="25.5" customHeight="1">
      <c r="A92" s="94"/>
      <c r="B92" s="58" t="s">
        <v>87</v>
      </c>
      <c r="C92" s="56">
        <v>250</v>
      </c>
      <c r="D92" s="57">
        <v>7.12</v>
      </c>
      <c r="E92" s="57">
        <v>6.5</v>
      </c>
      <c r="F92" s="57">
        <v>23.62</v>
      </c>
      <c r="G92" s="57">
        <v>182.5</v>
      </c>
      <c r="H92" s="56">
        <v>171</v>
      </c>
    </row>
    <row r="93" spans="1:8" ht="17.25" customHeight="1">
      <c r="A93" s="94"/>
      <c r="B93" s="55" t="s">
        <v>8</v>
      </c>
      <c r="C93" s="57">
        <v>15</v>
      </c>
      <c r="D93" s="57">
        <v>3.84</v>
      </c>
      <c r="E93" s="57">
        <v>3.9</v>
      </c>
      <c r="F93" s="57">
        <v>0</v>
      </c>
      <c r="G93" s="57">
        <v>51.4</v>
      </c>
      <c r="H93" s="57">
        <v>100</v>
      </c>
    </row>
    <row r="94" spans="1:8" ht="12.75">
      <c r="A94" s="94"/>
      <c r="B94" s="58" t="s">
        <v>111</v>
      </c>
      <c r="C94" s="56">
        <v>30</v>
      </c>
      <c r="D94" s="56">
        <v>1.98</v>
      </c>
      <c r="E94" s="56">
        <v>0.36</v>
      </c>
      <c r="F94" s="56">
        <v>15.01</v>
      </c>
      <c r="G94" s="56">
        <v>52.2</v>
      </c>
      <c r="H94" s="56">
        <v>109</v>
      </c>
    </row>
    <row r="95" spans="1:8" ht="25.5">
      <c r="A95" s="94"/>
      <c r="B95" s="58" t="s">
        <v>112</v>
      </c>
      <c r="C95" s="56">
        <v>50</v>
      </c>
      <c r="D95" s="59">
        <v>3.8</v>
      </c>
      <c r="E95" s="59">
        <v>0.4</v>
      </c>
      <c r="F95" s="59">
        <v>38.88</v>
      </c>
      <c r="G95" s="59">
        <v>117.5</v>
      </c>
      <c r="H95" s="56">
        <v>108</v>
      </c>
    </row>
    <row r="96" spans="1:8" ht="25.5">
      <c r="A96" s="94"/>
      <c r="B96" s="58" t="s">
        <v>4</v>
      </c>
      <c r="C96" s="57">
        <v>200</v>
      </c>
      <c r="D96" s="57">
        <v>3.2</v>
      </c>
      <c r="E96" s="57">
        <v>2.7</v>
      </c>
      <c r="F96" s="57">
        <v>15.9</v>
      </c>
      <c r="G96" s="57">
        <v>79</v>
      </c>
      <c r="H96" s="56">
        <v>501</v>
      </c>
    </row>
    <row r="97" spans="1:8" ht="17.25" customHeight="1">
      <c r="A97" s="94"/>
      <c r="B97" s="58" t="s">
        <v>152</v>
      </c>
      <c r="C97" s="57">
        <v>60</v>
      </c>
      <c r="D97" s="57">
        <v>4.3</v>
      </c>
      <c r="E97" s="57">
        <v>5</v>
      </c>
      <c r="F97" s="57">
        <v>35.3</v>
      </c>
      <c r="G97" s="57">
        <v>203</v>
      </c>
      <c r="H97" s="56">
        <v>586</v>
      </c>
    </row>
    <row r="98" spans="1:8" ht="25.5">
      <c r="A98" s="61" t="s">
        <v>130</v>
      </c>
      <c r="B98" s="71"/>
      <c r="C98" s="71">
        <f>SUM(C91:C97)</f>
        <v>705</v>
      </c>
      <c r="D98" s="72">
        <f>SUM(D91:D97)</f>
        <v>24.64</v>
      </c>
      <c r="E98" s="72">
        <f>SUM(E91:E97)</f>
        <v>19.26</v>
      </c>
      <c r="F98" s="72">
        <f>SUM(F91:F97)</f>
        <v>138.51</v>
      </c>
      <c r="G98" s="72">
        <f>SUM(G91:G97)</f>
        <v>732.5999999999999</v>
      </c>
      <c r="H98" s="72"/>
    </row>
    <row r="99" spans="1:8" ht="12.75">
      <c r="A99" s="90" t="s">
        <v>102</v>
      </c>
      <c r="B99" s="90" t="s">
        <v>1</v>
      </c>
      <c r="C99" s="90" t="s">
        <v>0</v>
      </c>
      <c r="D99" s="83" t="s">
        <v>103</v>
      </c>
      <c r="E99" s="83"/>
      <c r="F99" s="83"/>
      <c r="G99" s="90" t="s">
        <v>104</v>
      </c>
      <c r="H99" s="90" t="s">
        <v>2</v>
      </c>
    </row>
    <row r="100" spans="1:8" ht="25.5">
      <c r="A100" s="82"/>
      <c r="B100" s="82"/>
      <c r="C100" s="82"/>
      <c r="D100" s="3" t="s">
        <v>105</v>
      </c>
      <c r="E100" s="3" t="s">
        <v>106</v>
      </c>
      <c r="F100" s="3" t="s">
        <v>107</v>
      </c>
      <c r="G100" s="82"/>
      <c r="H100" s="82"/>
    </row>
    <row r="101" spans="1:8" ht="25.5">
      <c r="A101" s="2" t="s">
        <v>141</v>
      </c>
      <c r="B101" s="2"/>
      <c r="C101" s="2"/>
      <c r="D101" s="3"/>
      <c r="E101" s="3"/>
      <c r="F101" s="3"/>
      <c r="G101" s="2"/>
      <c r="H101" s="2"/>
    </row>
    <row r="102" spans="1:8" ht="51">
      <c r="A102" s="93" t="s">
        <v>109</v>
      </c>
      <c r="B102" s="55" t="s">
        <v>11</v>
      </c>
      <c r="C102" s="56">
        <v>100</v>
      </c>
      <c r="D102" s="56">
        <v>1.6</v>
      </c>
      <c r="E102" s="56">
        <v>10.1</v>
      </c>
      <c r="F102" s="56">
        <v>9.6</v>
      </c>
      <c r="G102" s="56">
        <v>136</v>
      </c>
      <c r="H102" s="56">
        <v>4</v>
      </c>
    </row>
    <row r="103" spans="1:8" ht="12.75">
      <c r="A103" s="94"/>
      <c r="B103" s="58" t="s">
        <v>133</v>
      </c>
      <c r="C103" s="56">
        <v>120</v>
      </c>
      <c r="D103" s="56">
        <v>10.26</v>
      </c>
      <c r="E103" s="56">
        <v>8.64</v>
      </c>
      <c r="F103" s="56">
        <v>10.42</v>
      </c>
      <c r="G103" s="56">
        <v>160.8</v>
      </c>
      <c r="H103" s="56">
        <v>344</v>
      </c>
    </row>
    <row r="104" spans="1:8" ht="15" customHeight="1">
      <c r="A104" s="94"/>
      <c r="B104" s="58" t="s">
        <v>6</v>
      </c>
      <c r="C104" s="66">
        <v>180</v>
      </c>
      <c r="D104" s="57">
        <v>3.78</v>
      </c>
      <c r="E104" s="57">
        <v>7.92</v>
      </c>
      <c r="F104" s="57">
        <v>19.62</v>
      </c>
      <c r="G104" s="57">
        <v>165.6</v>
      </c>
      <c r="H104" s="56">
        <v>429</v>
      </c>
    </row>
    <row r="105" spans="1:8" ht="12.75">
      <c r="A105" s="94"/>
      <c r="B105" s="58" t="s">
        <v>111</v>
      </c>
      <c r="C105" s="56">
        <v>30</v>
      </c>
      <c r="D105" s="56">
        <v>1.98</v>
      </c>
      <c r="E105" s="56">
        <v>0.36</v>
      </c>
      <c r="F105" s="56">
        <v>15.01</v>
      </c>
      <c r="G105" s="56">
        <v>52.2</v>
      </c>
      <c r="H105" s="56">
        <v>109</v>
      </c>
    </row>
    <row r="106" spans="1:8" ht="25.5">
      <c r="A106" s="94"/>
      <c r="B106" s="58" t="s">
        <v>112</v>
      </c>
      <c r="C106" s="56">
        <v>50</v>
      </c>
      <c r="D106" s="59">
        <v>3.8</v>
      </c>
      <c r="E106" s="59">
        <v>0.4</v>
      </c>
      <c r="F106" s="59">
        <v>38.88</v>
      </c>
      <c r="G106" s="59">
        <v>117.5</v>
      </c>
      <c r="H106" s="56">
        <v>108</v>
      </c>
    </row>
    <row r="107" spans="1:8" ht="26.25" customHeight="1">
      <c r="A107" s="94"/>
      <c r="B107" s="49" t="s">
        <v>150</v>
      </c>
      <c r="C107" s="56">
        <v>200</v>
      </c>
      <c r="D107" s="56">
        <v>0.1</v>
      </c>
      <c r="E107" s="56">
        <v>0.12</v>
      </c>
      <c r="F107" s="56">
        <v>23.4</v>
      </c>
      <c r="G107" s="56">
        <v>96</v>
      </c>
      <c r="H107" s="56">
        <v>520</v>
      </c>
    </row>
    <row r="108" spans="1:8" ht="25.5">
      <c r="A108" s="61" t="s">
        <v>130</v>
      </c>
      <c r="B108" s="71"/>
      <c r="C108" s="71">
        <f>SUM(C102:C107)</f>
        <v>680</v>
      </c>
      <c r="D108" s="72">
        <f>SUM(D102:D107)</f>
        <v>21.52</v>
      </c>
      <c r="E108" s="72">
        <f>SUM(E102:E107)</f>
        <v>27.540000000000003</v>
      </c>
      <c r="F108" s="72">
        <f>SUM(F102:F107)</f>
        <v>116.93</v>
      </c>
      <c r="G108" s="72">
        <f>SUM(G102:G107)</f>
        <v>728.1</v>
      </c>
      <c r="H108" s="72"/>
    </row>
    <row r="109" spans="1:8" ht="12.75">
      <c r="A109" s="64"/>
      <c r="B109" s="90" t="s">
        <v>1</v>
      </c>
      <c r="C109" s="90" t="s">
        <v>0</v>
      </c>
      <c r="D109" s="108" t="s">
        <v>103</v>
      </c>
      <c r="E109" s="108"/>
      <c r="F109" s="108"/>
      <c r="G109" s="90" t="s">
        <v>104</v>
      </c>
      <c r="H109" s="90" t="s">
        <v>2</v>
      </c>
    </row>
    <row r="110" spans="1:8" ht="25.5">
      <c r="A110" s="2"/>
      <c r="B110" s="82"/>
      <c r="C110" s="82"/>
      <c r="D110" s="3" t="s">
        <v>105</v>
      </c>
      <c r="E110" s="3" t="s">
        <v>106</v>
      </c>
      <c r="F110" s="3" t="s">
        <v>107</v>
      </c>
      <c r="G110" s="82"/>
      <c r="H110" s="82"/>
    </row>
    <row r="111" spans="1:8" ht="25.5">
      <c r="A111" s="3" t="s">
        <v>142</v>
      </c>
      <c r="B111" s="2"/>
      <c r="C111" s="2"/>
      <c r="D111" s="3"/>
      <c r="E111" s="3"/>
      <c r="F111" s="3"/>
      <c r="G111" s="2"/>
      <c r="H111" s="2"/>
    </row>
    <row r="112" spans="1:8" ht="26.25" customHeight="1">
      <c r="A112" s="103" t="s">
        <v>109</v>
      </c>
      <c r="B112" s="58" t="s">
        <v>117</v>
      </c>
      <c r="C112" s="56">
        <v>100</v>
      </c>
      <c r="D112" s="57">
        <v>0.4</v>
      </c>
      <c r="E112" s="57">
        <v>0.4</v>
      </c>
      <c r="F112" s="57">
        <v>9.8</v>
      </c>
      <c r="G112" s="57">
        <v>47</v>
      </c>
      <c r="H112" s="56">
        <v>112</v>
      </c>
    </row>
    <row r="113" spans="1:8" ht="12.75" customHeight="1">
      <c r="A113" s="104"/>
      <c r="B113" s="58" t="s">
        <v>16</v>
      </c>
      <c r="C113" s="56">
        <v>170</v>
      </c>
      <c r="D113" s="57">
        <v>3.23</v>
      </c>
      <c r="E113" s="57">
        <v>6.97</v>
      </c>
      <c r="F113" s="57">
        <v>21.59</v>
      </c>
      <c r="G113" s="57">
        <v>165.5</v>
      </c>
      <c r="H113" s="56">
        <v>426</v>
      </c>
    </row>
    <row r="114" spans="1:8" ht="12.75">
      <c r="A114" s="104"/>
      <c r="B114" s="58" t="s">
        <v>134</v>
      </c>
      <c r="C114" s="56">
        <v>140</v>
      </c>
      <c r="D114" s="59">
        <v>34.02</v>
      </c>
      <c r="E114" s="59">
        <v>18.76</v>
      </c>
      <c r="F114" s="59">
        <v>5.74</v>
      </c>
      <c r="G114" s="59">
        <v>327.6</v>
      </c>
      <c r="H114" s="56">
        <v>408</v>
      </c>
    </row>
    <row r="115" spans="1:8" ht="12.75">
      <c r="A115" s="104"/>
      <c r="B115" s="58" t="s">
        <v>111</v>
      </c>
      <c r="C115" s="56">
        <v>30</v>
      </c>
      <c r="D115" s="56">
        <v>1.98</v>
      </c>
      <c r="E115" s="56">
        <v>0.36</v>
      </c>
      <c r="F115" s="56">
        <v>15.01</v>
      </c>
      <c r="G115" s="56">
        <v>52.2</v>
      </c>
      <c r="H115" s="56">
        <v>109</v>
      </c>
    </row>
    <row r="116" spans="1:8" ht="25.5">
      <c r="A116" s="104"/>
      <c r="B116" s="58" t="s">
        <v>112</v>
      </c>
      <c r="C116" s="56">
        <v>50</v>
      </c>
      <c r="D116" s="59">
        <v>3.8</v>
      </c>
      <c r="E116" s="59">
        <v>0.4</v>
      </c>
      <c r="F116" s="59">
        <v>38.88</v>
      </c>
      <c r="G116" s="59">
        <v>117.5</v>
      </c>
      <c r="H116" s="56">
        <v>108</v>
      </c>
    </row>
    <row r="117" spans="1:8" ht="12.75">
      <c r="A117" s="104"/>
      <c r="B117" s="58" t="s">
        <v>13</v>
      </c>
      <c r="C117" s="56">
        <v>200</v>
      </c>
      <c r="D117" s="63">
        <v>0.1</v>
      </c>
      <c r="E117" s="63">
        <v>0</v>
      </c>
      <c r="F117" s="63">
        <v>15</v>
      </c>
      <c r="G117" s="63">
        <v>60</v>
      </c>
      <c r="H117" s="56">
        <v>493</v>
      </c>
    </row>
    <row r="118" spans="1:8" ht="25.5">
      <c r="A118" s="61" t="s">
        <v>130</v>
      </c>
      <c r="B118" s="58"/>
      <c r="C118" s="72">
        <f>SUM(C112:C117)</f>
        <v>690</v>
      </c>
      <c r="D118" s="61">
        <f>SUM(D112:D117)</f>
        <v>43.53</v>
      </c>
      <c r="E118" s="61">
        <f>SUM(E112:E117)</f>
        <v>26.89</v>
      </c>
      <c r="F118" s="61">
        <f>SUM(F112:F117)</f>
        <v>106.02000000000001</v>
      </c>
      <c r="G118" s="61">
        <f>SUM(G112:G117)</f>
        <v>769.8000000000001</v>
      </c>
      <c r="H118" s="56"/>
    </row>
    <row r="119" spans="1:8" ht="12.75">
      <c r="A119" s="64"/>
      <c r="B119" s="90" t="s">
        <v>1</v>
      </c>
      <c r="C119" s="90" t="s">
        <v>0</v>
      </c>
      <c r="D119" s="108" t="s">
        <v>103</v>
      </c>
      <c r="E119" s="108"/>
      <c r="F119" s="108"/>
      <c r="G119" s="90" t="s">
        <v>104</v>
      </c>
      <c r="H119" s="90" t="s">
        <v>2</v>
      </c>
    </row>
    <row r="120" spans="1:8" ht="25.5">
      <c r="A120" s="2"/>
      <c r="B120" s="82"/>
      <c r="C120" s="82"/>
      <c r="D120" s="3" t="s">
        <v>105</v>
      </c>
      <c r="E120" s="3" t="s">
        <v>106</v>
      </c>
      <c r="F120" s="3" t="s">
        <v>107</v>
      </c>
      <c r="G120" s="82"/>
      <c r="H120" s="82"/>
    </row>
    <row r="121" spans="1:8" ht="25.5">
      <c r="A121" s="3" t="s">
        <v>143</v>
      </c>
      <c r="B121" s="2"/>
      <c r="C121" s="2"/>
      <c r="D121" s="3"/>
      <c r="E121" s="3"/>
      <c r="F121" s="3"/>
      <c r="G121" s="2"/>
      <c r="H121" s="2"/>
    </row>
    <row r="122" spans="1:8" ht="25.5">
      <c r="A122" s="103" t="s">
        <v>109</v>
      </c>
      <c r="B122" s="58" t="s">
        <v>117</v>
      </c>
      <c r="C122" s="56">
        <v>100</v>
      </c>
      <c r="D122" s="57">
        <v>0.4</v>
      </c>
      <c r="E122" s="57">
        <v>0.4</v>
      </c>
      <c r="F122" s="57">
        <v>9.8</v>
      </c>
      <c r="G122" s="57">
        <v>47</v>
      </c>
      <c r="H122" s="56">
        <v>112</v>
      </c>
    </row>
    <row r="123" spans="1:8" ht="12.75">
      <c r="A123" s="104"/>
      <c r="B123" s="58" t="s">
        <v>145</v>
      </c>
      <c r="C123" s="56">
        <v>240</v>
      </c>
      <c r="D123" s="57">
        <v>26</v>
      </c>
      <c r="E123" s="57">
        <v>23.2</v>
      </c>
      <c r="F123" s="57">
        <v>16.6</v>
      </c>
      <c r="G123" s="57">
        <v>379</v>
      </c>
      <c r="H123" s="56">
        <v>366</v>
      </c>
    </row>
    <row r="124" spans="1:8" ht="12.75">
      <c r="A124" s="104"/>
      <c r="B124" s="58" t="s">
        <v>111</v>
      </c>
      <c r="C124" s="56">
        <v>30</v>
      </c>
      <c r="D124" s="56">
        <v>1.98</v>
      </c>
      <c r="E124" s="56">
        <v>0.36</v>
      </c>
      <c r="F124" s="56">
        <v>15.01</v>
      </c>
      <c r="G124" s="56">
        <v>52.2</v>
      </c>
      <c r="H124" s="56">
        <v>109</v>
      </c>
    </row>
    <row r="125" spans="1:8" ht="25.5">
      <c r="A125" s="104"/>
      <c r="B125" s="58" t="s">
        <v>112</v>
      </c>
      <c r="C125" s="56">
        <v>50</v>
      </c>
      <c r="D125" s="59">
        <v>3.8</v>
      </c>
      <c r="E125" s="59">
        <v>0.4</v>
      </c>
      <c r="F125" s="59">
        <v>38.88</v>
      </c>
      <c r="G125" s="59">
        <v>117.5</v>
      </c>
      <c r="H125" s="56">
        <v>108</v>
      </c>
    </row>
    <row r="126" spans="1:8" ht="12.75">
      <c r="A126" s="104"/>
      <c r="B126" s="58" t="s">
        <v>13</v>
      </c>
      <c r="C126" s="56">
        <v>200</v>
      </c>
      <c r="D126" s="63">
        <v>0.1</v>
      </c>
      <c r="E126" s="63">
        <v>0</v>
      </c>
      <c r="F126" s="63">
        <v>15</v>
      </c>
      <c r="G126" s="63">
        <v>60</v>
      </c>
      <c r="H126" s="56">
        <v>493</v>
      </c>
    </row>
    <row r="127" spans="1:8" ht="25.5">
      <c r="A127" s="104"/>
      <c r="B127" s="55" t="s">
        <v>125</v>
      </c>
      <c r="C127" s="57">
        <v>140</v>
      </c>
      <c r="D127" s="67">
        <v>4.06</v>
      </c>
      <c r="E127" s="67">
        <v>3.5</v>
      </c>
      <c r="F127" s="67">
        <v>19.6</v>
      </c>
      <c r="G127" s="67">
        <v>70</v>
      </c>
      <c r="H127" s="57">
        <v>516</v>
      </c>
    </row>
    <row r="128" spans="1:8" ht="25.5">
      <c r="A128" s="61" t="s">
        <v>130</v>
      </c>
      <c r="B128" s="58"/>
      <c r="C128" s="72">
        <f>SUM(C122:C127)</f>
        <v>760</v>
      </c>
      <c r="D128" s="61">
        <f>SUM(D122:D127)</f>
        <v>36.34</v>
      </c>
      <c r="E128" s="61">
        <f>SUM(E122:E127)</f>
        <v>27.859999999999996</v>
      </c>
      <c r="F128" s="61">
        <f>SUM(F122:F127)</f>
        <v>114.89000000000001</v>
      </c>
      <c r="G128" s="61">
        <f>SUM(G122:G127)</f>
        <v>725.7</v>
      </c>
      <c r="H128" s="56"/>
    </row>
    <row r="129" ht="12.75">
      <c r="D129" s="74"/>
    </row>
    <row r="130" spans="1:8" ht="38.25">
      <c r="A130" s="95" t="s">
        <v>135</v>
      </c>
      <c r="B130" s="96"/>
      <c r="C130" s="68"/>
      <c r="D130" s="3" t="s">
        <v>105</v>
      </c>
      <c r="E130" s="3" t="s">
        <v>106</v>
      </c>
      <c r="F130" s="3" t="s">
        <v>107</v>
      </c>
      <c r="G130" s="61" t="s">
        <v>104</v>
      </c>
      <c r="H130" s="57"/>
    </row>
    <row r="131" spans="1:8" ht="12.75">
      <c r="A131" s="97"/>
      <c r="B131" s="98"/>
      <c r="C131" s="68"/>
      <c r="D131" s="61">
        <v>22.5</v>
      </c>
      <c r="E131" s="61">
        <v>23</v>
      </c>
      <c r="F131" s="61">
        <v>95.75</v>
      </c>
      <c r="G131" s="61">
        <v>680</v>
      </c>
      <c r="H131" s="61"/>
    </row>
    <row r="132" spans="1:8" ht="12.75">
      <c r="A132" s="99" t="s">
        <v>146</v>
      </c>
      <c r="B132" s="100"/>
      <c r="C132" s="75"/>
      <c r="D132" s="76">
        <f>D128+D118+D108+D98+D87+D77+D67+D56+D46+D36+D25+D14</f>
        <v>362.93999999999994</v>
      </c>
      <c r="E132" s="76">
        <f>E128+E118+E108+E98+E87+E77+E67+E56+E46+E36+E25+E14</f>
        <v>320.97</v>
      </c>
      <c r="F132" s="76">
        <f>F128+F118+F108+F98+F87+F77+F67+F56+F46+F36+F25+F14</f>
        <v>1448.52</v>
      </c>
      <c r="G132" s="76">
        <f>G128+G118+G108+G98+G87+G77+G67+G56+G46+G36+G25+G14</f>
        <v>9198.31</v>
      </c>
      <c r="H132" s="57"/>
    </row>
    <row r="133" spans="1:8" ht="12.75">
      <c r="A133" s="101"/>
      <c r="B133" s="102"/>
      <c r="C133" s="68" t="s">
        <v>136</v>
      </c>
      <c r="D133" s="76">
        <f>D132/12</f>
        <v>30.244999999999994</v>
      </c>
      <c r="E133" s="76">
        <f>E132/12</f>
        <v>26.747500000000002</v>
      </c>
      <c r="F133" s="76">
        <f>F132/12</f>
        <v>120.71</v>
      </c>
      <c r="G133" s="76">
        <f>G132/12</f>
        <v>766.5258333333333</v>
      </c>
      <c r="H133" s="61"/>
    </row>
  </sheetData>
  <sheetProtection/>
  <mergeCells count="87">
    <mergeCell ref="A60:A66"/>
    <mergeCell ref="B119:B120"/>
    <mergeCell ref="C119:C120"/>
    <mergeCell ref="D119:F119"/>
    <mergeCell ref="G119:G120"/>
    <mergeCell ref="H119:H120"/>
    <mergeCell ref="A112:A117"/>
    <mergeCell ref="C109:C110"/>
    <mergeCell ref="D109:F109"/>
    <mergeCell ref="A130:B131"/>
    <mergeCell ref="A132:B132"/>
    <mergeCell ref="A133:B133"/>
    <mergeCell ref="A57:A58"/>
    <mergeCell ref="B57:B58"/>
    <mergeCell ref="A122:A127"/>
    <mergeCell ref="A102:A107"/>
    <mergeCell ref="B109:B110"/>
    <mergeCell ref="A81:A86"/>
    <mergeCell ref="A88:A89"/>
    <mergeCell ref="G109:G110"/>
    <mergeCell ref="H109:H110"/>
    <mergeCell ref="H88:H89"/>
    <mergeCell ref="A91:A97"/>
    <mergeCell ref="A99:A100"/>
    <mergeCell ref="B99:B100"/>
    <mergeCell ref="C99:C100"/>
    <mergeCell ref="D99:F99"/>
    <mergeCell ref="G99:G100"/>
    <mergeCell ref="H99:H100"/>
    <mergeCell ref="B88:B89"/>
    <mergeCell ref="C88:C89"/>
    <mergeCell ref="D88:F88"/>
    <mergeCell ref="G88:G89"/>
    <mergeCell ref="H68:H69"/>
    <mergeCell ref="A71:A76"/>
    <mergeCell ref="A78:A79"/>
    <mergeCell ref="B78:B79"/>
    <mergeCell ref="C78:C79"/>
    <mergeCell ref="D78:F78"/>
    <mergeCell ref="G78:G79"/>
    <mergeCell ref="H78:H79"/>
    <mergeCell ref="A50:A55"/>
    <mergeCell ref="A68:A69"/>
    <mergeCell ref="B68:B69"/>
    <mergeCell ref="C68:C69"/>
    <mergeCell ref="D68:F68"/>
    <mergeCell ref="G68:G69"/>
    <mergeCell ref="C57:C58"/>
    <mergeCell ref="D57:F57"/>
    <mergeCell ref="G57:G58"/>
    <mergeCell ref="H37:H38"/>
    <mergeCell ref="A40:A45"/>
    <mergeCell ref="A47:A48"/>
    <mergeCell ref="B47:B48"/>
    <mergeCell ref="C47:C48"/>
    <mergeCell ref="D47:F47"/>
    <mergeCell ref="G47:G48"/>
    <mergeCell ref="H47:H48"/>
    <mergeCell ref="H57:H58"/>
    <mergeCell ref="A29:A35"/>
    <mergeCell ref="A37:A38"/>
    <mergeCell ref="B37:B38"/>
    <mergeCell ref="C37:C38"/>
    <mergeCell ref="D37:F37"/>
    <mergeCell ref="G37:G38"/>
    <mergeCell ref="H15:H16"/>
    <mergeCell ref="A18:A24"/>
    <mergeCell ref="A26:A27"/>
    <mergeCell ref="B26:B27"/>
    <mergeCell ref="C26:C27"/>
    <mergeCell ref="D26:F26"/>
    <mergeCell ref="G26:G27"/>
    <mergeCell ref="H26:H27"/>
    <mergeCell ref="A8:A13"/>
    <mergeCell ref="A15:A16"/>
    <mergeCell ref="B15:B16"/>
    <mergeCell ref="C15:C16"/>
    <mergeCell ref="D15:F15"/>
    <mergeCell ref="G15:G16"/>
    <mergeCell ref="A3:H3"/>
    <mergeCell ref="A4:H4"/>
    <mergeCell ref="A5:A6"/>
    <mergeCell ref="B5:B6"/>
    <mergeCell ref="C5:C6"/>
    <mergeCell ref="D5:F5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00"/>
  <sheetViews>
    <sheetView zoomScale="75" zoomScaleNormal="75" zoomScalePageLayoutView="0" workbookViewId="0" topLeftCell="A64">
      <selection activeCell="AD65" sqref="AD65"/>
    </sheetView>
  </sheetViews>
  <sheetFormatPr defaultColWidth="9.140625" defaultRowHeight="12.75"/>
  <cols>
    <col min="1" max="1" width="6.421875" style="0" customWidth="1"/>
    <col min="2" max="2" width="29.57421875" style="0" customWidth="1"/>
    <col min="3" max="3" width="7.00390625" style="0" customWidth="1"/>
    <col min="4" max="4" width="8.8515625" style="8" customWidth="1"/>
    <col min="5" max="5" width="6.28125" style="8" customWidth="1"/>
    <col min="6" max="6" width="5.8515625" style="8" customWidth="1"/>
    <col min="7" max="7" width="6.7109375" style="8" customWidth="1"/>
    <col min="8" max="9" width="7.00390625" style="8" customWidth="1"/>
    <col min="10" max="10" width="8.28125" style="8" customWidth="1"/>
    <col min="11" max="11" width="8.00390625" style="8" customWidth="1"/>
    <col min="12" max="12" width="8.28125" style="8" customWidth="1"/>
    <col min="13" max="13" width="8.57421875" style="8" customWidth="1"/>
    <col min="14" max="14" width="7.28125" style="8" customWidth="1"/>
    <col min="15" max="16" width="7.421875" style="8" customWidth="1"/>
    <col min="17" max="17" width="7.8515625" style="8" customWidth="1"/>
    <col min="18" max="18" width="8.28125" style="8" customWidth="1"/>
    <col min="19" max="20" width="8.7109375" style="8" customWidth="1"/>
    <col min="21" max="21" width="7.8515625" style="8" customWidth="1"/>
    <col min="22" max="22" width="6.7109375" style="8" customWidth="1"/>
    <col min="23" max="23" width="7.8515625" style="8" customWidth="1"/>
    <col min="24" max="25" width="7.28125" style="8" customWidth="1"/>
    <col min="26" max="26" width="7.421875" style="8" customWidth="1"/>
    <col min="27" max="27" width="6.28125" style="8" customWidth="1"/>
    <col min="28" max="28" width="6.7109375" style="8" customWidth="1"/>
    <col min="29" max="30" width="5.7109375" style="8" customWidth="1"/>
    <col min="31" max="31" width="5.7109375" style="36" customWidth="1"/>
    <col min="32" max="33" width="5.7109375" style="8" customWidth="1"/>
  </cols>
  <sheetData>
    <row r="1" spans="4:33" ht="14.25"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32"/>
      <c r="AF1" s="4"/>
      <c r="AG1" s="4"/>
    </row>
    <row r="2" spans="4:33" ht="12.75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33"/>
      <c r="AF2" s="5"/>
      <c r="AG2" s="5"/>
    </row>
    <row r="3" spans="3:33" ht="12.75">
      <c r="C3" s="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33"/>
      <c r="AF3" s="5"/>
      <c r="AG3" s="5"/>
    </row>
    <row r="4" spans="1:33" ht="93.75" customHeight="1">
      <c r="A4" s="2" t="s">
        <v>2</v>
      </c>
      <c r="B4" s="2" t="s">
        <v>1</v>
      </c>
      <c r="C4" s="2" t="s">
        <v>0</v>
      </c>
      <c r="D4" s="26" t="s">
        <v>21</v>
      </c>
      <c r="E4" s="26" t="s">
        <v>22</v>
      </c>
      <c r="F4" s="26" t="s">
        <v>23</v>
      </c>
      <c r="G4" s="26" t="s">
        <v>58</v>
      </c>
      <c r="H4" s="20" t="s">
        <v>69</v>
      </c>
      <c r="I4" s="20" t="s">
        <v>68</v>
      </c>
      <c r="J4" s="26" t="s">
        <v>24</v>
      </c>
      <c r="K4" s="26" t="s">
        <v>25</v>
      </c>
      <c r="L4" s="26" t="s">
        <v>26</v>
      </c>
      <c r="M4" s="20" t="s">
        <v>78</v>
      </c>
      <c r="N4" s="26" t="s">
        <v>27</v>
      </c>
      <c r="O4" s="9" t="s">
        <v>28</v>
      </c>
      <c r="P4" s="9" t="s">
        <v>79</v>
      </c>
      <c r="Q4" s="26" t="s">
        <v>29</v>
      </c>
      <c r="R4" s="20" t="s">
        <v>30</v>
      </c>
      <c r="S4" s="26" t="s">
        <v>71</v>
      </c>
      <c r="T4" s="26" t="s">
        <v>72</v>
      </c>
      <c r="U4" s="26" t="s">
        <v>31</v>
      </c>
      <c r="V4" s="26" t="s">
        <v>32</v>
      </c>
      <c r="W4" s="26" t="s">
        <v>33</v>
      </c>
      <c r="X4" s="26" t="s">
        <v>34</v>
      </c>
      <c r="Y4" s="26" t="s">
        <v>35</v>
      </c>
      <c r="Z4" s="26" t="s">
        <v>36</v>
      </c>
      <c r="AA4" s="26" t="s">
        <v>37</v>
      </c>
      <c r="AB4" s="26" t="s">
        <v>38</v>
      </c>
      <c r="AC4" s="26" t="s">
        <v>39</v>
      </c>
      <c r="AD4" s="26" t="s">
        <v>40</v>
      </c>
      <c r="AE4" s="34" t="s">
        <v>41</v>
      </c>
      <c r="AF4" s="26" t="s">
        <v>42</v>
      </c>
      <c r="AG4" s="26" t="s">
        <v>43</v>
      </c>
    </row>
    <row r="5" spans="1:33" ht="15.75">
      <c r="A5" s="12"/>
      <c r="B5" s="13" t="s">
        <v>44</v>
      </c>
      <c r="C5" s="12">
        <v>550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5"/>
      <c r="AF5" s="9"/>
      <c r="AG5" s="9"/>
    </row>
    <row r="6" spans="1:33" s="50" customFormat="1" ht="25.5">
      <c r="A6" s="48"/>
      <c r="B6" s="49" t="s">
        <v>89</v>
      </c>
      <c r="C6" s="48">
        <v>110</v>
      </c>
      <c r="D6" s="44"/>
      <c r="E6" s="44"/>
      <c r="F6" s="44"/>
      <c r="G6" s="44"/>
      <c r="H6" s="44"/>
      <c r="I6" s="44"/>
      <c r="J6" s="44"/>
      <c r="K6" s="44">
        <v>110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3" s="50" customFormat="1" ht="12.75">
      <c r="A7" s="48">
        <v>307</v>
      </c>
      <c r="B7" s="49" t="s">
        <v>12</v>
      </c>
      <c r="C7" s="48">
        <v>200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>
        <v>90.6</v>
      </c>
      <c r="T7" s="44"/>
      <c r="U7" s="44"/>
      <c r="V7" s="44"/>
      <c r="W7" s="44"/>
      <c r="X7" s="44">
        <v>15.3</v>
      </c>
      <c r="Y7" s="44"/>
      <c r="Z7" s="44">
        <v>109.3</v>
      </c>
      <c r="AA7" s="44"/>
      <c r="AB7" s="44"/>
      <c r="AC7" s="44"/>
      <c r="AD7" s="44"/>
      <c r="AE7" s="44"/>
      <c r="AF7" s="44"/>
      <c r="AG7" s="44"/>
    </row>
    <row r="8" spans="1:33" s="50" customFormat="1" ht="12.75">
      <c r="A8" s="48">
        <v>108</v>
      </c>
      <c r="B8" s="49" t="s">
        <v>3</v>
      </c>
      <c r="C8" s="48">
        <v>50</v>
      </c>
      <c r="D8" s="44"/>
      <c r="E8" s="44">
        <v>50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</row>
    <row r="9" spans="1:33" s="50" customFormat="1" ht="12.75">
      <c r="A9" s="48"/>
      <c r="B9" s="49" t="s">
        <v>14</v>
      </c>
      <c r="C9" s="48">
        <v>30</v>
      </c>
      <c r="D9" s="44">
        <v>30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</row>
    <row r="10" spans="1:33" s="50" customFormat="1" ht="12.75">
      <c r="A10" s="48">
        <v>589</v>
      </c>
      <c r="B10" s="49" t="s">
        <v>67</v>
      </c>
      <c r="C10" s="48">
        <v>25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>
        <v>25</v>
      </c>
      <c r="AC10" s="44"/>
      <c r="AD10" s="44"/>
      <c r="AE10" s="44"/>
      <c r="AF10" s="44"/>
      <c r="AG10" s="44"/>
    </row>
    <row r="11" spans="1:33" s="50" customFormat="1" ht="32.25" customHeight="1">
      <c r="A11" s="48">
        <v>518</v>
      </c>
      <c r="B11" s="49" t="s">
        <v>18</v>
      </c>
      <c r="C11" s="48">
        <v>200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>
        <v>200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</row>
    <row r="12" spans="1:33" s="11" customFormat="1" ht="12.75">
      <c r="A12" s="3"/>
      <c r="B12" s="10" t="s">
        <v>45</v>
      </c>
      <c r="C12" s="10">
        <f>SUM(C6:C11)</f>
        <v>615</v>
      </c>
      <c r="D12" s="14">
        <f>SUM(D6:D11)</f>
        <v>30</v>
      </c>
      <c r="E12" s="14">
        <f>SUM(E6:E11)</f>
        <v>50</v>
      </c>
      <c r="F12" s="14"/>
      <c r="G12" s="14"/>
      <c r="H12" s="14"/>
      <c r="I12" s="14"/>
      <c r="J12" s="14"/>
      <c r="K12" s="14">
        <f>SUM(K6:K11)</f>
        <v>110</v>
      </c>
      <c r="L12" s="14"/>
      <c r="M12" s="14"/>
      <c r="N12" s="14">
        <f>SUM(N6:N11)</f>
        <v>200</v>
      </c>
      <c r="O12" s="14"/>
      <c r="P12" s="14"/>
      <c r="Q12" s="14"/>
      <c r="R12" s="14"/>
      <c r="S12" s="14">
        <f>SUM(S6:S11)</f>
        <v>90.6</v>
      </c>
      <c r="T12" s="14"/>
      <c r="U12" s="14"/>
      <c r="V12" s="14"/>
      <c r="W12" s="14"/>
      <c r="X12" s="14">
        <f>SUM(X6:X11)</f>
        <v>15.3</v>
      </c>
      <c r="Y12" s="14"/>
      <c r="Z12" s="14">
        <f>SUM(Z6:Z11)</f>
        <v>109.3</v>
      </c>
      <c r="AA12" s="14"/>
      <c r="AB12" s="14">
        <f>SUM(AB6:AB11)</f>
        <v>25</v>
      </c>
      <c r="AC12" s="14"/>
      <c r="AD12" s="14"/>
      <c r="AE12" s="36"/>
      <c r="AF12" s="14"/>
      <c r="AG12" s="14">
        <v>1.25</v>
      </c>
    </row>
    <row r="13" spans="1:33" ht="97.5" customHeight="1">
      <c r="A13" s="12"/>
      <c r="B13" s="13" t="s">
        <v>46</v>
      </c>
      <c r="C13" s="12"/>
      <c r="D13" s="26" t="s">
        <v>21</v>
      </c>
      <c r="E13" s="26" t="s">
        <v>22</v>
      </c>
      <c r="F13" s="26" t="s">
        <v>23</v>
      </c>
      <c r="G13" s="26" t="s">
        <v>58</v>
      </c>
      <c r="H13" s="20" t="s">
        <v>69</v>
      </c>
      <c r="I13" s="20" t="s">
        <v>68</v>
      </c>
      <c r="J13" s="26" t="s">
        <v>24</v>
      </c>
      <c r="K13" s="26" t="s">
        <v>25</v>
      </c>
      <c r="L13" s="26" t="s">
        <v>26</v>
      </c>
      <c r="M13" s="20" t="s">
        <v>78</v>
      </c>
      <c r="N13" s="26" t="s">
        <v>27</v>
      </c>
      <c r="O13" s="26" t="s">
        <v>28</v>
      </c>
      <c r="P13" s="9" t="s">
        <v>79</v>
      </c>
      <c r="Q13" s="26" t="s">
        <v>29</v>
      </c>
      <c r="R13" s="20" t="s">
        <v>30</v>
      </c>
      <c r="S13" s="26" t="s">
        <v>71</v>
      </c>
      <c r="T13" s="26"/>
      <c r="U13" s="26" t="s">
        <v>31</v>
      </c>
      <c r="V13" s="26" t="s">
        <v>32</v>
      </c>
      <c r="W13" s="26" t="s">
        <v>33</v>
      </c>
      <c r="X13" s="26" t="s">
        <v>34</v>
      </c>
      <c r="Y13" s="26" t="s">
        <v>35</v>
      </c>
      <c r="Z13" s="26" t="s">
        <v>36</v>
      </c>
      <c r="AA13" s="26" t="s">
        <v>37</v>
      </c>
      <c r="AB13" s="26" t="s">
        <v>38</v>
      </c>
      <c r="AC13" s="26" t="s">
        <v>39</v>
      </c>
      <c r="AD13" s="26" t="s">
        <v>40</v>
      </c>
      <c r="AE13" s="34" t="s">
        <v>41</v>
      </c>
      <c r="AF13" s="26" t="s">
        <v>42</v>
      </c>
      <c r="AG13" s="26" t="s">
        <v>43</v>
      </c>
    </row>
    <row r="14" spans="1:33" s="50" customFormat="1" ht="12.75">
      <c r="A14" s="48"/>
      <c r="B14" s="49" t="s">
        <v>82</v>
      </c>
      <c r="C14" s="48">
        <v>110</v>
      </c>
      <c r="D14" s="44"/>
      <c r="E14" s="44"/>
      <c r="F14" s="44"/>
      <c r="G14" s="44"/>
      <c r="H14" s="44"/>
      <c r="I14" s="44"/>
      <c r="J14" s="44"/>
      <c r="K14" s="44"/>
      <c r="L14" s="44">
        <v>110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</row>
    <row r="15" spans="1:33" s="50" customFormat="1" ht="12.75">
      <c r="A15" s="48"/>
      <c r="B15" s="49" t="s">
        <v>138</v>
      </c>
      <c r="C15" s="48">
        <v>20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>
        <v>20</v>
      </c>
      <c r="Y15" s="44"/>
      <c r="Z15" s="44"/>
      <c r="AA15" s="44"/>
      <c r="AB15" s="44"/>
      <c r="AC15" s="44"/>
      <c r="AD15" s="44"/>
      <c r="AE15" s="44"/>
      <c r="AF15" s="44"/>
      <c r="AG15" s="44"/>
    </row>
    <row r="16" spans="1:33" s="50" customFormat="1" ht="12.75">
      <c r="A16" s="48">
        <v>164</v>
      </c>
      <c r="B16" s="49" t="s">
        <v>9</v>
      </c>
      <c r="C16" s="48">
        <v>250</v>
      </c>
      <c r="D16" s="44"/>
      <c r="E16" s="44"/>
      <c r="F16" s="44"/>
      <c r="G16" s="44"/>
      <c r="H16" s="44">
        <v>15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>
        <v>175</v>
      </c>
      <c r="T16" s="44"/>
      <c r="U16" s="44">
        <v>0</v>
      </c>
      <c r="V16" s="44"/>
      <c r="W16" s="44"/>
      <c r="X16" s="44">
        <v>2.5</v>
      </c>
      <c r="Y16" s="44"/>
      <c r="Z16" s="44"/>
      <c r="AA16" s="44">
        <v>6.8</v>
      </c>
      <c r="AB16" s="44"/>
      <c r="AC16" s="44"/>
      <c r="AD16" s="44"/>
      <c r="AE16" s="44"/>
      <c r="AF16" s="44"/>
      <c r="AG16" s="44"/>
    </row>
    <row r="17" spans="1:33" s="50" customFormat="1" ht="12.75">
      <c r="A17" s="48">
        <v>100</v>
      </c>
      <c r="B17" s="49" t="s">
        <v>8</v>
      </c>
      <c r="C17" s="48">
        <v>15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>
        <v>15</v>
      </c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33" s="50" customFormat="1" ht="12.75">
      <c r="A18" s="48">
        <v>108</v>
      </c>
      <c r="B18" s="49" t="s">
        <v>7</v>
      </c>
      <c r="C18" s="48">
        <v>50</v>
      </c>
      <c r="D18" s="44"/>
      <c r="E18" s="44">
        <v>50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</row>
    <row r="19" spans="1:33" s="50" customFormat="1" ht="12.75">
      <c r="A19" s="48"/>
      <c r="B19" s="49" t="s">
        <v>14</v>
      </c>
      <c r="C19" s="48">
        <v>30</v>
      </c>
      <c r="D19" s="44">
        <v>30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</row>
    <row r="20" spans="1:33" s="50" customFormat="1" ht="12.75">
      <c r="A20" s="48">
        <v>493</v>
      </c>
      <c r="B20" s="49" t="s">
        <v>13</v>
      </c>
      <c r="C20" s="48">
        <v>200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>
        <v>5</v>
      </c>
      <c r="AB20" s="44"/>
      <c r="AC20" s="44">
        <v>1</v>
      </c>
      <c r="AD20" s="44"/>
      <c r="AE20" s="44"/>
      <c r="AF20" s="44"/>
      <c r="AG20" s="44"/>
    </row>
    <row r="21" spans="1:33" s="11" customFormat="1" ht="12.75">
      <c r="A21" s="3"/>
      <c r="B21" s="10" t="s">
        <v>60</v>
      </c>
      <c r="C21" s="10">
        <f>SUM(C14:C20)</f>
        <v>675</v>
      </c>
      <c r="D21" s="14">
        <f>SUM(D14:D20)</f>
        <v>30</v>
      </c>
      <c r="E21" s="14">
        <f>SUM(E14:E20)</f>
        <v>50</v>
      </c>
      <c r="F21" s="14"/>
      <c r="G21" s="14"/>
      <c r="H21" s="14">
        <f>SUM(H14:H20)</f>
        <v>15</v>
      </c>
      <c r="I21" s="14"/>
      <c r="J21" s="14"/>
      <c r="K21" s="14"/>
      <c r="L21" s="14">
        <f>SUM(L14:L20)</f>
        <v>110</v>
      </c>
      <c r="M21" s="14"/>
      <c r="N21" s="14"/>
      <c r="O21" s="14"/>
      <c r="P21" s="14"/>
      <c r="Q21" s="14"/>
      <c r="R21" s="14"/>
      <c r="S21" s="14">
        <f>SUM(S14:S20)</f>
        <v>175</v>
      </c>
      <c r="T21" s="14"/>
      <c r="U21" s="14">
        <f>SUM(U14:U20)</f>
        <v>0</v>
      </c>
      <c r="V21" s="14">
        <f>SUM(V14:V20)</f>
        <v>15</v>
      </c>
      <c r="W21" s="14"/>
      <c r="X21" s="14">
        <f>SUM(X14:X20)</f>
        <v>22.5</v>
      </c>
      <c r="Y21" s="14"/>
      <c r="Z21" s="14"/>
      <c r="AA21" s="14">
        <f>SUM(AA14:AA20)</f>
        <v>11.8</v>
      </c>
      <c r="AB21" s="14"/>
      <c r="AC21" s="14">
        <f>SUM(AC14:AC20)</f>
        <v>1</v>
      </c>
      <c r="AD21" s="14"/>
      <c r="AE21" s="36">
        <f>SUM(AE16:AE20)</f>
        <v>0</v>
      </c>
      <c r="AF21" s="14">
        <f>SUM(AF16:AF20)</f>
        <v>0</v>
      </c>
      <c r="AG21" s="14">
        <v>1.25</v>
      </c>
    </row>
    <row r="22" spans="1:33" ht="75.75" customHeight="1">
      <c r="A22" s="12"/>
      <c r="B22" s="13" t="s">
        <v>47</v>
      </c>
      <c r="C22" s="12"/>
      <c r="D22" s="9" t="s">
        <v>21</v>
      </c>
      <c r="E22" s="9" t="s">
        <v>22</v>
      </c>
      <c r="F22" s="9" t="s">
        <v>23</v>
      </c>
      <c r="G22" s="9" t="s">
        <v>58</v>
      </c>
      <c r="H22" s="20" t="s">
        <v>69</v>
      </c>
      <c r="I22" s="20" t="s">
        <v>68</v>
      </c>
      <c r="J22" s="9" t="s">
        <v>24</v>
      </c>
      <c r="K22" s="9" t="s">
        <v>25</v>
      </c>
      <c r="L22" s="9" t="s">
        <v>26</v>
      </c>
      <c r="M22" s="20" t="s">
        <v>78</v>
      </c>
      <c r="N22" s="9" t="s">
        <v>27</v>
      </c>
      <c r="O22" s="9" t="s">
        <v>28</v>
      </c>
      <c r="P22" s="9" t="s">
        <v>79</v>
      </c>
      <c r="Q22" s="9" t="s">
        <v>29</v>
      </c>
      <c r="R22" s="20" t="s">
        <v>30</v>
      </c>
      <c r="S22" s="26" t="s">
        <v>71</v>
      </c>
      <c r="T22" s="26" t="s">
        <v>72</v>
      </c>
      <c r="U22" s="9" t="s">
        <v>31</v>
      </c>
      <c r="V22" s="9" t="s">
        <v>32</v>
      </c>
      <c r="W22" s="9" t="s">
        <v>33</v>
      </c>
      <c r="X22" s="9" t="s">
        <v>34</v>
      </c>
      <c r="Y22" s="9" t="s">
        <v>35</v>
      </c>
      <c r="Z22" s="9" t="s">
        <v>36</v>
      </c>
      <c r="AA22" s="9" t="s">
        <v>37</v>
      </c>
      <c r="AB22" s="9" t="s">
        <v>38</v>
      </c>
      <c r="AC22" s="9" t="s">
        <v>39</v>
      </c>
      <c r="AD22" s="9" t="s">
        <v>40</v>
      </c>
      <c r="AE22" s="35" t="s">
        <v>41</v>
      </c>
      <c r="AF22" s="9" t="s">
        <v>42</v>
      </c>
      <c r="AG22" s="9" t="s">
        <v>43</v>
      </c>
    </row>
    <row r="23" spans="1:33" s="51" customFormat="1" ht="25.5">
      <c r="A23" s="48">
        <v>106</v>
      </c>
      <c r="B23" s="49" t="s">
        <v>80</v>
      </c>
      <c r="C23" s="48">
        <v>110</v>
      </c>
      <c r="D23" s="44"/>
      <c r="E23" s="44"/>
      <c r="F23" s="44"/>
      <c r="G23" s="44"/>
      <c r="H23" s="44"/>
      <c r="I23" s="44"/>
      <c r="J23" s="44"/>
      <c r="K23" s="44">
        <v>110</v>
      </c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</row>
    <row r="24" spans="1:33" s="50" customFormat="1" ht="25.5">
      <c r="A24" s="48">
        <v>355</v>
      </c>
      <c r="B24" s="49" t="s">
        <v>147</v>
      </c>
      <c r="C24" s="48">
        <v>120</v>
      </c>
      <c r="D24" s="44"/>
      <c r="E24" s="44">
        <v>10.8</v>
      </c>
      <c r="F24" s="44">
        <v>4.8</v>
      </c>
      <c r="G24" s="44"/>
      <c r="H24" s="44"/>
      <c r="I24" s="44"/>
      <c r="J24" s="44"/>
      <c r="K24" s="44">
        <v>16.5</v>
      </c>
      <c r="L24" s="44"/>
      <c r="M24" s="44"/>
      <c r="N24" s="44"/>
      <c r="O24" s="44"/>
      <c r="P24" s="44"/>
      <c r="Q24" s="44"/>
      <c r="R24" s="44">
        <v>54</v>
      </c>
      <c r="S24" s="44"/>
      <c r="T24" s="44"/>
      <c r="U24" s="44"/>
      <c r="V24" s="44"/>
      <c r="W24" s="44"/>
      <c r="X24" s="44">
        <v>1.8</v>
      </c>
      <c r="Y24" s="44">
        <v>6</v>
      </c>
      <c r="Z24" s="44">
        <v>2</v>
      </c>
      <c r="AA24" s="44">
        <v>0.6</v>
      </c>
      <c r="AB24" s="44"/>
      <c r="AC24" s="44"/>
      <c r="AD24" s="44"/>
      <c r="AE24" s="44"/>
      <c r="AF24" s="44"/>
      <c r="AG24" s="44"/>
    </row>
    <row r="25" spans="1:33" s="50" customFormat="1" ht="12.75">
      <c r="A25" s="48">
        <v>429</v>
      </c>
      <c r="B25" s="49" t="s">
        <v>6</v>
      </c>
      <c r="C25" s="48">
        <v>180</v>
      </c>
      <c r="D25" s="44"/>
      <c r="E25" s="44"/>
      <c r="F25" s="44"/>
      <c r="G25" s="44"/>
      <c r="H25" s="44"/>
      <c r="I25" s="44"/>
      <c r="J25" s="44">
        <v>151.2</v>
      </c>
      <c r="K25" s="44"/>
      <c r="L25" s="44"/>
      <c r="M25" s="44"/>
      <c r="N25" s="44"/>
      <c r="O25" s="44"/>
      <c r="P25" s="44"/>
      <c r="Q25" s="44"/>
      <c r="R25" s="44"/>
      <c r="S25" s="44">
        <v>27</v>
      </c>
      <c r="T25" s="44"/>
      <c r="U25" s="44"/>
      <c r="V25" s="44"/>
      <c r="W25" s="44"/>
      <c r="X25" s="44">
        <v>8.1</v>
      </c>
      <c r="Y25" s="44"/>
      <c r="Z25" s="44"/>
      <c r="AA25" s="44"/>
      <c r="AB25" s="44"/>
      <c r="AC25" s="44"/>
      <c r="AD25" s="44"/>
      <c r="AE25" s="44"/>
      <c r="AF25" s="44"/>
      <c r="AG25" s="44"/>
    </row>
    <row r="26" spans="1:33" s="50" customFormat="1" ht="12.75">
      <c r="A26" s="48"/>
      <c r="B26" s="49" t="s">
        <v>82</v>
      </c>
      <c r="C26" s="48">
        <v>100</v>
      </c>
      <c r="D26" s="44"/>
      <c r="E26" s="44"/>
      <c r="F26" s="44"/>
      <c r="G26" s="44"/>
      <c r="H26" s="44"/>
      <c r="I26" s="44"/>
      <c r="J26" s="44"/>
      <c r="K26" s="44"/>
      <c r="L26" s="44">
        <v>100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</row>
    <row r="27" spans="1:33" s="50" customFormat="1" ht="12.75">
      <c r="A27" s="48">
        <v>108</v>
      </c>
      <c r="B27" s="49" t="s">
        <v>7</v>
      </c>
      <c r="C27" s="48">
        <v>40</v>
      </c>
      <c r="D27" s="44"/>
      <c r="E27" s="44">
        <v>40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</row>
    <row r="28" spans="1:33" s="50" customFormat="1" ht="12.75">
      <c r="A28" s="48"/>
      <c r="B28" s="49" t="s">
        <v>14</v>
      </c>
      <c r="C28" s="48">
        <v>30</v>
      </c>
      <c r="D28" s="44">
        <v>30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</row>
    <row r="29" spans="1:33" s="50" customFormat="1" ht="25.5">
      <c r="A29" s="48">
        <v>518</v>
      </c>
      <c r="B29" s="49" t="s">
        <v>10</v>
      </c>
      <c r="C29" s="48">
        <v>200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>
        <v>200</v>
      </c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</row>
    <row r="30" spans="1:33" s="11" customFormat="1" ht="12.75">
      <c r="A30" s="3"/>
      <c r="B30" s="25" t="s">
        <v>61</v>
      </c>
      <c r="C30" s="10">
        <f>SUM(C23:C29)</f>
        <v>780</v>
      </c>
      <c r="D30" s="14">
        <f>SUM(D23:D29)</f>
        <v>30</v>
      </c>
      <c r="E30" s="14">
        <f>SUM(E23:E29)</f>
        <v>50.8</v>
      </c>
      <c r="F30" s="14">
        <f>SUM(F23:F29)</f>
        <v>4.8</v>
      </c>
      <c r="G30" s="14">
        <f>SUM(G23:G29)</f>
        <v>0</v>
      </c>
      <c r="H30" s="14"/>
      <c r="I30" s="14"/>
      <c r="J30" s="14">
        <f>SUM(J23:J29)</f>
        <v>151.2</v>
      </c>
      <c r="K30" s="14">
        <f>SUM(K23:K29)</f>
        <v>126.5</v>
      </c>
      <c r="L30" s="14">
        <f>SUM(L23:L29)</f>
        <v>100</v>
      </c>
      <c r="M30" s="14"/>
      <c r="N30" s="14">
        <f>SUM(N23:N29)</f>
        <v>200</v>
      </c>
      <c r="O30" s="14"/>
      <c r="P30" s="14"/>
      <c r="Q30" s="14"/>
      <c r="R30" s="14">
        <f>SUM(R23:R29)</f>
        <v>54</v>
      </c>
      <c r="S30" s="14">
        <f>SUM(S23:S29)</f>
        <v>27</v>
      </c>
      <c r="T30" s="14"/>
      <c r="U30" s="14"/>
      <c r="V30" s="14"/>
      <c r="W30" s="14"/>
      <c r="X30" s="14">
        <f aca="true" t="shared" si="0" ref="X30:AC30">SUM(X23:X29)</f>
        <v>9.9</v>
      </c>
      <c r="Y30" s="14">
        <f t="shared" si="0"/>
        <v>6</v>
      </c>
      <c r="Z30" s="14">
        <f t="shared" si="0"/>
        <v>2</v>
      </c>
      <c r="AA30" s="14">
        <f t="shared" si="0"/>
        <v>0.6</v>
      </c>
      <c r="AB30" s="14">
        <f t="shared" si="0"/>
        <v>0</v>
      </c>
      <c r="AC30" s="14">
        <f t="shared" si="0"/>
        <v>0</v>
      </c>
      <c r="AD30" s="14"/>
      <c r="AE30" s="36"/>
      <c r="AF30" s="14">
        <f>SUM(AF23:AF29)</f>
        <v>0</v>
      </c>
      <c r="AG30" s="14">
        <v>1.25</v>
      </c>
    </row>
    <row r="31" spans="1:33" ht="102" customHeight="1">
      <c r="A31" s="12"/>
      <c r="B31" s="13" t="s">
        <v>54</v>
      </c>
      <c r="C31" s="12"/>
      <c r="D31" s="9" t="s">
        <v>21</v>
      </c>
      <c r="E31" s="9" t="s">
        <v>22</v>
      </c>
      <c r="F31" s="9" t="s">
        <v>23</v>
      </c>
      <c r="G31" s="9" t="s">
        <v>58</v>
      </c>
      <c r="H31" s="20" t="s">
        <v>69</v>
      </c>
      <c r="I31" s="20" t="s">
        <v>68</v>
      </c>
      <c r="J31" s="9" t="s">
        <v>24</v>
      </c>
      <c r="K31" s="9" t="s">
        <v>25</v>
      </c>
      <c r="L31" s="9" t="s">
        <v>26</v>
      </c>
      <c r="M31" s="20" t="s">
        <v>78</v>
      </c>
      <c r="N31" s="9" t="s">
        <v>27</v>
      </c>
      <c r="O31" s="9" t="s">
        <v>28</v>
      </c>
      <c r="P31" s="9" t="s">
        <v>79</v>
      </c>
      <c r="Q31" s="9" t="s">
        <v>29</v>
      </c>
      <c r="R31" s="20" t="s">
        <v>30</v>
      </c>
      <c r="S31" s="26" t="s">
        <v>71</v>
      </c>
      <c r="T31" s="26" t="s">
        <v>72</v>
      </c>
      <c r="U31" s="9" t="s">
        <v>31</v>
      </c>
      <c r="V31" s="9" t="s">
        <v>32</v>
      </c>
      <c r="W31" s="9" t="s">
        <v>33</v>
      </c>
      <c r="X31" s="9" t="s">
        <v>34</v>
      </c>
      <c r="Y31" s="9" t="s">
        <v>35</v>
      </c>
      <c r="Z31" s="9" t="s">
        <v>36</v>
      </c>
      <c r="AA31" s="9" t="s">
        <v>37</v>
      </c>
      <c r="AB31" s="9" t="s">
        <v>38</v>
      </c>
      <c r="AC31" s="9" t="s">
        <v>39</v>
      </c>
      <c r="AD31" s="9" t="s">
        <v>40</v>
      </c>
      <c r="AE31" s="35" t="s">
        <v>41</v>
      </c>
      <c r="AF31" s="9" t="s">
        <v>42</v>
      </c>
      <c r="AG31" s="9" t="s">
        <v>43</v>
      </c>
    </row>
    <row r="32" spans="1:33" s="51" customFormat="1" ht="12.75">
      <c r="A32" s="48">
        <v>50</v>
      </c>
      <c r="B32" s="49" t="s">
        <v>17</v>
      </c>
      <c r="C32" s="48">
        <v>100</v>
      </c>
      <c r="D32" s="44"/>
      <c r="E32" s="44"/>
      <c r="F32" s="44"/>
      <c r="G32" s="44"/>
      <c r="H32" s="44"/>
      <c r="I32" s="44"/>
      <c r="J32" s="44"/>
      <c r="K32" s="44">
        <v>95</v>
      </c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>
        <v>5</v>
      </c>
      <c r="Z32" s="44"/>
      <c r="AA32" s="44"/>
      <c r="AB32" s="44"/>
      <c r="AC32" s="44"/>
      <c r="AD32" s="44"/>
      <c r="AE32" s="44"/>
      <c r="AF32" s="44"/>
      <c r="AG32" s="44"/>
    </row>
    <row r="33" spans="1:33" s="50" customFormat="1" ht="14.25" customHeight="1">
      <c r="A33" s="48">
        <v>645</v>
      </c>
      <c r="B33" s="49" t="s">
        <v>97</v>
      </c>
      <c r="C33" s="48">
        <v>260</v>
      </c>
      <c r="D33" s="44"/>
      <c r="E33" s="44"/>
      <c r="F33" s="44"/>
      <c r="G33" s="44"/>
      <c r="H33" s="44">
        <v>48.75</v>
      </c>
      <c r="I33" s="44"/>
      <c r="J33" s="44"/>
      <c r="K33" s="44">
        <v>45</v>
      </c>
      <c r="L33" s="44"/>
      <c r="M33" s="44"/>
      <c r="N33" s="44"/>
      <c r="O33" s="44"/>
      <c r="P33" s="44"/>
      <c r="Q33" s="44">
        <v>155.5</v>
      </c>
      <c r="R33" s="44"/>
      <c r="S33" s="44"/>
      <c r="T33" s="44"/>
      <c r="U33" s="44"/>
      <c r="V33" s="44"/>
      <c r="W33" s="44"/>
      <c r="X33" s="44"/>
      <c r="Y33" s="44">
        <v>10</v>
      </c>
      <c r="Z33" s="44"/>
      <c r="AA33" s="44"/>
      <c r="AB33" s="44"/>
      <c r="AC33" s="44"/>
      <c r="AD33" s="44"/>
      <c r="AE33" s="44"/>
      <c r="AF33" s="44"/>
      <c r="AG33" s="44"/>
    </row>
    <row r="34" spans="1:33" s="50" customFormat="1" ht="12.75">
      <c r="A34" s="48">
        <v>108</v>
      </c>
      <c r="B34" s="49" t="s">
        <v>3</v>
      </c>
      <c r="C34" s="48">
        <v>50</v>
      </c>
      <c r="D34" s="44"/>
      <c r="E34" s="44">
        <v>50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</row>
    <row r="35" spans="1:33" s="50" customFormat="1" ht="12.75">
      <c r="A35" s="48"/>
      <c r="B35" s="49" t="s">
        <v>14</v>
      </c>
      <c r="C35" s="48">
        <v>30</v>
      </c>
      <c r="D35" s="44">
        <v>30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</row>
    <row r="36" spans="1:33" s="50" customFormat="1" ht="12.75">
      <c r="A36" s="48">
        <v>504</v>
      </c>
      <c r="B36" s="49" t="s">
        <v>148</v>
      </c>
      <c r="C36" s="48">
        <v>200</v>
      </c>
      <c r="D36" s="44"/>
      <c r="E36" s="44"/>
      <c r="F36" s="44"/>
      <c r="G36" s="44"/>
      <c r="H36" s="44"/>
      <c r="I36" s="44"/>
      <c r="J36" s="44"/>
      <c r="K36" s="44"/>
      <c r="L36" s="44">
        <v>7</v>
      </c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>
        <v>5</v>
      </c>
      <c r="AB36" s="44"/>
      <c r="AC36" s="44">
        <v>1</v>
      </c>
      <c r="AD36" s="44"/>
      <c r="AE36" s="44"/>
      <c r="AF36" s="44"/>
      <c r="AG36" s="44"/>
    </row>
    <row r="37" spans="1:33" s="50" customFormat="1" ht="12.75">
      <c r="A37" s="48">
        <v>516</v>
      </c>
      <c r="B37" s="49" t="s">
        <v>73</v>
      </c>
      <c r="C37" s="48">
        <v>200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>
        <v>200</v>
      </c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</row>
    <row r="38" spans="1:33" s="11" customFormat="1" ht="12.75">
      <c r="A38" s="3"/>
      <c r="B38" s="25" t="s">
        <v>62</v>
      </c>
      <c r="C38" s="10">
        <f>SUM(C32:C37)</f>
        <v>840</v>
      </c>
      <c r="D38" s="14">
        <f>SUM(D32:D37)</f>
        <v>30</v>
      </c>
      <c r="E38" s="14">
        <f>SUM(E32:E37)</f>
        <v>50</v>
      </c>
      <c r="F38" s="14"/>
      <c r="G38" s="14"/>
      <c r="H38" s="14">
        <f>SUM(H32:H37)</f>
        <v>48.75</v>
      </c>
      <c r="I38" s="14"/>
      <c r="J38" s="14"/>
      <c r="K38" s="14">
        <f>SUM(K32:K37)</f>
        <v>140</v>
      </c>
      <c r="L38" s="14">
        <f>SUM(L32:L37)</f>
        <v>7</v>
      </c>
      <c r="M38" s="14"/>
      <c r="N38" s="14"/>
      <c r="O38" s="14"/>
      <c r="P38" s="14"/>
      <c r="Q38" s="14">
        <f>SUM(Q32:Q37)</f>
        <v>155.5</v>
      </c>
      <c r="R38" s="14"/>
      <c r="S38" s="14"/>
      <c r="T38" s="14">
        <f>SUM(T32:T37)</f>
        <v>200</v>
      </c>
      <c r="U38" s="14"/>
      <c r="V38" s="14"/>
      <c r="W38" s="14"/>
      <c r="X38" s="14"/>
      <c r="Y38" s="14">
        <f>SUM(Y32:Y37)</f>
        <v>15</v>
      </c>
      <c r="Z38" s="14"/>
      <c r="AA38" s="14">
        <f>SUM(AA32:AA37)</f>
        <v>5</v>
      </c>
      <c r="AB38" s="14"/>
      <c r="AC38" s="14">
        <f>SUM(AC32:AC37)</f>
        <v>1</v>
      </c>
      <c r="AD38" s="14"/>
      <c r="AE38" s="36">
        <f>SUM(AE32:AE37)</f>
        <v>0</v>
      </c>
      <c r="AF38" s="14"/>
      <c r="AG38" s="14">
        <v>1.25</v>
      </c>
    </row>
    <row r="39" spans="1:33" ht="114" customHeight="1">
      <c r="A39" s="12"/>
      <c r="B39" s="13" t="s">
        <v>53</v>
      </c>
      <c r="C39" s="12"/>
      <c r="D39" s="9" t="s">
        <v>21</v>
      </c>
      <c r="E39" s="9" t="s">
        <v>22</v>
      </c>
      <c r="F39" s="9" t="s">
        <v>23</v>
      </c>
      <c r="G39" s="9" t="s">
        <v>58</v>
      </c>
      <c r="H39" s="20" t="s">
        <v>69</v>
      </c>
      <c r="I39" s="20" t="s">
        <v>68</v>
      </c>
      <c r="J39" s="9" t="s">
        <v>24</v>
      </c>
      <c r="K39" s="9" t="s">
        <v>25</v>
      </c>
      <c r="L39" s="9" t="s">
        <v>26</v>
      </c>
      <c r="M39" s="20" t="s">
        <v>78</v>
      </c>
      <c r="N39" s="9" t="s">
        <v>27</v>
      </c>
      <c r="O39" s="9" t="s">
        <v>28</v>
      </c>
      <c r="P39" s="9" t="s">
        <v>79</v>
      </c>
      <c r="Q39" s="9" t="s">
        <v>29</v>
      </c>
      <c r="R39" s="20" t="s">
        <v>30</v>
      </c>
      <c r="S39" s="26" t="s">
        <v>71</v>
      </c>
      <c r="T39" s="26" t="s">
        <v>72</v>
      </c>
      <c r="U39" s="9" t="s">
        <v>31</v>
      </c>
      <c r="V39" s="9" t="s">
        <v>32</v>
      </c>
      <c r="W39" s="9" t="s">
        <v>33</v>
      </c>
      <c r="X39" s="9" t="s">
        <v>34</v>
      </c>
      <c r="Y39" s="9" t="s">
        <v>35</v>
      </c>
      <c r="Z39" s="9" t="s">
        <v>36</v>
      </c>
      <c r="AA39" s="9" t="s">
        <v>37</v>
      </c>
      <c r="AB39" s="9" t="s">
        <v>38</v>
      </c>
      <c r="AC39" s="9" t="s">
        <v>39</v>
      </c>
      <c r="AD39" s="9" t="s">
        <v>40</v>
      </c>
      <c r="AE39" s="35" t="s">
        <v>41</v>
      </c>
      <c r="AF39" s="9" t="s">
        <v>42</v>
      </c>
      <c r="AG39" s="9" t="s">
        <v>43</v>
      </c>
    </row>
    <row r="40" spans="1:33" s="50" customFormat="1" ht="25.5">
      <c r="A40" s="48">
        <v>4</v>
      </c>
      <c r="B40" s="49" t="s">
        <v>11</v>
      </c>
      <c r="C40" s="48">
        <v>100</v>
      </c>
      <c r="D40" s="44"/>
      <c r="E40" s="44"/>
      <c r="F40" s="44"/>
      <c r="G40" s="44"/>
      <c r="H40" s="44"/>
      <c r="I40" s="44"/>
      <c r="J40" s="44"/>
      <c r="K40" s="44">
        <v>94</v>
      </c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>
        <v>4</v>
      </c>
      <c r="Z40" s="44"/>
      <c r="AA40" s="44">
        <v>2.5</v>
      </c>
      <c r="AB40" s="44"/>
      <c r="AC40" s="44"/>
      <c r="AD40" s="44"/>
      <c r="AE40" s="44"/>
      <c r="AF40" s="44"/>
      <c r="AG40" s="44"/>
    </row>
    <row r="41" spans="1:33" s="50" customFormat="1" ht="12.75">
      <c r="A41" s="48">
        <v>363</v>
      </c>
      <c r="B41" s="49" t="s">
        <v>84</v>
      </c>
      <c r="C41" s="48">
        <v>100</v>
      </c>
      <c r="D41" s="44"/>
      <c r="E41" s="44"/>
      <c r="F41" s="44">
        <v>2</v>
      </c>
      <c r="G41" s="44"/>
      <c r="H41" s="44"/>
      <c r="I41" s="44"/>
      <c r="J41" s="44"/>
      <c r="K41" s="44">
        <v>15</v>
      </c>
      <c r="L41" s="44"/>
      <c r="M41" s="44"/>
      <c r="N41" s="44"/>
      <c r="O41" s="44">
        <v>88</v>
      </c>
      <c r="P41" s="44"/>
      <c r="Q41" s="44"/>
      <c r="R41" s="44"/>
      <c r="S41" s="44"/>
      <c r="T41" s="44"/>
      <c r="U41" s="44"/>
      <c r="V41" s="44"/>
      <c r="W41" s="44"/>
      <c r="X41" s="44"/>
      <c r="Y41" s="44">
        <v>5</v>
      </c>
      <c r="Z41" s="44"/>
      <c r="AA41" s="44"/>
      <c r="AB41" s="44"/>
      <c r="AC41" s="44"/>
      <c r="AD41" s="44"/>
      <c r="AE41" s="44"/>
      <c r="AF41" s="44"/>
      <c r="AG41" s="44"/>
    </row>
    <row r="42" spans="1:33" s="50" customFormat="1" ht="12.75">
      <c r="A42" s="48">
        <v>237</v>
      </c>
      <c r="B42" s="49" t="s">
        <v>83</v>
      </c>
      <c r="C42" s="48">
        <v>180</v>
      </c>
      <c r="D42" s="44"/>
      <c r="E42" s="44"/>
      <c r="F42" s="44"/>
      <c r="G42" s="44"/>
      <c r="H42" s="44">
        <v>45</v>
      </c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>
        <v>8.1</v>
      </c>
      <c r="Y42" s="44"/>
      <c r="Z42" s="44"/>
      <c r="AA42" s="44"/>
      <c r="AB42" s="44"/>
      <c r="AC42" s="44"/>
      <c r="AD42" s="44"/>
      <c r="AE42" s="44"/>
      <c r="AF42" s="44"/>
      <c r="AG42" s="44"/>
    </row>
    <row r="43" spans="1:33" s="50" customFormat="1" ht="12.75">
      <c r="A43" s="48"/>
      <c r="B43" s="49" t="s">
        <v>14</v>
      </c>
      <c r="C43" s="48">
        <v>30</v>
      </c>
      <c r="D43" s="44">
        <v>30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</row>
    <row r="44" spans="1:33" s="50" customFormat="1" ht="12.75">
      <c r="A44" s="48">
        <v>108</v>
      </c>
      <c r="B44" s="49" t="s">
        <v>7</v>
      </c>
      <c r="C44" s="48">
        <v>50</v>
      </c>
      <c r="D44" s="44"/>
      <c r="E44" s="44">
        <v>50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33" s="50" customFormat="1" ht="12.75">
      <c r="A45" s="48">
        <v>508</v>
      </c>
      <c r="B45" s="49" t="s">
        <v>19</v>
      </c>
      <c r="C45" s="48">
        <v>200</v>
      </c>
      <c r="D45" s="44"/>
      <c r="E45" s="44"/>
      <c r="F45" s="44"/>
      <c r="G45" s="44"/>
      <c r="H45" s="44"/>
      <c r="I45" s="44"/>
      <c r="J45" s="44"/>
      <c r="K45" s="44"/>
      <c r="L45" s="44"/>
      <c r="M45" s="44">
        <v>20.5</v>
      </c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>
        <v>5</v>
      </c>
      <c r="AB45" s="44"/>
      <c r="AC45" s="44"/>
      <c r="AD45" s="44"/>
      <c r="AE45" s="44"/>
      <c r="AF45" s="44"/>
      <c r="AG45" s="44"/>
    </row>
    <row r="46" spans="1:33" s="11" customFormat="1" ht="12.75">
      <c r="A46" s="3"/>
      <c r="B46" s="25" t="s">
        <v>63</v>
      </c>
      <c r="C46" s="10">
        <f>SUM(C40:C45)</f>
        <v>660</v>
      </c>
      <c r="D46" s="14">
        <f>SUM(D40:D45)</f>
        <v>30</v>
      </c>
      <c r="E46" s="14">
        <f>SUM(E40:E45)</f>
        <v>50</v>
      </c>
      <c r="F46" s="14">
        <f>SUM(F40:F45)</f>
        <v>2</v>
      </c>
      <c r="G46" s="14"/>
      <c r="H46" s="14">
        <f>SUM(H40:H45)</f>
        <v>45</v>
      </c>
      <c r="I46" s="14"/>
      <c r="J46" s="14"/>
      <c r="K46" s="14">
        <f>SUM(K40:K45)</f>
        <v>109</v>
      </c>
      <c r="L46" s="14">
        <f>SUM(L40:L45)</f>
        <v>0</v>
      </c>
      <c r="M46" s="14">
        <f>SUM(M40:M45)</f>
        <v>20.5</v>
      </c>
      <c r="N46" s="14"/>
      <c r="O46" s="14">
        <f>SUM(O40:O45)</f>
        <v>88</v>
      </c>
      <c r="P46" s="14"/>
      <c r="Q46" s="14"/>
      <c r="R46" s="14"/>
      <c r="S46" s="14"/>
      <c r="T46" s="14"/>
      <c r="U46" s="14"/>
      <c r="V46" s="14"/>
      <c r="W46" s="14"/>
      <c r="X46" s="14">
        <f>SUM(X40:X45)</f>
        <v>8.1</v>
      </c>
      <c r="Y46" s="14">
        <f>SUM(Y40:Y45)</f>
        <v>9</v>
      </c>
      <c r="Z46" s="14"/>
      <c r="AA46" s="14">
        <f>SUM(AA40:AA45)</f>
        <v>7.5</v>
      </c>
      <c r="AB46" s="14">
        <f>SUM(AB44:AB45)</f>
        <v>0</v>
      </c>
      <c r="AC46" s="14">
        <f>SUM(AC44:AC45)</f>
        <v>0</v>
      </c>
      <c r="AD46" s="14">
        <f>SUM(AD40:AD45)</f>
        <v>0</v>
      </c>
      <c r="AE46" s="36"/>
      <c r="AF46" s="14"/>
      <c r="AG46" s="14">
        <v>1.25</v>
      </c>
    </row>
    <row r="47" spans="1:33" ht="111" customHeight="1">
      <c r="A47" s="12"/>
      <c r="B47" s="13" t="s">
        <v>52</v>
      </c>
      <c r="C47" s="12"/>
      <c r="D47" s="9" t="s">
        <v>21</v>
      </c>
      <c r="E47" s="9" t="s">
        <v>22</v>
      </c>
      <c r="F47" s="9" t="s">
        <v>23</v>
      </c>
      <c r="G47" s="9" t="s">
        <v>58</v>
      </c>
      <c r="H47" s="20" t="s">
        <v>69</v>
      </c>
      <c r="I47" s="20" t="s">
        <v>68</v>
      </c>
      <c r="J47" s="9" t="s">
        <v>24</v>
      </c>
      <c r="K47" s="9" t="s">
        <v>25</v>
      </c>
      <c r="L47" s="9" t="s">
        <v>26</v>
      </c>
      <c r="M47" s="20" t="s">
        <v>78</v>
      </c>
      <c r="N47" s="9" t="s">
        <v>27</v>
      </c>
      <c r="O47" s="9" t="s">
        <v>28</v>
      </c>
      <c r="P47" s="9" t="s">
        <v>79</v>
      </c>
      <c r="Q47" s="9" t="s">
        <v>29</v>
      </c>
      <c r="R47" s="20" t="s">
        <v>30</v>
      </c>
      <c r="S47" s="26" t="s">
        <v>71</v>
      </c>
      <c r="T47" s="26" t="s">
        <v>72</v>
      </c>
      <c r="U47" s="9" t="s">
        <v>31</v>
      </c>
      <c r="V47" s="9" t="s">
        <v>32</v>
      </c>
      <c r="W47" s="9" t="s">
        <v>33</v>
      </c>
      <c r="X47" s="9" t="s">
        <v>34</v>
      </c>
      <c r="Y47" s="9" t="s">
        <v>35</v>
      </c>
      <c r="Z47" s="9" t="s">
        <v>36</v>
      </c>
      <c r="AA47" s="9" t="s">
        <v>37</v>
      </c>
      <c r="AB47" s="9" t="s">
        <v>38</v>
      </c>
      <c r="AC47" s="9" t="s">
        <v>39</v>
      </c>
      <c r="AD47" s="9" t="s">
        <v>40</v>
      </c>
      <c r="AE47" s="35" t="s">
        <v>41</v>
      </c>
      <c r="AF47" s="9" t="s">
        <v>42</v>
      </c>
      <c r="AG47" s="9" t="s">
        <v>43</v>
      </c>
    </row>
    <row r="48" spans="1:33" s="50" customFormat="1" ht="12.75">
      <c r="A48" s="48"/>
      <c r="B48" s="49" t="s">
        <v>82</v>
      </c>
      <c r="C48" s="48">
        <v>100</v>
      </c>
      <c r="D48" s="44"/>
      <c r="E48" s="44"/>
      <c r="F48" s="44"/>
      <c r="G48" s="44"/>
      <c r="H48" s="44"/>
      <c r="I48" s="44"/>
      <c r="J48" s="44"/>
      <c r="K48" s="44"/>
      <c r="L48" s="44">
        <v>100</v>
      </c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</row>
    <row r="49" spans="1:33" s="50" customFormat="1" ht="12.75">
      <c r="A49" s="48">
        <v>274</v>
      </c>
      <c r="B49" s="49" t="s">
        <v>98</v>
      </c>
      <c r="C49" s="48">
        <v>200</v>
      </c>
      <c r="D49" s="44"/>
      <c r="E49" s="44"/>
      <c r="F49" s="44"/>
      <c r="G49" s="44"/>
      <c r="H49" s="44">
        <v>30.8</v>
      </c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>
        <v>118</v>
      </c>
      <c r="T49" s="44"/>
      <c r="U49" s="44">
        <v>0</v>
      </c>
      <c r="V49" s="44"/>
      <c r="W49" s="44"/>
      <c r="X49" s="44">
        <v>5</v>
      </c>
      <c r="Y49" s="44"/>
      <c r="Z49" s="44"/>
      <c r="AA49" s="44">
        <v>5</v>
      </c>
      <c r="AB49" s="44"/>
      <c r="AC49" s="44"/>
      <c r="AD49" s="44"/>
      <c r="AE49" s="44"/>
      <c r="AF49" s="44"/>
      <c r="AG49" s="44"/>
    </row>
    <row r="50" spans="1:33" s="50" customFormat="1" ht="12.75">
      <c r="A50" s="48">
        <v>100</v>
      </c>
      <c r="B50" s="49" t="s">
        <v>8</v>
      </c>
      <c r="C50" s="48">
        <v>15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>
        <v>15</v>
      </c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</row>
    <row r="51" spans="1:33" s="50" customFormat="1" ht="12.75">
      <c r="A51" s="48">
        <v>589</v>
      </c>
      <c r="B51" s="49" t="s">
        <v>67</v>
      </c>
      <c r="C51" s="48">
        <v>20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>
        <v>20</v>
      </c>
      <c r="AC51" s="44"/>
      <c r="AD51" s="44"/>
      <c r="AE51" s="44"/>
      <c r="AF51" s="44"/>
      <c r="AG51" s="44"/>
    </row>
    <row r="52" spans="1:33" s="50" customFormat="1" ht="12.75">
      <c r="A52" s="48">
        <v>493</v>
      </c>
      <c r="B52" s="49" t="s">
        <v>13</v>
      </c>
      <c r="C52" s="48">
        <v>200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>
        <v>5</v>
      </c>
      <c r="AB52" s="44"/>
      <c r="AC52" s="44">
        <v>1</v>
      </c>
      <c r="AD52" s="44"/>
      <c r="AE52" s="44"/>
      <c r="AF52" s="44"/>
      <c r="AG52" s="44"/>
    </row>
    <row r="53" spans="1:33" s="51" customFormat="1" ht="12.75">
      <c r="A53" s="52"/>
      <c r="B53" s="49" t="s">
        <v>14</v>
      </c>
      <c r="C53" s="48">
        <v>30</v>
      </c>
      <c r="D53" s="44">
        <v>30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</row>
    <row r="54" spans="1:33" s="51" customFormat="1" ht="12.75">
      <c r="A54" s="48">
        <v>108</v>
      </c>
      <c r="B54" s="49" t="s">
        <v>7</v>
      </c>
      <c r="C54" s="48">
        <v>50</v>
      </c>
      <c r="D54" s="44"/>
      <c r="E54" s="44">
        <v>50</v>
      </c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</row>
    <row r="55" spans="1:33" s="11" customFormat="1" ht="12.75">
      <c r="A55" s="2"/>
      <c r="B55" s="25" t="s">
        <v>64</v>
      </c>
      <c r="C55" s="43">
        <f>SUM(C48:C54)</f>
        <v>615</v>
      </c>
      <c r="D55" s="14">
        <f>SUM(D48:D54)</f>
        <v>30</v>
      </c>
      <c r="E55" s="14">
        <f>SUM(E48:E54)</f>
        <v>50</v>
      </c>
      <c r="F55" s="14"/>
      <c r="G55" s="14"/>
      <c r="H55" s="14">
        <f>SUM(H49:H54)</f>
        <v>30.8</v>
      </c>
      <c r="I55" s="14"/>
      <c r="J55" s="14"/>
      <c r="K55" s="14"/>
      <c r="L55" s="14">
        <f>SUM(L48:L54)</f>
        <v>100</v>
      </c>
      <c r="M55" s="14"/>
      <c r="N55" s="14"/>
      <c r="O55" s="14"/>
      <c r="P55" s="14"/>
      <c r="Q55" s="14"/>
      <c r="R55" s="14"/>
      <c r="S55" s="14">
        <f>SUM(S49:S54)</f>
        <v>118</v>
      </c>
      <c r="T55" s="14"/>
      <c r="U55" s="14">
        <f>SUM(U49:U54)</f>
        <v>0</v>
      </c>
      <c r="V55" s="14">
        <f>SUM(V49:V54)</f>
        <v>15</v>
      </c>
      <c r="W55" s="14"/>
      <c r="X55" s="14">
        <f>SUM(X49:X54)</f>
        <v>5</v>
      </c>
      <c r="Y55" s="14"/>
      <c r="Z55" s="14"/>
      <c r="AA55" s="14">
        <f>SUM(AA49:AA54)</f>
        <v>10</v>
      </c>
      <c r="AB55" s="14">
        <f>SUM(AB48:AB54)</f>
        <v>20</v>
      </c>
      <c r="AC55" s="14">
        <f>SUM(AC48:AC54)</f>
        <v>1</v>
      </c>
      <c r="AD55" s="14"/>
      <c r="AE55" s="36"/>
      <c r="AF55" s="14"/>
      <c r="AG55" s="14">
        <v>1.25</v>
      </c>
    </row>
    <row r="56" spans="1:33" ht="111" customHeight="1">
      <c r="A56" s="12"/>
      <c r="B56" s="13" t="s">
        <v>51</v>
      </c>
      <c r="C56" s="12"/>
      <c r="D56" s="9" t="s">
        <v>21</v>
      </c>
      <c r="E56" s="9" t="s">
        <v>22</v>
      </c>
      <c r="F56" s="9" t="s">
        <v>23</v>
      </c>
      <c r="G56" s="9" t="s">
        <v>58</v>
      </c>
      <c r="H56" s="20" t="s">
        <v>69</v>
      </c>
      <c r="I56" s="20" t="s">
        <v>68</v>
      </c>
      <c r="J56" s="9" t="s">
        <v>24</v>
      </c>
      <c r="K56" s="9" t="s">
        <v>25</v>
      </c>
      <c r="L56" s="9" t="s">
        <v>26</v>
      </c>
      <c r="M56" s="20" t="s">
        <v>78</v>
      </c>
      <c r="N56" s="9" t="s">
        <v>27</v>
      </c>
      <c r="O56" s="9" t="s">
        <v>28</v>
      </c>
      <c r="P56" s="9" t="s">
        <v>79</v>
      </c>
      <c r="Q56" s="9" t="s">
        <v>29</v>
      </c>
      <c r="R56" s="20" t="s">
        <v>30</v>
      </c>
      <c r="S56" s="26" t="s">
        <v>71</v>
      </c>
      <c r="T56" s="26" t="s">
        <v>72</v>
      </c>
      <c r="U56" s="9" t="s">
        <v>31</v>
      </c>
      <c r="V56" s="9" t="s">
        <v>32</v>
      </c>
      <c r="W56" s="9" t="s">
        <v>33</v>
      </c>
      <c r="X56" s="9" t="s">
        <v>34</v>
      </c>
      <c r="Y56" s="9" t="s">
        <v>35</v>
      </c>
      <c r="Z56" s="9" t="s">
        <v>36</v>
      </c>
      <c r="AA56" s="9" t="s">
        <v>37</v>
      </c>
      <c r="AB56" s="9" t="s">
        <v>38</v>
      </c>
      <c r="AC56" s="9" t="s">
        <v>39</v>
      </c>
      <c r="AD56" s="9" t="s">
        <v>40</v>
      </c>
      <c r="AE56" s="35" t="s">
        <v>41</v>
      </c>
      <c r="AF56" s="9" t="s">
        <v>42</v>
      </c>
      <c r="AG56" s="9" t="s">
        <v>43</v>
      </c>
    </row>
    <row r="57" spans="1:33" s="50" customFormat="1" ht="12.75">
      <c r="A57" s="48"/>
      <c r="B57" s="49" t="s">
        <v>15</v>
      </c>
      <c r="C57" s="48">
        <v>20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>
        <v>20</v>
      </c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</row>
    <row r="58" spans="1:33" s="50" customFormat="1" ht="12.75">
      <c r="A58" s="48">
        <v>323</v>
      </c>
      <c r="B58" s="49" t="s">
        <v>129</v>
      </c>
      <c r="C58" s="48">
        <v>240</v>
      </c>
      <c r="D58" s="44"/>
      <c r="E58" s="44"/>
      <c r="F58" s="44"/>
      <c r="G58" s="44"/>
      <c r="H58" s="44">
        <v>17.1</v>
      </c>
      <c r="I58" s="44"/>
      <c r="J58" s="44"/>
      <c r="K58" s="44"/>
      <c r="L58" s="44"/>
      <c r="M58" s="44">
        <v>25.5</v>
      </c>
      <c r="N58" s="44"/>
      <c r="O58" s="44"/>
      <c r="P58" s="44"/>
      <c r="Q58" s="44"/>
      <c r="R58" s="44"/>
      <c r="S58" s="44"/>
      <c r="T58" s="44"/>
      <c r="U58" s="44">
        <v>180</v>
      </c>
      <c r="V58" s="44"/>
      <c r="W58" s="44"/>
      <c r="X58" s="44">
        <v>6.44</v>
      </c>
      <c r="Y58" s="44"/>
      <c r="Z58" s="44">
        <v>19.4</v>
      </c>
      <c r="AA58" s="44">
        <v>16.5</v>
      </c>
      <c r="AB58" s="44"/>
      <c r="AC58" s="44"/>
      <c r="AD58" s="44"/>
      <c r="AE58" s="44"/>
      <c r="AF58" s="44"/>
      <c r="AG58" s="44"/>
    </row>
    <row r="59" spans="1:33" s="50" customFormat="1" ht="12.75">
      <c r="A59" s="48"/>
      <c r="B59" s="49" t="s">
        <v>14</v>
      </c>
      <c r="C59" s="48">
        <v>30</v>
      </c>
      <c r="D59" s="44">
        <v>30</v>
      </c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</row>
    <row r="60" spans="1:33" s="50" customFormat="1" ht="12.75">
      <c r="A60" s="48">
        <v>108</v>
      </c>
      <c r="B60" s="49" t="s">
        <v>7</v>
      </c>
      <c r="C60" s="48">
        <v>50</v>
      </c>
      <c r="D60" s="44"/>
      <c r="E60" s="44">
        <v>50</v>
      </c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</row>
    <row r="61" spans="1:33" s="50" customFormat="1" ht="12.75">
      <c r="A61" s="48">
        <v>508</v>
      </c>
      <c r="B61" s="49" t="s">
        <v>5</v>
      </c>
      <c r="C61" s="48">
        <v>200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>
        <v>150</v>
      </c>
      <c r="T61" s="44"/>
      <c r="U61" s="44"/>
      <c r="V61" s="44"/>
      <c r="W61" s="44"/>
      <c r="X61" s="44"/>
      <c r="Y61" s="44"/>
      <c r="Z61" s="44"/>
      <c r="AA61" s="44">
        <v>5</v>
      </c>
      <c r="AB61" s="44"/>
      <c r="AC61" s="44"/>
      <c r="AD61" s="44">
        <v>2.5</v>
      </c>
      <c r="AE61" s="44"/>
      <c r="AF61" s="44"/>
      <c r="AG61" s="44"/>
    </row>
    <row r="62" spans="1:33" s="50" customFormat="1" ht="12.75">
      <c r="A62" s="48">
        <v>516</v>
      </c>
      <c r="B62" s="49" t="s">
        <v>73</v>
      </c>
      <c r="C62" s="48">
        <v>200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>
        <v>200</v>
      </c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</row>
    <row r="63" spans="1:33" s="11" customFormat="1" ht="12.75">
      <c r="A63" s="3"/>
      <c r="B63" s="25" t="s">
        <v>65</v>
      </c>
      <c r="C63" s="42">
        <f>SUM(C57:C62)</f>
        <v>740</v>
      </c>
      <c r="D63" s="14">
        <f>SUM(D57:D62)</f>
        <v>30</v>
      </c>
      <c r="E63" s="14">
        <f>SUM(E57:E62)</f>
        <v>50</v>
      </c>
      <c r="F63" s="14"/>
      <c r="G63" s="14"/>
      <c r="H63" s="14">
        <f>SUM(H57:H62)</f>
        <v>17.1</v>
      </c>
      <c r="I63" s="14"/>
      <c r="J63" s="14"/>
      <c r="K63" s="14"/>
      <c r="L63" s="14">
        <f>SUM(L57:L62)</f>
        <v>0</v>
      </c>
      <c r="M63" s="14">
        <f>SUM(M57:M62)</f>
        <v>25.5</v>
      </c>
      <c r="N63" s="14"/>
      <c r="O63" s="14"/>
      <c r="P63" s="14"/>
      <c r="Q63" s="14"/>
      <c r="R63" s="14"/>
      <c r="S63" s="14">
        <f>SUM(S57:S62)</f>
        <v>170</v>
      </c>
      <c r="T63" s="14">
        <f>SUM(T57:T62)</f>
        <v>200</v>
      </c>
      <c r="U63" s="14">
        <f>SUM(U57:U62)</f>
        <v>180</v>
      </c>
      <c r="V63" s="14"/>
      <c r="W63" s="14"/>
      <c r="X63" s="14">
        <f>SUM(X57:X62)</f>
        <v>6.44</v>
      </c>
      <c r="Y63" s="14"/>
      <c r="Z63" s="14">
        <f>SUM(Z57:Z62)</f>
        <v>19.4</v>
      </c>
      <c r="AA63" s="14">
        <f>SUM(AA57:AA62)</f>
        <v>21.5</v>
      </c>
      <c r="AB63" s="14"/>
      <c r="AC63" s="14"/>
      <c r="AD63" s="14">
        <f>SUM(AD57:AD62)</f>
        <v>2.5</v>
      </c>
      <c r="AE63" s="36"/>
      <c r="AF63" s="14"/>
      <c r="AG63" s="14">
        <v>1.25</v>
      </c>
    </row>
    <row r="64" spans="1:33" ht="91.5" customHeight="1">
      <c r="A64" s="12"/>
      <c r="B64" s="13" t="s">
        <v>50</v>
      </c>
      <c r="C64" s="12"/>
      <c r="D64" s="9" t="s">
        <v>21</v>
      </c>
      <c r="E64" s="9" t="s">
        <v>22</v>
      </c>
      <c r="F64" s="9" t="s">
        <v>23</v>
      </c>
      <c r="G64" s="9" t="s">
        <v>58</v>
      </c>
      <c r="H64" s="20" t="s">
        <v>69</v>
      </c>
      <c r="I64" s="20" t="s">
        <v>68</v>
      </c>
      <c r="J64" s="9" t="s">
        <v>24</v>
      </c>
      <c r="K64" s="9" t="s">
        <v>25</v>
      </c>
      <c r="L64" s="9" t="s">
        <v>26</v>
      </c>
      <c r="M64" s="20" t="s">
        <v>78</v>
      </c>
      <c r="N64" s="9" t="s">
        <v>27</v>
      </c>
      <c r="O64" s="9" t="s">
        <v>28</v>
      </c>
      <c r="P64" s="9" t="s">
        <v>79</v>
      </c>
      <c r="Q64" s="9" t="s">
        <v>29</v>
      </c>
      <c r="R64" s="20" t="s">
        <v>30</v>
      </c>
      <c r="S64" s="26" t="s">
        <v>71</v>
      </c>
      <c r="T64" s="26" t="s">
        <v>72</v>
      </c>
      <c r="U64" s="9" t="s">
        <v>31</v>
      </c>
      <c r="V64" s="9" t="s">
        <v>32</v>
      </c>
      <c r="W64" s="9" t="s">
        <v>33</v>
      </c>
      <c r="X64" s="9" t="s">
        <v>34</v>
      </c>
      <c r="Y64" s="9" t="s">
        <v>35</v>
      </c>
      <c r="Z64" s="9" t="s">
        <v>36</v>
      </c>
      <c r="AA64" s="9" t="s">
        <v>37</v>
      </c>
      <c r="AB64" s="9" t="s">
        <v>38</v>
      </c>
      <c r="AC64" s="9" t="s">
        <v>39</v>
      </c>
      <c r="AD64" s="9" t="s">
        <v>40</v>
      </c>
      <c r="AE64" s="35" t="s">
        <v>41</v>
      </c>
      <c r="AF64" s="9" t="s">
        <v>42</v>
      </c>
      <c r="AG64" s="9" t="s">
        <v>43</v>
      </c>
    </row>
    <row r="65" spans="1:33" s="51" customFormat="1" ht="25.5">
      <c r="A65" s="48">
        <v>106</v>
      </c>
      <c r="B65" s="49" t="s">
        <v>85</v>
      </c>
      <c r="C65" s="48">
        <v>110</v>
      </c>
      <c r="D65" s="44"/>
      <c r="E65" s="44"/>
      <c r="F65" s="44"/>
      <c r="G65" s="44"/>
      <c r="H65" s="44"/>
      <c r="I65" s="44"/>
      <c r="J65" s="44"/>
      <c r="K65" s="44">
        <v>110</v>
      </c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</row>
    <row r="66" spans="1:33" s="50" customFormat="1" ht="12.75">
      <c r="A66" s="48">
        <v>386</v>
      </c>
      <c r="B66" s="49" t="s">
        <v>86</v>
      </c>
      <c r="C66" s="48">
        <v>100</v>
      </c>
      <c r="D66" s="44"/>
      <c r="E66" s="44">
        <v>19</v>
      </c>
      <c r="F66" s="44"/>
      <c r="G66" s="44"/>
      <c r="H66" s="44"/>
      <c r="I66" s="44"/>
      <c r="J66" s="44"/>
      <c r="K66" s="44"/>
      <c r="L66" s="44"/>
      <c r="M66" s="44"/>
      <c r="N66" s="44"/>
      <c r="O66" s="44">
        <v>87</v>
      </c>
      <c r="P66" s="44"/>
      <c r="Q66" s="44"/>
      <c r="R66" s="44"/>
      <c r="S66" s="44">
        <v>23</v>
      </c>
      <c r="T66" s="44"/>
      <c r="U66" s="44"/>
      <c r="V66" s="44"/>
      <c r="W66" s="44"/>
      <c r="X66" s="44">
        <v>7</v>
      </c>
      <c r="Y66" s="44"/>
      <c r="Z66" s="44"/>
      <c r="AA66" s="44"/>
      <c r="AB66" s="44"/>
      <c r="AC66" s="44"/>
      <c r="AD66" s="44"/>
      <c r="AE66" s="44"/>
      <c r="AF66" s="44"/>
      <c r="AG66" s="44"/>
    </row>
    <row r="67" spans="1:33" s="50" customFormat="1" ht="25.5">
      <c r="A67" s="48">
        <v>300</v>
      </c>
      <c r="B67" s="49" t="s">
        <v>99</v>
      </c>
      <c r="C67" s="48">
        <v>220</v>
      </c>
      <c r="D67" s="44"/>
      <c r="E67" s="44"/>
      <c r="F67" s="44"/>
      <c r="G67" s="44"/>
      <c r="H67" s="44"/>
      <c r="I67" s="44">
        <v>41.3</v>
      </c>
      <c r="J67" s="44"/>
      <c r="K67" s="44">
        <v>72.3</v>
      </c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>
        <v>12</v>
      </c>
      <c r="Y67" s="44"/>
      <c r="Z67" s="44"/>
      <c r="AA67" s="44"/>
      <c r="AB67" s="44"/>
      <c r="AC67" s="44"/>
      <c r="AD67" s="44"/>
      <c r="AE67" s="44"/>
      <c r="AF67" s="44"/>
      <c r="AG67" s="44"/>
    </row>
    <row r="68" spans="1:33" s="50" customFormat="1" ht="12.75">
      <c r="A68" s="48"/>
      <c r="B68" s="49" t="s">
        <v>14</v>
      </c>
      <c r="C68" s="48">
        <v>30</v>
      </c>
      <c r="D68" s="44">
        <v>30</v>
      </c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</row>
    <row r="69" spans="1:33" s="50" customFormat="1" ht="12.75">
      <c r="A69" s="48">
        <v>108</v>
      </c>
      <c r="B69" s="49" t="s">
        <v>7</v>
      </c>
      <c r="C69" s="48">
        <v>30</v>
      </c>
      <c r="D69" s="44"/>
      <c r="E69" s="44">
        <v>30</v>
      </c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</row>
    <row r="70" spans="1:33" s="50" customFormat="1" ht="25.5">
      <c r="A70" s="48">
        <v>518</v>
      </c>
      <c r="B70" s="49" t="s">
        <v>10</v>
      </c>
      <c r="C70" s="48">
        <v>200</v>
      </c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>
        <v>200</v>
      </c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</row>
    <row r="71" spans="1:33" s="11" customFormat="1" ht="12.75">
      <c r="A71" s="3"/>
      <c r="B71" s="25" t="s">
        <v>95</v>
      </c>
      <c r="C71" s="10">
        <f aca="true" t="shared" si="1" ref="C71:O71">SUM(C65:C70)</f>
        <v>690</v>
      </c>
      <c r="D71" s="14">
        <f t="shared" si="1"/>
        <v>30</v>
      </c>
      <c r="E71" s="14">
        <f t="shared" si="1"/>
        <v>49</v>
      </c>
      <c r="F71" s="14">
        <f t="shared" si="1"/>
        <v>0</v>
      </c>
      <c r="G71" s="14">
        <f t="shared" si="1"/>
        <v>0</v>
      </c>
      <c r="H71" s="14">
        <f t="shared" si="1"/>
        <v>0</v>
      </c>
      <c r="I71" s="14">
        <f t="shared" si="1"/>
        <v>41.3</v>
      </c>
      <c r="J71" s="14">
        <f t="shared" si="1"/>
        <v>0</v>
      </c>
      <c r="K71" s="14">
        <f t="shared" si="1"/>
        <v>182.3</v>
      </c>
      <c r="L71" s="14">
        <f t="shared" si="1"/>
        <v>0</v>
      </c>
      <c r="M71" s="14">
        <f t="shared" si="1"/>
        <v>0</v>
      </c>
      <c r="N71" s="14">
        <f t="shared" si="1"/>
        <v>200</v>
      </c>
      <c r="O71" s="14">
        <f t="shared" si="1"/>
        <v>87</v>
      </c>
      <c r="P71" s="14"/>
      <c r="Q71" s="14">
        <f>SUM(Q65:Q70)</f>
        <v>0</v>
      </c>
      <c r="R71" s="14">
        <f>SUM(R65:R70)</f>
        <v>0</v>
      </c>
      <c r="S71" s="14">
        <f>SUM(S65:S70)</f>
        <v>23</v>
      </c>
      <c r="T71" s="14"/>
      <c r="U71" s="14"/>
      <c r="V71" s="14">
        <f aca="true" t="shared" si="2" ref="V71:AC71">SUM(V65:V70)</f>
        <v>0</v>
      </c>
      <c r="W71" s="14">
        <f t="shared" si="2"/>
        <v>0</v>
      </c>
      <c r="X71" s="14">
        <f t="shared" si="2"/>
        <v>19</v>
      </c>
      <c r="Y71" s="14">
        <f t="shared" si="2"/>
        <v>0</v>
      </c>
      <c r="Z71" s="14">
        <f t="shared" si="2"/>
        <v>0</v>
      </c>
      <c r="AA71" s="14">
        <f t="shared" si="2"/>
        <v>0</v>
      </c>
      <c r="AB71" s="14">
        <f t="shared" si="2"/>
        <v>0</v>
      </c>
      <c r="AC71" s="14">
        <f t="shared" si="2"/>
        <v>0</v>
      </c>
      <c r="AD71" s="14"/>
      <c r="AE71" s="36"/>
      <c r="AF71" s="14">
        <f>SUM(AF65:AF70)</f>
        <v>0</v>
      </c>
      <c r="AG71" s="14">
        <v>1.25</v>
      </c>
    </row>
    <row r="72" spans="1:33" ht="102" customHeight="1">
      <c r="A72" s="12"/>
      <c r="B72" s="13" t="s">
        <v>49</v>
      </c>
      <c r="C72" s="12"/>
      <c r="D72" s="9" t="s">
        <v>21</v>
      </c>
      <c r="E72" s="9" t="s">
        <v>22</v>
      </c>
      <c r="F72" s="9" t="s">
        <v>23</v>
      </c>
      <c r="G72" s="9" t="s">
        <v>58</v>
      </c>
      <c r="H72" s="20" t="s">
        <v>69</v>
      </c>
      <c r="I72" s="20" t="s">
        <v>68</v>
      </c>
      <c r="J72" s="9" t="s">
        <v>24</v>
      </c>
      <c r="K72" s="9" t="s">
        <v>25</v>
      </c>
      <c r="L72" s="9" t="s">
        <v>26</v>
      </c>
      <c r="M72" s="20" t="s">
        <v>78</v>
      </c>
      <c r="N72" s="9" t="s">
        <v>27</v>
      </c>
      <c r="O72" s="9" t="s">
        <v>28</v>
      </c>
      <c r="P72" s="9" t="s">
        <v>79</v>
      </c>
      <c r="Q72" s="9" t="s">
        <v>29</v>
      </c>
      <c r="R72" s="20" t="s">
        <v>30</v>
      </c>
      <c r="S72" s="26" t="s">
        <v>71</v>
      </c>
      <c r="T72" s="26" t="s">
        <v>72</v>
      </c>
      <c r="U72" s="9" t="s">
        <v>31</v>
      </c>
      <c r="V72" s="9" t="s">
        <v>32</v>
      </c>
      <c r="W72" s="9" t="s">
        <v>33</v>
      </c>
      <c r="X72" s="9" t="s">
        <v>34</v>
      </c>
      <c r="Y72" s="9" t="s">
        <v>35</v>
      </c>
      <c r="Z72" s="9" t="s">
        <v>36</v>
      </c>
      <c r="AA72" s="9" t="s">
        <v>37</v>
      </c>
      <c r="AB72" s="9" t="s">
        <v>38</v>
      </c>
      <c r="AC72" s="9" t="s">
        <v>39</v>
      </c>
      <c r="AD72" s="9" t="s">
        <v>40</v>
      </c>
      <c r="AE72" s="35" t="s">
        <v>41</v>
      </c>
      <c r="AF72" s="9" t="s">
        <v>42</v>
      </c>
      <c r="AG72" s="9" t="s">
        <v>43</v>
      </c>
    </row>
    <row r="73" spans="1:33" s="50" customFormat="1" ht="12.75">
      <c r="A73" s="48"/>
      <c r="B73" s="49" t="s">
        <v>82</v>
      </c>
      <c r="C73" s="48">
        <v>110</v>
      </c>
      <c r="D73" s="44"/>
      <c r="E73" s="44"/>
      <c r="F73" s="44"/>
      <c r="G73" s="44"/>
      <c r="H73" s="44"/>
      <c r="I73" s="44"/>
      <c r="J73" s="44"/>
      <c r="K73" s="44"/>
      <c r="L73" s="44">
        <v>110</v>
      </c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</row>
    <row r="74" spans="1:33" s="50" customFormat="1" ht="12.75">
      <c r="A74" s="48">
        <v>171</v>
      </c>
      <c r="B74" s="49" t="s">
        <v>87</v>
      </c>
      <c r="C74" s="48">
        <v>250</v>
      </c>
      <c r="D74" s="44"/>
      <c r="E74" s="44"/>
      <c r="F74" s="44"/>
      <c r="G74" s="44"/>
      <c r="H74" s="44"/>
      <c r="I74" s="44">
        <v>18.75</v>
      </c>
      <c r="J74" s="44"/>
      <c r="K74" s="44"/>
      <c r="L74" s="44"/>
      <c r="M74" s="44"/>
      <c r="N74" s="44"/>
      <c r="O74" s="44"/>
      <c r="P74" s="44"/>
      <c r="Q74" s="44"/>
      <c r="R74" s="44"/>
      <c r="S74" s="44">
        <v>175</v>
      </c>
      <c r="T74" s="44"/>
      <c r="U74" s="44"/>
      <c r="V74" s="44"/>
      <c r="W74" s="44"/>
      <c r="X74" s="44">
        <v>2.5</v>
      </c>
      <c r="Y74" s="44"/>
      <c r="Z74" s="44"/>
      <c r="AA74" s="44">
        <v>6.9</v>
      </c>
      <c r="AB74" s="44"/>
      <c r="AC74" s="44"/>
      <c r="AD74" s="44"/>
      <c r="AE74" s="44"/>
      <c r="AF74" s="44"/>
      <c r="AG74" s="44"/>
    </row>
    <row r="75" spans="1:33" s="50" customFormat="1" ht="12.75">
      <c r="A75" s="48">
        <v>100</v>
      </c>
      <c r="B75" s="49" t="s">
        <v>20</v>
      </c>
      <c r="C75" s="48">
        <v>15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>
        <v>15</v>
      </c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1:33" s="50" customFormat="1" ht="12.75">
      <c r="A76" s="48"/>
      <c r="B76" s="49" t="s">
        <v>14</v>
      </c>
      <c r="C76" s="48">
        <v>30</v>
      </c>
      <c r="D76" s="44">
        <v>30</v>
      </c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1:33" s="50" customFormat="1" ht="12.75">
      <c r="A77" s="48">
        <v>108</v>
      </c>
      <c r="B77" s="49" t="s">
        <v>3</v>
      </c>
      <c r="C77" s="48">
        <v>50</v>
      </c>
      <c r="D77" s="44"/>
      <c r="E77" s="44">
        <v>50</v>
      </c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</row>
    <row r="78" spans="1:33" s="50" customFormat="1" ht="12.75">
      <c r="A78" s="48">
        <v>501</v>
      </c>
      <c r="B78" s="49" t="s">
        <v>4</v>
      </c>
      <c r="C78" s="48">
        <v>200</v>
      </c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>
        <v>150</v>
      </c>
      <c r="T78" s="44"/>
      <c r="U78" s="44"/>
      <c r="V78" s="44"/>
      <c r="W78" s="44"/>
      <c r="X78" s="44"/>
      <c r="Y78" s="44"/>
      <c r="Z78" s="44"/>
      <c r="AA78" s="44">
        <v>5</v>
      </c>
      <c r="AB78" s="44"/>
      <c r="AC78" s="44"/>
      <c r="AD78" s="44"/>
      <c r="AE78" s="44">
        <v>5</v>
      </c>
      <c r="AF78" s="44"/>
      <c r="AG78" s="44"/>
    </row>
    <row r="79" spans="1:33" s="50" customFormat="1" ht="12.75">
      <c r="A79" s="48">
        <v>586</v>
      </c>
      <c r="B79" s="49" t="s">
        <v>151</v>
      </c>
      <c r="C79" s="48">
        <v>60</v>
      </c>
      <c r="D79" s="45"/>
      <c r="E79" s="45"/>
      <c r="F79" s="44">
        <v>35</v>
      </c>
      <c r="G79" s="45"/>
      <c r="H79" s="45"/>
      <c r="I79" s="45"/>
      <c r="J79" s="45"/>
      <c r="K79" s="44"/>
      <c r="L79" s="45"/>
      <c r="M79" s="44"/>
      <c r="N79" s="44"/>
      <c r="O79" s="44"/>
      <c r="P79" s="44"/>
      <c r="Q79" s="44"/>
      <c r="R79" s="44"/>
      <c r="S79" s="44">
        <v>5</v>
      </c>
      <c r="T79" s="44"/>
      <c r="U79" s="44"/>
      <c r="V79" s="44"/>
      <c r="W79" s="44"/>
      <c r="X79" s="44">
        <v>5</v>
      </c>
      <c r="Y79" s="44"/>
      <c r="Z79" s="44">
        <v>4</v>
      </c>
      <c r="AA79" s="44">
        <v>6</v>
      </c>
      <c r="AB79" s="44"/>
      <c r="AC79" s="44"/>
      <c r="AD79" s="44"/>
      <c r="AE79" s="44"/>
      <c r="AF79" s="44">
        <v>1</v>
      </c>
      <c r="AG79" s="44"/>
    </row>
    <row r="80" spans="1:33" s="11" customFormat="1" ht="12.75">
      <c r="A80" s="3"/>
      <c r="B80" s="25" t="s">
        <v>66</v>
      </c>
      <c r="C80" s="10">
        <f>SUM(C73:C78)</f>
        <v>655</v>
      </c>
      <c r="D80" s="14">
        <f>SUM(D73:D78)</f>
        <v>30</v>
      </c>
      <c r="E80" s="14">
        <f>SUM(E73:E78)</f>
        <v>50</v>
      </c>
      <c r="F80" s="14">
        <f>SUM(F73:F79)</f>
        <v>35</v>
      </c>
      <c r="G80" s="14"/>
      <c r="H80" s="14">
        <f>SUM(H73:H78)</f>
        <v>0</v>
      </c>
      <c r="I80" s="14">
        <f>SUM(I73:I78)</f>
        <v>18.75</v>
      </c>
      <c r="J80" s="14">
        <f>SUM(J73:J78)</f>
        <v>0</v>
      </c>
      <c r="K80" s="14">
        <f>SUM(K73:K78)</f>
        <v>0</v>
      </c>
      <c r="L80" s="14">
        <f>SUM(L73:L78)</f>
        <v>110</v>
      </c>
      <c r="M80" s="14">
        <f>SUM(M73:M78)</f>
        <v>0</v>
      </c>
      <c r="N80" s="14">
        <f>SUM(N73:N78)</f>
        <v>0</v>
      </c>
      <c r="O80" s="14">
        <f>SUM(O73:O78)</f>
        <v>0</v>
      </c>
      <c r="P80" s="14"/>
      <c r="Q80" s="14"/>
      <c r="R80" s="14"/>
      <c r="S80" s="14">
        <f>SUM(S73:S79)</f>
        <v>330</v>
      </c>
      <c r="T80" s="14"/>
      <c r="U80" s="14">
        <f>SUM(U73:U78)</f>
        <v>0</v>
      </c>
      <c r="V80" s="14">
        <f>SUM(V73:V78)</f>
        <v>15</v>
      </c>
      <c r="W80" s="14">
        <f>SUM(W73:W78)</f>
        <v>0</v>
      </c>
      <c r="X80" s="14">
        <f>SUM(X73:X79)</f>
        <v>7.5</v>
      </c>
      <c r="Y80" s="14">
        <f>SUM(Y73:Y78)</f>
        <v>0</v>
      </c>
      <c r="Z80" s="14">
        <f>SUM(Z73:Z79)</f>
        <v>4</v>
      </c>
      <c r="AA80" s="14">
        <f>SUM(AA73:AA79)</f>
        <v>17.9</v>
      </c>
      <c r="AB80" s="14">
        <f>SUM(AB73:AB78)</f>
        <v>0</v>
      </c>
      <c r="AC80" s="14"/>
      <c r="AD80" s="14"/>
      <c r="AE80" s="36">
        <f>SUM(AE74:AE78)</f>
        <v>5</v>
      </c>
      <c r="AF80" s="14">
        <f>SUM(AF73:AF79)</f>
        <v>1</v>
      </c>
      <c r="AG80" s="14">
        <v>1.25</v>
      </c>
    </row>
    <row r="81" spans="1:33" ht="78" customHeight="1">
      <c r="A81" s="12"/>
      <c r="B81" s="13" t="s">
        <v>48</v>
      </c>
      <c r="C81" s="12"/>
      <c r="D81" s="31" t="s">
        <v>21</v>
      </c>
      <c r="E81" s="31" t="s">
        <v>22</v>
      </c>
      <c r="F81" s="31" t="s">
        <v>23</v>
      </c>
      <c r="G81" s="31" t="s">
        <v>58</v>
      </c>
      <c r="H81" s="20" t="s">
        <v>69</v>
      </c>
      <c r="I81" s="20" t="s">
        <v>68</v>
      </c>
      <c r="J81" s="31" t="s">
        <v>24</v>
      </c>
      <c r="K81" s="31" t="s">
        <v>25</v>
      </c>
      <c r="L81" s="31" t="s">
        <v>26</v>
      </c>
      <c r="M81" s="20" t="s">
        <v>78</v>
      </c>
      <c r="N81" s="31" t="s">
        <v>27</v>
      </c>
      <c r="O81" s="31" t="s">
        <v>28</v>
      </c>
      <c r="P81" s="9" t="s">
        <v>79</v>
      </c>
      <c r="Q81" s="31" t="s">
        <v>29</v>
      </c>
      <c r="R81" s="20" t="s">
        <v>30</v>
      </c>
      <c r="S81" s="26" t="s">
        <v>71</v>
      </c>
      <c r="T81" s="26" t="s">
        <v>72</v>
      </c>
      <c r="U81" s="31" t="s">
        <v>31</v>
      </c>
      <c r="V81" s="31" t="s">
        <v>32</v>
      </c>
      <c r="W81" s="31" t="s">
        <v>33</v>
      </c>
      <c r="X81" s="31" t="s">
        <v>34</v>
      </c>
      <c r="Y81" s="31" t="s">
        <v>35</v>
      </c>
      <c r="Z81" s="31" t="s">
        <v>36</v>
      </c>
      <c r="AA81" s="31" t="s">
        <v>37</v>
      </c>
      <c r="AB81" s="31" t="s">
        <v>38</v>
      </c>
      <c r="AC81" s="31" t="s">
        <v>39</v>
      </c>
      <c r="AD81" s="31" t="s">
        <v>40</v>
      </c>
      <c r="AE81" s="37" t="s">
        <v>41</v>
      </c>
      <c r="AF81" s="31" t="s">
        <v>42</v>
      </c>
      <c r="AG81" s="31" t="s">
        <v>43</v>
      </c>
    </row>
    <row r="82" spans="1:33" s="50" customFormat="1" ht="25.5">
      <c r="A82" s="48">
        <v>4</v>
      </c>
      <c r="B82" s="49" t="s">
        <v>11</v>
      </c>
      <c r="C82" s="48">
        <v>100</v>
      </c>
      <c r="D82" s="44"/>
      <c r="E82" s="44"/>
      <c r="F82" s="44"/>
      <c r="G82" s="44"/>
      <c r="H82" s="44"/>
      <c r="I82" s="44"/>
      <c r="J82" s="44"/>
      <c r="K82" s="44">
        <v>94</v>
      </c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>
        <v>4</v>
      </c>
      <c r="Z82" s="44"/>
      <c r="AA82" s="44">
        <v>5</v>
      </c>
      <c r="AB82" s="44"/>
      <c r="AC82" s="44"/>
      <c r="AD82" s="44"/>
      <c r="AE82" s="44"/>
      <c r="AF82" s="44"/>
      <c r="AG82" s="44"/>
    </row>
    <row r="83" spans="1:33" s="50" customFormat="1" ht="12.75">
      <c r="A83" s="48">
        <v>344</v>
      </c>
      <c r="B83" s="49" t="s">
        <v>81</v>
      </c>
      <c r="C83" s="48">
        <v>120</v>
      </c>
      <c r="D83" s="44"/>
      <c r="E83" s="44"/>
      <c r="F83" s="44">
        <v>8</v>
      </c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>
        <v>160</v>
      </c>
      <c r="S83" s="44"/>
      <c r="T83" s="44"/>
      <c r="U83" s="44"/>
      <c r="V83" s="44"/>
      <c r="W83" s="44"/>
      <c r="X83" s="44"/>
      <c r="Y83" s="44">
        <v>7.4</v>
      </c>
      <c r="Z83" s="44"/>
      <c r="AA83" s="44"/>
      <c r="AB83" s="44"/>
      <c r="AC83" s="44"/>
      <c r="AD83" s="44"/>
      <c r="AE83" s="44"/>
      <c r="AF83" s="44"/>
      <c r="AG83" s="44"/>
    </row>
    <row r="84" spans="1:33" s="50" customFormat="1" ht="12.75">
      <c r="A84" s="48">
        <v>429</v>
      </c>
      <c r="B84" s="49" t="s">
        <v>6</v>
      </c>
      <c r="C84" s="48">
        <v>180</v>
      </c>
      <c r="D84" s="44"/>
      <c r="E84" s="44"/>
      <c r="F84" s="44"/>
      <c r="G84" s="44"/>
      <c r="H84" s="44"/>
      <c r="I84" s="44"/>
      <c r="J84" s="44">
        <v>151.2</v>
      </c>
      <c r="K84" s="44"/>
      <c r="L84" s="44"/>
      <c r="M84" s="44"/>
      <c r="N84" s="44"/>
      <c r="O84" s="44"/>
      <c r="P84" s="44"/>
      <c r="Q84" s="44"/>
      <c r="R84" s="44"/>
      <c r="S84" s="44">
        <v>27</v>
      </c>
      <c r="T84" s="44"/>
      <c r="U84" s="44"/>
      <c r="V84" s="44"/>
      <c r="W84" s="44"/>
      <c r="X84" s="44">
        <v>8.1</v>
      </c>
      <c r="Y84" s="44"/>
      <c r="Z84" s="44"/>
      <c r="AA84" s="44"/>
      <c r="AB84" s="44"/>
      <c r="AC84" s="44"/>
      <c r="AD84" s="44"/>
      <c r="AE84" s="44"/>
      <c r="AF84" s="44"/>
      <c r="AG84" s="44"/>
    </row>
    <row r="85" spans="1:33" s="50" customFormat="1" ht="16.5" customHeight="1">
      <c r="A85" s="48"/>
      <c r="B85" s="49" t="s">
        <v>14</v>
      </c>
      <c r="C85" s="48">
        <v>30</v>
      </c>
      <c r="D85" s="44">
        <v>30</v>
      </c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</row>
    <row r="86" spans="1:33" s="50" customFormat="1" ht="12.75">
      <c r="A86" s="48">
        <v>108</v>
      </c>
      <c r="B86" s="49" t="s">
        <v>7</v>
      </c>
      <c r="C86" s="48">
        <v>50</v>
      </c>
      <c r="D86" s="44"/>
      <c r="E86" s="44">
        <v>50</v>
      </c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</row>
    <row r="87" spans="1:33" s="50" customFormat="1" ht="12.75">
      <c r="A87" s="48">
        <v>520</v>
      </c>
      <c r="B87" s="49" t="s">
        <v>150</v>
      </c>
      <c r="C87" s="48">
        <v>200</v>
      </c>
      <c r="D87" s="44"/>
      <c r="E87" s="44"/>
      <c r="F87" s="44"/>
      <c r="G87" s="44">
        <v>7.5</v>
      </c>
      <c r="H87" s="44"/>
      <c r="I87" s="44"/>
      <c r="J87" s="44"/>
      <c r="K87" s="44"/>
      <c r="L87" s="44">
        <v>30</v>
      </c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>
        <v>5</v>
      </c>
      <c r="AB87" s="44"/>
      <c r="AC87" s="44"/>
      <c r="AD87" s="44"/>
      <c r="AE87" s="44"/>
      <c r="AF87" s="44"/>
      <c r="AG87" s="44"/>
    </row>
    <row r="88" spans="1:33" s="11" customFormat="1" ht="12.75">
      <c r="A88" s="3"/>
      <c r="B88" s="25" t="s">
        <v>94</v>
      </c>
      <c r="C88" s="10">
        <f aca="true" t="shared" si="3" ref="C88:H88">SUM(C82:C87)</f>
        <v>680</v>
      </c>
      <c r="D88" s="14">
        <f t="shared" si="3"/>
        <v>30</v>
      </c>
      <c r="E88" s="14">
        <f t="shared" si="3"/>
        <v>50</v>
      </c>
      <c r="F88" s="14">
        <f t="shared" si="3"/>
        <v>8</v>
      </c>
      <c r="G88" s="14">
        <f t="shared" si="3"/>
        <v>7.5</v>
      </c>
      <c r="H88" s="14">
        <f t="shared" si="3"/>
        <v>0</v>
      </c>
      <c r="I88" s="14"/>
      <c r="J88" s="14">
        <f>SUM(J82:J87)</f>
        <v>151.2</v>
      </c>
      <c r="K88" s="14">
        <f>SUM(K82:K87)</f>
        <v>94</v>
      </c>
      <c r="L88" s="14">
        <f>SUM(L82:L87)</f>
        <v>30</v>
      </c>
      <c r="M88" s="14">
        <f>SUM(M82:M87)</f>
        <v>0</v>
      </c>
      <c r="N88" s="14">
        <f>SUM(N82:N87)</f>
        <v>0</v>
      </c>
      <c r="O88" s="14"/>
      <c r="P88" s="14"/>
      <c r="Q88" s="14">
        <f>SUM(Q82:Q87)</f>
        <v>0</v>
      </c>
      <c r="R88" s="14">
        <f>SUM(R82:R87)</f>
        <v>160</v>
      </c>
      <c r="S88" s="14">
        <f>SUM(S82:S87)</f>
        <v>27</v>
      </c>
      <c r="T88" s="14"/>
      <c r="U88" s="14"/>
      <c r="V88" s="14">
        <f aca="true" t="shared" si="4" ref="V88:AB88">SUM(V82:V87)</f>
        <v>0</v>
      </c>
      <c r="W88" s="14">
        <f t="shared" si="4"/>
        <v>0</v>
      </c>
      <c r="X88" s="14">
        <f t="shared" si="4"/>
        <v>8.1</v>
      </c>
      <c r="Y88" s="14">
        <f t="shared" si="4"/>
        <v>11.4</v>
      </c>
      <c r="Z88" s="14">
        <f t="shared" si="4"/>
        <v>0</v>
      </c>
      <c r="AA88" s="14">
        <f t="shared" si="4"/>
        <v>10</v>
      </c>
      <c r="AB88" s="14">
        <f t="shared" si="4"/>
        <v>0</v>
      </c>
      <c r="AC88" s="14"/>
      <c r="AD88" s="14"/>
      <c r="AE88" s="36"/>
      <c r="AF88" s="14">
        <f>SUM(AF83:AF87)</f>
        <v>0</v>
      </c>
      <c r="AG88" s="14">
        <v>1.25</v>
      </c>
    </row>
    <row r="89" spans="1:33" ht="81" customHeight="1">
      <c r="A89" s="12"/>
      <c r="B89" s="13" t="s">
        <v>90</v>
      </c>
      <c r="C89" s="12"/>
      <c r="D89" s="31" t="s">
        <v>21</v>
      </c>
      <c r="E89" s="31" t="s">
        <v>22</v>
      </c>
      <c r="F89" s="31" t="s">
        <v>23</v>
      </c>
      <c r="G89" s="31" t="s">
        <v>58</v>
      </c>
      <c r="H89" s="20" t="s">
        <v>69</v>
      </c>
      <c r="I89" s="20" t="s">
        <v>68</v>
      </c>
      <c r="J89" s="31" t="s">
        <v>24</v>
      </c>
      <c r="K89" s="31" t="s">
        <v>25</v>
      </c>
      <c r="L89" s="31" t="s">
        <v>26</v>
      </c>
      <c r="M89" s="20" t="s">
        <v>78</v>
      </c>
      <c r="N89" s="31" t="s">
        <v>27</v>
      </c>
      <c r="O89" s="31" t="s">
        <v>28</v>
      </c>
      <c r="P89" s="9" t="s">
        <v>79</v>
      </c>
      <c r="Q89" s="31" t="s">
        <v>29</v>
      </c>
      <c r="R89" s="20" t="s">
        <v>30</v>
      </c>
      <c r="S89" s="26" t="s">
        <v>71</v>
      </c>
      <c r="T89" s="26" t="s">
        <v>72</v>
      </c>
      <c r="U89" s="31" t="s">
        <v>31</v>
      </c>
      <c r="V89" s="31" t="s">
        <v>32</v>
      </c>
      <c r="W89" s="31" t="s">
        <v>33</v>
      </c>
      <c r="X89" s="31" t="s">
        <v>34</v>
      </c>
      <c r="Y89" s="31" t="s">
        <v>35</v>
      </c>
      <c r="Z89" s="31" t="s">
        <v>36</v>
      </c>
      <c r="AA89" s="31" t="s">
        <v>37</v>
      </c>
      <c r="AB89" s="31" t="s">
        <v>38</v>
      </c>
      <c r="AC89" s="31" t="s">
        <v>39</v>
      </c>
      <c r="AD89" s="31" t="s">
        <v>40</v>
      </c>
      <c r="AE89" s="37" t="s">
        <v>41</v>
      </c>
      <c r="AF89" s="31" t="s">
        <v>42</v>
      </c>
      <c r="AG89" s="31" t="s">
        <v>43</v>
      </c>
    </row>
    <row r="90" spans="1:33" s="51" customFormat="1" ht="25.5">
      <c r="A90" s="48">
        <v>106</v>
      </c>
      <c r="B90" s="49" t="s">
        <v>88</v>
      </c>
      <c r="C90" s="48">
        <v>110</v>
      </c>
      <c r="D90" s="44"/>
      <c r="E90" s="44"/>
      <c r="F90" s="44"/>
      <c r="G90" s="44"/>
      <c r="H90" s="44"/>
      <c r="I90" s="44"/>
      <c r="J90" s="44"/>
      <c r="K90" s="44">
        <v>110</v>
      </c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</row>
    <row r="91" spans="1:33" s="50" customFormat="1" ht="12.75">
      <c r="A91" s="48">
        <v>426</v>
      </c>
      <c r="B91" s="49" t="s">
        <v>16</v>
      </c>
      <c r="C91" s="48">
        <v>170</v>
      </c>
      <c r="D91" s="44"/>
      <c r="E91" s="44"/>
      <c r="F91" s="44"/>
      <c r="G91" s="44"/>
      <c r="H91" s="44"/>
      <c r="I91" s="44"/>
      <c r="J91" s="44">
        <v>168</v>
      </c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>
        <v>7.6</v>
      </c>
      <c r="Y91" s="44"/>
      <c r="Z91" s="44"/>
      <c r="AA91" s="44"/>
      <c r="AB91" s="44"/>
      <c r="AC91" s="44"/>
      <c r="AD91" s="44"/>
      <c r="AE91" s="44"/>
      <c r="AF91" s="44"/>
      <c r="AG91" s="44"/>
    </row>
    <row r="92" spans="1:33" s="50" customFormat="1" ht="12.75">
      <c r="A92" s="48">
        <v>408</v>
      </c>
      <c r="B92" s="49" t="s">
        <v>96</v>
      </c>
      <c r="C92" s="48">
        <v>140</v>
      </c>
      <c r="D92" s="44"/>
      <c r="E92" s="44"/>
      <c r="F92" s="44">
        <v>1.6</v>
      </c>
      <c r="G92" s="44"/>
      <c r="H92" s="44"/>
      <c r="I92" s="44"/>
      <c r="J92" s="44"/>
      <c r="K92" s="44">
        <v>9.2</v>
      </c>
      <c r="L92" s="44"/>
      <c r="M92" s="44"/>
      <c r="N92" s="44"/>
      <c r="O92" s="44"/>
      <c r="P92" s="44">
        <v>109.6</v>
      </c>
      <c r="Q92" s="44"/>
      <c r="R92" s="44"/>
      <c r="S92" s="44"/>
      <c r="T92" s="44"/>
      <c r="U92" s="44"/>
      <c r="V92" s="44"/>
      <c r="W92" s="44">
        <v>25</v>
      </c>
      <c r="X92" s="44"/>
      <c r="Y92" s="44"/>
      <c r="Z92" s="44"/>
      <c r="AA92" s="44"/>
      <c r="AB92" s="44"/>
      <c r="AC92" s="44"/>
      <c r="AD92" s="44"/>
      <c r="AE92" s="44"/>
      <c r="AF92" s="44"/>
      <c r="AG92" s="44"/>
    </row>
    <row r="93" spans="1:33" s="50" customFormat="1" ht="12.75">
      <c r="A93" s="48"/>
      <c r="B93" s="49" t="s">
        <v>14</v>
      </c>
      <c r="C93" s="48">
        <v>30</v>
      </c>
      <c r="D93" s="44">
        <v>30</v>
      </c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</row>
    <row r="94" spans="1:33" s="50" customFormat="1" ht="12.75">
      <c r="A94" s="48">
        <v>108</v>
      </c>
      <c r="B94" s="49" t="s">
        <v>7</v>
      </c>
      <c r="C94" s="48">
        <v>50</v>
      </c>
      <c r="D94" s="44"/>
      <c r="E94" s="44">
        <v>50</v>
      </c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</row>
    <row r="95" spans="1:33" s="50" customFormat="1" ht="12.75">
      <c r="A95" s="48">
        <v>493</v>
      </c>
      <c r="B95" s="49" t="s">
        <v>13</v>
      </c>
      <c r="C95" s="48">
        <v>200</v>
      </c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>
        <v>5</v>
      </c>
      <c r="AB95" s="44"/>
      <c r="AC95" s="44">
        <v>1</v>
      </c>
      <c r="AD95" s="44"/>
      <c r="AE95" s="44"/>
      <c r="AF95" s="44"/>
      <c r="AG95" s="44"/>
    </row>
    <row r="96" spans="1:33" s="50" customFormat="1" ht="12.75">
      <c r="A96" s="53"/>
      <c r="B96" s="54"/>
      <c r="C96" s="54">
        <f>SUM(C90:C95)</f>
        <v>700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</row>
    <row r="97" spans="1:33" s="11" customFormat="1" ht="12.75">
      <c r="A97" s="3"/>
      <c r="B97" s="25" t="s">
        <v>93</v>
      </c>
      <c r="C97" s="10"/>
      <c r="D97" s="14">
        <f>SUM(D90:D96)</f>
        <v>30</v>
      </c>
      <c r="E97" s="14">
        <f>SUM(E90:E96)</f>
        <v>50</v>
      </c>
      <c r="F97" s="14">
        <f>SUM(F90:F96)</f>
        <v>1.6</v>
      </c>
      <c r="G97" s="14"/>
      <c r="H97" s="14">
        <f>SUM(H90:H96)</f>
        <v>0</v>
      </c>
      <c r="I97" s="14"/>
      <c r="J97" s="14">
        <f aca="true" t="shared" si="5" ref="J97:P97">SUM(J90:J96)</f>
        <v>168</v>
      </c>
      <c r="K97" s="14">
        <f t="shared" si="5"/>
        <v>119.2</v>
      </c>
      <c r="L97" s="14">
        <f t="shared" si="5"/>
        <v>0</v>
      </c>
      <c r="M97" s="14">
        <f t="shared" si="5"/>
        <v>0</v>
      </c>
      <c r="N97" s="14">
        <f t="shared" si="5"/>
        <v>0</v>
      </c>
      <c r="O97" s="14">
        <f t="shared" si="5"/>
        <v>0</v>
      </c>
      <c r="P97" s="14">
        <f t="shared" si="5"/>
        <v>109.6</v>
      </c>
      <c r="Q97" s="14"/>
      <c r="R97" s="14"/>
      <c r="S97" s="14">
        <f>SUM(S90:S96)</f>
        <v>0</v>
      </c>
      <c r="T97" s="14">
        <f>SUM(T96:T96)</f>
        <v>0</v>
      </c>
      <c r="U97" s="14">
        <f aca="true" t="shared" si="6" ref="U97:AC97">SUM(U90:U96)</f>
        <v>0</v>
      </c>
      <c r="V97" s="14">
        <f t="shared" si="6"/>
        <v>0</v>
      </c>
      <c r="W97" s="14">
        <f t="shared" si="6"/>
        <v>25</v>
      </c>
      <c r="X97" s="14">
        <f t="shared" si="6"/>
        <v>7.6</v>
      </c>
      <c r="Y97" s="14">
        <f t="shared" si="6"/>
        <v>0</v>
      </c>
      <c r="Z97" s="14">
        <f t="shared" si="6"/>
        <v>0</v>
      </c>
      <c r="AA97" s="14">
        <f t="shared" si="6"/>
        <v>5</v>
      </c>
      <c r="AB97" s="14">
        <f t="shared" si="6"/>
        <v>0</v>
      </c>
      <c r="AC97" s="14">
        <f t="shared" si="6"/>
        <v>1</v>
      </c>
      <c r="AD97" s="14"/>
      <c r="AE97" s="36"/>
      <c r="AF97" s="14">
        <f>SUM(AF90:AF96)</f>
        <v>0</v>
      </c>
      <c r="AG97" s="14">
        <v>1.25</v>
      </c>
    </row>
    <row r="98" spans="1:33" ht="81" customHeight="1">
      <c r="A98" s="12"/>
      <c r="B98" s="13" t="s">
        <v>91</v>
      </c>
      <c r="C98" s="12"/>
      <c r="D98" s="31" t="s">
        <v>21</v>
      </c>
      <c r="E98" s="31" t="s">
        <v>22</v>
      </c>
      <c r="F98" s="31" t="s">
        <v>23</v>
      </c>
      <c r="G98" s="31" t="s">
        <v>58</v>
      </c>
      <c r="H98" s="20" t="s">
        <v>69</v>
      </c>
      <c r="I98" s="20" t="s">
        <v>68</v>
      </c>
      <c r="J98" s="31" t="s">
        <v>24</v>
      </c>
      <c r="K98" s="31" t="s">
        <v>25</v>
      </c>
      <c r="L98" s="31" t="s">
        <v>26</v>
      </c>
      <c r="M98" s="20" t="s">
        <v>78</v>
      </c>
      <c r="N98" s="31" t="s">
        <v>27</v>
      </c>
      <c r="O98" s="31" t="s">
        <v>28</v>
      </c>
      <c r="P98" s="9" t="s">
        <v>79</v>
      </c>
      <c r="Q98" s="31" t="s">
        <v>29</v>
      </c>
      <c r="R98" s="20" t="s">
        <v>30</v>
      </c>
      <c r="S98" s="26" t="s">
        <v>71</v>
      </c>
      <c r="T98" s="26" t="s">
        <v>72</v>
      </c>
      <c r="U98" s="31" t="s">
        <v>31</v>
      </c>
      <c r="V98" s="31" t="s">
        <v>32</v>
      </c>
      <c r="W98" s="31" t="s">
        <v>33</v>
      </c>
      <c r="X98" s="31" t="s">
        <v>34</v>
      </c>
      <c r="Y98" s="31" t="s">
        <v>35</v>
      </c>
      <c r="Z98" s="31" t="s">
        <v>36</v>
      </c>
      <c r="AA98" s="31" t="s">
        <v>37</v>
      </c>
      <c r="AB98" s="31" t="s">
        <v>38</v>
      </c>
      <c r="AC98" s="31" t="s">
        <v>39</v>
      </c>
      <c r="AD98" s="31" t="s">
        <v>40</v>
      </c>
      <c r="AE98" s="37" t="s">
        <v>41</v>
      </c>
      <c r="AF98" s="31" t="s">
        <v>42</v>
      </c>
      <c r="AG98" s="31" t="s">
        <v>43</v>
      </c>
    </row>
    <row r="99" spans="1:33" s="50" customFormat="1" ht="12.75">
      <c r="A99" s="48"/>
      <c r="B99" s="49" t="s">
        <v>82</v>
      </c>
      <c r="C99" s="48">
        <v>100</v>
      </c>
      <c r="D99" s="44"/>
      <c r="E99" s="44"/>
      <c r="F99" s="44"/>
      <c r="G99" s="44"/>
      <c r="H99" s="44"/>
      <c r="I99" s="44"/>
      <c r="J99" s="44"/>
      <c r="K99" s="44"/>
      <c r="L99" s="44">
        <v>100</v>
      </c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</row>
    <row r="100" spans="1:33" s="51" customFormat="1" ht="12.75">
      <c r="A100" s="53">
        <v>366</v>
      </c>
      <c r="B100" s="78" t="s">
        <v>100</v>
      </c>
      <c r="C100" s="54">
        <v>240</v>
      </c>
      <c r="D100" s="44"/>
      <c r="E100" s="44"/>
      <c r="F100" s="44">
        <v>3</v>
      </c>
      <c r="G100" s="44"/>
      <c r="H100" s="44"/>
      <c r="I100" s="44"/>
      <c r="J100" s="44">
        <v>91.2</v>
      </c>
      <c r="K100" s="44">
        <v>65</v>
      </c>
      <c r="L100" s="44"/>
      <c r="M100" s="44"/>
      <c r="N100" s="44"/>
      <c r="O100" s="44">
        <v>58.4</v>
      </c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</row>
    <row r="101" spans="1:33" s="51" customFormat="1" ht="12.75">
      <c r="A101" s="48"/>
      <c r="B101" s="49" t="s">
        <v>14</v>
      </c>
      <c r="C101" s="48">
        <v>30</v>
      </c>
      <c r="D101" s="44">
        <v>30</v>
      </c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</row>
    <row r="102" spans="1:33" s="51" customFormat="1" ht="12.75">
      <c r="A102" s="48">
        <v>108</v>
      </c>
      <c r="B102" s="49" t="s">
        <v>7</v>
      </c>
      <c r="C102" s="48">
        <v>50</v>
      </c>
      <c r="D102" s="44"/>
      <c r="E102" s="44">
        <v>50</v>
      </c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</row>
    <row r="103" spans="1:33" s="50" customFormat="1" ht="12.75">
      <c r="A103" s="48">
        <v>493</v>
      </c>
      <c r="B103" s="49" t="s">
        <v>13</v>
      </c>
      <c r="C103" s="48">
        <v>200</v>
      </c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>
        <v>5</v>
      </c>
      <c r="AB103" s="44"/>
      <c r="AC103" s="44">
        <v>1</v>
      </c>
      <c r="AD103" s="44"/>
      <c r="AE103" s="44"/>
      <c r="AF103" s="44"/>
      <c r="AG103" s="44"/>
    </row>
    <row r="104" spans="1:33" s="50" customFormat="1" ht="12.75">
      <c r="A104" s="48">
        <v>516</v>
      </c>
      <c r="B104" s="49" t="s">
        <v>73</v>
      </c>
      <c r="C104" s="48">
        <v>140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>
        <v>140</v>
      </c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</row>
    <row r="105" spans="1:33" s="11" customFormat="1" ht="12.75">
      <c r="A105" s="3"/>
      <c r="B105" s="25" t="s">
        <v>92</v>
      </c>
      <c r="C105" s="10">
        <f>SUM(C99:C104)</f>
        <v>760</v>
      </c>
      <c r="D105" s="14">
        <f>SUM(D99:D104)</f>
        <v>30</v>
      </c>
      <c r="E105" s="14">
        <f>SUM(E99:E104)</f>
        <v>50</v>
      </c>
      <c r="F105" s="14">
        <f>SUM(F99:F104)</f>
        <v>3</v>
      </c>
      <c r="G105" s="14"/>
      <c r="H105" s="14"/>
      <c r="I105" s="14"/>
      <c r="J105" s="14">
        <f>SUM(J99:J104)</f>
        <v>91.2</v>
      </c>
      <c r="K105" s="14">
        <f>SUM(K99:K104)</f>
        <v>65</v>
      </c>
      <c r="L105" s="14">
        <f>SUM(L99:L104)</f>
        <v>100</v>
      </c>
      <c r="M105" s="14"/>
      <c r="N105" s="14"/>
      <c r="O105" s="14">
        <f>SUM(O99:O104)</f>
        <v>58.4</v>
      </c>
      <c r="P105" s="14"/>
      <c r="Q105" s="14"/>
      <c r="R105" s="14"/>
      <c r="S105" s="14"/>
      <c r="T105" s="14">
        <f>SUM(T99:T104)</f>
        <v>140</v>
      </c>
      <c r="U105" s="14"/>
      <c r="V105" s="14"/>
      <c r="W105" s="14"/>
      <c r="X105" s="14"/>
      <c r="Y105" s="14"/>
      <c r="Z105" s="14"/>
      <c r="AA105" s="14">
        <f>SUM(AA99:AA104)</f>
        <v>5</v>
      </c>
      <c r="AB105" s="14"/>
      <c r="AC105" s="14">
        <f>SUM(AC99:AC104)</f>
        <v>1</v>
      </c>
      <c r="AD105" s="14"/>
      <c r="AE105" s="36"/>
      <c r="AF105" s="14"/>
      <c r="AG105" s="14">
        <v>1.25</v>
      </c>
    </row>
    <row r="106" spans="1:33" ht="116.25" customHeight="1">
      <c r="A106" s="15"/>
      <c r="B106" s="16" t="s">
        <v>55</v>
      </c>
      <c r="C106" s="20" t="s">
        <v>56</v>
      </c>
      <c r="D106" s="20" t="s">
        <v>21</v>
      </c>
      <c r="E106" s="20" t="s">
        <v>74</v>
      </c>
      <c r="F106" s="20" t="s">
        <v>23</v>
      </c>
      <c r="G106" s="20" t="s">
        <v>58</v>
      </c>
      <c r="H106" s="20" t="s">
        <v>69</v>
      </c>
      <c r="I106" s="20" t="s">
        <v>68</v>
      </c>
      <c r="J106" s="20" t="s">
        <v>24</v>
      </c>
      <c r="K106" s="41" t="s">
        <v>25</v>
      </c>
      <c r="L106" s="20" t="s">
        <v>26</v>
      </c>
      <c r="M106" s="20" t="s">
        <v>78</v>
      </c>
      <c r="N106" s="20" t="s">
        <v>27</v>
      </c>
      <c r="O106" s="20" t="s">
        <v>28</v>
      </c>
      <c r="P106" s="9" t="s">
        <v>79</v>
      </c>
      <c r="Q106" s="20" t="s">
        <v>29</v>
      </c>
      <c r="R106" s="20" t="s">
        <v>30</v>
      </c>
      <c r="S106" s="20" t="s">
        <v>71</v>
      </c>
      <c r="T106" s="20" t="s">
        <v>70</v>
      </c>
      <c r="U106" s="20" t="s">
        <v>31</v>
      </c>
      <c r="V106" s="20" t="s">
        <v>32</v>
      </c>
      <c r="W106" s="20" t="s">
        <v>33</v>
      </c>
      <c r="X106" s="20" t="s">
        <v>34</v>
      </c>
      <c r="Y106" s="20" t="s">
        <v>35</v>
      </c>
      <c r="Z106" s="20" t="s">
        <v>36</v>
      </c>
      <c r="AA106" s="41" t="s">
        <v>37</v>
      </c>
      <c r="AB106" s="20" t="s">
        <v>38</v>
      </c>
      <c r="AC106" s="20" t="s">
        <v>39</v>
      </c>
      <c r="AD106" s="20" t="s">
        <v>40</v>
      </c>
      <c r="AE106" s="38" t="s">
        <v>41</v>
      </c>
      <c r="AF106" s="20" t="s">
        <v>42</v>
      </c>
      <c r="AG106" s="20" t="s">
        <v>43</v>
      </c>
    </row>
    <row r="107" spans="1:33" s="30" customFormat="1" ht="57" customHeight="1">
      <c r="A107" s="27" t="s">
        <v>59</v>
      </c>
      <c r="B107" s="28" t="s">
        <v>75</v>
      </c>
      <c r="C107" s="29"/>
      <c r="D107" s="44">
        <f>D105+D97+D88+D80+D71+D63+D55+D46+D38+D30+D21+D12</f>
        <v>360</v>
      </c>
      <c r="E107" s="44">
        <f>E105+E97+E88+E80+E71+E63+E55+E46+E38+E30+E21+E12</f>
        <v>599.8</v>
      </c>
      <c r="F107" s="44">
        <f>F105+F97+F88+F80+F71+F63+F55+F46+F38+F30+F21+F12</f>
        <v>54.4</v>
      </c>
      <c r="G107" s="44">
        <f>G105+G97+G88+G80+G71+G63+G55+G46+G38+G30+G21+G12</f>
        <v>7.5</v>
      </c>
      <c r="H107" s="44">
        <f>H105+H97+H88+H80+H71+H63+H55+H46+H38+H30+H21+H12</f>
        <v>156.65</v>
      </c>
      <c r="I107" s="44">
        <f>I105+I97+I88+I80+I71+I63+I55+I46+I38+I30+I21+I12</f>
        <v>60.05</v>
      </c>
      <c r="J107" s="44">
        <f>J105+J97+J88+J80+J71+J63+J55+J46+J38+J30+J21+J12</f>
        <v>561.5999999999999</v>
      </c>
      <c r="K107" s="44">
        <f>K105+K97+K88+K80+K71+K63+K55+K46+K38+K30+K21+K12</f>
        <v>946</v>
      </c>
      <c r="L107" s="44">
        <f>L105+L97+L88+L80+L71+L63+L55+L46+L38+L30+L21+L12</f>
        <v>557</v>
      </c>
      <c r="M107" s="44">
        <f>M105+M97+M88+M80+M71+M63+M55+M46+M38+M30+M21+M12</f>
        <v>46</v>
      </c>
      <c r="N107" s="44">
        <f>N105+N97+N88+N80+N71+N63+N55+N46+N38+N30+N21+N12</f>
        <v>600</v>
      </c>
      <c r="O107" s="44">
        <f>O105+O97+O88+O80+O71+O63+O55+O46+O38+O30+O21+O12</f>
        <v>233.4</v>
      </c>
      <c r="P107" s="44">
        <f>P105+P97+P88+P80+P71+P63+P55+P46+P38+P30+P21+P12</f>
        <v>109.6</v>
      </c>
      <c r="Q107" s="44">
        <f>Q105+Q97+Q88+Q80+Q71+Q63+Q55+Q46+Q38+Q30+Q21+Q12</f>
        <v>155.5</v>
      </c>
      <c r="R107" s="44">
        <f>R105+R97+R88+R80+R71+R63+R55+R46+R38+R30+R21+R12</f>
        <v>214</v>
      </c>
      <c r="S107" s="44">
        <f>S105+S97+S88+S80+S71+S63+S55+S46+S38+S30+S21+S12</f>
        <v>960.6</v>
      </c>
      <c r="T107" s="44">
        <f>T105+T97+T88+T80+T71+T63+T55+T46+T38+T30+T21+T12</f>
        <v>540</v>
      </c>
      <c r="U107" s="44">
        <f>U105+U97+U88+U80+U71+U63+U55+U46+U38+U30+U21+U12</f>
        <v>180</v>
      </c>
      <c r="V107" s="44">
        <f>V105+V97+V88+V80+V71+V63+V55+V46+V38+V30+V21+V12</f>
        <v>45</v>
      </c>
      <c r="W107" s="44">
        <f>W105+W97+W88+W80+W71+W63+W55+W46+W38+W30+W21+W12</f>
        <v>25</v>
      </c>
      <c r="X107" s="44">
        <f>X105+X97+X88+X80+X71+X63+X55+X46+X38+X30+X21+X12</f>
        <v>109.44</v>
      </c>
      <c r="Y107" s="44">
        <f>Y105+Y97+Y88+Y80+Y71+Y63+Y55+Y46+Y38+Y30+Y21+Y12</f>
        <v>41.4</v>
      </c>
      <c r="Z107" s="44">
        <f>Z105+Z97+Z88+Z80+Z71+Z63+Z55+Z46+Z38+Z30+Z21+Z12</f>
        <v>134.7</v>
      </c>
      <c r="AA107" s="44">
        <f>AA105+AA97+AA88+AA80+AA71+AA63+AA55+AA46+AA38+AA30+AA21+AA12</f>
        <v>94.3</v>
      </c>
      <c r="AB107" s="44">
        <f>AB105+AB97+AB88+AB80+AB71+AB63+AB55+AB46+AB38+AB30+AB21+AB12</f>
        <v>45</v>
      </c>
      <c r="AC107" s="44">
        <f>AC105+AC97+AC88+AC80+AC71+AC63+AC55+AC46+AC38+AC30+AC21+AC12</f>
        <v>5</v>
      </c>
      <c r="AD107" s="44">
        <f>AD105+AD97+AD88+AD80+AD71+AD63+AD55+AD46+AD38+AD30+AD21+AD12</f>
        <v>2.5</v>
      </c>
      <c r="AE107" s="44">
        <f>AE105+AE97+AE88+AE80+AE71+AE63+AE55+AE46+AE38+AE30+AE21+AE12</f>
        <v>5</v>
      </c>
      <c r="AF107" s="44">
        <f>AF105+AF97+AF88+AF80+AF71+AF63+AF55+AF46+AF38+AF30+AF21+AF12</f>
        <v>1</v>
      </c>
      <c r="AG107" s="44">
        <f>AG105+AG97+AG88+AG80+AG71+AG63+AG55+AG46+AG38+AG30+AG21+AG12</f>
        <v>15</v>
      </c>
    </row>
    <row r="108" spans="1:33" ht="46.5" customHeight="1">
      <c r="A108" s="23" t="s">
        <v>59</v>
      </c>
      <c r="B108" s="22" t="s">
        <v>77</v>
      </c>
      <c r="C108" s="21"/>
      <c r="D108" s="45">
        <f>D109*12</f>
        <v>360</v>
      </c>
      <c r="E108" s="45">
        <f aca="true" t="shared" si="7" ref="E108:AG108">E109*12</f>
        <v>600</v>
      </c>
      <c r="F108" s="45">
        <f t="shared" si="7"/>
        <v>60</v>
      </c>
      <c r="G108" s="45">
        <f t="shared" si="7"/>
        <v>12</v>
      </c>
      <c r="H108" s="45">
        <f t="shared" si="7"/>
        <v>150</v>
      </c>
      <c r="I108" s="45">
        <f t="shared" si="7"/>
        <v>60</v>
      </c>
      <c r="J108" s="45">
        <f t="shared" si="7"/>
        <v>561</v>
      </c>
      <c r="K108" s="45">
        <f t="shared" si="7"/>
        <v>960</v>
      </c>
      <c r="L108" s="45">
        <f t="shared" si="7"/>
        <v>555</v>
      </c>
      <c r="M108" s="45">
        <f t="shared" si="7"/>
        <v>60</v>
      </c>
      <c r="N108" s="45">
        <f t="shared" si="7"/>
        <v>600</v>
      </c>
      <c r="O108" s="45">
        <f t="shared" si="7"/>
        <v>234</v>
      </c>
      <c r="P108" s="45">
        <f t="shared" si="7"/>
        <v>120</v>
      </c>
      <c r="Q108" s="45">
        <f t="shared" si="7"/>
        <v>159</v>
      </c>
      <c r="R108" s="45">
        <f t="shared" si="7"/>
        <v>231</v>
      </c>
      <c r="S108" s="45">
        <f t="shared" si="7"/>
        <v>1050</v>
      </c>
      <c r="T108" s="45">
        <f t="shared" si="7"/>
        <v>540</v>
      </c>
      <c r="U108" s="45">
        <f t="shared" si="7"/>
        <v>180</v>
      </c>
      <c r="V108" s="45">
        <f t="shared" si="7"/>
        <v>45</v>
      </c>
      <c r="W108" s="45">
        <f t="shared" si="7"/>
        <v>30</v>
      </c>
      <c r="X108" s="45">
        <f t="shared" si="7"/>
        <v>105</v>
      </c>
      <c r="Y108" s="45">
        <f t="shared" si="7"/>
        <v>54</v>
      </c>
      <c r="Z108" s="45">
        <f t="shared" si="7"/>
        <v>120</v>
      </c>
      <c r="AA108" s="45">
        <f t="shared" si="7"/>
        <v>105</v>
      </c>
      <c r="AB108" s="45">
        <f t="shared" si="7"/>
        <v>45</v>
      </c>
      <c r="AC108" s="45">
        <f t="shared" si="7"/>
        <v>6</v>
      </c>
      <c r="AD108" s="45">
        <f t="shared" si="7"/>
        <v>3.5999999999999996</v>
      </c>
      <c r="AE108" s="45">
        <f t="shared" si="7"/>
        <v>6</v>
      </c>
      <c r="AF108" s="45">
        <f t="shared" si="7"/>
        <v>0.8999999999999999</v>
      </c>
      <c r="AG108" s="45">
        <f t="shared" si="7"/>
        <v>15</v>
      </c>
    </row>
    <row r="109" spans="1:33" ht="45" customHeight="1">
      <c r="A109" s="17" t="s">
        <v>59</v>
      </c>
      <c r="B109" s="22" t="s">
        <v>76</v>
      </c>
      <c r="C109" s="21"/>
      <c r="D109" s="46">
        <v>30</v>
      </c>
      <c r="E109" s="46">
        <v>50</v>
      </c>
      <c r="F109" s="46">
        <v>5</v>
      </c>
      <c r="G109" s="46">
        <v>1</v>
      </c>
      <c r="H109" s="46">
        <v>12.5</v>
      </c>
      <c r="I109" s="46">
        <v>5</v>
      </c>
      <c r="J109" s="46">
        <v>46.75</v>
      </c>
      <c r="K109" s="46">
        <v>80</v>
      </c>
      <c r="L109" s="46">
        <v>46.25</v>
      </c>
      <c r="M109" s="46">
        <v>5</v>
      </c>
      <c r="N109" s="46">
        <v>50</v>
      </c>
      <c r="O109" s="46">
        <v>19.5</v>
      </c>
      <c r="P109" s="46">
        <v>10</v>
      </c>
      <c r="Q109" s="46">
        <v>13.25</v>
      </c>
      <c r="R109" s="46">
        <v>19.25</v>
      </c>
      <c r="S109" s="46">
        <v>87.5</v>
      </c>
      <c r="T109" s="46">
        <v>45</v>
      </c>
      <c r="U109" s="46">
        <v>15</v>
      </c>
      <c r="V109" s="46">
        <v>3.75</v>
      </c>
      <c r="W109" s="46">
        <v>2.5</v>
      </c>
      <c r="X109" s="46">
        <v>8.75</v>
      </c>
      <c r="Y109" s="46">
        <v>4.5</v>
      </c>
      <c r="Z109" s="46">
        <v>10</v>
      </c>
      <c r="AA109" s="46">
        <v>8.75</v>
      </c>
      <c r="AB109" s="46">
        <v>3.75</v>
      </c>
      <c r="AC109" s="46">
        <v>0.5</v>
      </c>
      <c r="AD109" s="46">
        <v>0.3</v>
      </c>
      <c r="AE109" s="46">
        <v>0.5</v>
      </c>
      <c r="AF109" s="46">
        <v>0.075</v>
      </c>
      <c r="AG109" s="46">
        <v>1.25</v>
      </c>
    </row>
    <row r="110" spans="1:33" ht="26.25" customHeight="1">
      <c r="A110" s="18"/>
      <c r="B110" s="24" t="s">
        <v>57</v>
      </c>
      <c r="C110" s="19"/>
      <c r="D110" s="47">
        <f aca="true" t="shared" si="8" ref="D110:AG110">-(100-(D107*100/D108))</f>
        <v>0</v>
      </c>
      <c r="E110" s="47">
        <f t="shared" si="8"/>
        <v>-0.03333333333334565</v>
      </c>
      <c r="F110" s="47">
        <f t="shared" si="8"/>
        <v>-9.333333333333329</v>
      </c>
      <c r="G110" s="47">
        <f t="shared" si="8"/>
        <v>-37.5</v>
      </c>
      <c r="H110" s="47">
        <f t="shared" si="8"/>
        <v>4.433333333333337</v>
      </c>
      <c r="I110" s="47">
        <f t="shared" si="8"/>
        <v>0.0833333333333286</v>
      </c>
      <c r="J110" s="47">
        <f t="shared" si="8"/>
        <v>0.106951871657742</v>
      </c>
      <c r="K110" s="47">
        <f t="shared" si="8"/>
        <v>-1.4583333333333286</v>
      </c>
      <c r="L110" s="47">
        <f t="shared" si="8"/>
        <v>0.36036036036036023</v>
      </c>
      <c r="M110" s="47">
        <f t="shared" si="8"/>
        <v>-23.33333333333333</v>
      </c>
      <c r="N110" s="47">
        <f t="shared" si="8"/>
        <v>0</v>
      </c>
      <c r="O110" s="47">
        <f t="shared" si="8"/>
        <v>-0.2564102564102626</v>
      </c>
      <c r="P110" s="47">
        <f>-(100-(P107*100/P108))</f>
        <v>-8.666666666666671</v>
      </c>
      <c r="Q110" s="47">
        <f t="shared" si="8"/>
        <v>-2.201257861635227</v>
      </c>
      <c r="R110" s="47">
        <f t="shared" si="8"/>
        <v>-7.3593073593073655</v>
      </c>
      <c r="S110" s="47">
        <f t="shared" si="8"/>
        <v>-8.51428571428572</v>
      </c>
      <c r="T110" s="47">
        <f>-(100-(T107*100/T108))</f>
        <v>0</v>
      </c>
      <c r="U110" s="47">
        <f t="shared" si="8"/>
        <v>0</v>
      </c>
      <c r="V110" s="47">
        <f t="shared" si="8"/>
        <v>0</v>
      </c>
      <c r="W110" s="47">
        <f t="shared" si="8"/>
        <v>-16.66666666666667</v>
      </c>
      <c r="X110" s="47">
        <f t="shared" si="8"/>
        <v>4.228571428571428</v>
      </c>
      <c r="Y110" s="47">
        <f t="shared" si="8"/>
        <v>-23.33333333333333</v>
      </c>
      <c r="Z110" s="47">
        <f t="shared" si="8"/>
        <v>12.249999999999986</v>
      </c>
      <c r="AA110" s="47">
        <f t="shared" si="8"/>
        <v>-10.19047619047619</v>
      </c>
      <c r="AB110" s="47">
        <f t="shared" si="8"/>
        <v>0</v>
      </c>
      <c r="AC110" s="47">
        <f t="shared" si="8"/>
        <v>-16.66666666666667</v>
      </c>
      <c r="AD110" s="47">
        <f t="shared" si="8"/>
        <v>-30.555555555555543</v>
      </c>
      <c r="AE110" s="47">
        <f t="shared" si="8"/>
        <v>-16.66666666666667</v>
      </c>
      <c r="AF110" s="47">
        <f t="shared" si="8"/>
        <v>11.111111111111128</v>
      </c>
      <c r="AG110" s="47">
        <f t="shared" si="8"/>
        <v>0</v>
      </c>
    </row>
    <row r="111" spans="1:33" ht="26.25" customHeight="1">
      <c r="A111" s="18"/>
      <c r="B111" s="24"/>
      <c r="C111" s="19"/>
      <c r="D111" s="47">
        <f>D108-D107</f>
        <v>0</v>
      </c>
      <c r="E111" s="47">
        <f aca="true" t="shared" si="9" ref="E111:AG111">E108-E107</f>
        <v>0.20000000000004547</v>
      </c>
      <c r="F111" s="47">
        <f t="shared" si="9"/>
        <v>5.600000000000001</v>
      </c>
      <c r="G111" s="47">
        <f t="shared" si="9"/>
        <v>4.5</v>
      </c>
      <c r="H111" s="47">
        <f t="shared" si="9"/>
        <v>-6.650000000000006</v>
      </c>
      <c r="I111" s="47">
        <f t="shared" si="9"/>
        <v>-0.04999999999999716</v>
      </c>
      <c r="J111" s="47">
        <f t="shared" si="9"/>
        <v>-0.599999999999909</v>
      </c>
      <c r="K111" s="47">
        <f t="shared" si="9"/>
        <v>14</v>
      </c>
      <c r="L111" s="47">
        <f t="shared" si="9"/>
        <v>-2</v>
      </c>
      <c r="M111" s="47">
        <f t="shared" si="9"/>
        <v>14</v>
      </c>
      <c r="N111" s="47">
        <f t="shared" si="9"/>
        <v>0</v>
      </c>
      <c r="O111" s="47">
        <f t="shared" si="9"/>
        <v>0.5999999999999943</v>
      </c>
      <c r="P111" s="47">
        <f>P108-P107</f>
        <v>10.400000000000006</v>
      </c>
      <c r="Q111" s="47">
        <f t="shared" si="9"/>
        <v>3.5</v>
      </c>
      <c r="R111" s="47">
        <f t="shared" si="9"/>
        <v>17</v>
      </c>
      <c r="S111" s="47">
        <f t="shared" si="9"/>
        <v>89.39999999999998</v>
      </c>
      <c r="T111" s="47">
        <f>T108-T107</f>
        <v>0</v>
      </c>
      <c r="U111" s="47">
        <f t="shared" si="9"/>
        <v>0</v>
      </c>
      <c r="V111" s="47">
        <f t="shared" si="9"/>
        <v>0</v>
      </c>
      <c r="W111" s="47">
        <f t="shared" si="9"/>
        <v>5</v>
      </c>
      <c r="X111" s="47">
        <f t="shared" si="9"/>
        <v>-4.439999999999998</v>
      </c>
      <c r="Y111" s="47">
        <f t="shared" si="9"/>
        <v>12.600000000000001</v>
      </c>
      <c r="Z111" s="47">
        <f t="shared" si="9"/>
        <v>-14.699999999999989</v>
      </c>
      <c r="AA111" s="47">
        <f t="shared" si="9"/>
        <v>10.700000000000003</v>
      </c>
      <c r="AB111" s="47">
        <f t="shared" si="9"/>
        <v>0</v>
      </c>
      <c r="AC111" s="47">
        <f t="shared" si="9"/>
        <v>1</v>
      </c>
      <c r="AD111" s="47">
        <f t="shared" si="9"/>
        <v>1.0999999999999996</v>
      </c>
      <c r="AE111" s="47">
        <f t="shared" si="9"/>
        <v>1</v>
      </c>
      <c r="AF111" s="47">
        <f t="shared" si="9"/>
        <v>-0.10000000000000009</v>
      </c>
      <c r="AG111" s="47">
        <f t="shared" si="9"/>
        <v>0</v>
      </c>
    </row>
    <row r="112" spans="4:33" ht="12.7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39"/>
      <c r="AF112" s="6"/>
      <c r="AG112" s="6"/>
    </row>
    <row r="113" spans="4:33" ht="12.75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39"/>
      <c r="AF113" s="6"/>
      <c r="AG113" s="6"/>
    </row>
    <row r="114" spans="4:33" ht="12.75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39"/>
      <c r="AF114" s="6"/>
      <c r="AG114" s="6"/>
    </row>
    <row r="115" spans="4:33" ht="12.75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39"/>
      <c r="AF115" s="6"/>
      <c r="AG115" s="6"/>
    </row>
    <row r="116" spans="4:33" ht="12.75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39"/>
      <c r="AF116" s="6"/>
      <c r="AG116" s="6"/>
    </row>
    <row r="117" spans="4:33" ht="12.75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39"/>
      <c r="AF117" s="6"/>
      <c r="AG117" s="6"/>
    </row>
    <row r="118" spans="4:33" ht="12.75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39"/>
      <c r="AF118" s="6"/>
      <c r="AG118" s="6"/>
    </row>
    <row r="119" spans="4:33" ht="12.75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39"/>
      <c r="AF119" s="6"/>
      <c r="AG119" s="6"/>
    </row>
    <row r="120" spans="4:33" ht="12.75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39"/>
      <c r="AF120" s="6"/>
      <c r="AG120" s="6"/>
    </row>
    <row r="121" spans="4:33" ht="12.75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39"/>
      <c r="AF121" s="6"/>
      <c r="AG121" s="6"/>
    </row>
    <row r="122" spans="4:33" ht="12.75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39"/>
      <c r="AF122" s="6"/>
      <c r="AG122" s="6"/>
    </row>
    <row r="123" spans="4:33" ht="12.75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39"/>
      <c r="AF123" s="6"/>
      <c r="AG123" s="6"/>
    </row>
    <row r="124" spans="4:33" ht="12.75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39"/>
      <c r="AF124" s="6"/>
      <c r="AG124" s="6"/>
    </row>
    <row r="125" spans="4:33" ht="12.75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39"/>
      <c r="AF125" s="6"/>
      <c r="AG125" s="6"/>
    </row>
    <row r="126" spans="4:33" ht="12.75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39"/>
      <c r="AF126" s="6"/>
      <c r="AG126" s="6"/>
    </row>
    <row r="127" spans="4:33" ht="12.75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39"/>
      <c r="AF127" s="6"/>
      <c r="AG127" s="6"/>
    </row>
    <row r="128" spans="4:33" ht="12.75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39"/>
      <c r="AF128" s="6"/>
      <c r="AG128" s="6"/>
    </row>
    <row r="129" spans="4:33" ht="12.75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39"/>
      <c r="AF129" s="6"/>
      <c r="AG129" s="6"/>
    </row>
    <row r="130" spans="4:33" ht="12.75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39"/>
      <c r="AF130" s="6"/>
      <c r="AG130" s="6"/>
    </row>
    <row r="131" spans="4:33" ht="12.75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39"/>
      <c r="AF131" s="6"/>
      <c r="AG131" s="6"/>
    </row>
    <row r="132" spans="4:33" ht="12.75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39"/>
      <c r="AF132" s="6"/>
      <c r="AG132" s="6"/>
    </row>
    <row r="133" spans="4:33" ht="12.75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39"/>
      <c r="AF133" s="6"/>
      <c r="AG133" s="6"/>
    </row>
    <row r="134" spans="4:33" ht="12.75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39"/>
      <c r="AF134" s="6"/>
      <c r="AG134" s="6"/>
    </row>
    <row r="135" spans="4:33" ht="12.75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39"/>
      <c r="AF135" s="6"/>
      <c r="AG135" s="6"/>
    </row>
    <row r="136" spans="4:33" ht="12.75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39"/>
      <c r="AF136" s="6"/>
      <c r="AG136" s="6"/>
    </row>
    <row r="137" spans="4:33" ht="12.75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39"/>
      <c r="AF137" s="6"/>
      <c r="AG137" s="6"/>
    </row>
    <row r="138" spans="4:33" ht="12.75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39"/>
      <c r="AF138" s="6"/>
      <c r="AG138" s="6"/>
    </row>
    <row r="139" spans="4:33" ht="12.75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39"/>
      <c r="AF139" s="6"/>
      <c r="AG139" s="6"/>
    </row>
    <row r="140" spans="4:33" ht="12.75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39"/>
      <c r="AF140" s="6"/>
      <c r="AG140" s="6"/>
    </row>
    <row r="141" spans="4:33" ht="12.75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39"/>
      <c r="AF141" s="6"/>
      <c r="AG141" s="6"/>
    </row>
    <row r="142" spans="4:33" ht="12.75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39"/>
      <c r="AF142" s="6"/>
      <c r="AG142" s="6"/>
    </row>
    <row r="143" spans="4:33" ht="12.75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39"/>
      <c r="AF143" s="6"/>
      <c r="AG143" s="6"/>
    </row>
    <row r="144" spans="4:33" ht="12.75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39"/>
      <c r="AF144" s="6"/>
      <c r="AG144" s="6"/>
    </row>
    <row r="145" spans="4:33" ht="12.75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39"/>
      <c r="AF145" s="6"/>
      <c r="AG145" s="6"/>
    </row>
    <row r="146" spans="4:33" ht="12.75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39"/>
      <c r="AF146" s="6"/>
      <c r="AG146" s="6"/>
    </row>
    <row r="147" spans="4:33" ht="12.75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39"/>
      <c r="AF147" s="6"/>
      <c r="AG147" s="6"/>
    </row>
    <row r="148" spans="4:33" ht="12.75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39"/>
      <c r="AF148" s="6"/>
      <c r="AG148" s="6"/>
    </row>
    <row r="149" spans="4:33" ht="12.75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39"/>
      <c r="AF149" s="6"/>
      <c r="AG149" s="6"/>
    </row>
    <row r="150" spans="4:33" ht="12.75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39"/>
      <c r="AF150" s="6"/>
      <c r="AG150" s="6"/>
    </row>
    <row r="151" spans="4:33" ht="12.75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39"/>
      <c r="AF151" s="6"/>
      <c r="AG151" s="6"/>
    </row>
    <row r="152" spans="4:33" ht="12.75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39"/>
      <c r="AF152" s="6"/>
      <c r="AG152" s="6"/>
    </row>
    <row r="153" spans="4:33" ht="12.75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39"/>
      <c r="AF153" s="6"/>
      <c r="AG153" s="6"/>
    </row>
    <row r="154" spans="4:33" ht="12.75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39"/>
      <c r="AF154" s="6"/>
      <c r="AG154" s="6"/>
    </row>
    <row r="155" spans="4:33" ht="12.75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39"/>
      <c r="AF155" s="6"/>
      <c r="AG155" s="6"/>
    </row>
    <row r="156" spans="4:33" ht="12.75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39"/>
      <c r="AF156" s="6"/>
      <c r="AG156" s="6"/>
    </row>
    <row r="157" spans="4:33" ht="12.75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39"/>
      <c r="AF157" s="6"/>
      <c r="AG157" s="6"/>
    </row>
    <row r="158" spans="4:33" ht="12.75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39"/>
      <c r="AF158" s="6"/>
      <c r="AG158" s="6"/>
    </row>
    <row r="159" spans="4:33" ht="12.75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39"/>
      <c r="AF159" s="6"/>
      <c r="AG159" s="6"/>
    </row>
    <row r="160" spans="4:33" ht="12.75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39"/>
      <c r="AF160" s="6"/>
      <c r="AG160" s="6"/>
    </row>
    <row r="161" spans="4:33" ht="12.75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39"/>
      <c r="AF161" s="6"/>
      <c r="AG161" s="6"/>
    </row>
    <row r="162" spans="4:33" ht="12.75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39"/>
      <c r="AF162" s="6"/>
      <c r="AG162" s="6"/>
    </row>
    <row r="163" spans="4:33" ht="12.75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39"/>
      <c r="AF163" s="6"/>
      <c r="AG163" s="6"/>
    </row>
    <row r="164" spans="4:33" ht="12.75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39"/>
      <c r="AF164" s="6"/>
      <c r="AG164" s="6"/>
    </row>
    <row r="165" spans="4:33" ht="12.75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39"/>
      <c r="AF165" s="6"/>
      <c r="AG165" s="6"/>
    </row>
    <row r="166" spans="4:33" ht="12.75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39"/>
      <c r="AF166" s="6"/>
      <c r="AG166" s="6"/>
    </row>
    <row r="167" spans="4:33" ht="12.75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39"/>
      <c r="AF167" s="6"/>
      <c r="AG167" s="6"/>
    </row>
    <row r="168" spans="4:33" ht="12.75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39"/>
      <c r="AF168" s="6"/>
      <c r="AG168" s="6"/>
    </row>
    <row r="169" spans="4:33" ht="12.75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39"/>
      <c r="AF169" s="6"/>
      <c r="AG169" s="6"/>
    </row>
    <row r="170" spans="4:33" ht="12.75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39"/>
      <c r="AF170" s="6"/>
      <c r="AG170" s="6"/>
    </row>
    <row r="171" spans="4:33" ht="12.75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39"/>
      <c r="AF171" s="6"/>
      <c r="AG171" s="6"/>
    </row>
    <row r="172" spans="4:33" ht="12.75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39"/>
      <c r="AF172" s="6"/>
      <c r="AG172" s="6"/>
    </row>
    <row r="173" spans="4:33" ht="12.75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39"/>
      <c r="AF173" s="6"/>
      <c r="AG173" s="6"/>
    </row>
    <row r="174" spans="4:33" ht="12.75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39"/>
      <c r="AF174" s="6"/>
      <c r="AG174" s="6"/>
    </row>
    <row r="175" spans="4:33" ht="12.75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39"/>
      <c r="AF175" s="6"/>
      <c r="AG175" s="6"/>
    </row>
    <row r="176" spans="4:33" ht="12.75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39"/>
      <c r="AF176" s="6"/>
      <c r="AG176" s="6"/>
    </row>
    <row r="177" spans="4:33" ht="12.75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39"/>
      <c r="AF177" s="6"/>
      <c r="AG177" s="6"/>
    </row>
    <row r="178" spans="4:33" ht="12.75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39"/>
      <c r="AF178" s="6"/>
      <c r="AG178" s="6"/>
    </row>
    <row r="179" spans="4:33" ht="12.75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39"/>
      <c r="AF179" s="6"/>
      <c r="AG179" s="6"/>
    </row>
    <row r="180" spans="4:33" ht="12.75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39"/>
      <c r="AF180" s="6"/>
      <c r="AG180" s="6"/>
    </row>
    <row r="181" spans="4:33" ht="12.75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39"/>
      <c r="AF181" s="6"/>
      <c r="AG181" s="6"/>
    </row>
    <row r="182" spans="4:33" ht="12.75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39"/>
      <c r="AF182" s="6"/>
      <c r="AG182" s="6"/>
    </row>
    <row r="183" spans="4:33" ht="12.75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39"/>
      <c r="AF183" s="6"/>
      <c r="AG183" s="6"/>
    </row>
    <row r="184" spans="4:33" ht="12.75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39"/>
      <c r="AF184" s="6"/>
      <c r="AG184" s="6"/>
    </row>
    <row r="185" spans="4:33" ht="12.75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39"/>
      <c r="AF185" s="6"/>
      <c r="AG185" s="6"/>
    </row>
    <row r="186" spans="4:33" ht="12.75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39"/>
      <c r="AF186" s="6"/>
      <c r="AG186" s="6"/>
    </row>
    <row r="187" spans="4:33" ht="12.75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39"/>
      <c r="AF187" s="6"/>
      <c r="AG187" s="6"/>
    </row>
    <row r="188" spans="4:33" ht="12.75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39"/>
      <c r="AF188" s="6"/>
      <c r="AG188" s="6"/>
    </row>
    <row r="189" spans="4:33" ht="12.75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39"/>
      <c r="AF189" s="6"/>
      <c r="AG189" s="6"/>
    </row>
    <row r="190" spans="4:33" ht="12.75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39"/>
      <c r="AF190" s="6"/>
      <c r="AG190" s="6"/>
    </row>
    <row r="191" spans="4:33" ht="12.75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39"/>
      <c r="AF191" s="6"/>
      <c r="AG191" s="6"/>
    </row>
    <row r="192" spans="4:33" ht="12.75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39"/>
      <c r="AF192" s="6"/>
      <c r="AG192" s="6"/>
    </row>
    <row r="193" spans="4:33" ht="12.75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39"/>
      <c r="AF193" s="6"/>
      <c r="AG193" s="6"/>
    </row>
    <row r="194" spans="4:33" ht="12.75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39"/>
      <c r="AF194" s="6"/>
      <c r="AG194" s="6"/>
    </row>
    <row r="195" spans="4:33" ht="12.75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39"/>
      <c r="AF195" s="6"/>
      <c r="AG195" s="6"/>
    </row>
    <row r="196" spans="4:33" ht="12.75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39"/>
      <c r="AF196" s="6"/>
      <c r="AG196" s="6"/>
    </row>
    <row r="197" spans="4:33" ht="12.75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39"/>
      <c r="AF197" s="6"/>
      <c r="AG197" s="6"/>
    </row>
    <row r="198" spans="4:33" ht="12.75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39"/>
      <c r="AF198" s="6"/>
      <c r="AG198" s="6"/>
    </row>
    <row r="199" spans="4:33" ht="12.75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39"/>
      <c r="AF199" s="6"/>
      <c r="AG199" s="6"/>
    </row>
    <row r="200" spans="4:33" ht="12.7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40"/>
      <c r="AF200" s="7"/>
      <c r="AG200" s="7"/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2021-08-14T08:35:54Z</cp:lastPrinted>
  <dcterms:created xsi:type="dcterms:W3CDTF">1996-10-08T23:32:33Z</dcterms:created>
  <dcterms:modified xsi:type="dcterms:W3CDTF">2021-09-01T12:09:12Z</dcterms:modified>
  <cp:category/>
  <cp:version/>
  <cp:contentType/>
  <cp:contentStatus/>
</cp:coreProperties>
</file>