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activeTab="1"/>
  </bookViews>
  <sheets>
    <sheet name="меню 1-4" sheetId="1" r:id="rId1"/>
    <sheet name="Расход сырье 1-4 кл." sheetId="2" r:id="rId2"/>
  </sheets>
  <definedNames/>
  <calcPr fullCalcOnLoad="1"/>
</workbook>
</file>

<file path=xl/sharedStrings.xml><?xml version="1.0" encoding="utf-8"?>
<sst xmlns="http://schemas.openxmlformats.org/spreadsheetml/2006/main" count="617" uniqueCount="143">
  <si>
    <t>Вес   блюда</t>
  </si>
  <si>
    <t>Наименование            блюда</t>
  </si>
  <si>
    <t>№ рецеп-туры</t>
  </si>
  <si>
    <t xml:space="preserve">Хлеб пшеничный </t>
  </si>
  <si>
    <t>Кофейный напиток с молоком</t>
  </si>
  <si>
    <t>Какао с молоком</t>
  </si>
  <si>
    <t>Пюре картофельное</t>
  </si>
  <si>
    <t>Хлеб пшеничный</t>
  </si>
  <si>
    <t>Сыр  порционно</t>
  </si>
  <si>
    <t>Суп молочный с крупой рисовой</t>
  </si>
  <si>
    <t>Сок фруктовый  промышленного производства</t>
  </si>
  <si>
    <t>Салат из белокочанная капусты с морковью</t>
  </si>
  <si>
    <t xml:space="preserve">Омлет натуральный </t>
  </si>
  <si>
    <t xml:space="preserve">Чай  с сахаром </t>
  </si>
  <si>
    <t>Хлеб ржаной</t>
  </si>
  <si>
    <t>Молоко сгущенное</t>
  </si>
  <si>
    <t>Картофель отварной</t>
  </si>
  <si>
    <t>Салат из свеклы отварной</t>
  </si>
  <si>
    <t xml:space="preserve">Сок фруктовый  промышленного производства в ассортименте </t>
  </si>
  <si>
    <t>Компот из смеси сухофруктов</t>
  </si>
  <si>
    <t>Сыр  порциями</t>
  </si>
  <si>
    <t>Хлеб ржан</t>
  </si>
  <si>
    <t>Хлеб пшенич</t>
  </si>
  <si>
    <t>Мука пшеничн</t>
  </si>
  <si>
    <t>Картофель</t>
  </si>
  <si>
    <t xml:space="preserve">Овощи </t>
  </si>
  <si>
    <t>Фрукты свежие</t>
  </si>
  <si>
    <t>Соки натуральные</t>
  </si>
  <si>
    <t>Мясо</t>
  </si>
  <si>
    <t>Птица</t>
  </si>
  <si>
    <t>Рыба</t>
  </si>
  <si>
    <t>Творог</t>
  </si>
  <si>
    <t>Сыр</t>
  </si>
  <si>
    <t>Сметана</t>
  </si>
  <si>
    <t>Масло слив</t>
  </si>
  <si>
    <t>Масло растительное</t>
  </si>
  <si>
    <t>Яйцо</t>
  </si>
  <si>
    <t>Сахар</t>
  </si>
  <si>
    <t>Кондитерские изделия</t>
  </si>
  <si>
    <t>Чай</t>
  </si>
  <si>
    <t>Какао-порошок</t>
  </si>
  <si>
    <t>Кофейный напиток</t>
  </si>
  <si>
    <t>Дрожжи</t>
  </si>
  <si>
    <t>Соль йодированная</t>
  </si>
  <si>
    <t>1 день завтрак</t>
  </si>
  <si>
    <t>итого за 1 день</t>
  </si>
  <si>
    <t>2 день завтрак</t>
  </si>
  <si>
    <t>3 день завтрак</t>
  </si>
  <si>
    <t>10 день завтрак</t>
  </si>
  <si>
    <t>9 день завтрак</t>
  </si>
  <si>
    <t>8 день завтрак</t>
  </si>
  <si>
    <t>7 день завтрак</t>
  </si>
  <si>
    <t>6 день завтрак</t>
  </si>
  <si>
    <t>5 день завтрак</t>
  </si>
  <si>
    <t>4 день завтрак</t>
  </si>
  <si>
    <t>Выполнение норм сырья по СанПиН</t>
  </si>
  <si>
    <t>Выход, г, мл</t>
  </si>
  <si>
    <t>Отклонение от нормы ы % (+/- 5 %)</t>
  </si>
  <si>
    <t>крахмал</t>
  </si>
  <si>
    <t xml:space="preserve">нетто </t>
  </si>
  <si>
    <t>итого за 2 день</t>
  </si>
  <si>
    <t>итого за 3 день</t>
  </si>
  <si>
    <t>итого за 4 день</t>
  </si>
  <si>
    <t>итого за 5 день</t>
  </si>
  <si>
    <t>итого 6 день</t>
  </si>
  <si>
    <t>итого 7 день</t>
  </si>
  <si>
    <t>итого за 8 день</t>
  </si>
  <si>
    <t>итого за 9 день</t>
  </si>
  <si>
    <t xml:space="preserve"> Кондитерские изделия (печеньн)</t>
  </si>
  <si>
    <t>макаронные изделия</t>
  </si>
  <si>
    <t xml:space="preserve">Крупы, бобовые </t>
  </si>
  <si>
    <t>кисломолочные продукты</t>
  </si>
  <si>
    <t>Молоко</t>
  </si>
  <si>
    <t>, кисломолсчные продукты</t>
  </si>
  <si>
    <t>Кисломолочные изделия</t>
  </si>
  <si>
    <t>Хлеб пшенич( йодированный)</t>
  </si>
  <si>
    <t>ИТОГО (фактически выдано продуктов в нетто на одного человека, за 10 дней  г)</t>
  </si>
  <si>
    <t>ИТОГО (на одного человека по СанПин) 25%</t>
  </si>
  <si>
    <t>ИТОГО (норм. за 10 дней на одного человека по СанПин) 25%</t>
  </si>
  <si>
    <t>Сухофрукты</t>
  </si>
  <si>
    <t>Субпродукты</t>
  </si>
  <si>
    <t>итого за 10день</t>
  </si>
  <si>
    <t>Плов из  птицы 64/150</t>
  </si>
  <si>
    <t>Овощи  в ассортименте по сезону (  огурец  )</t>
  </si>
  <si>
    <t>Рыба запеченная  (горбуша )</t>
  </si>
  <si>
    <t xml:space="preserve">Фрукты свежие </t>
  </si>
  <si>
    <t>Каша вязкая гречневая</t>
  </si>
  <si>
    <t>Мясо тушеное50/50</t>
  </si>
  <si>
    <t>Овощи  в ассортименте по сезону (  помидор )</t>
  </si>
  <si>
    <t>Котлета из говядины</t>
  </si>
  <si>
    <t>Суп молочный с  макаронами</t>
  </si>
  <si>
    <t>Макароны отварные с овощами 65/85</t>
  </si>
  <si>
    <t>Сердце в соусе сметанном 45/65</t>
  </si>
  <si>
    <t>Овощи  в ассортименте по сезону (  огурец )</t>
  </si>
  <si>
    <t>Тефтели рыбные с  соусом томатным 70/30 ( Треска)</t>
  </si>
  <si>
    <t>Овощи  в ассортименте по сезону (  огурец  и помидор )</t>
  </si>
  <si>
    <t>Прием пищи</t>
  </si>
  <si>
    <t>Пищевые вещества</t>
  </si>
  <si>
    <t>Энергетическая ценность</t>
  </si>
  <si>
    <t xml:space="preserve">Белки </t>
  </si>
  <si>
    <t xml:space="preserve">Жиры </t>
  </si>
  <si>
    <t>Угле-воды</t>
  </si>
  <si>
    <t>Неделя1 День1</t>
  </si>
  <si>
    <t>завтрак</t>
  </si>
  <si>
    <t>Хлеб пшеничный  йодированный</t>
  </si>
  <si>
    <t xml:space="preserve">Фрукты свежие по сезону </t>
  </si>
  <si>
    <t xml:space="preserve">Хлеб ржаной </t>
  </si>
  <si>
    <t>Неделя1 День2</t>
  </si>
  <si>
    <t>Масло сливочное порционно</t>
  </si>
  <si>
    <t>Неделя1   День 3</t>
  </si>
  <si>
    <t xml:space="preserve">завтрак </t>
  </si>
  <si>
    <t>итого за завтрак</t>
  </si>
  <si>
    <t>Неделя1   День 4</t>
  </si>
  <si>
    <t>Завтрак</t>
  </si>
  <si>
    <t xml:space="preserve">Салат из свеклы отварной </t>
  </si>
  <si>
    <t xml:space="preserve"> Кисломолочные издедия</t>
  </si>
  <si>
    <t>Неделя1   День 5</t>
  </si>
  <si>
    <t>итого  завтрак</t>
  </si>
  <si>
    <t>Мясо тушеное</t>
  </si>
  <si>
    <t>Неделя 2  День 8</t>
  </si>
  <si>
    <t>Неделя 2  День 9</t>
  </si>
  <si>
    <t>Неделя 2   День 10</t>
  </si>
  <si>
    <t xml:space="preserve">По СанПиН 2.3/2.4.3590-20 </t>
  </si>
  <si>
    <t>среднее</t>
  </si>
  <si>
    <t>Меню приготавливаемых бдлюд для организации питания  горячих завтраков 25 %</t>
  </si>
  <si>
    <t xml:space="preserve"> Возрастная категория:  1-4  классы                                                            </t>
  </si>
  <si>
    <t xml:space="preserve">Овощи  в ассортименте по сезону </t>
  </si>
  <si>
    <t>Кондитерские изделия в ассртименте</t>
  </si>
  <si>
    <t>Тефтели рыбные</t>
  </si>
  <si>
    <t>Плов из птицы</t>
  </si>
  <si>
    <t>Пудинг из творога</t>
  </si>
  <si>
    <t>Макароны отворные с овощами</t>
  </si>
  <si>
    <t>Рыба запеченная</t>
  </si>
  <si>
    <t>Сердце в соусе</t>
  </si>
  <si>
    <t xml:space="preserve">Итого по меню за 10 дней </t>
  </si>
  <si>
    <t>Масло сливочное</t>
  </si>
  <si>
    <t>Неделя2   День 6</t>
  </si>
  <si>
    <t>Неделя2   День 7</t>
  </si>
  <si>
    <t xml:space="preserve">Чай  с лимоном </t>
  </si>
  <si>
    <t>Чай  с  лимоном</t>
  </si>
  <si>
    <t xml:space="preserve">Кисель из  свежих плодов </t>
  </si>
  <si>
    <t xml:space="preserve">Булочка </t>
  </si>
  <si>
    <t>Булочные изделия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</si>
</sst>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00000000"/>
    <numFmt numFmtId="208" formatCode="0.000000000000000000"/>
    <numFmt numFmtId="209" formatCode="0.0000000000000000000"/>
    <numFmt numFmtId="210" formatCode="0.00000000000000000000"/>
    <numFmt numFmtId="211" formatCode="0.000000000000000000000"/>
    <numFmt numFmtId="212" formatCode="0.0000000000000000000000"/>
    <numFmt numFmtId="213" formatCode="0.00000000000000000000000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5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2" fontId="6" fillId="34" borderId="11" xfId="0" applyNumberFormat="1" applyFont="1" applyFill="1" applyBorder="1" applyAlignment="1">
      <alignment/>
    </xf>
    <xf numFmtId="2" fontId="7" fillId="34" borderId="11" xfId="0" applyNumberFormat="1" applyFont="1" applyFill="1" applyBorder="1" applyAlignment="1">
      <alignment/>
    </xf>
    <xf numFmtId="2" fontId="1" fillId="34" borderId="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2" fontId="1" fillId="34" borderId="11" xfId="0" applyNumberFormat="1" applyFont="1" applyFill="1" applyBorder="1" applyAlignment="1">
      <alignment/>
    </xf>
    <xf numFmtId="2" fontId="2" fillId="35" borderId="11" xfId="0" applyNumberFormat="1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right" vertical="top" wrapText="1"/>
    </xf>
    <xf numFmtId="0" fontId="0" fillId="33" borderId="0" xfId="0" applyFill="1" applyAlignment="1">
      <alignment/>
    </xf>
    <xf numFmtId="0" fontId="2" fillId="36" borderId="10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 vertical="top" wrapText="1"/>
    </xf>
    <xf numFmtId="2" fontId="1" fillId="33" borderId="11" xfId="0" applyNumberFormat="1" applyFont="1" applyFill="1" applyBorder="1" applyAlignment="1">
      <alignment/>
    </xf>
    <xf numFmtId="0" fontId="2" fillId="35" borderId="11" xfId="0" applyFont="1" applyFill="1" applyBorder="1" applyAlignment="1">
      <alignment horizontal="center" wrapText="1"/>
    </xf>
    <xf numFmtId="2" fontId="2" fillId="35" borderId="11" xfId="0" applyNumberFormat="1" applyFont="1" applyFill="1" applyBorder="1" applyAlignment="1">
      <alignment horizontal="center" wrapText="1"/>
    </xf>
    <xf numFmtId="0" fontId="2" fillId="37" borderId="11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2" fontId="2" fillId="38" borderId="11" xfId="0" applyNumberFormat="1" applyFont="1" applyFill="1" applyBorder="1" applyAlignment="1">
      <alignment/>
    </xf>
    <xf numFmtId="2" fontId="2" fillId="35" borderId="11" xfId="0" applyNumberFormat="1" applyFont="1" applyFill="1" applyBorder="1" applyAlignment="1">
      <alignment horizontal="center" vertical="center" textRotation="90"/>
    </xf>
    <xf numFmtId="2" fontId="1" fillId="37" borderId="11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/>
    </xf>
    <xf numFmtId="2" fontId="2" fillId="38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top" wrapText="1"/>
    </xf>
    <xf numFmtId="2" fontId="3" fillId="35" borderId="11" xfId="0" applyNumberFormat="1" applyFont="1" applyFill="1" applyBorder="1" applyAlignment="1">
      <alignment horizontal="center" vertical="center" textRotation="90" wrapText="1"/>
    </xf>
    <xf numFmtId="0" fontId="2" fillId="39" borderId="12" xfId="0" applyFont="1" applyFill="1" applyBorder="1" applyAlignment="1">
      <alignment horizontal="center"/>
    </xf>
    <xf numFmtId="2" fontId="2" fillId="39" borderId="11" xfId="0" applyNumberFormat="1" applyFont="1" applyFill="1" applyBorder="1" applyAlignment="1">
      <alignment horizontal="center" vertical="center" wrapText="1"/>
    </xf>
    <xf numFmtId="2" fontId="1" fillId="39" borderId="11" xfId="0" applyNumberFormat="1" applyFont="1" applyFill="1" applyBorder="1" applyAlignment="1">
      <alignment horizontal="center" vertical="center" wrapText="1"/>
    </xf>
    <xf numFmtId="0" fontId="0" fillId="39" borderId="0" xfId="0" applyFill="1" applyAlignment="1">
      <alignment/>
    </xf>
    <xf numFmtId="2" fontId="1" fillId="35" borderId="11" xfId="0" applyNumberFormat="1" applyFont="1" applyFill="1" applyBorder="1" applyAlignment="1">
      <alignment horizontal="center" vertical="center" textRotation="90" wrapText="1"/>
    </xf>
    <xf numFmtId="2" fontId="6" fillId="40" borderId="11" xfId="0" applyNumberFormat="1" applyFont="1" applyFill="1" applyBorder="1" applyAlignment="1">
      <alignment/>
    </xf>
    <xf numFmtId="2" fontId="7" fillId="40" borderId="11" xfId="0" applyNumberFormat="1" applyFont="1" applyFill="1" applyBorder="1" applyAlignment="1">
      <alignment/>
    </xf>
    <xf numFmtId="2" fontId="3" fillId="40" borderId="11" xfId="0" applyNumberFormat="1" applyFont="1" applyFill="1" applyBorder="1" applyAlignment="1">
      <alignment horizontal="center" vertical="center" textRotation="90" wrapText="1"/>
    </xf>
    <xf numFmtId="2" fontId="2" fillId="40" borderId="11" xfId="0" applyNumberFormat="1" applyFont="1" applyFill="1" applyBorder="1" applyAlignment="1">
      <alignment horizontal="center" vertical="center" textRotation="90" wrapText="1"/>
    </xf>
    <xf numFmtId="2" fontId="1" fillId="40" borderId="11" xfId="0" applyNumberFormat="1" applyFont="1" applyFill="1" applyBorder="1" applyAlignment="1">
      <alignment/>
    </xf>
    <xf numFmtId="2" fontId="1" fillId="40" borderId="11" xfId="0" applyNumberFormat="1" applyFont="1" applyFill="1" applyBorder="1" applyAlignment="1">
      <alignment horizontal="center" vertical="center" textRotation="90" wrapText="1"/>
    </xf>
    <xf numFmtId="2" fontId="2" fillId="40" borderId="11" xfId="0" applyNumberFormat="1" applyFont="1" applyFill="1" applyBorder="1" applyAlignment="1">
      <alignment horizontal="center" vertical="center" textRotation="90"/>
    </xf>
    <xf numFmtId="2" fontId="1" fillId="40" borderId="0" xfId="0" applyNumberFormat="1" applyFont="1" applyFill="1" applyBorder="1" applyAlignment="1">
      <alignment/>
    </xf>
    <xf numFmtId="2" fontId="1" fillId="40" borderId="10" xfId="0" applyNumberFormat="1" applyFont="1" applyFill="1" applyBorder="1" applyAlignment="1">
      <alignment/>
    </xf>
    <xf numFmtId="2" fontId="2" fillId="2" borderId="11" xfId="0" applyNumberFormat="1" applyFont="1" applyFill="1" applyBorder="1" applyAlignment="1">
      <alignment horizontal="center" vertical="center" textRotation="90"/>
    </xf>
    <xf numFmtId="2" fontId="1" fillId="41" borderId="11" xfId="0" applyNumberFormat="1" applyFont="1" applyFill="1" applyBorder="1" applyAlignment="1">
      <alignment/>
    </xf>
    <xf numFmtId="192" fontId="1" fillId="41" borderId="11" xfId="0" applyNumberFormat="1" applyFont="1" applyFill="1" applyBorder="1" applyAlignment="1">
      <alignment/>
    </xf>
    <xf numFmtId="2" fontId="8" fillId="41" borderId="11" xfId="0" applyNumberFormat="1" applyFont="1" applyFill="1" applyBorder="1" applyAlignment="1">
      <alignment/>
    </xf>
    <xf numFmtId="192" fontId="2" fillId="41" borderId="11" xfId="0" applyNumberFormat="1" applyFont="1" applyFill="1" applyBorder="1" applyAlignment="1">
      <alignment/>
    </xf>
    <xf numFmtId="0" fontId="2" fillId="41" borderId="11" xfId="0" applyFont="1" applyFill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92" fontId="1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2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right" vertical="top" wrapText="1"/>
    </xf>
    <xf numFmtId="2" fontId="1" fillId="0" borderId="10" xfId="0" applyNumberFormat="1" applyFont="1" applyBorder="1" applyAlignment="1">
      <alignment horizontal="center" vertical="top" wrapText="1"/>
    </xf>
    <xf numFmtId="192" fontId="1" fillId="0" borderId="11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vertical="top" wrapText="1"/>
    </xf>
    <xf numFmtId="0" fontId="1" fillId="42" borderId="11" xfId="0" applyFont="1" applyFill="1" applyBorder="1" applyAlignment="1">
      <alignment vertical="top" wrapText="1"/>
    </xf>
    <xf numFmtId="0" fontId="1" fillId="42" borderId="11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9" fontId="2" fillId="0" borderId="11" xfId="0" applyNumberFormat="1" applyFont="1" applyBorder="1" applyAlignment="1">
      <alignment horizontal="right" vertical="top" wrapText="1"/>
    </xf>
    <xf numFmtId="2" fontId="1" fillId="42" borderId="11" xfId="0" applyNumberFormat="1" applyFont="1" applyFill="1" applyBorder="1" applyAlignment="1">
      <alignment/>
    </xf>
    <xf numFmtId="0" fontId="0" fillId="42" borderId="0" xfId="0" applyFont="1" applyFill="1" applyAlignment="1">
      <alignment/>
    </xf>
    <xf numFmtId="0" fontId="0" fillId="42" borderId="0" xfId="0" applyFill="1" applyAlignment="1">
      <alignment/>
    </xf>
    <xf numFmtId="192" fontId="1" fillId="42" borderId="11" xfId="0" applyNumberFormat="1" applyFont="1" applyFill="1" applyBorder="1" applyAlignment="1">
      <alignment/>
    </xf>
    <xf numFmtId="192" fontId="6" fillId="34" borderId="11" xfId="0" applyNumberFormat="1" applyFont="1" applyFill="1" applyBorder="1" applyAlignment="1">
      <alignment/>
    </xf>
    <xf numFmtId="192" fontId="7" fillId="34" borderId="11" xfId="0" applyNumberFormat="1" applyFont="1" applyFill="1" applyBorder="1" applyAlignment="1">
      <alignment/>
    </xf>
    <xf numFmtId="192" fontId="3" fillId="35" borderId="11" xfId="0" applyNumberFormat="1" applyFont="1" applyFill="1" applyBorder="1" applyAlignment="1">
      <alignment horizontal="center" vertical="center" textRotation="90" wrapText="1"/>
    </xf>
    <xf numFmtId="192" fontId="2" fillId="35" borderId="11" xfId="0" applyNumberFormat="1" applyFont="1" applyFill="1" applyBorder="1" applyAlignment="1">
      <alignment horizontal="center" vertical="center" textRotation="90" wrapText="1"/>
    </xf>
    <xf numFmtId="192" fontId="1" fillId="35" borderId="11" xfId="0" applyNumberFormat="1" applyFont="1" applyFill="1" applyBorder="1" applyAlignment="1">
      <alignment horizontal="center" vertical="center" textRotation="90" wrapText="1"/>
    </xf>
    <xf numFmtId="192" fontId="2" fillId="35" borderId="11" xfId="0" applyNumberFormat="1" applyFont="1" applyFill="1" applyBorder="1" applyAlignment="1">
      <alignment horizontal="center" vertical="center" textRotation="90"/>
    </xf>
    <xf numFmtId="192" fontId="8" fillId="41" borderId="11" xfId="0" applyNumberFormat="1" applyFont="1" applyFill="1" applyBorder="1" applyAlignment="1">
      <alignment/>
    </xf>
    <xf numFmtId="192" fontId="1" fillId="34" borderId="0" xfId="0" applyNumberFormat="1" applyFont="1" applyFill="1" applyBorder="1" applyAlignment="1">
      <alignment/>
    </xf>
    <xf numFmtId="192" fontId="1" fillId="34" borderId="10" xfId="0" applyNumberFormat="1" applyFont="1" applyFill="1" applyBorder="1" applyAlignment="1">
      <alignment/>
    </xf>
    <xf numFmtId="0" fontId="1" fillId="42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" fillId="33" borderId="11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2"/>
  <sheetViews>
    <sheetView zoomScalePageLayoutView="0" workbookViewId="0" topLeftCell="A94">
      <selection activeCell="M107" sqref="M107"/>
    </sheetView>
  </sheetViews>
  <sheetFormatPr defaultColWidth="9.140625" defaultRowHeight="12.75"/>
  <cols>
    <col min="1" max="1" width="12.57421875" style="0" customWidth="1"/>
    <col min="2" max="2" width="17.28125" style="0" customWidth="1"/>
  </cols>
  <sheetData>
    <row r="2" spans="1:8" ht="62.25" customHeight="1">
      <c r="A2" s="90" t="s">
        <v>124</v>
      </c>
      <c r="B2" s="90"/>
      <c r="C2" s="90"/>
      <c r="D2" s="90"/>
      <c r="E2" s="90"/>
      <c r="F2" s="90"/>
      <c r="G2" s="90"/>
      <c r="H2" s="90"/>
    </row>
    <row r="3" spans="1:8" ht="18.75">
      <c r="A3" s="91" t="s">
        <v>125</v>
      </c>
      <c r="B3" s="91"/>
      <c r="C3" s="91"/>
      <c r="D3" s="91"/>
      <c r="E3" s="91"/>
      <c r="F3" s="91"/>
      <c r="G3" s="91"/>
      <c r="H3" s="91"/>
    </row>
    <row r="4" spans="1:8" ht="12.75">
      <c r="A4" s="85" t="s">
        <v>96</v>
      </c>
      <c r="B4" s="85" t="s">
        <v>1</v>
      </c>
      <c r="C4" s="85" t="s">
        <v>0</v>
      </c>
      <c r="D4" s="92" t="s">
        <v>97</v>
      </c>
      <c r="E4" s="92"/>
      <c r="F4" s="92"/>
      <c r="G4" s="85" t="s">
        <v>98</v>
      </c>
      <c r="H4" s="85" t="s">
        <v>2</v>
      </c>
    </row>
    <row r="5" spans="1:8" ht="25.5">
      <c r="A5" s="86"/>
      <c r="B5" s="86"/>
      <c r="C5" s="86"/>
      <c r="D5" s="3" t="s">
        <v>99</v>
      </c>
      <c r="E5" s="3" t="s">
        <v>100</v>
      </c>
      <c r="F5" s="3" t="s">
        <v>101</v>
      </c>
      <c r="G5" s="86"/>
      <c r="H5" s="86"/>
    </row>
    <row r="6" spans="1:8" ht="25.5">
      <c r="A6" s="2" t="s">
        <v>102</v>
      </c>
      <c r="B6" s="2"/>
      <c r="C6" s="2"/>
      <c r="D6" s="3"/>
      <c r="E6" s="3"/>
      <c r="F6" s="3"/>
      <c r="G6" s="2"/>
      <c r="H6" s="2"/>
    </row>
    <row r="7" spans="1:8" ht="45.75" customHeight="1">
      <c r="A7" s="87" t="s">
        <v>103</v>
      </c>
      <c r="B7" s="47" t="s">
        <v>126</v>
      </c>
      <c r="C7" s="48">
        <v>100</v>
      </c>
      <c r="D7" s="48">
        <v>0.8</v>
      </c>
      <c r="E7" s="48">
        <v>0.1</v>
      </c>
      <c r="F7" s="48">
        <v>2.5</v>
      </c>
      <c r="G7" s="48">
        <v>14</v>
      </c>
      <c r="H7" s="49">
        <v>106</v>
      </c>
    </row>
    <row r="8" spans="1:8" ht="27" customHeight="1">
      <c r="A8" s="88"/>
      <c r="B8" s="47" t="s">
        <v>12</v>
      </c>
      <c r="C8" s="49">
        <v>150</v>
      </c>
      <c r="D8" s="49">
        <v>12.9</v>
      </c>
      <c r="E8" s="49">
        <v>20.07</v>
      </c>
      <c r="F8" s="49">
        <v>3.045</v>
      </c>
      <c r="G8" s="49">
        <v>244.6</v>
      </c>
      <c r="H8" s="49">
        <v>307</v>
      </c>
    </row>
    <row r="9" spans="1:8" ht="25.5" customHeight="1">
      <c r="A9" s="88"/>
      <c r="B9" s="50" t="s">
        <v>106</v>
      </c>
      <c r="C9" s="48">
        <v>20</v>
      </c>
      <c r="D9" s="48">
        <v>1.32</v>
      </c>
      <c r="E9" s="48">
        <v>0.24</v>
      </c>
      <c r="F9" s="48">
        <v>10.01</v>
      </c>
      <c r="G9" s="48">
        <v>34.8</v>
      </c>
      <c r="H9" s="48">
        <v>109</v>
      </c>
    </row>
    <row r="10" spans="1:8" ht="26.25" customHeight="1">
      <c r="A10" s="88"/>
      <c r="B10" s="50" t="s">
        <v>104</v>
      </c>
      <c r="C10" s="48">
        <v>35</v>
      </c>
      <c r="D10" s="53">
        <v>2.66</v>
      </c>
      <c r="E10" s="53">
        <v>0.28</v>
      </c>
      <c r="F10" s="53">
        <v>27.22</v>
      </c>
      <c r="G10" s="53">
        <v>82.25</v>
      </c>
      <c r="H10" s="48">
        <v>108</v>
      </c>
    </row>
    <row r="11" spans="1:8" ht="39.75" customHeight="1">
      <c r="A11" s="88"/>
      <c r="B11" s="50" t="s">
        <v>127</v>
      </c>
      <c r="C11" s="48">
        <v>25</v>
      </c>
      <c r="D11" s="49">
        <v>1.47</v>
      </c>
      <c r="E11" s="49">
        <v>1.17</v>
      </c>
      <c r="F11" s="49">
        <v>18.75</v>
      </c>
      <c r="G11" s="49">
        <v>91.5</v>
      </c>
      <c r="H11" s="48">
        <v>608</v>
      </c>
    </row>
    <row r="12" spans="1:8" ht="50.25" customHeight="1">
      <c r="A12" s="89"/>
      <c r="B12" s="50" t="s">
        <v>18</v>
      </c>
      <c r="C12" s="48">
        <v>180</v>
      </c>
      <c r="D12" s="54">
        <v>0.9</v>
      </c>
      <c r="E12" s="54">
        <v>0.2</v>
      </c>
      <c r="F12" s="54">
        <v>0.2</v>
      </c>
      <c r="G12" s="54">
        <v>82.8</v>
      </c>
      <c r="H12" s="48">
        <v>518</v>
      </c>
    </row>
    <row r="13" spans="1:8" ht="12.75">
      <c r="A13" s="55" t="s">
        <v>117</v>
      </c>
      <c r="B13" s="57"/>
      <c r="C13" s="55">
        <f>SUM(C7:C12)</f>
        <v>510</v>
      </c>
      <c r="D13" s="55">
        <f>SUM(D7:D12)</f>
        <v>20.049999999999997</v>
      </c>
      <c r="E13" s="55">
        <f>SUM(E7:E12)</f>
        <v>22.06</v>
      </c>
      <c r="F13" s="55">
        <f>SUM(F7:F12)</f>
        <v>61.725</v>
      </c>
      <c r="G13" s="55">
        <f>SUM(G7:G12)</f>
        <v>549.95</v>
      </c>
      <c r="H13" s="55"/>
    </row>
    <row r="14" spans="1:8" ht="12.75">
      <c r="A14" s="85" t="s">
        <v>96</v>
      </c>
      <c r="B14" s="85" t="s">
        <v>1</v>
      </c>
      <c r="C14" s="85" t="s">
        <v>0</v>
      </c>
      <c r="D14" s="92" t="s">
        <v>97</v>
      </c>
      <c r="E14" s="92"/>
      <c r="F14" s="92"/>
      <c r="G14" s="85" t="s">
        <v>98</v>
      </c>
      <c r="H14" s="85" t="s">
        <v>2</v>
      </c>
    </row>
    <row r="15" spans="1:8" ht="25.5">
      <c r="A15" s="86"/>
      <c r="B15" s="86"/>
      <c r="C15" s="86"/>
      <c r="D15" s="3" t="s">
        <v>99</v>
      </c>
      <c r="E15" s="3" t="s">
        <v>100</v>
      </c>
      <c r="F15" s="3" t="s">
        <v>101</v>
      </c>
      <c r="G15" s="86"/>
      <c r="H15" s="86"/>
    </row>
    <row r="16" spans="1:8" ht="25.5">
      <c r="A16" s="2" t="s">
        <v>107</v>
      </c>
      <c r="B16" s="2"/>
      <c r="C16" s="2"/>
      <c r="D16" s="3"/>
      <c r="E16" s="3"/>
      <c r="F16" s="3"/>
      <c r="G16" s="2"/>
      <c r="H16" s="2"/>
    </row>
    <row r="17" spans="1:8" ht="26.25" customHeight="1">
      <c r="A17" s="93" t="s">
        <v>103</v>
      </c>
      <c r="B17" s="67" t="s">
        <v>108</v>
      </c>
      <c r="C17" s="68">
        <v>10</v>
      </c>
      <c r="D17" s="84">
        <v>0.05</v>
      </c>
      <c r="E17" s="84">
        <v>8.25</v>
      </c>
      <c r="F17" s="84">
        <v>0.08</v>
      </c>
      <c r="G17" s="84">
        <v>74.8</v>
      </c>
      <c r="H17" s="68">
        <v>105</v>
      </c>
    </row>
    <row r="18" spans="1:8" ht="29.25" customHeight="1">
      <c r="A18" s="94"/>
      <c r="B18" s="47" t="s">
        <v>9</v>
      </c>
      <c r="C18" s="49">
        <v>200</v>
      </c>
      <c r="D18" s="49">
        <v>4.2</v>
      </c>
      <c r="E18" s="49">
        <v>5.1</v>
      </c>
      <c r="F18" s="49">
        <v>16.5</v>
      </c>
      <c r="G18" s="49">
        <v>131.3</v>
      </c>
      <c r="H18" s="49">
        <v>164</v>
      </c>
    </row>
    <row r="19" spans="1:8" ht="19.5" customHeight="1">
      <c r="A19" s="94"/>
      <c r="B19" s="47" t="s">
        <v>8</v>
      </c>
      <c r="C19" s="49">
        <v>12.5</v>
      </c>
      <c r="D19" s="49">
        <v>3.2</v>
      </c>
      <c r="E19" s="49">
        <v>3.26</v>
      </c>
      <c r="F19" s="49">
        <v>0</v>
      </c>
      <c r="G19" s="49">
        <v>42.86</v>
      </c>
      <c r="H19" s="49">
        <v>100</v>
      </c>
    </row>
    <row r="20" spans="1:8" ht="26.25" customHeight="1">
      <c r="A20" s="94"/>
      <c r="B20" s="50" t="s">
        <v>104</v>
      </c>
      <c r="C20" s="48">
        <v>35</v>
      </c>
      <c r="D20" s="53">
        <v>2.66</v>
      </c>
      <c r="E20" s="53">
        <v>0.28</v>
      </c>
      <c r="F20" s="53">
        <v>27.22</v>
      </c>
      <c r="G20" s="53">
        <v>82.25</v>
      </c>
      <c r="H20" s="48">
        <v>108</v>
      </c>
    </row>
    <row r="21" spans="1:8" ht="26.25" customHeight="1">
      <c r="A21" s="94"/>
      <c r="B21" s="50" t="s">
        <v>106</v>
      </c>
      <c r="C21" s="48">
        <v>20</v>
      </c>
      <c r="D21" s="48">
        <v>1.32</v>
      </c>
      <c r="E21" s="48">
        <v>0.24</v>
      </c>
      <c r="F21" s="48">
        <v>10.01</v>
      </c>
      <c r="G21" s="48">
        <v>34.8</v>
      </c>
      <c r="H21" s="48">
        <v>109</v>
      </c>
    </row>
    <row r="22" spans="1:8" ht="26.25" customHeight="1">
      <c r="A22" s="94"/>
      <c r="B22" s="50" t="s">
        <v>105</v>
      </c>
      <c r="C22" s="48">
        <v>110</v>
      </c>
      <c r="D22" s="49">
        <v>0.44</v>
      </c>
      <c r="E22" s="49">
        <v>0.44</v>
      </c>
      <c r="F22" s="49">
        <v>10.78</v>
      </c>
      <c r="G22" s="49">
        <v>51.7</v>
      </c>
      <c r="H22" s="48">
        <v>112</v>
      </c>
    </row>
    <row r="23" spans="1:8" ht="12.75">
      <c r="A23" s="94"/>
      <c r="B23" s="50" t="s">
        <v>13</v>
      </c>
      <c r="C23" s="48">
        <v>200</v>
      </c>
      <c r="D23" s="60">
        <v>0.1</v>
      </c>
      <c r="E23" s="60">
        <v>0</v>
      </c>
      <c r="F23" s="60">
        <v>15</v>
      </c>
      <c r="G23" s="60">
        <v>60</v>
      </c>
      <c r="H23" s="48">
        <v>493</v>
      </c>
    </row>
    <row r="24" spans="1:8" ht="12.75">
      <c r="A24" s="55" t="s">
        <v>117</v>
      </c>
      <c r="B24" s="57"/>
      <c r="C24" s="55">
        <f>SUM(C17:C23)</f>
        <v>587.5</v>
      </c>
      <c r="D24" s="55">
        <f>SUM(D17:D23)</f>
        <v>11.969999999999999</v>
      </c>
      <c r="E24" s="55">
        <f>SUM(E17:E23)</f>
        <v>17.57</v>
      </c>
      <c r="F24" s="55">
        <f>SUM(F17:F23)</f>
        <v>79.58999999999999</v>
      </c>
      <c r="G24" s="55">
        <f>SUM(G17:G23)</f>
        <v>477.71000000000004</v>
      </c>
      <c r="H24" s="55"/>
    </row>
    <row r="25" spans="1:8" ht="12.75">
      <c r="A25" s="95" t="s">
        <v>96</v>
      </c>
      <c r="B25" s="95" t="s">
        <v>1</v>
      </c>
      <c r="C25" s="95" t="s">
        <v>0</v>
      </c>
      <c r="D25" s="92" t="s">
        <v>97</v>
      </c>
      <c r="E25" s="92"/>
      <c r="F25" s="92"/>
      <c r="G25" s="95" t="s">
        <v>98</v>
      </c>
      <c r="H25" s="95" t="s">
        <v>2</v>
      </c>
    </row>
    <row r="26" spans="1:8" ht="25.5">
      <c r="A26" s="86"/>
      <c r="B26" s="86"/>
      <c r="C26" s="86"/>
      <c r="D26" s="3" t="s">
        <v>99</v>
      </c>
      <c r="E26" s="3" t="s">
        <v>100</v>
      </c>
      <c r="F26" s="3" t="s">
        <v>101</v>
      </c>
      <c r="G26" s="86"/>
      <c r="H26" s="86"/>
    </row>
    <row r="27" spans="1:8" ht="25.5">
      <c r="A27" s="2" t="s">
        <v>109</v>
      </c>
      <c r="B27" s="2"/>
      <c r="C27" s="2"/>
      <c r="D27" s="3"/>
      <c r="E27" s="3"/>
      <c r="F27" s="3"/>
      <c r="G27" s="2"/>
      <c r="H27" s="2"/>
    </row>
    <row r="28" spans="1:8" ht="38.25">
      <c r="A28" s="96" t="s">
        <v>110</v>
      </c>
      <c r="B28" s="50" t="s">
        <v>126</v>
      </c>
      <c r="C28" s="48">
        <v>60</v>
      </c>
      <c r="D28" s="49">
        <v>0.48</v>
      </c>
      <c r="E28" s="49">
        <v>0.06</v>
      </c>
      <c r="F28" s="49">
        <v>1.5</v>
      </c>
      <c r="G28" s="49">
        <v>8.4</v>
      </c>
      <c r="H28" s="48">
        <v>106</v>
      </c>
    </row>
    <row r="29" spans="1:8" ht="12.75">
      <c r="A29" s="97"/>
      <c r="B29" s="50" t="s">
        <v>128</v>
      </c>
      <c r="C29" s="48">
        <v>100</v>
      </c>
      <c r="D29" s="49">
        <v>8.7</v>
      </c>
      <c r="E29" s="49">
        <v>5.3</v>
      </c>
      <c r="F29" s="49">
        <v>9.6</v>
      </c>
      <c r="G29" s="49">
        <v>121</v>
      </c>
      <c r="H29" s="48">
        <v>355</v>
      </c>
    </row>
    <row r="30" spans="1:8" ht="15" customHeight="1">
      <c r="A30" s="97"/>
      <c r="B30" s="50" t="s">
        <v>6</v>
      </c>
      <c r="C30" s="52">
        <v>180</v>
      </c>
      <c r="D30" s="49">
        <v>3.78</v>
      </c>
      <c r="E30" s="49">
        <v>7.92</v>
      </c>
      <c r="F30" s="49">
        <v>19.62</v>
      </c>
      <c r="G30" s="49">
        <v>165.6</v>
      </c>
      <c r="H30" s="48">
        <v>429</v>
      </c>
    </row>
    <row r="31" spans="1:8" ht="25.5">
      <c r="A31" s="97"/>
      <c r="B31" s="50" t="s">
        <v>105</v>
      </c>
      <c r="C31" s="48">
        <v>110</v>
      </c>
      <c r="D31" s="49">
        <v>0.44</v>
      </c>
      <c r="E31" s="49">
        <v>0.44</v>
      </c>
      <c r="F31" s="49">
        <v>10.78</v>
      </c>
      <c r="G31" s="49">
        <v>51.7</v>
      </c>
      <c r="H31" s="48">
        <v>112</v>
      </c>
    </row>
    <row r="32" spans="1:8" ht="25.5">
      <c r="A32" s="97"/>
      <c r="B32" s="50" t="s">
        <v>104</v>
      </c>
      <c r="C32" s="48">
        <v>35</v>
      </c>
      <c r="D32" s="53">
        <v>2.66</v>
      </c>
      <c r="E32" s="53">
        <v>0.28</v>
      </c>
      <c r="F32" s="53">
        <v>27.22</v>
      </c>
      <c r="G32" s="53">
        <v>82.25</v>
      </c>
      <c r="H32" s="48">
        <v>108</v>
      </c>
    </row>
    <row r="33" spans="1:8" ht="12.75">
      <c r="A33" s="97"/>
      <c r="B33" s="50" t="s">
        <v>106</v>
      </c>
      <c r="C33" s="48">
        <v>20</v>
      </c>
      <c r="D33" s="48">
        <v>1.32</v>
      </c>
      <c r="E33" s="48">
        <v>0.24</v>
      </c>
      <c r="F33" s="48">
        <v>10.01</v>
      </c>
      <c r="G33" s="48">
        <v>34.8</v>
      </c>
      <c r="H33" s="48">
        <v>109</v>
      </c>
    </row>
    <row r="34" spans="1:8" ht="51">
      <c r="A34" s="97"/>
      <c r="B34" s="50" t="s">
        <v>18</v>
      </c>
      <c r="C34" s="48">
        <v>180</v>
      </c>
      <c r="D34" s="54">
        <v>0.9</v>
      </c>
      <c r="E34" s="54">
        <v>0.2</v>
      </c>
      <c r="F34" s="54">
        <v>0.2</v>
      </c>
      <c r="G34" s="54">
        <v>82.8</v>
      </c>
      <c r="H34" s="48">
        <v>518</v>
      </c>
    </row>
    <row r="35" spans="1:8" ht="12.75">
      <c r="A35" s="55" t="s">
        <v>117</v>
      </c>
      <c r="B35" s="57"/>
      <c r="C35" s="55">
        <f>SUM(C28:C34)</f>
        <v>685</v>
      </c>
      <c r="D35" s="55">
        <f>SUM(D28:D34)</f>
        <v>18.279999999999998</v>
      </c>
      <c r="E35" s="55">
        <f>SUM(E28:E34)</f>
        <v>14.439999999999998</v>
      </c>
      <c r="F35" s="55">
        <f>SUM(F28:F34)</f>
        <v>78.93</v>
      </c>
      <c r="G35" s="55">
        <f>SUM(G28:G34)</f>
        <v>546.55</v>
      </c>
      <c r="H35" s="55"/>
    </row>
    <row r="36" spans="1:8" ht="12.75">
      <c r="A36" s="95" t="s">
        <v>96</v>
      </c>
      <c r="B36" s="95" t="s">
        <v>1</v>
      </c>
      <c r="C36" s="95" t="s">
        <v>0</v>
      </c>
      <c r="D36" s="92" t="s">
        <v>97</v>
      </c>
      <c r="E36" s="92"/>
      <c r="F36" s="92"/>
      <c r="G36" s="95" t="s">
        <v>98</v>
      </c>
      <c r="H36" s="95" t="s">
        <v>2</v>
      </c>
    </row>
    <row r="37" spans="1:8" ht="25.5">
      <c r="A37" s="86"/>
      <c r="B37" s="86"/>
      <c r="C37" s="86"/>
      <c r="D37" s="3" t="s">
        <v>99</v>
      </c>
      <c r="E37" s="3" t="s">
        <v>100</v>
      </c>
      <c r="F37" s="3" t="s">
        <v>101</v>
      </c>
      <c r="G37" s="86"/>
      <c r="H37" s="86"/>
    </row>
    <row r="38" spans="1:8" ht="25.5">
      <c r="A38" s="2" t="s">
        <v>112</v>
      </c>
      <c r="B38" s="2"/>
      <c r="C38" s="2"/>
      <c r="D38" s="3"/>
      <c r="E38" s="3"/>
      <c r="F38" s="3"/>
      <c r="G38" s="2"/>
      <c r="H38" s="2"/>
    </row>
    <row r="39" spans="1:8" ht="25.5">
      <c r="A39" s="98" t="s">
        <v>113</v>
      </c>
      <c r="B39" s="47" t="s">
        <v>114</v>
      </c>
      <c r="C39" s="49">
        <v>60</v>
      </c>
      <c r="D39" s="49">
        <v>0.9</v>
      </c>
      <c r="E39" s="49">
        <v>3.3</v>
      </c>
      <c r="F39" s="49">
        <v>5.04</v>
      </c>
      <c r="G39" s="49">
        <v>53.4</v>
      </c>
      <c r="H39" s="49">
        <v>50</v>
      </c>
    </row>
    <row r="40" spans="1:8" ht="12.75">
      <c r="A40" s="97"/>
      <c r="B40" s="50" t="s">
        <v>129</v>
      </c>
      <c r="C40" s="48">
        <v>214</v>
      </c>
      <c r="D40" s="49">
        <v>16.3</v>
      </c>
      <c r="E40" s="49">
        <v>16.2</v>
      </c>
      <c r="F40" s="49">
        <v>38.11</v>
      </c>
      <c r="G40" s="49">
        <v>365.8</v>
      </c>
      <c r="H40" s="48">
        <v>411</v>
      </c>
    </row>
    <row r="41" spans="1:8" ht="12.75">
      <c r="A41" s="97"/>
      <c r="B41" s="50" t="s">
        <v>106</v>
      </c>
      <c r="C41" s="48">
        <v>20</v>
      </c>
      <c r="D41" s="48">
        <v>1.32</v>
      </c>
      <c r="E41" s="48">
        <v>0.24</v>
      </c>
      <c r="F41" s="48">
        <v>10.01</v>
      </c>
      <c r="G41" s="48">
        <v>34.8</v>
      </c>
      <c r="H41" s="48">
        <v>109</v>
      </c>
    </row>
    <row r="42" spans="1:8" ht="25.5">
      <c r="A42" s="97"/>
      <c r="B42" s="50" t="s">
        <v>104</v>
      </c>
      <c r="C42" s="48">
        <v>35</v>
      </c>
      <c r="D42" s="53">
        <v>2.66</v>
      </c>
      <c r="E42" s="53">
        <v>0.28</v>
      </c>
      <c r="F42" s="53">
        <v>27.22</v>
      </c>
      <c r="G42" s="53">
        <v>82.25</v>
      </c>
      <c r="H42" s="48">
        <v>108</v>
      </c>
    </row>
    <row r="43" spans="1:8" ht="12.75">
      <c r="A43" s="97"/>
      <c r="B43" s="50" t="s">
        <v>139</v>
      </c>
      <c r="C43" s="48">
        <v>200</v>
      </c>
      <c r="D43" s="60">
        <v>0.1</v>
      </c>
      <c r="E43" s="60">
        <v>0</v>
      </c>
      <c r="F43" s="60">
        <v>15.2</v>
      </c>
      <c r="G43" s="60">
        <v>61</v>
      </c>
      <c r="H43" s="48">
        <v>504</v>
      </c>
    </row>
    <row r="44" spans="1:8" ht="25.5">
      <c r="A44" s="97"/>
      <c r="B44" s="50" t="s">
        <v>105</v>
      </c>
      <c r="C44" s="48">
        <v>100</v>
      </c>
      <c r="D44" s="49">
        <v>0.4</v>
      </c>
      <c r="E44" s="49">
        <v>0.4</v>
      </c>
      <c r="F44" s="49">
        <v>9.8</v>
      </c>
      <c r="G44" s="49">
        <v>47</v>
      </c>
      <c r="H44" s="48">
        <v>112</v>
      </c>
    </row>
    <row r="45" spans="1:8" ht="25.5">
      <c r="A45" s="99"/>
      <c r="B45" s="47" t="s">
        <v>115</v>
      </c>
      <c r="C45" s="49">
        <v>200</v>
      </c>
      <c r="D45" s="62">
        <v>5.8</v>
      </c>
      <c r="E45" s="62">
        <v>5</v>
      </c>
      <c r="F45" s="62">
        <v>28</v>
      </c>
      <c r="G45" s="62">
        <v>100</v>
      </c>
      <c r="H45" s="49">
        <v>516</v>
      </c>
    </row>
    <row r="46" spans="1:8" ht="12.75">
      <c r="A46" s="55" t="s">
        <v>117</v>
      </c>
      <c r="B46" s="57"/>
      <c r="C46" s="59">
        <f>SUM(C39:C45)</f>
        <v>829</v>
      </c>
      <c r="D46" s="65">
        <f>SUM(D39:D45)</f>
        <v>27.48</v>
      </c>
      <c r="E46" s="65">
        <f>SUM(E39:E45)</f>
        <v>25.419999999999998</v>
      </c>
      <c r="F46" s="65">
        <f>SUM(F39:F45)</f>
        <v>133.38</v>
      </c>
      <c r="G46" s="65">
        <f>SUM(G39:G45)</f>
        <v>744.25</v>
      </c>
      <c r="H46" s="55"/>
    </row>
    <row r="47" spans="1:8" ht="12.75">
      <c r="A47" s="95" t="s">
        <v>96</v>
      </c>
      <c r="B47" s="95" t="s">
        <v>1</v>
      </c>
      <c r="C47" s="95" t="s">
        <v>0</v>
      </c>
      <c r="D47" s="92" t="s">
        <v>97</v>
      </c>
      <c r="E47" s="92"/>
      <c r="F47" s="92"/>
      <c r="G47" s="95" t="s">
        <v>98</v>
      </c>
      <c r="H47" s="95" t="s">
        <v>2</v>
      </c>
    </row>
    <row r="48" spans="1:8" ht="25.5">
      <c r="A48" s="86"/>
      <c r="B48" s="86"/>
      <c r="C48" s="86"/>
      <c r="D48" s="3" t="s">
        <v>99</v>
      </c>
      <c r="E48" s="3" t="s">
        <v>100</v>
      </c>
      <c r="F48" s="3" t="s">
        <v>101</v>
      </c>
      <c r="G48" s="86"/>
      <c r="H48" s="86"/>
    </row>
    <row r="49" spans="1:8" ht="25.5">
      <c r="A49" s="2" t="s">
        <v>116</v>
      </c>
      <c r="B49" s="2"/>
      <c r="C49" s="2"/>
      <c r="D49" s="3"/>
      <c r="E49" s="3"/>
      <c r="F49" s="3"/>
      <c r="G49" s="2"/>
      <c r="H49" s="2"/>
    </row>
    <row r="50" spans="1:8" ht="39" customHeight="1">
      <c r="A50" s="96" t="s">
        <v>103</v>
      </c>
      <c r="B50" s="47" t="s">
        <v>11</v>
      </c>
      <c r="C50" s="48">
        <v>100</v>
      </c>
      <c r="D50" s="48">
        <v>1.6</v>
      </c>
      <c r="E50" s="48">
        <v>10.1</v>
      </c>
      <c r="F50" s="48">
        <v>9.6</v>
      </c>
      <c r="G50" s="48">
        <v>136</v>
      </c>
      <c r="H50" s="48">
        <v>4</v>
      </c>
    </row>
    <row r="51" spans="1:8" ht="12.75">
      <c r="A51" s="97"/>
      <c r="B51" s="50" t="s">
        <v>118</v>
      </c>
      <c r="C51" s="48">
        <v>100</v>
      </c>
      <c r="D51" s="48">
        <v>27.2</v>
      </c>
      <c r="E51" s="48">
        <v>19.4</v>
      </c>
      <c r="F51" s="48">
        <v>0</v>
      </c>
      <c r="G51" s="48">
        <v>283</v>
      </c>
      <c r="H51" s="68">
        <v>363</v>
      </c>
    </row>
    <row r="52" spans="1:8" ht="25.5">
      <c r="A52" s="97"/>
      <c r="B52" s="50" t="s">
        <v>86</v>
      </c>
      <c r="C52" s="48">
        <v>150</v>
      </c>
      <c r="D52" s="61">
        <v>8.55</v>
      </c>
      <c r="E52" s="61">
        <v>7.8</v>
      </c>
      <c r="F52" s="61">
        <v>37.08</v>
      </c>
      <c r="G52" s="61">
        <v>253.05</v>
      </c>
      <c r="H52" s="68">
        <v>243</v>
      </c>
    </row>
    <row r="53" spans="1:8" ht="12.75">
      <c r="A53" s="97"/>
      <c r="B53" s="50" t="s">
        <v>106</v>
      </c>
      <c r="C53" s="48">
        <v>20</v>
      </c>
      <c r="D53" s="48">
        <v>1.32</v>
      </c>
      <c r="E53" s="48">
        <v>0.24</v>
      </c>
      <c r="F53" s="48">
        <v>10.01</v>
      </c>
      <c r="G53" s="48">
        <v>34.8</v>
      </c>
      <c r="H53" s="48">
        <v>109</v>
      </c>
    </row>
    <row r="54" spans="1:8" ht="25.5">
      <c r="A54" s="97"/>
      <c r="B54" s="50" t="s">
        <v>104</v>
      </c>
      <c r="C54" s="48">
        <v>35</v>
      </c>
      <c r="D54" s="53">
        <v>2.66</v>
      </c>
      <c r="E54" s="53">
        <v>0.28</v>
      </c>
      <c r="F54" s="53">
        <v>27.22</v>
      </c>
      <c r="G54" s="53">
        <v>82.25</v>
      </c>
      <c r="H54" s="48">
        <v>108</v>
      </c>
    </row>
    <row r="55" spans="1:8" ht="25.5">
      <c r="A55" s="97"/>
      <c r="B55" s="50" t="s">
        <v>19</v>
      </c>
      <c r="C55" s="48">
        <v>200</v>
      </c>
      <c r="D55" s="48">
        <v>0.8</v>
      </c>
      <c r="E55" s="48">
        <v>0</v>
      </c>
      <c r="F55" s="48">
        <v>27</v>
      </c>
      <c r="G55" s="48">
        <v>110</v>
      </c>
      <c r="H55" s="48">
        <v>508</v>
      </c>
    </row>
    <row r="56" spans="1:8" ht="12.75">
      <c r="A56" s="55" t="s">
        <v>117</v>
      </c>
      <c r="B56" s="66"/>
      <c r="C56" s="66">
        <f>SUM(C50:C55)</f>
        <v>605</v>
      </c>
      <c r="D56" s="56">
        <f>SUM(D50:D55)</f>
        <v>42.129999999999995</v>
      </c>
      <c r="E56" s="56">
        <f>SUM(E50:E55)</f>
        <v>37.82</v>
      </c>
      <c r="F56" s="56">
        <f>SUM(F50:F55)</f>
        <v>110.91</v>
      </c>
      <c r="G56" s="56">
        <f>SUM(G50:G55)</f>
        <v>899.0999999999999</v>
      </c>
      <c r="H56" s="48"/>
    </row>
    <row r="57" spans="1:8" ht="12.75">
      <c r="A57" s="95" t="s">
        <v>96</v>
      </c>
      <c r="B57" s="95" t="s">
        <v>1</v>
      </c>
      <c r="C57" s="95" t="s">
        <v>0</v>
      </c>
      <c r="D57" s="92" t="s">
        <v>97</v>
      </c>
      <c r="E57" s="92"/>
      <c r="F57" s="92"/>
      <c r="G57" s="95" t="s">
        <v>98</v>
      </c>
      <c r="H57" s="95" t="s">
        <v>2</v>
      </c>
    </row>
    <row r="58" spans="1:8" ht="25.5">
      <c r="A58" s="86"/>
      <c r="B58" s="86"/>
      <c r="C58" s="86"/>
      <c r="D58" s="3" t="s">
        <v>99</v>
      </c>
      <c r="E58" s="3" t="s">
        <v>100</v>
      </c>
      <c r="F58" s="3" t="s">
        <v>101</v>
      </c>
      <c r="G58" s="86"/>
      <c r="H58" s="86"/>
    </row>
    <row r="59" spans="1:8" ht="25.5">
      <c r="A59" s="2" t="s">
        <v>136</v>
      </c>
      <c r="B59" s="2"/>
      <c r="C59" s="2"/>
      <c r="D59" s="3"/>
      <c r="E59" s="3"/>
      <c r="F59" s="3"/>
      <c r="G59" s="2"/>
      <c r="H59" s="2"/>
    </row>
    <row r="60" spans="1:8" ht="12.75">
      <c r="A60" s="96" t="s">
        <v>103</v>
      </c>
      <c r="B60" s="50" t="s">
        <v>15</v>
      </c>
      <c r="C60" s="48">
        <v>20</v>
      </c>
      <c r="D60" s="48">
        <v>1.44</v>
      </c>
      <c r="E60" s="48">
        <v>1.7</v>
      </c>
      <c r="F60" s="48">
        <v>31</v>
      </c>
      <c r="G60" s="48">
        <v>65.6</v>
      </c>
      <c r="H60" s="48">
        <v>481</v>
      </c>
    </row>
    <row r="61" spans="1:8" ht="12.75">
      <c r="A61" s="97"/>
      <c r="B61" s="50" t="s">
        <v>130</v>
      </c>
      <c r="C61" s="48">
        <v>160</v>
      </c>
      <c r="D61" s="63">
        <v>22.29</v>
      </c>
      <c r="E61" s="63">
        <v>17.38</v>
      </c>
      <c r="F61" s="63">
        <v>35.2</v>
      </c>
      <c r="G61" s="63">
        <v>386.1</v>
      </c>
      <c r="H61" s="48"/>
    </row>
    <row r="62" spans="1:8" ht="12.75">
      <c r="A62" s="97"/>
      <c r="B62" s="50" t="s">
        <v>106</v>
      </c>
      <c r="C62" s="48">
        <v>20</v>
      </c>
      <c r="D62" s="48">
        <v>1.32</v>
      </c>
      <c r="E62" s="48">
        <v>0.24</v>
      </c>
      <c r="F62" s="48">
        <v>10.01</v>
      </c>
      <c r="G62" s="48">
        <v>34.8</v>
      </c>
      <c r="H62" s="48">
        <v>109</v>
      </c>
    </row>
    <row r="63" spans="1:8" ht="25.5">
      <c r="A63" s="97"/>
      <c r="B63" s="50" t="s">
        <v>104</v>
      </c>
      <c r="C63" s="48">
        <v>35</v>
      </c>
      <c r="D63" s="53">
        <v>2.66</v>
      </c>
      <c r="E63" s="53">
        <v>0.28</v>
      </c>
      <c r="F63" s="53">
        <v>27.22</v>
      </c>
      <c r="G63" s="53">
        <v>82.25</v>
      </c>
      <c r="H63" s="48">
        <v>108</v>
      </c>
    </row>
    <row r="64" spans="1:8" ht="12.75">
      <c r="A64" s="97"/>
      <c r="B64" s="50" t="s">
        <v>5</v>
      </c>
      <c r="C64" s="48">
        <v>200</v>
      </c>
      <c r="D64" s="49">
        <v>3.6</v>
      </c>
      <c r="E64" s="49">
        <v>3.3</v>
      </c>
      <c r="F64" s="49">
        <v>25</v>
      </c>
      <c r="G64" s="49">
        <v>144</v>
      </c>
      <c r="H64" s="48">
        <v>496</v>
      </c>
    </row>
    <row r="65" spans="1:8" ht="25.5">
      <c r="A65" s="97"/>
      <c r="B65" s="47" t="s">
        <v>74</v>
      </c>
      <c r="C65" s="49">
        <v>175</v>
      </c>
      <c r="D65" s="62">
        <v>5.08</v>
      </c>
      <c r="E65" s="62">
        <v>4.38</v>
      </c>
      <c r="F65" s="62">
        <v>24.5</v>
      </c>
      <c r="G65" s="62">
        <v>87.5</v>
      </c>
      <c r="H65" s="49">
        <v>516</v>
      </c>
    </row>
    <row r="66" spans="1:8" ht="19.5" customHeight="1">
      <c r="A66" s="55" t="s">
        <v>111</v>
      </c>
      <c r="B66" s="66"/>
      <c r="C66" s="66">
        <f>SUM(C60:C65)</f>
        <v>610</v>
      </c>
      <c r="D66" s="56">
        <f>SUM(D60:D65)</f>
        <v>36.39</v>
      </c>
      <c r="E66" s="56">
        <f>SUM(E60:E65)</f>
        <v>27.279999999999998</v>
      </c>
      <c r="F66" s="56">
        <f>SUM(F60:F65)</f>
        <v>152.93</v>
      </c>
      <c r="G66" s="56">
        <f>SUM(G60:G65)</f>
        <v>800.25</v>
      </c>
      <c r="H66" s="56"/>
    </row>
    <row r="67" spans="1:8" ht="12.75">
      <c r="A67" s="95" t="s">
        <v>96</v>
      </c>
      <c r="B67" s="95" t="s">
        <v>1</v>
      </c>
      <c r="C67" s="95" t="s">
        <v>0</v>
      </c>
      <c r="D67" s="92" t="s">
        <v>97</v>
      </c>
      <c r="E67" s="92"/>
      <c r="F67" s="92"/>
      <c r="G67" s="95" t="s">
        <v>98</v>
      </c>
      <c r="H67" s="95" t="s">
        <v>2</v>
      </c>
    </row>
    <row r="68" spans="1:8" ht="25.5">
      <c r="A68" s="86"/>
      <c r="B68" s="86"/>
      <c r="C68" s="86"/>
      <c r="D68" s="3" t="s">
        <v>99</v>
      </c>
      <c r="E68" s="3" t="s">
        <v>100</v>
      </c>
      <c r="F68" s="3" t="s">
        <v>101</v>
      </c>
      <c r="G68" s="86"/>
      <c r="H68" s="86"/>
    </row>
    <row r="69" spans="1:8" ht="25.5">
      <c r="A69" s="3" t="s">
        <v>137</v>
      </c>
      <c r="B69" s="2"/>
      <c r="C69" s="2"/>
      <c r="D69" s="3"/>
      <c r="E69" s="3"/>
      <c r="F69" s="3"/>
      <c r="G69" s="2"/>
      <c r="H69" s="2"/>
    </row>
    <row r="70" spans="1:8" ht="38.25">
      <c r="A70" s="96" t="s">
        <v>103</v>
      </c>
      <c r="B70" s="50" t="s">
        <v>126</v>
      </c>
      <c r="C70" s="48">
        <v>60</v>
      </c>
      <c r="D70" s="49">
        <v>0.48</v>
      </c>
      <c r="E70" s="49">
        <v>0.06</v>
      </c>
      <c r="F70" s="49">
        <v>1.5</v>
      </c>
      <c r="G70" s="49">
        <v>8.4</v>
      </c>
      <c r="H70" s="48">
        <v>106</v>
      </c>
    </row>
    <row r="71" spans="1:8" ht="11.25" customHeight="1">
      <c r="A71" s="97"/>
      <c r="B71" s="50" t="s">
        <v>89</v>
      </c>
      <c r="C71" s="48">
        <v>100</v>
      </c>
      <c r="D71" s="48">
        <v>17.8</v>
      </c>
      <c r="E71" s="48">
        <v>17.5</v>
      </c>
      <c r="F71" s="48">
        <v>14.3</v>
      </c>
      <c r="G71" s="48">
        <v>286</v>
      </c>
      <c r="H71" s="48">
        <v>386</v>
      </c>
    </row>
    <row r="72" spans="1:8" ht="38.25">
      <c r="A72" s="97"/>
      <c r="B72" s="50" t="s">
        <v>131</v>
      </c>
      <c r="C72" s="48">
        <v>150</v>
      </c>
      <c r="D72" s="51">
        <v>3</v>
      </c>
      <c r="E72" s="51">
        <v>7.8</v>
      </c>
      <c r="F72" s="51">
        <v>23.02</v>
      </c>
      <c r="G72" s="51">
        <v>174</v>
      </c>
      <c r="H72" s="48">
        <v>300</v>
      </c>
    </row>
    <row r="73" spans="1:8" ht="12.75">
      <c r="A73" s="97"/>
      <c r="B73" s="50" t="s">
        <v>106</v>
      </c>
      <c r="C73" s="48">
        <v>20</v>
      </c>
      <c r="D73" s="48">
        <v>1.32</v>
      </c>
      <c r="E73" s="48">
        <v>0.24</v>
      </c>
      <c r="F73" s="48">
        <v>10.01</v>
      </c>
      <c r="G73" s="48">
        <v>34.8</v>
      </c>
      <c r="H73" s="48">
        <v>109</v>
      </c>
    </row>
    <row r="74" spans="1:8" ht="25.5">
      <c r="A74" s="97"/>
      <c r="B74" s="50" t="s">
        <v>104</v>
      </c>
      <c r="C74" s="48">
        <v>35</v>
      </c>
      <c r="D74" s="53">
        <v>2.66</v>
      </c>
      <c r="E74" s="53">
        <v>0.28</v>
      </c>
      <c r="F74" s="53">
        <v>27.22</v>
      </c>
      <c r="G74" s="53">
        <v>82.25</v>
      </c>
      <c r="H74" s="48">
        <v>108</v>
      </c>
    </row>
    <row r="75" spans="1:8" ht="51">
      <c r="A75" s="99"/>
      <c r="B75" s="50" t="s">
        <v>18</v>
      </c>
      <c r="C75" s="48">
        <v>200</v>
      </c>
      <c r="D75" s="54">
        <v>1</v>
      </c>
      <c r="E75" s="54">
        <v>0.2</v>
      </c>
      <c r="F75" s="54">
        <v>0.2</v>
      </c>
      <c r="G75" s="54">
        <v>92</v>
      </c>
      <c r="H75" s="48">
        <v>518</v>
      </c>
    </row>
    <row r="76" spans="1:8" ht="25.5">
      <c r="A76" s="55" t="s">
        <v>111</v>
      </c>
      <c r="B76" s="66"/>
      <c r="C76" s="66">
        <f>SUM(C70:C75)</f>
        <v>565</v>
      </c>
      <c r="D76" s="56">
        <f>SUM(D70:D75)</f>
        <v>26.26</v>
      </c>
      <c r="E76" s="56">
        <f>SUM(E70:E75)</f>
        <v>26.08</v>
      </c>
      <c r="F76" s="56">
        <f>SUM(F70:F75)</f>
        <v>76.25</v>
      </c>
      <c r="G76" s="56">
        <f>SUM(G70:G75)</f>
        <v>677.45</v>
      </c>
      <c r="H76" s="56"/>
    </row>
    <row r="77" spans="1:8" ht="12.75">
      <c r="A77" s="95" t="s">
        <v>96</v>
      </c>
      <c r="B77" s="95" t="s">
        <v>1</v>
      </c>
      <c r="C77" s="95" t="s">
        <v>0</v>
      </c>
      <c r="D77" s="92" t="s">
        <v>97</v>
      </c>
      <c r="E77" s="92"/>
      <c r="F77" s="92"/>
      <c r="G77" s="95" t="s">
        <v>98</v>
      </c>
      <c r="H77" s="95" t="s">
        <v>2</v>
      </c>
    </row>
    <row r="78" spans="1:8" ht="25.5">
      <c r="A78" s="86"/>
      <c r="B78" s="86"/>
      <c r="C78" s="86"/>
      <c r="D78" s="3" t="s">
        <v>99</v>
      </c>
      <c r="E78" s="3" t="s">
        <v>100</v>
      </c>
      <c r="F78" s="3" t="s">
        <v>101</v>
      </c>
      <c r="G78" s="86"/>
      <c r="H78" s="86"/>
    </row>
    <row r="79" spans="1:8" ht="25.5">
      <c r="A79" s="2" t="s">
        <v>119</v>
      </c>
      <c r="B79" s="2"/>
      <c r="C79" s="2"/>
      <c r="D79" s="3"/>
      <c r="E79" s="3"/>
      <c r="F79" s="3"/>
      <c r="G79" s="2"/>
      <c r="H79" s="2"/>
    </row>
    <row r="80" spans="1:8" ht="25.5">
      <c r="A80" s="96" t="s">
        <v>103</v>
      </c>
      <c r="B80" s="50" t="s">
        <v>105</v>
      </c>
      <c r="C80" s="48">
        <v>100</v>
      </c>
      <c r="D80" s="49">
        <v>0.4</v>
      </c>
      <c r="E80" s="49">
        <v>0.4</v>
      </c>
      <c r="F80" s="49">
        <v>9.8</v>
      </c>
      <c r="G80" s="49">
        <v>47</v>
      </c>
      <c r="H80" s="48">
        <v>112</v>
      </c>
    </row>
    <row r="81" spans="1:8" ht="25.5">
      <c r="A81" s="97"/>
      <c r="B81" s="50" t="s">
        <v>90</v>
      </c>
      <c r="C81" s="48">
        <v>200</v>
      </c>
      <c r="D81" s="49">
        <v>5.7</v>
      </c>
      <c r="E81" s="49">
        <v>5.2</v>
      </c>
      <c r="F81" s="49">
        <v>18.9</v>
      </c>
      <c r="G81" s="49">
        <v>146</v>
      </c>
      <c r="H81" s="48">
        <v>171</v>
      </c>
    </row>
    <row r="82" spans="1:8" ht="12.75">
      <c r="A82" s="97"/>
      <c r="B82" s="47" t="s">
        <v>8</v>
      </c>
      <c r="C82" s="49">
        <v>12.5</v>
      </c>
      <c r="D82" s="49">
        <v>3.2</v>
      </c>
      <c r="E82" s="49">
        <v>3.26</v>
      </c>
      <c r="F82" s="49">
        <v>0</v>
      </c>
      <c r="G82" s="49">
        <v>42.86</v>
      </c>
      <c r="H82" s="49">
        <v>100</v>
      </c>
    </row>
    <row r="83" spans="1:8" ht="12.75">
      <c r="A83" s="97"/>
      <c r="B83" s="50" t="s">
        <v>106</v>
      </c>
      <c r="C83" s="48">
        <v>20</v>
      </c>
      <c r="D83" s="48">
        <v>1.32</v>
      </c>
      <c r="E83" s="48">
        <v>0.24</v>
      </c>
      <c r="F83" s="48">
        <v>10.01</v>
      </c>
      <c r="G83" s="48">
        <v>34.8</v>
      </c>
      <c r="H83" s="48">
        <v>109</v>
      </c>
    </row>
    <row r="84" spans="1:8" ht="25.5">
      <c r="A84" s="97"/>
      <c r="B84" s="50" t="s">
        <v>104</v>
      </c>
      <c r="C84" s="48">
        <v>35</v>
      </c>
      <c r="D84" s="53">
        <v>2.66</v>
      </c>
      <c r="E84" s="53">
        <v>0.28</v>
      </c>
      <c r="F84" s="53">
        <v>27.22</v>
      </c>
      <c r="G84" s="53">
        <v>82.25</v>
      </c>
      <c r="H84" s="48">
        <v>108</v>
      </c>
    </row>
    <row r="85" spans="1:8" ht="25.5">
      <c r="A85" s="97"/>
      <c r="B85" s="50" t="s">
        <v>4</v>
      </c>
      <c r="C85" s="49">
        <v>200</v>
      </c>
      <c r="D85" s="49">
        <v>3.2</v>
      </c>
      <c r="E85" s="49">
        <v>2.7</v>
      </c>
      <c r="F85" s="49">
        <v>15.9</v>
      </c>
      <c r="G85" s="49">
        <v>79</v>
      </c>
      <c r="H85" s="48">
        <v>501</v>
      </c>
    </row>
    <row r="86" spans="1:8" ht="12.75">
      <c r="A86" s="97"/>
      <c r="B86" s="50" t="s">
        <v>142</v>
      </c>
      <c r="C86" s="49">
        <v>60</v>
      </c>
      <c r="D86" s="49">
        <v>4.3</v>
      </c>
      <c r="E86" s="49">
        <v>5</v>
      </c>
      <c r="F86" s="49">
        <v>35.3</v>
      </c>
      <c r="G86" s="49">
        <v>203</v>
      </c>
      <c r="H86" s="48">
        <v>586</v>
      </c>
    </row>
    <row r="87" spans="1:8" ht="25.5">
      <c r="A87" s="55" t="s">
        <v>111</v>
      </c>
      <c r="B87" s="66"/>
      <c r="C87" s="66">
        <f>SUM(C80:C86)</f>
        <v>627.5</v>
      </c>
      <c r="D87" s="56">
        <f>SUM(D80:D86)</f>
        <v>20.78</v>
      </c>
      <c r="E87" s="56">
        <f>SUM(E80:E86)</f>
        <v>17.08</v>
      </c>
      <c r="F87" s="56">
        <f>SUM(F80:F86)</f>
        <v>117.13000000000001</v>
      </c>
      <c r="G87" s="56">
        <f>SUM(G80:G86)</f>
        <v>634.9100000000001</v>
      </c>
      <c r="H87" s="56"/>
    </row>
    <row r="88" spans="1:8" ht="12.75">
      <c r="A88" s="95" t="s">
        <v>96</v>
      </c>
      <c r="B88" s="95" t="s">
        <v>1</v>
      </c>
      <c r="C88" s="95" t="s">
        <v>0</v>
      </c>
      <c r="D88" s="92" t="s">
        <v>97</v>
      </c>
      <c r="E88" s="92"/>
      <c r="F88" s="92"/>
      <c r="G88" s="95" t="s">
        <v>98</v>
      </c>
      <c r="H88" s="95" t="s">
        <v>2</v>
      </c>
    </row>
    <row r="89" spans="1:8" ht="25.5">
      <c r="A89" s="86"/>
      <c r="B89" s="86"/>
      <c r="C89" s="86"/>
      <c r="D89" s="3" t="s">
        <v>99</v>
      </c>
      <c r="E89" s="3" t="s">
        <v>100</v>
      </c>
      <c r="F89" s="3" t="s">
        <v>101</v>
      </c>
      <c r="G89" s="86"/>
      <c r="H89" s="86"/>
    </row>
    <row r="90" spans="1:8" ht="25.5">
      <c r="A90" s="2" t="s">
        <v>120</v>
      </c>
      <c r="B90" s="2"/>
      <c r="C90" s="2"/>
      <c r="D90" s="3"/>
      <c r="E90" s="3"/>
      <c r="F90" s="3"/>
      <c r="G90" s="2"/>
      <c r="H90" s="2"/>
    </row>
    <row r="91" spans="1:8" ht="39.75" customHeight="1">
      <c r="A91" s="96" t="s">
        <v>103</v>
      </c>
      <c r="B91" s="47" t="s">
        <v>11</v>
      </c>
      <c r="C91" s="48">
        <v>100</v>
      </c>
      <c r="D91" s="48">
        <v>1.6</v>
      </c>
      <c r="E91" s="48">
        <v>10.1</v>
      </c>
      <c r="F91" s="48">
        <v>9.6</v>
      </c>
      <c r="G91" s="48">
        <v>136</v>
      </c>
      <c r="H91" s="48">
        <v>4</v>
      </c>
    </row>
    <row r="92" spans="1:8" ht="12.75">
      <c r="A92" s="97"/>
      <c r="B92" s="50" t="s">
        <v>132</v>
      </c>
      <c r="C92" s="48">
        <v>90</v>
      </c>
      <c r="D92" s="48">
        <v>7.7</v>
      </c>
      <c r="E92" s="48">
        <v>6.48</v>
      </c>
      <c r="F92" s="48">
        <v>7.82</v>
      </c>
      <c r="G92" s="48">
        <v>120.6</v>
      </c>
      <c r="H92" s="48">
        <v>344</v>
      </c>
    </row>
    <row r="93" spans="1:8" ht="17.25" customHeight="1">
      <c r="A93" s="97"/>
      <c r="B93" s="50" t="s">
        <v>6</v>
      </c>
      <c r="C93" s="52">
        <v>180</v>
      </c>
      <c r="D93" s="49">
        <v>3.78</v>
      </c>
      <c r="E93" s="49">
        <v>7.92</v>
      </c>
      <c r="F93" s="49">
        <v>19.62</v>
      </c>
      <c r="G93" s="49">
        <v>165.6</v>
      </c>
      <c r="H93" s="48">
        <v>429</v>
      </c>
    </row>
    <row r="94" spans="1:8" ht="12.75">
      <c r="A94" s="97"/>
      <c r="B94" s="50" t="s">
        <v>106</v>
      </c>
      <c r="C94" s="48">
        <v>20</v>
      </c>
      <c r="D94" s="48">
        <v>1.32</v>
      </c>
      <c r="E94" s="48">
        <v>0.24</v>
      </c>
      <c r="F94" s="48">
        <v>10.01</v>
      </c>
      <c r="G94" s="48">
        <v>34.8</v>
      </c>
      <c r="H94" s="48">
        <v>109</v>
      </c>
    </row>
    <row r="95" spans="1:8" ht="25.5">
      <c r="A95" s="97"/>
      <c r="B95" s="50" t="s">
        <v>104</v>
      </c>
      <c r="C95" s="48">
        <v>35</v>
      </c>
      <c r="D95" s="53">
        <v>2.66</v>
      </c>
      <c r="E95" s="53">
        <v>0.28</v>
      </c>
      <c r="F95" s="53">
        <v>27.22</v>
      </c>
      <c r="G95" s="53">
        <v>82.25</v>
      </c>
      <c r="H95" s="48">
        <v>108</v>
      </c>
    </row>
    <row r="96" spans="1:8" ht="25.5">
      <c r="A96" s="97"/>
      <c r="B96" s="67" t="s">
        <v>140</v>
      </c>
      <c r="C96" s="48">
        <v>200</v>
      </c>
      <c r="D96" s="48">
        <v>0.1</v>
      </c>
      <c r="E96" s="48">
        <v>0.12</v>
      </c>
      <c r="F96" s="48">
        <v>23.4</v>
      </c>
      <c r="G96" s="48">
        <v>96</v>
      </c>
      <c r="H96" s="48">
        <v>520</v>
      </c>
    </row>
    <row r="97" spans="1:8" ht="27" customHeight="1">
      <c r="A97" s="55" t="s">
        <v>111</v>
      </c>
      <c r="B97" s="66"/>
      <c r="C97" s="66">
        <f>SUM(C91:C96)</f>
        <v>625</v>
      </c>
      <c r="D97" s="56">
        <f>SUM(D91:D96)</f>
        <v>17.160000000000004</v>
      </c>
      <c r="E97" s="56">
        <f>SUM(E91:E96)</f>
        <v>25.14</v>
      </c>
      <c r="F97" s="56">
        <f>SUM(F91:F96)</f>
        <v>97.67000000000002</v>
      </c>
      <c r="G97" s="56">
        <f>SUM(G91:G96)</f>
        <v>635.25</v>
      </c>
      <c r="H97" s="56"/>
    </row>
    <row r="98" spans="1:8" ht="12.75">
      <c r="A98" s="64"/>
      <c r="B98" s="95" t="s">
        <v>1</v>
      </c>
      <c r="C98" s="95" t="s">
        <v>0</v>
      </c>
      <c r="D98" s="110" t="s">
        <v>97</v>
      </c>
      <c r="E98" s="110"/>
      <c r="F98" s="110"/>
      <c r="G98" s="95" t="s">
        <v>98</v>
      </c>
      <c r="H98" s="95" t="s">
        <v>2</v>
      </c>
    </row>
    <row r="99" spans="1:8" ht="25.5">
      <c r="A99" s="2"/>
      <c r="B99" s="86"/>
      <c r="C99" s="86"/>
      <c r="D99" s="3" t="s">
        <v>99</v>
      </c>
      <c r="E99" s="3" t="s">
        <v>100</v>
      </c>
      <c r="F99" s="3" t="s">
        <v>101</v>
      </c>
      <c r="G99" s="86"/>
      <c r="H99" s="86"/>
    </row>
    <row r="100" spans="1:8" ht="25.5">
      <c r="A100" s="3" t="s">
        <v>121</v>
      </c>
      <c r="B100" s="2"/>
      <c r="C100" s="2"/>
      <c r="D100" s="3"/>
      <c r="E100" s="3"/>
      <c r="F100" s="3"/>
      <c r="G100" s="2"/>
      <c r="H100" s="2"/>
    </row>
    <row r="101" spans="1:8" ht="25.5">
      <c r="A101" s="100" t="s">
        <v>103</v>
      </c>
      <c r="B101" s="50" t="s">
        <v>105</v>
      </c>
      <c r="C101" s="48">
        <v>80</v>
      </c>
      <c r="D101" s="49">
        <v>0.32</v>
      </c>
      <c r="E101" s="49">
        <v>0.32</v>
      </c>
      <c r="F101" s="49">
        <v>7.84</v>
      </c>
      <c r="G101" s="49">
        <v>37.6</v>
      </c>
      <c r="H101" s="48">
        <v>112</v>
      </c>
    </row>
    <row r="102" spans="1:8" ht="13.5" customHeight="1">
      <c r="A102" s="101"/>
      <c r="B102" s="50" t="s">
        <v>16</v>
      </c>
      <c r="C102" s="48">
        <v>150</v>
      </c>
      <c r="D102" s="49">
        <v>2.85</v>
      </c>
      <c r="E102" s="49">
        <v>6.15</v>
      </c>
      <c r="F102" s="49">
        <v>19.05</v>
      </c>
      <c r="G102" s="49">
        <v>146.02</v>
      </c>
      <c r="H102" s="48">
        <v>426</v>
      </c>
    </row>
    <row r="103" spans="1:8" ht="12.75">
      <c r="A103" s="101"/>
      <c r="B103" s="50" t="s">
        <v>133</v>
      </c>
      <c r="C103" s="48">
        <v>100</v>
      </c>
      <c r="D103" s="53">
        <v>24.3</v>
      </c>
      <c r="E103" s="53">
        <v>13.4</v>
      </c>
      <c r="F103" s="53">
        <v>4.1</v>
      </c>
      <c r="G103" s="53">
        <v>234</v>
      </c>
      <c r="H103" s="48">
        <v>408</v>
      </c>
    </row>
    <row r="104" spans="1:8" ht="12.75">
      <c r="A104" s="101"/>
      <c r="B104" s="50" t="s">
        <v>106</v>
      </c>
      <c r="C104" s="48">
        <v>20</v>
      </c>
      <c r="D104" s="48">
        <v>1.32</v>
      </c>
      <c r="E104" s="48">
        <v>0.24</v>
      </c>
      <c r="F104" s="48">
        <v>10.01</v>
      </c>
      <c r="G104" s="48">
        <v>34.8</v>
      </c>
      <c r="H104" s="48">
        <v>109</v>
      </c>
    </row>
    <row r="105" spans="1:8" ht="25.5">
      <c r="A105" s="101"/>
      <c r="B105" s="50" t="s">
        <v>104</v>
      </c>
      <c r="C105" s="48">
        <v>35</v>
      </c>
      <c r="D105" s="53">
        <v>2.66</v>
      </c>
      <c r="E105" s="53">
        <v>0.28</v>
      </c>
      <c r="F105" s="53">
        <v>27.22</v>
      </c>
      <c r="G105" s="53">
        <v>82.25</v>
      </c>
      <c r="H105" s="48">
        <v>108</v>
      </c>
    </row>
    <row r="106" spans="1:8" ht="12.75">
      <c r="A106" s="101"/>
      <c r="B106" s="50" t="s">
        <v>13</v>
      </c>
      <c r="C106" s="48">
        <v>200</v>
      </c>
      <c r="D106" s="60">
        <v>0.1</v>
      </c>
      <c r="E106" s="60">
        <v>0</v>
      </c>
      <c r="F106" s="60">
        <v>15</v>
      </c>
      <c r="G106" s="60">
        <v>60</v>
      </c>
      <c r="H106" s="48">
        <v>493</v>
      </c>
    </row>
    <row r="107" spans="1:8" ht="25.5">
      <c r="A107" s="55" t="s">
        <v>111</v>
      </c>
      <c r="B107" s="50"/>
      <c r="C107" s="56">
        <f>SUM(C101:C106)</f>
        <v>585</v>
      </c>
      <c r="D107" s="55">
        <f>SUM(D101:D106)</f>
        <v>31.55</v>
      </c>
      <c r="E107" s="55">
        <f>SUM(E101:E106)</f>
        <v>20.39</v>
      </c>
      <c r="F107" s="55">
        <f>SUM(F101:F106)</f>
        <v>83.22</v>
      </c>
      <c r="G107" s="55">
        <f>SUM(G101:G106)</f>
        <v>594.6700000000001</v>
      </c>
      <c r="H107" s="48"/>
    </row>
    <row r="108" ht="12.75">
      <c r="D108" s="69"/>
    </row>
    <row r="109" spans="1:8" ht="38.25">
      <c r="A109" s="102" t="s">
        <v>122</v>
      </c>
      <c r="B109" s="103"/>
      <c r="C109" s="59"/>
      <c r="D109" s="3" t="s">
        <v>99</v>
      </c>
      <c r="E109" s="3" t="s">
        <v>100</v>
      </c>
      <c r="F109" s="3" t="s">
        <v>101</v>
      </c>
      <c r="G109" s="55" t="s">
        <v>98</v>
      </c>
      <c r="H109" s="49"/>
    </row>
    <row r="110" spans="1:8" ht="12.75">
      <c r="A110" s="104"/>
      <c r="B110" s="105"/>
      <c r="C110" s="59"/>
      <c r="D110" s="55">
        <v>19.25</v>
      </c>
      <c r="E110" s="55">
        <v>19.75</v>
      </c>
      <c r="F110" s="55">
        <v>83.75</v>
      </c>
      <c r="G110" s="55">
        <v>587.5</v>
      </c>
      <c r="H110" s="55"/>
    </row>
    <row r="111" spans="1:8" ht="12.75">
      <c r="A111" s="106" t="s">
        <v>134</v>
      </c>
      <c r="B111" s="107"/>
      <c r="C111" s="70"/>
      <c r="D111" s="58">
        <f>D107+D97+D87+D76+D66+D56+D46+D35+D24+D13</f>
        <v>252.05</v>
      </c>
      <c r="E111" s="58">
        <f>E107+E97+E87+E76+E66+E56+E46+E35+E24+E13</f>
        <v>233.27999999999997</v>
      </c>
      <c r="F111" s="58">
        <f>F107+F97+F87+F76+F66+F56+F46+F35+F24+F13</f>
        <v>991.7350000000001</v>
      </c>
      <c r="G111" s="58">
        <f>G107+G97+G87+G76+G66+G56+G46+G35+G24+G13</f>
        <v>6560.09</v>
      </c>
      <c r="H111" s="49"/>
    </row>
    <row r="112" spans="1:8" ht="12.75">
      <c r="A112" s="108"/>
      <c r="B112" s="109"/>
      <c r="C112" s="59" t="s">
        <v>123</v>
      </c>
      <c r="D112" s="58">
        <f>D111/10</f>
        <v>25.205000000000002</v>
      </c>
      <c r="E112" s="58">
        <f>E111/10</f>
        <v>23.327999999999996</v>
      </c>
      <c r="F112" s="58">
        <f>F111/10</f>
        <v>99.17350000000002</v>
      </c>
      <c r="G112" s="58">
        <f>G111/10</f>
        <v>656.009</v>
      </c>
      <c r="H112" s="55"/>
    </row>
  </sheetData>
  <sheetProtection/>
  <mergeCells count="74">
    <mergeCell ref="A101:A106"/>
    <mergeCell ref="A109:B110"/>
    <mergeCell ref="A111:B111"/>
    <mergeCell ref="A112:B112"/>
    <mergeCell ref="H88:H89"/>
    <mergeCell ref="A91:A96"/>
    <mergeCell ref="B98:B99"/>
    <mergeCell ref="C98:C99"/>
    <mergeCell ref="D98:F98"/>
    <mergeCell ref="G98:G99"/>
    <mergeCell ref="H98:H99"/>
    <mergeCell ref="A80:A86"/>
    <mergeCell ref="A88:A89"/>
    <mergeCell ref="B88:B89"/>
    <mergeCell ref="C88:C89"/>
    <mergeCell ref="D88:F88"/>
    <mergeCell ref="G88:G89"/>
    <mergeCell ref="H67:H68"/>
    <mergeCell ref="A70:A75"/>
    <mergeCell ref="A77:A78"/>
    <mergeCell ref="B77:B78"/>
    <mergeCell ref="C77:C78"/>
    <mergeCell ref="D77:F77"/>
    <mergeCell ref="G77:G78"/>
    <mergeCell ref="H77:H78"/>
    <mergeCell ref="A60:A65"/>
    <mergeCell ref="A67:A68"/>
    <mergeCell ref="B67:B68"/>
    <mergeCell ref="C67:C68"/>
    <mergeCell ref="D67:F67"/>
    <mergeCell ref="G67:G68"/>
    <mergeCell ref="H47:H48"/>
    <mergeCell ref="A50:A55"/>
    <mergeCell ref="A57:A58"/>
    <mergeCell ref="B57:B58"/>
    <mergeCell ref="C57:C58"/>
    <mergeCell ref="D57:F57"/>
    <mergeCell ref="G57:G58"/>
    <mergeCell ref="H57:H58"/>
    <mergeCell ref="A39:A45"/>
    <mergeCell ref="A47:A48"/>
    <mergeCell ref="B47:B48"/>
    <mergeCell ref="C47:C48"/>
    <mergeCell ref="D47:F47"/>
    <mergeCell ref="G47:G48"/>
    <mergeCell ref="G25:G26"/>
    <mergeCell ref="H25:H26"/>
    <mergeCell ref="A28:A34"/>
    <mergeCell ref="A36:A37"/>
    <mergeCell ref="B36:B37"/>
    <mergeCell ref="C36:C37"/>
    <mergeCell ref="D36:F36"/>
    <mergeCell ref="G36:G37"/>
    <mergeCell ref="H36:H37"/>
    <mergeCell ref="G4:G5"/>
    <mergeCell ref="A17:A23"/>
    <mergeCell ref="A25:A26"/>
    <mergeCell ref="A14:A15"/>
    <mergeCell ref="B14:B15"/>
    <mergeCell ref="C14:C15"/>
    <mergeCell ref="D14:F14"/>
    <mergeCell ref="B25:B26"/>
    <mergeCell ref="C25:C26"/>
    <mergeCell ref="D25:F25"/>
    <mergeCell ref="H4:H5"/>
    <mergeCell ref="G14:G15"/>
    <mergeCell ref="H14:H15"/>
    <mergeCell ref="A7:A12"/>
    <mergeCell ref="A2:H2"/>
    <mergeCell ref="A3:H3"/>
    <mergeCell ref="A4:A5"/>
    <mergeCell ref="B4:B5"/>
    <mergeCell ref="C4:C5"/>
    <mergeCell ref="D4:F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83"/>
  <sheetViews>
    <sheetView tabSelected="1" zoomScale="75" zoomScaleNormal="75" zoomScalePageLayoutView="0" workbookViewId="0" topLeftCell="A76">
      <selection activeCell="A71" sqref="A71:IV71"/>
    </sheetView>
  </sheetViews>
  <sheetFormatPr defaultColWidth="9.140625" defaultRowHeight="12.75"/>
  <cols>
    <col min="1" max="1" width="6.421875" style="0" customWidth="1"/>
    <col min="2" max="2" width="29.57421875" style="0" customWidth="1"/>
    <col min="3" max="3" width="7.00390625" style="0" customWidth="1"/>
    <col min="4" max="4" width="6.57421875" style="74" customWidth="1"/>
    <col min="5" max="5" width="6.7109375" style="74" customWidth="1"/>
    <col min="6" max="6" width="5.8515625" style="8" customWidth="1"/>
    <col min="7" max="7" width="6.7109375" style="74" customWidth="1"/>
    <col min="8" max="9" width="7.00390625" style="74" customWidth="1"/>
    <col min="10" max="10" width="8.28125" style="74" customWidth="1"/>
    <col min="11" max="11" width="7.00390625" style="8" customWidth="1"/>
    <col min="12" max="12" width="6.421875" style="74" customWidth="1"/>
    <col min="13" max="13" width="6.7109375" style="8" customWidth="1"/>
    <col min="14" max="14" width="7.28125" style="8" customWidth="1"/>
    <col min="15" max="16" width="7.421875" style="8" customWidth="1"/>
    <col min="17" max="17" width="7.8515625" style="8" customWidth="1"/>
    <col min="18" max="18" width="6.7109375" style="8" customWidth="1"/>
    <col min="19" max="19" width="7.00390625" style="8" customWidth="1"/>
    <col min="20" max="20" width="8.7109375" style="8" customWidth="1"/>
    <col min="21" max="21" width="7.8515625" style="8" customWidth="1"/>
    <col min="22" max="22" width="6.7109375" style="8" customWidth="1"/>
    <col min="23" max="23" width="7.8515625" style="8" customWidth="1"/>
    <col min="24" max="25" width="7.28125" style="8" customWidth="1"/>
    <col min="26" max="26" width="7.421875" style="8" customWidth="1"/>
    <col min="27" max="27" width="6.28125" style="8" customWidth="1"/>
    <col min="28" max="28" width="6.7109375" style="8" customWidth="1"/>
    <col min="29" max="30" width="5.7109375" style="8" customWidth="1"/>
    <col min="31" max="31" width="5.7109375" style="36" customWidth="1"/>
    <col min="32" max="33" width="5.7109375" style="8" customWidth="1"/>
  </cols>
  <sheetData>
    <row r="1" spans="4:33" ht="14.25">
      <c r="D1" s="75"/>
      <c r="E1" s="75"/>
      <c r="F1" s="4"/>
      <c r="G1" s="75"/>
      <c r="H1" s="75"/>
      <c r="I1" s="75"/>
      <c r="J1" s="75"/>
      <c r="K1" s="4"/>
      <c r="L1" s="7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32"/>
      <c r="AF1" s="4"/>
      <c r="AG1" s="4"/>
    </row>
    <row r="2" spans="4:33" ht="12.75">
      <c r="D2" s="76"/>
      <c r="E2" s="76"/>
      <c r="F2" s="5"/>
      <c r="G2" s="76"/>
      <c r="H2" s="76"/>
      <c r="I2" s="76"/>
      <c r="J2" s="76"/>
      <c r="K2" s="5"/>
      <c r="L2" s="76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33"/>
      <c r="AF2" s="5"/>
      <c r="AG2" s="5"/>
    </row>
    <row r="3" spans="3:33" ht="12.75">
      <c r="C3" s="1"/>
      <c r="D3" s="76"/>
      <c r="E3" s="76"/>
      <c r="F3" s="5"/>
      <c r="G3" s="76"/>
      <c r="H3" s="76"/>
      <c r="I3" s="76"/>
      <c r="J3" s="76"/>
      <c r="K3" s="5"/>
      <c r="L3" s="76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33"/>
      <c r="AF3" s="5"/>
      <c r="AG3" s="5"/>
    </row>
    <row r="4" spans="1:33" ht="93.75" customHeight="1">
      <c r="A4" s="2" t="s">
        <v>2</v>
      </c>
      <c r="B4" s="2" t="s">
        <v>1</v>
      </c>
      <c r="C4" s="2" t="s">
        <v>0</v>
      </c>
      <c r="D4" s="77" t="s">
        <v>21</v>
      </c>
      <c r="E4" s="77" t="s">
        <v>22</v>
      </c>
      <c r="F4" s="26" t="s">
        <v>23</v>
      </c>
      <c r="G4" s="77" t="s">
        <v>58</v>
      </c>
      <c r="H4" s="80" t="s">
        <v>70</v>
      </c>
      <c r="I4" s="80" t="s">
        <v>69</v>
      </c>
      <c r="J4" s="77" t="s">
        <v>24</v>
      </c>
      <c r="K4" s="26" t="s">
        <v>25</v>
      </c>
      <c r="L4" s="77" t="s">
        <v>26</v>
      </c>
      <c r="M4" s="20" t="s">
        <v>79</v>
      </c>
      <c r="N4" s="26" t="s">
        <v>27</v>
      </c>
      <c r="O4" s="9" t="s">
        <v>28</v>
      </c>
      <c r="P4" s="9" t="s">
        <v>80</v>
      </c>
      <c r="Q4" s="26" t="s">
        <v>29</v>
      </c>
      <c r="R4" s="20" t="s">
        <v>30</v>
      </c>
      <c r="S4" s="26" t="s">
        <v>72</v>
      </c>
      <c r="T4" s="26" t="s">
        <v>73</v>
      </c>
      <c r="U4" s="26" t="s">
        <v>31</v>
      </c>
      <c r="V4" s="26" t="s">
        <v>32</v>
      </c>
      <c r="W4" s="26" t="s">
        <v>33</v>
      </c>
      <c r="X4" s="26" t="s">
        <v>34</v>
      </c>
      <c r="Y4" s="26" t="s">
        <v>35</v>
      </c>
      <c r="Z4" s="26" t="s">
        <v>36</v>
      </c>
      <c r="AA4" s="26" t="s">
        <v>37</v>
      </c>
      <c r="AB4" s="26" t="s">
        <v>38</v>
      </c>
      <c r="AC4" s="26" t="s">
        <v>39</v>
      </c>
      <c r="AD4" s="26" t="s">
        <v>40</v>
      </c>
      <c r="AE4" s="34" t="s">
        <v>41</v>
      </c>
      <c r="AF4" s="26" t="s">
        <v>42</v>
      </c>
      <c r="AG4" s="26" t="s">
        <v>43</v>
      </c>
    </row>
    <row r="5" spans="1:33" ht="15.75">
      <c r="A5" s="12"/>
      <c r="B5" s="13" t="s">
        <v>44</v>
      </c>
      <c r="C5" s="12">
        <v>500</v>
      </c>
      <c r="D5" s="78"/>
      <c r="E5" s="78"/>
      <c r="F5" s="9"/>
      <c r="G5" s="78"/>
      <c r="H5" s="78"/>
      <c r="I5" s="78"/>
      <c r="J5" s="78"/>
      <c r="K5" s="9"/>
      <c r="L5" s="78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5"/>
      <c r="AF5" s="9"/>
      <c r="AG5" s="9"/>
    </row>
    <row r="6" spans="1:33" s="72" customFormat="1" ht="25.5">
      <c r="A6" s="68"/>
      <c r="B6" s="67" t="s">
        <v>95</v>
      </c>
      <c r="C6" s="68">
        <v>100</v>
      </c>
      <c r="D6" s="74"/>
      <c r="E6" s="74"/>
      <c r="F6" s="71"/>
      <c r="G6" s="74"/>
      <c r="H6" s="74"/>
      <c r="I6" s="74"/>
      <c r="J6" s="74"/>
      <c r="K6" s="74">
        <v>100</v>
      </c>
      <c r="L6" s="74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</row>
    <row r="7" spans="1:33" s="72" customFormat="1" ht="12.75">
      <c r="A7" s="68">
        <v>307</v>
      </c>
      <c r="B7" s="67" t="s">
        <v>12</v>
      </c>
      <c r="C7" s="68">
        <v>150</v>
      </c>
      <c r="D7" s="74"/>
      <c r="E7" s="74"/>
      <c r="F7" s="71"/>
      <c r="G7" s="74"/>
      <c r="H7" s="74"/>
      <c r="I7" s="74"/>
      <c r="J7" s="74"/>
      <c r="K7" s="74"/>
      <c r="L7" s="74"/>
      <c r="M7" s="71"/>
      <c r="N7" s="71"/>
      <c r="O7" s="71"/>
      <c r="P7" s="71"/>
      <c r="Q7" s="71"/>
      <c r="R7" s="71"/>
      <c r="S7" s="71">
        <v>68</v>
      </c>
      <c r="T7" s="71"/>
      <c r="U7" s="71"/>
      <c r="V7" s="71"/>
      <c r="W7" s="71"/>
      <c r="X7" s="71">
        <v>11.5</v>
      </c>
      <c r="Y7" s="71"/>
      <c r="Z7" s="71">
        <v>82</v>
      </c>
      <c r="AA7" s="71"/>
      <c r="AB7" s="71"/>
      <c r="AC7" s="71"/>
      <c r="AD7" s="71"/>
      <c r="AE7" s="71"/>
      <c r="AF7" s="71"/>
      <c r="AG7" s="71"/>
    </row>
    <row r="8" spans="1:33" s="72" customFormat="1" ht="12.75">
      <c r="A8" s="68">
        <v>108</v>
      </c>
      <c r="B8" s="67" t="s">
        <v>3</v>
      </c>
      <c r="C8" s="68">
        <v>35</v>
      </c>
      <c r="D8" s="74"/>
      <c r="E8" s="74">
        <v>35</v>
      </c>
      <c r="F8" s="71"/>
      <c r="G8" s="74"/>
      <c r="H8" s="74"/>
      <c r="I8" s="74"/>
      <c r="J8" s="74"/>
      <c r="K8" s="74"/>
      <c r="L8" s="74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</row>
    <row r="9" spans="1:33" s="72" customFormat="1" ht="12.75">
      <c r="A9" s="68"/>
      <c r="B9" s="67" t="s">
        <v>14</v>
      </c>
      <c r="C9" s="68">
        <v>20</v>
      </c>
      <c r="D9" s="74">
        <v>20</v>
      </c>
      <c r="E9" s="74"/>
      <c r="F9" s="71"/>
      <c r="G9" s="74"/>
      <c r="H9" s="74"/>
      <c r="I9" s="74"/>
      <c r="J9" s="74"/>
      <c r="K9" s="74"/>
      <c r="L9" s="74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</row>
    <row r="10" spans="1:33" s="72" customFormat="1" ht="12.75">
      <c r="A10" s="68">
        <v>589</v>
      </c>
      <c r="B10" s="67" t="s">
        <v>68</v>
      </c>
      <c r="C10" s="68">
        <v>25</v>
      </c>
      <c r="D10" s="74"/>
      <c r="E10" s="74"/>
      <c r="F10" s="71"/>
      <c r="G10" s="74"/>
      <c r="H10" s="74"/>
      <c r="I10" s="74"/>
      <c r="J10" s="74"/>
      <c r="K10" s="74"/>
      <c r="L10" s="74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>
        <v>25</v>
      </c>
      <c r="AC10" s="71"/>
      <c r="AD10" s="71"/>
      <c r="AE10" s="71"/>
      <c r="AF10" s="71"/>
      <c r="AG10" s="71"/>
    </row>
    <row r="11" spans="1:33" s="72" customFormat="1" ht="32.25" customHeight="1">
      <c r="A11" s="68">
        <v>518</v>
      </c>
      <c r="B11" s="67" t="s">
        <v>18</v>
      </c>
      <c r="C11" s="68">
        <v>180</v>
      </c>
      <c r="D11" s="74"/>
      <c r="E11" s="74"/>
      <c r="F11" s="71"/>
      <c r="G11" s="74"/>
      <c r="H11" s="74"/>
      <c r="I11" s="74"/>
      <c r="J11" s="74"/>
      <c r="K11" s="74"/>
      <c r="L11" s="74"/>
      <c r="M11" s="71"/>
      <c r="N11" s="71">
        <v>180</v>
      </c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</row>
    <row r="12" spans="1:33" s="11" customFormat="1" ht="12.75">
      <c r="A12" s="3"/>
      <c r="B12" s="10" t="s">
        <v>45</v>
      </c>
      <c r="C12" s="10">
        <f>SUM(C6:C11)</f>
        <v>510</v>
      </c>
      <c r="D12" s="43">
        <f>SUM(D6:D11)</f>
        <v>20</v>
      </c>
      <c r="E12" s="43">
        <f>SUM(E6:E11)</f>
        <v>35</v>
      </c>
      <c r="F12" s="14"/>
      <c r="G12" s="43"/>
      <c r="H12" s="43"/>
      <c r="I12" s="43"/>
      <c r="J12" s="43"/>
      <c r="K12" s="43">
        <f>SUM(K6:K11)</f>
        <v>100</v>
      </c>
      <c r="L12" s="43"/>
      <c r="M12" s="14"/>
      <c r="N12" s="14">
        <f>SUM(N6:N11)</f>
        <v>180</v>
      </c>
      <c r="O12" s="14"/>
      <c r="P12" s="14"/>
      <c r="Q12" s="14"/>
      <c r="R12" s="14"/>
      <c r="S12" s="14">
        <f>SUM(S6:S11)</f>
        <v>68</v>
      </c>
      <c r="T12" s="14"/>
      <c r="U12" s="14"/>
      <c r="V12" s="14"/>
      <c r="W12" s="14"/>
      <c r="X12" s="14">
        <f>SUM(X6:X11)</f>
        <v>11.5</v>
      </c>
      <c r="Y12" s="14"/>
      <c r="Z12" s="14">
        <f>SUM(Z6:Z11)</f>
        <v>82</v>
      </c>
      <c r="AA12" s="14"/>
      <c r="AB12" s="14">
        <f>SUM(AB6:AB11)</f>
        <v>25</v>
      </c>
      <c r="AC12" s="14"/>
      <c r="AD12" s="14"/>
      <c r="AE12" s="36"/>
      <c r="AF12" s="14"/>
      <c r="AG12" s="14">
        <v>0.75</v>
      </c>
    </row>
    <row r="13" spans="1:33" ht="97.5" customHeight="1">
      <c r="A13" s="12"/>
      <c r="B13" s="13" t="s">
        <v>46</v>
      </c>
      <c r="C13" s="12"/>
      <c r="D13" s="77" t="s">
        <v>21</v>
      </c>
      <c r="E13" s="77" t="s">
        <v>22</v>
      </c>
      <c r="F13" s="26" t="s">
        <v>23</v>
      </c>
      <c r="G13" s="77" t="s">
        <v>58</v>
      </c>
      <c r="H13" s="80" t="s">
        <v>70</v>
      </c>
      <c r="I13" s="80" t="s">
        <v>69</v>
      </c>
      <c r="J13" s="77" t="s">
        <v>24</v>
      </c>
      <c r="K13" s="26" t="s">
        <v>25</v>
      </c>
      <c r="L13" s="77" t="s">
        <v>26</v>
      </c>
      <c r="M13" s="20" t="s">
        <v>79</v>
      </c>
      <c r="N13" s="26" t="s">
        <v>27</v>
      </c>
      <c r="O13" s="26" t="s">
        <v>28</v>
      </c>
      <c r="P13" s="9" t="s">
        <v>80</v>
      </c>
      <c r="Q13" s="26" t="s">
        <v>29</v>
      </c>
      <c r="R13" s="20" t="s">
        <v>30</v>
      </c>
      <c r="S13" s="26" t="s">
        <v>72</v>
      </c>
      <c r="T13" s="26"/>
      <c r="U13" s="26" t="s">
        <v>31</v>
      </c>
      <c r="V13" s="26" t="s">
        <v>32</v>
      </c>
      <c r="W13" s="26" t="s">
        <v>33</v>
      </c>
      <c r="X13" s="26" t="s">
        <v>34</v>
      </c>
      <c r="Y13" s="26" t="s">
        <v>35</v>
      </c>
      <c r="Z13" s="26" t="s">
        <v>36</v>
      </c>
      <c r="AA13" s="26" t="s">
        <v>37</v>
      </c>
      <c r="AB13" s="26" t="s">
        <v>38</v>
      </c>
      <c r="AC13" s="26" t="s">
        <v>39</v>
      </c>
      <c r="AD13" s="26" t="s">
        <v>40</v>
      </c>
      <c r="AE13" s="34" t="s">
        <v>41</v>
      </c>
      <c r="AF13" s="26" t="s">
        <v>42</v>
      </c>
      <c r="AG13" s="26" t="s">
        <v>43</v>
      </c>
    </row>
    <row r="14" spans="1:33" s="72" customFormat="1" ht="12.75">
      <c r="A14" s="68"/>
      <c r="B14" s="67" t="s">
        <v>85</v>
      </c>
      <c r="C14" s="68">
        <v>110</v>
      </c>
      <c r="D14" s="74"/>
      <c r="E14" s="74"/>
      <c r="F14" s="71"/>
      <c r="G14" s="74"/>
      <c r="H14" s="74"/>
      <c r="I14" s="74"/>
      <c r="J14" s="74"/>
      <c r="K14" s="71"/>
      <c r="L14" s="74">
        <v>110</v>
      </c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</row>
    <row r="15" spans="1:33" s="72" customFormat="1" ht="12.75">
      <c r="A15" s="68"/>
      <c r="B15" s="67" t="s">
        <v>135</v>
      </c>
      <c r="C15" s="68">
        <v>10</v>
      </c>
      <c r="D15" s="74"/>
      <c r="E15" s="74"/>
      <c r="F15" s="71"/>
      <c r="G15" s="74"/>
      <c r="H15" s="74"/>
      <c r="I15" s="74"/>
      <c r="J15" s="74"/>
      <c r="K15" s="71"/>
      <c r="L15" s="74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>
        <v>10</v>
      </c>
      <c r="Y15" s="71"/>
      <c r="Z15" s="71"/>
      <c r="AA15" s="71"/>
      <c r="AB15" s="71"/>
      <c r="AC15" s="71"/>
      <c r="AD15" s="71"/>
      <c r="AE15" s="71"/>
      <c r="AF15" s="71"/>
      <c r="AG15" s="71"/>
    </row>
    <row r="16" spans="1:33" s="72" customFormat="1" ht="12.75">
      <c r="A16" s="68">
        <v>164</v>
      </c>
      <c r="B16" s="67" t="s">
        <v>9</v>
      </c>
      <c r="C16" s="68">
        <v>200</v>
      </c>
      <c r="D16" s="74"/>
      <c r="E16" s="74"/>
      <c r="F16" s="71"/>
      <c r="G16" s="74"/>
      <c r="H16" s="74">
        <v>12</v>
      </c>
      <c r="I16" s="74"/>
      <c r="J16" s="74"/>
      <c r="K16" s="71"/>
      <c r="L16" s="74"/>
      <c r="M16" s="71"/>
      <c r="N16" s="71"/>
      <c r="O16" s="71"/>
      <c r="P16" s="71"/>
      <c r="Q16" s="71"/>
      <c r="R16" s="71"/>
      <c r="S16" s="71">
        <v>140</v>
      </c>
      <c r="T16" s="71"/>
      <c r="U16" s="71">
        <v>0</v>
      </c>
      <c r="V16" s="71"/>
      <c r="W16" s="71"/>
      <c r="X16" s="71">
        <v>2</v>
      </c>
      <c r="Y16" s="71"/>
      <c r="Z16" s="71"/>
      <c r="AA16" s="71">
        <v>6</v>
      </c>
      <c r="AB16" s="71"/>
      <c r="AC16" s="71"/>
      <c r="AD16" s="71"/>
      <c r="AE16" s="71"/>
      <c r="AF16" s="71"/>
      <c r="AG16" s="71"/>
    </row>
    <row r="17" spans="1:33" s="72" customFormat="1" ht="12.75">
      <c r="A17" s="68">
        <v>100</v>
      </c>
      <c r="B17" s="67" t="s">
        <v>8</v>
      </c>
      <c r="C17" s="68">
        <v>12.5</v>
      </c>
      <c r="D17" s="74"/>
      <c r="E17" s="74"/>
      <c r="F17" s="71"/>
      <c r="G17" s="74"/>
      <c r="H17" s="74"/>
      <c r="I17" s="74"/>
      <c r="J17" s="74"/>
      <c r="K17" s="71"/>
      <c r="L17" s="74"/>
      <c r="M17" s="71"/>
      <c r="N17" s="71"/>
      <c r="O17" s="71"/>
      <c r="P17" s="71"/>
      <c r="Q17" s="71"/>
      <c r="R17" s="71"/>
      <c r="S17" s="71"/>
      <c r="T17" s="71"/>
      <c r="U17" s="71"/>
      <c r="V17" s="71">
        <v>12.5</v>
      </c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</row>
    <row r="18" spans="1:33" s="72" customFormat="1" ht="12.75">
      <c r="A18" s="68">
        <v>108</v>
      </c>
      <c r="B18" s="67" t="s">
        <v>7</v>
      </c>
      <c r="C18" s="68">
        <v>35</v>
      </c>
      <c r="D18" s="74"/>
      <c r="E18" s="74">
        <v>35</v>
      </c>
      <c r="F18" s="71"/>
      <c r="G18" s="74"/>
      <c r="H18" s="74"/>
      <c r="I18" s="74"/>
      <c r="J18" s="74"/>
      <c r="K18" s="71"/>
      <c r="L18" s="74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</row>
    <row r="19" spans="1:33" s="72" customFormat="1" ht="12.75">
      <c r="A19" s="68"/>
      <c r="B19" s="67" t="s">
        <v>14</v>
      </c>
      <c r="C19" s="68">
        <v>20</v>
      </c>
      <c r="D19" s="74">
        <v>20</v>
      </c>
      <c r="E19" s="74"/>
      <c r="F19" s="71"/>
      <c r="G19" s="74"/>
      <c r="H19" s="74"/>
      <c r="I19" s="74"/>
      <c r="J19" s="74"/>
      <c r="K19" s="71"/>
      <c r="L19" s="74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</row>
    <row r="20" spans="1:33" s="72" customFormat="1" ht="12.75">
      <c r="A20" s="68">
        <v>493</v>
      </c>
      <c r="B20" s="67" t="s">
        <v>13</v>
      </c>
      <c r="C20" s="68">
        <v>200</v>
      </c>
      <c r="D20" s="74"/>
      <c r="E20" s="74"/>
      <c r="F20" s="71"/>
      <c r="G20" s="74"/>
      <c r="H20" s="74"/>
      <c r="I20" s="74"/>
      <c r="J20" s="74"/>
      <c r="K20" s="71"/>
      <c r="L20" s="74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>
        <v>5</v>
      </c>
      <c r="AB20" s="71"/>
      <c r="AC20" s="71">
        <v>1</v>
      </c>
      <c r="AD20" s="71"/>
      <c r="AE20" s="71"/>
      <c r="AF20" s="71"/>
      <c r="AG20" s="71"/>
    </row>
    <row r="21" spans="1:33" s="11" customFormat="1" ht="12.75">
      <c r="A21" s="3"/>
      <c r="B21" s="10" t="s">
        <v>60</v>
      </c>
      <c r="C21" s="10">
        <f>SUM(C14:C20)</f>
        <v>587.5</v>
      </c>
      <c r="D21" s="43">
        <f>SUM(D14:D20)</f>
        <v>20</v>
      </c>
      <c r="E21" s="43">
        <f>SUM(E14:E20)</f>
        <v>35</v>
      </c>
      <c r="F21" s="14"/>
      <c r="G21" s="43"/>
      <c r="H21" s="43">
        <f>SUM(H14:H20)</f>
        <v>12</v>
      </c>
      <c r="I21" s="43"/>
      <c r="J21" s="43"/>
      <c r="K21" s="14"/>
      <c r="L21" s="43">
        <f>SUM(L14:L20)</f>
        <v>110</v>
      </c>
      <c r="M21" s="14"/>
      <c r="N21" s="14"/>
      <c r="O21" s="14"/>
      <c r="P21" s="14"/>
      <c r="Q21" s="14"/>
      <c r="R21" s="14"/>
      <c r="S21" s="14">
        <f>SUM(S14:S20)</f>
        <v>140</v>
      </c>
      <c r="T21" s="14"/>
      <c r="U21" s="14">
        <f>SUM(U14:U20)</f>
        <v>0</v>
      </c>
      <c r="V21" s="14">
        <f>SUM(V14:V20)</f>
        <v>12.5</v>
      </c>
      <c r="W21" s="14"/>
      <c r="X21" s="14">
        <f>SUM(X14:X20)</f>
        <v>12</v>
      </c>
      <c r="Y21" s="14"/>
      <c r="Z21" s="14"/>
      <c r="AA21" s="14">
        <f>SUM(AA14:AA20)</f>
        <v>11</v>
      </c>
      <c r="AB21" s="14"/>
      <c r="AC21" s="14">
        <f>SUM(AC14:AC20)</f>
        <v>1</v>
      </c>
      <c r="AD21" s="14"/>
      <c r="AE21" s="36">
        <f>SUM(AE16:AE20)</f>
        <v>0</v>
      </c>
      <c r="AF21" s="14">
        <f>SUM(AF16:AF20)</f>
        <v>0</v>
      </c>
      <c r="AG21" s="14">
        <v>0.75</v>
      </c>
    </row>
    <row r="22" spans="1:33" ht="75.75" customHeight="1">
      <c r="A22" s="12"/>
      <c r="B22" s="13" t="s">
        <v>47</v>
      </c>
      <c r="C22" s="12"/>
      <c r="D22" s="78" t="s">
        <v>21</v>
      </c>
      <c r="E22" s="78" t="s">
        <v>22</v>
      </c>
      <c r="F22" s="9" t="s">
        <v>23</v>
      </c>
      <c r="G22" s="78" t="s">
        <v>58</v>
      </c>
      <c r="H22" s="80" t="s">
        <v>70</v>
      </c>
      <c r="I22" s="80" t="s">
        <v>69</v>
      </c>
      <c r="J22" s="78" t="s">
        <v>24</v>
      </c>
      <c r="K22" s="9" t="s">
        <v>25</v>
      </c>
      <c r="L22" s="78" t="s">
        <v>26</v>
      </c>
      <c r="M22" s="20" t="s">
        <v>79</v>
      </c>
      <c r="N22" s="9" t="s">
        <v>27</v>
      </c>
      <c r="O22" s="9" t="s">
        <v>28</v>
      </c>
      <c r="P22" s="9" t="s">
        <v>80</v>
      </c>
      <c r="Q22" s="9" t="s">
        <v>29</v>
      </c>
      <c r="R22" s="20" t="s">
        <v>30</v>
      </c>
      <c r="S22" s="26" t="s">
        <v>72</v>
      </c>
      <c r="T22" s="26" t="s">
        <v>73</v>
      </c>
      <c r="U22" s="9" t="s">
        <v>31</v>
      </c>
      <c r="V22" s="9" t="s">
        <v>32</v>
      </c>
      <c r="W22" s="9" t="s">
        <v>33</v>
      </c>
      <c r="X22" s="9" t="s">
        <v>34</v>
      </c>
      <c r="Y22" s="9" t="s">
        <v>35</v>
      </c>
      <c r="Z22" s="9" t="s">
        <v>36</v>
      </c>
      <c r="AA22" s="9" t="s">
        <v>37</v>
      </c>
      <c r="AB22" s="9" t="s">
        <v>38</v>
      </c>
      <c r="AC22" s="9" t="s">
        <v>39</v>
      </c>
      <c r="AD22" s="9" t="s">
        <v>40</v>
      </c>
      <c r="AE22" s="35" t="s">
        <v>41</v>
      </c>
      <c r="AF22" s="9" t="s">
        <v>42</v>
      </c>
      <c r="AG22" s="9" t="s">
        <v>43</v>
      </c>
    </row>
    <row r="23" spans="1:33" s="73" customFormat="1" ht="25.5">
      <c r="A23" s="68">
        <v>106</v>
      </c>
      <c r="B23" s="67" t="s">
        <v>83</v>
      </c>
      <c r="C23" s="68">
        <v>60</v>
      </c>
      <c r="D23" s="74"/>
      <c r="E23" s="74"/>
      <c r="F23" s="71"/>
      <c r="G23" s="74"/>
      <c r="H23" s="74"/>
      <c r="I23" s="74"/>
      <c r="J23" s="74"/>
      <c r="K23" s="74">
        <v>60</v>
      </c>
      <c r="L23" s="74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</row>
    <row r="24" spans="1:33" s="72" customFormat="1" ht="25.5">
      <c r="A24" s="68">
        <v>355</v>
      </c>
      <c r="B24" s="67" t="s">
        <v>94</v>
      </c>
      <c r="C24" s="68">
        <v>100</v>
      </c>
      <c r="D24" s="74"/>
      <c r="E24" s="74">
        <v>10.8</v>
      </c>
      <c r="F24" s="71">
        <v>4</v>
      </c>
      <c r="G24" s="74"/>
      <c r="H24" s="74"/>
      <c r="I24" s="74"/>
      <c r="J24" s="74"/>
      <c r="K24" s="74">
        <v>13.8</v>
      </c>
      <c r="L24" s="74"/>
      <c r="M24" s="71"/>
      <c r="N24" s="71"/>
      <c r="O24" s="71"/>
      <c r="P24" s="71"/>
      <c r="Q24" s="71"/>
      <c r="R24" s="71">
        <v>45</v>
      </c>
      <c r="S24" s="71"/>
      <c r="T24" s="71"/>
      <c r="U24" s="71"/>
      <c r="V24" s="71"/>
      <c r="W24" s="71"/>
      <c r="X24" s="71">
        <v>1.5</v>
      </c>
      <c r="Y24" s="71">
        <v>5</v>
      </c>
      <c r="Z24" s="71">
        <v>2</v>
      </c>
      <c r="AA24" s="71">
        <v>0.5</v>
      </c>
      <c r="AB24" s="71"/>
      <c r="AC24" s="71"/>
      <c r="AD24" s="71"/>
      <c r="AE24" s="71"/>
      <c r="AF24" s="71"/>
      <c r="AG24" s="71"/>
    </row>
    <row r="25" spans="1:33" s="72" customFormat="1" ht="12.75">
      <c r="A25" s="68">
        <v>429</v>
      </c>
      <c r="B25" s="67" t="s">
        <v>6</v>
      </c>
      <c r="C25" s="68">
        <v>180</v>
      </c>
      <c r="D25" s="74"/>
      <c r="E25" s="74"/>
      <c r="F25" s="71"/>
      <c r="G25" s="74"/>
      <c r="H25" s="74"/>
      <c r="I25" s="74"/>
      <c r="J25" s="74">
        <v>151.2</v>
      </c>
      <c r="K25" s="74"/>
      <c r="L25" s="74"/>
      <c r="M25" s="71"/>
      <c r="N25" s="71"/>
      <c r="O25" s="71"/>
      <c r="P25" s="71"/>
      <c r="Q25" s="71"/>
      <c r="R25" s="71"/>
      <c r="S25" s="71">
        <v>27</v>
      </c>
      <c r="T25" s="71"/>
      <c r="U25" s="71"/>
      <c r="V25" s="71"/>
      <c r="W25" s="71"/>
      <c r="X25" s="71">
        <v>8.1</v>
      </c>
      <c r="Y25" s="71"/>
      <c r="Z25" s="71"/>
      <c r="AA25" s="71"/>
      <c r="AB25" s="71"/>
      <c r="AC25" s="71"/>
      <c r="AD25" s="71"/>
      <c r="AE25" s="71"/>
      <c r="AF25" s="71"/>
      <c r="AG25" s="71"/>
    </row>
    <row r="26" spans="1:33" s="72" customFormat="1" ht="12.75">
      <c r="A26" s="68"/>
      <c r="B26" s="67" t="s">
        <v>14</v>
      </c>
      <c r="C26" s="68">
        <v>20</v>
      </c>
      <c r="D26" s="74">
        <v>20</v>
      </c>
      <c r="E26" s="74"/>
      <c r="F26" s="71"/>
      <c r="G26" s="74"/>
      <c r="H26" s="74"/>
      <c r="I26" s="74"/>
      <c r="J26" s="74"/>
      <c r="K26" s="74"/>
      <c r="L26" s="74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</row>
    <row r="27" spans="1:33" s="72" customFormat="1" ht="12.75">
      <c r="A27" s="68">
        <v>108</v>
      </c>
      <c r="B27" s="67" t="s">
        <v>7</v>
      </c>
      <c r="C27" s="68">
        <v>35</v>
      </c>
      <c r="D27" s="74"/>
      <c r="E27" s="74">
        <v>35</v>
      </c>
      <c r="F27" s="71"/>
      <c r="G27" s="74"/>
      <c r="H27" s="74"/>
      <c r="I27" s="74"/>
      <c r="J27" s="74"/>
      <c r="K27" s="71"/>
      <c r="L27" s="74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</row>
    <row r="28" spans="1:33" s="72" customFormat="1" ht="12.75">
      <c r="A28" s="68"/>
      <c r="B28" s="67" t="s">
        <v>85</v>
      </c>
      <c r="C28" s="68">
        <v>110</v>
      </c>
      <c r="D28" s="74"/>
      <c r="E28" s="74"/>
      <c r="F28" s="71"/>
      <c r="G28" s="74"/>
      <c r="H28" s="74"/>
      <c r="I28" s="74"/>
      <c r="J28" s="74"/>
      <c r="K28" s="74"/>
      <c r="L28" s="74">
        <v>110</v>
      </c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</row>
    <row r="29" spans="1:33" s="72" customFormat="1" ht="25.5">
      <c r="A29" s="68">
        <v>518</v>
      </c>
      <c r="B29" s="67" t="s">
        <v>10</v>
      </c>
      <c r="C29" s="68">
        <v>180</v>
      </c>
      <c r="D29" s="74"/>
      <c r="E29" s="74"/>
      <c r="F29" s="71"/>
      <c r="G29" s="74"/>
      <c r="H29" s="74"/>
      <c r="I29" s="74"/>
      <c r="J29" s="74"/>
      <c r="K29" s="74"/>
      <c r="L29" s="74"/>
      <c r="M29" s="71"/>
      <c r="N29" s="71">
        <v>180</v>
      </c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</row>
    <row r="30" spans="1:33" s="11" customFormat="1" ht="12.75">
      <c r="A30" s="3"/>
      <c r="B30" s="25" t="s">
        <v>61</v>
      </c>
      <c r="C30" s="10">
        <f>SUM(C23:C29)</f>
        <v>685</v>
      </c>
      <c r="D30" s="43">
        <f>SUM(D23:D29)</f>
        <v>20</v>
      </c>
      <c r="E30" s="43">
        <f>SUM(E23:E29)</f>
        <v>45.8</v>
      </c>
      <c r="F30" s="14">
        <f>SUM(F23:F29)</f>
        <v>4</v>
      </c>
      <c r="G30" s="43">
        <f>SUM(G23:G29)</f>
        <v>0</v>
      </c>
      <c r="H30" s="43"/>
      <c r="I30" s="43"/>
      <c r="J30" s="43">
        <f>SUM(J23:J29)</f>
        <v>151.2</v>
      </c>
      <c r="K30" s="43">
        <f>SUM(K23:K29)</f>
        <v>73.8</v>
      </c>
      <c r="L30" s="43">
        <f>SUM(L23:L29)</f>
        <v>110</v>
      </c>
      <c r="M30" s="14"/>
      <c r="N30" s="14">
        <f>SUM(N23:N29)</f>
        <v>180</v>
      </c>
      <c r="O30" s="14"/>
      <c r="P30" s="14"/>
      <c r="Q30" s="14"/>
      <c r="R30" s="14">
        <f>SUM(R23:R29)</f>
        <v>45</v>
      </c>
      <c r="S30" s="14">
        <f>SUM(S23:S29)</f>
        <v>27</v>
      </c>
      <c r="T30" s="14"/>
      <c r="U30" s="14"/>
      <c r="V30" s="14"/>
      <c r="W30" s="14"/>
      <c r="X30" s="14">
        <f aca="true" t="shared" si="0" ref="X30:AC30">SUM(X23:X29)</f>
        <v>9.6</v>
      </c>
      <c r="Y30" s="14">
        <f t="shared" si="0"/>
        <v>5</v>
      </c>
      <c r="Z30" s="14">
        <f t="shared" si="0"/>
        <v>2</v>
      </c>
      <c r="AA30" s="14">
        <f t="shared" si="0"/>
        <v>0.5</v>
      </c>
      <c r="AB30" s="14">
        <f t="shared" si="0"/>
        <v>0</v>
      </c>
      <c r="AC30" s="14">
        <f t="shared" si="0"/>
        <v>0</v>
      </c>
      <c r="AD30" s="14"/>
      <c r="AE30" s="36"/>
      <c r="AF30" s="14">
        <f>SUM(AF23:AF29)</f>
        <v>0</v>
      </c>
      <c r="AG30" s="14">
        <v>0.75</v>
      </c>
    </row>
    <row r="31" spans="1:33" ht="102" customHeight="1">
      <c r="A31" s="12"/>
      <c r="B31" s="13" t="s">
        <v>54</v>
      </c>
      <c r="C31" s="12"/>
      <c r="D31" s="78" t="s">
        <v>21</v>
      </c>
      <c r="E31" s="78" t="s">
        <v>22</v>
      </c>
      <c r="F31" s="9" t="s">
        <v>23</v>
      </c>
      <c r="G31" s="78" t="s">
        <v>58</v>
      </c>
      <c r="H31" s="80" t="s">
        <v>70</v>
      </c>
      <c r="I31" s="80" t="s">
        <v>69</v>
      </c>
      <c r="J31" s="78" t="s">
        <v>24</v>
      </c>
      <c r="K31" s="9" t="s">
        <v>25</v>
      </c>
      <c r="L31" s="78" t="s">
        <v>26</v>
      </c>
      <c r="M31" s="20" t="s">
        <v>79</v>
      </c>
      <c r="N31" s="9" t="s">
        <v>27</v>
      </c>
      <c r="O31" s="9" t="s">
        <v>28</v>
      </c>
      <c r="P31" s="9" t="s">
        <v>80</v>
      </c>
      <c r="Q31" s="9" t="s">
        <v>29</v>
      </c>
      <c r="R31" s="20" t="s">
        <v>30</v>
      </c>
      <c r="S31" s="26" t="s">
        <v>72</v>
      </c>
      <c r="T31" s="26" t="s">
        <v>73</v>
      </c>
      <c r="U31" s="9" t="s">
        <v>31</v>
      </c>
      <c r="V31" s="9" t="s">
        <v>32</v>
      </c>
      <c r="W31" s="9" t="s">
        <v>33</v>
      </c>
      <c r="X31" s="9" t="s">
        <v>34</v>
      </c>
      <c r="Y31" s="9" t="s">
        <v>35</v>
      </c>
      <c r="Z31" s="9" t="s">
        <v>36</v>
      </c>
      <c r="AA31" s="9" t="s">
        <v>37</v>
      </c>
      <c r="AB31" s="9" t="s">
        <v>38</v>
      </c>
      <c r="AC31" s="9" t="s">
        <v>39</v>
      </c>
      <c r="AD31" s="9" t="s">
        <v>40</v>
      </c>
      <c r="AE31" s="35" t="s">
        <v>41</v>
      </c>
      <c r="AF31" s="9" t="s">
        <v>42</v>
      </c>
      <c r="AG31" s="9" t="s">
        <v>43</v>
      </c>
    </row>
    <row r="32" spans="1:33" s="73" customFormat="1" ht="12.75">
      <c r="A32" s="68">
        <v>50</v>
      </c>
      <c r="B32" s="67" t="s">
        <v>17</v>
      </c>
      <c r="C32" s="68">
        <v>60</v>
      </c>
      <c r="D32" s="74"/>
      <c r="E32" s="74"/>
      <c r="F32" s="71"/>
      <c r="G32" s="74"/>
      <c r="H32" s="74"/>
      <c r="I32" s="74"/>
      <c r="J32" s="74"/>
      <c r="K32" s="74">
        <v>57</v>
      </c>
      <c r="L32" s="74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>
        <v>3</v>
      </c>
      <c r="Z32" s="71"/>
      <c r="AA32" s="71"/>
      <c r="AB32" s="71"/>
      <c r="AC32" s="71"/>
      <c r="AD32" s="71"/>
      <c r="AE32" s="71"/>
      <c r="AF32" s="71"/>
      <c r="AG32" s="71"/>
    </row>
    <row r="33" spans="1:33" s="72" customFormat="1" ht="14.25" customHeight="1">
      <c r="A33" s="68">
        <v>411</v>
      </c>
      <c r="B33" s="67" t="s">
        <v>82</v>
      </c>
      <c r="C33" s="68">
        <v>214</v>
      </c>
      <c r="D33" s="74"/>
      <c r="E33" s="74"/>
      <c r="F33" s="71"/>
      <c r="G33" s="74"/>
      <c r="H33" s="74">
        <v>48.75</v>
      </c>
      <c r="I33" s="74"/>
      <c r="J33" s="74"/>
      <c r="K33" s="74">
        <v>45</v>
      </c>
      <c r="L33" s="74"/>
      <c r="M33" s="71"/>
      <c r="N33" s="71"/>
      <c r="O33" s="71"/>
      <c r="P33" s="71"/>
      <c r="Q33" s="71">
        <v>87.5</v>
      </c>
      <c r="R33" s="71"/>
      <c r="S33" s="71"/>
      <c r="T33" s="71"/>
      <c r="U33" s="71"/>
      <c r="V33" s="71"/>
      <c r="W33" s="71"/>
      <c r="X33" s="71"/>
      <c r="Y33" s="71">
        <v>10</v>
      </c>
      <c r="Z33" s="71"/>
      <c r="AA33" s="71"/>
      <c r="AB33" s="71"/>
      <c r="AC33" s="71"/>
      <c r="AD33" s="71"/>
      <c r="AE33" s="71"/>
      <c r="AF33" s="71"/>
      <c r="AG33" s="71"/>
    </row>
    <row r="34" spans="1:33" s="72" customFormat="1" ht="12.75">
      <c r="A34" s="68">
        <v>108</v>
      </c>
      <c r="B34" s="67" t="s">
        <v>3</v>
      </c>
      <c r="C34" s="68">
        <v>35</v>
      </c>
      <c r="D34" s="74"/>
      <c r="E34" s="74">
        <v>35</v>
      </c>
      <c r="F34" s="71"/>
      <c r="G34" s="74"/>
      <c r="H34" s="74"/>
      <c r="I34" s="74"/>
      <c r="J34" s="74"/>
      <c r="K34" s="74"/>
      <c r="L34" s="74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</row>
    <row r="35" spans="1:33" s="72" customFormat="1" ht="12.75">
      <c r="A35" s="68"/>
      <c r="B35" s="67" t="s">
        <v>14</v>
      </c>
      <c r="C35" s="68">
        <v>20</v>
      </c>
      <c r="D35" s="74">
        <v>20</v>
      </c>
      <c r="E35" s="74"/>
      <c r="F35" s="71"/>
      <c r="G35" s="74"/>
      <c r="H35" s="74"/>
      <c r="I35" s="74"/>
      <c r="J35" s="74"/>
      <c r="K35" s="74"/>
      <c r="L35" s="74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</row>
    <row r="36" spans="1:33" s="72" customFormat="1" ht="12.75">
      <c r="A36" s="68"/>
      <c r="B36" s="67" t="s">
        <v>85</v>
      </c>
      <c r="C36" s="68">
        <v>100</v>
      </c>
      <c r="D36" s="74"/>
      <c r="E36" s="74"/>
      <c r="F36" s="71"/>
      <c r="G36" s="74"/>
      <c r="H36" s="74"/>
      <c r="I36" s="74"/>
      <c r="J36" s="74"/>
      <c r="K36" s="74"/>
      <c r="L36" s="74">
        <v>100</v>
      </c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</row>
    <row r="37" spans="1:33" s="72" customFormat="1" ht="12.75">
      <c r="A37" s="68">
        <v>504</v>
      </c>
      <c r="B37" s="67" t="s">
        <v>138</v>
      </c>
      <c r="C37" s="68">
        <v>200</v>
      </c>
      <c r="D37" s="74"/>
      <c r="E37" s="74"/>
      <c r="F37" s="71"/>
      <c r="G37" s="74"/>
      <c r="H37" s="74"/>
      <c r="I37" s="74"/>
      <c r="J37" s="74"/>
      <c r="K37" s="74"/>
      <c r="L37" s="74">
        <v>7</v>
      </c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>
        <v>5</v>
      </c>
      <c r="AB37" s="71"/>
      <c r="AC37" s="71">
        <v>1</v>
      </c>
      <c r="AD37" s="71"/>
      <c r="AE37" s="71"/>
      <c r="AF37" s="71"/>
      <c r="AG37" s="71"/>
    </row>
    <row r="38" spans="1:33" s="72" customFormat="1" ht="12.75">
      <c r="A38" s="68">
        <v>516</v>
      </c>
      <c r="B38" s="67" t="s">
        <v>74</v>
      </c>
      <c r="C38" s="68">
        <v>200</v>
      </c>
      <c r="D38" s="74"/>
      <c r="E38" s="74"/>
      <c r="F38" s="71"/>
      <c r="G38" s="74"/>
      <c r="H38" s="74"/>
      <c r="I38" s="74"/>
      <c r="J38" s="74"/>
      <c r="K38" s="74"/>
      <c r="L38" s="74"/>
      <c r="M38" s="71"/>
      <c r="N38" s="71"/>
      <c r="O38" s="71"/>
      <c r="P38" s="71"/>
      <c r="Q38" s="71"/>
      <c r="R38" s="71"/>
      <c r="S38" s="71"/>
      <c r="T38" s="71">
        <v>200</v>
      </c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</row>
    <row r="39" spans="1:33" s="11" customFormat="1" ht="12.75">
      <c r="A39" s="3"/>
      <c r="B39" s="25" t="s">
        <v>62</v>
      </c>
      <c r="C39" s="10">
        <f>SUM(C32:C38)</f>
        <v>829</v>
      </c>
      <c r="D39" s="43">
        <f>SUM(D32:D38)</f>
        <v>20</v>
      </c>
      <c r="E39" s="43">
        <f>SUM(E32:E38)</f>
        <v>35</v>
      </c>
      <c r="F39" s="14"/>
      <c r="G39" s="43"/>
      <c r="H39" s="43">
        <f>SUM(H32:H38)</f>
        <v>48.75</v>
      </c>
      <c r="I39" s="43"/>
      <c r="J39" s="43"/>
      <c r="K39" s="43">
        <f>SUM(K32:K38)</f>
        <v>102</v>
      </c>
      <c r="L39" s="43">
        <f>SUM(L32:L38)</f>
        <v>107</v>
      </c>
      <c r="M39" s="14"/>
      <c r="N39" s="14"/>
      <c r="O39" s="14"/>
      <c r="P39" s="14"/>
      <c r="Q39" s="14">
        <f>SUM(Q32:Q38)</f>
        <v>87.5</v>
      </c>
      <c r="R39" s="14"/>
      <c r="S39" s="14"/>
      <c r="T39" s="14">
        <f>SUM(T32:T38)</f>
        <v>200</v>
      </c>
      <c r="U39" s="14"/>
      <c r="V39" s="14"/>
      <c r="W39" s="14"/>
      <c r="X39" s="14"/>
      <c r="Y39" s="14">
        <f>SUM(Y32:Y38)</f>
        <v>13</v>
      </c>
      <c r="Z39" s="14"/>
      <c r="AA39" s="14">
        <f>SUM(AA32:AA38)</f>
        <v>5</v>
      </c>
      <c r="AB39" s="14"/>
      <c r="AC39" s="14">
        <f>SUM(AC32:AC38)</f>
        <v>1</v>
      </c>
      <c r="AD39" s="14"/>
      <c r="AE39" s="36">
        <f>SUM(AE32:AE38)</f>
        <v>0</v>
      </c>
      <c r="AF39" s="14"/>
      <c r="AG39" s="14">
        <v>0.75</v>
      </c>
    </row>
    <row r="40" spans="1:33" ht="114" customHeight="1">
      <c r="A40" s="12"/>
      <c r="B40" s="13" t="s">
        <v>53</v>
      </c>
      <c r="C40" s="12"/>
      <c r="D40" s="78" t="s">
        <v>21</v>
      </c>
      <c r="E40" s="78" t="s">
        <v>22</v>
      </c>
      <c r="F40" s="9" t="s">
        <v>23</v>
      </c>
      <c r="G40" s="78" t="s">
        <v>58</v>
      </c>
      <c r="H40" s="80" t="s">
        <v>70</v>
      </c>
      <c r="I40" s="80" t="s">
        <v>69</v>
      </c>
      <c r="J40" s="78" t="s">
        <v>24</v>
      </c>
      <c r="K40" s="9" t="s">
        <v>25</v>
      </c>
      <c r="L40" s="78" t="s">
        <v>26</v>
      </c>
      <c r="M40" s="20" t="s">
        <v>79</v>
      </c>
      <c r="N40" s="9" t="s">
        <v>27</v>
      </c>
      <c r="O40" s="9" t="s">
        <v>28</v>
      </c>
      <c r="P40" s="9" t="s">
        <v>80</v>
      </c>
      <c r="Q40" s="9" t="s">
        <v>29</v>
      </c>
      <c r="R40" s="20" t="s">
        <v>30</v>
      </c>
      <c r="S40" s="26" t="s">
        <v>72</v>
      </c>
      <c r="T40" s="26" t="s">
        <v>73</v>
      </c>
      <c r="U40" s="9" t="s">
        <v>31</v>
      </c>
      <c r="V40" s="9" t="s">
        <v>32</v>
      </c>
      <c r="W40" s="9" t="s">
        <v>33</v>
      </c>
      <c r="X40" s="9" t="s">
        <v>34</v>
      </c>
      <c r="Y40" s="9" t="s">
        <v>35</v>
      </c>
      <c r="Z40" s="9" t="s">
        <v>36</v>
      </c>
      <c r="AA40" s="9" t="s">
        <v>37</v>
      </c>
      <c r="AB40" s="9" t="s">
        <v>38</v>
      </c>
      <c r="AC40" s="9" t="s">
        <v>39</v>
      </c>
      <c r="AD40" s="9" t="s">
        <v>40</v>
      </c>
      <c r="AE40" s="35" t="s">
        <v>41</v>
      </c>
      <c r="AF40" s="9" t="s">
        <v>42</v>
      </c>
      <c r="AG40" s="9" t="s">
        <v>43</v>
      </c>
    </row>
    <row r="41" spans="1:33" s="72" customFormat="1" ht="25.5">
      <c r="A41" s="68">
        <v>4</v>
      </c>
      <c r="B41" s="67" t="s">
        <v>11</v>
      </c>
      <c r="C41" s="68">
        <v>100</v>
      </c>
      <c r="D41" s="74"/>
      <c r="E41" s="74"/>
      <c r="F41" s="71"/>
      <c r="G41" s="74"/>
      <c r="H41" s="74"/>
      <c r="I41" s="74"/>
      <c r="J41" s="74"/>
      <c r="K41" s="74">
        <v>94</v>
      </c>
      <c r="L41" s="74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>
        <v>4</v>
      </c>
      <c r="Z41" s="71"/>
      <c r="AA41" s="71">
        <v>2.5</v>
      </c>
      <c r="AB41" s="71"/>
      <c r="AC41" s="71"/>
      <c r="AD41" s="71"/>
      <c r="AE41" s="71"/>
      <c r="AF41" s="71"/>
      <c r="AG41" s="71"/>
    </row>
    <row r="42" spans="1:33" s="72" customFormat="1" ht="12.75">
      <c r="A42" s="68">
        <v>363</v>
      </c>
      <c r="B42" s="67" t="s">
        <v>87</v>
      </c>
      <c r="C42" s="68">
        <v>100</v>
      </c>
      <c r="D42" s="74"/>
      <c r="E42" s="74"/>
      <c r="F42" s="71">
        <v>2</v>
      </c>
      <c r="G42" s="74"/>
      <c r="H42" s="74"/>
      <c r="I42" s="74"/>
      <c r="J42" s="74"/>
      <c r="K42" s="74">
        <v>15</v>
      </c>
      <c r="L42" s="74"/>
      <c r="M42" s="71"/>
      <c r="N42" s="71"/>
      <c r="O42" s="71">
        <v>88</v>
      </c>
      <c r="P42" s="71"/>
      <c r="Q42" s="71"/>
      <c r="R42" s="71"/>
      <c r="S42" s="71"/>
      <c r="T42" s="71"/>
      <c r="U42" s="71"/>
      <c r="V42" s="71"/>
      <c r="W42" s="71"/>
      <c r="X42" s="71"/>
      <c r="Y42" s="71">
        <v>5</v>
      </c>
      <c r="Z42" s="71"/>
      <c r="AA42" s="71"/>
      <c r="AB42" s="71"/>
      <c r="AC42" s="71"/>
      <c r="AD42" s="71"/>
      <c r="AE42" s="71"/>
      <c r="AF42" s="71"/>
      <c r="AG42" s="71"/>
    </row>
    <row r="43" spans="1:33" s="72" customFormat="1" ht="12.75">
      <c r="A43" s="68">
        <v>237</v>
      </c>
      <c r="B43" s="67" t="s">
        <v>86</v>
      </c>
      <c r="C43" s="68">
        <v>150</v>
      </c>
      <c r="D43" s="74"/>
      <c r="E43" s="74"/>
      <c r="F43" s="71"/>
      <c r="G43" s="74"/>
      <c r="H43" s="74">
        <v>37.5</v>
      </c>
      <c r="I43" s="74"/>
      <c r="J43" s="74"/>
      <c r="K43" s="74"/>
      <c r="L43" s="74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>
        <v>6.8</v>
      </c>
      <c r="Y43" s="71"/>
      <c r="Z43" s="71"/>
      <c r="AA43" s="71"/>
      <c r="AB43" s="71"/>
      <c r="AC43" s="71"/>
      <c r="AD43" s="71"/>
      <c r="AE43" s="71"/>
      <c r="AF43" s="71"/>
      <c r="AG43" s="71"/>
    </row>
    <row r="44" spans="1:33" s="72" customFormat="1" ht="12.75">
      <c r="A44" s="68"/>
      <c r="B44" s="67" t="s">
        <v>14</v>
      </c>
      <c r="C44" s="68">
        <v>20</v>
      </c>
      <c r="D44" s="74">
        <v>20</v>
      </c>
      <c r="E44" s="74"/>
      <c r="F44" s="71"/>
      <c r="G44" s="74"/>
      <c r="H44" s="74"/>
      <c r="I44" s="74"/>
      <c r="J44" s="74"/>
      <c r="K44" s="74"/>
      <c r="L44" s="74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</row>
    <row r="45" spans="1:33" s="72" customFormat="1" ht="12.75">
      <c r="A45" s="68">
        <v>108</v>
      </c>
      <c r="B45" s="67" t="s">
        <v>7</v>
      </c>
      <c r="C45" s="68">
        <v>35</v>
      </c>
      <c r="D45" s="74"/>
      <c r="E45" s="74">
        <v>35</v>
      </c>
      <c r="F45" s="71"/>
      <c r="G45" s="74"/>
      <c r="H45" s="74"/>
      <c r="I45" s="74"/>
      <c r="J45" s="74"/>
      <c r="K45" s="74"/>
      <c r="L45" s="74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</row>
    <row r="46" spans="1:33" s="72" customFormat="1" ht="12.75">
      <c r="A46" s="68">
        <v>508</v>
      </c>
      <c r="B46" s="67" t="s">
        <v>19</v>
      </c>
      <c r="C46" s="68">
        <v>200</v>
      </c>
      <c r="D46" s="74"/>
      <c r="E46" s="74"/>
      <c r="F46" s="71"/>
      <c r="G46" s="74"/>
      <c r="H46" s="74"/>
      <c r="I46" s="74"/>
      <c r="J46" s="74"/>
      <c r="K46" s="74"/>
      <c r="L46" s="74"/>
      <c r="M46" s="71">
        <v>20.5</v>
      </c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>
        <v>5</v>
      </c>
      <c r="AB46" s="71"/>
      <c r="AC46" s="71"/>
      <c r="AD46" s="71"/>
      <c r="AE46" s="71"/>
      <c r="AF46" s="71"/>
      <c r="AG46" s="71"/>
    </row>
    <row r="47" spans="1:33" s="11" customFormat="1" ht="12.75">
      <c r="A47" s="3"/>
      <c r="B47" s="25" t="s">
        <v>63</v>
      </c>
      <c r="C47" s="10">
        <f>SUM(C41:C46)</f>
        <v>605</v>
      </c>
      <c r="D47" s="43">
        <f>SUM(D41:D46)</f>
        <v>20</v>
      </c>
      <c r="E47" s="43">
        <f>SUM(E41:E46)</f>
        <v>35</v>
      </c>
      <c r="F47" s="14">
        <f>SUM(F41:F46)</f>
        <v>2</v>
      </c>
      <c r="G47" s="43"/>
      <c r="H47" s="43">
        <f>SUM(H41:H46)</f>
        <v>37.5</v>
      </c>
      <c r="I47" s="43"/>
      <c r="J47" s="43"/>
      <c r="K47" s="43">
        <f>SUM(K41:K46)</f>
        <v>109</v>
      </c>
      <c r="L47" s="43">
        <f>SUM(L41:L46)</f>
        <v>0</v>
      </c>
      <c r="M47" s="14">
        <f>SUM(M41:M46)</f>
        <v>20.5</v>
      </c>
      <c r="N47" s="14"/>
      <c r="O47" s="14">
        <f>SUM(O41:O46)</f>
        <v>88</v>
      </c>
      <c r="P47" s="14"/>
      <c r="Q47" s="14"/>
      <c r="R47" s="14"/>
      <c r="S47" s="14"/>
      <c r="T47" s="14"/>
      <c r="U47" s="14"/>
      <c r="V47" s="14"/>
      <c r="W47" s="14"/>
      <c r="X47" s="14">
        <f>SUM(X41:X46)</f>
        <v>6.8</v>
      </c>
      <c r="Y47" s="14">
        <f>SUM(Y41:Y46)</f>
        <v>9</v>
      </c>
      <c r="Z47" s="14"/>
      <c r="AA47" s="14">
        <f>SUM(AA41:AA46)</f>
        <v>7.5</v>
      </c>
      <c r="AB47" s="14">
        <f>SUM(AB45:AB46)</f>
        <v>0</v>
      </c>
      <c r="AC47" s="14">
        <f>SUM(AC45:AC46)</f>
        <v>0</v>
      </c>
      <c r="AD47" s="14">
        <f>SUM(AD41:AD46)</f>
        <v>0</v>
      </c>
      <c r="AE47" s="36"/>
      <c r="AF47" s="14"/>
      <c r="AG47" s="14">
        <v>0.75</v>
      </c>
    </row>
    <row r="48" spans="1:33" ht="111" customHeight="1">
      <c r="A48" s="12"/>
      <c r="B48" s="13" t="s">
        <v>52</v>
      </c>
      <c r="C48" s="12"/>
      <c r="D48" s="78" t="s">
        <v>21</v>
      </c>
      <c r="E48" s="78" t="s">
        <v>22</v>
      </c>
      <c r="F48" s="9" t="s">
        <v>23</v>
      </c>
      <c r="G48" s="78" t="s">
        <v>58</v>
      </c>
      <c r="H48" s="80" t="s">
        <v>70</v>
      </c>
      <c r="I48" s="80" t="s">
        <v>69</v>
      </c>
      <c r="J48" s="78" t="s">
        <v>24</v>
      </c>
      <c r="K48" s="9" t="s">
        <v>25</v>
      </c>
      <c r="L48" s="78" t="s">
        <v>26</v>
      </c>
      <c r="M48" s="20" t="s">
        <v>79</v>
      </c>
      <c r="N48" s="9" t="s">
        <v>27</v>
      </c>
      <c r="O48" s="9" t="s">
        <v>28</v>
      </c>
      <c r="P48" s="9" t="s">
        <v>80</v>
      </c>
      <c r="Q48" s="9" t="s">
        <v>29</v>
      </c>
      <c r="R48" s="20" t="s">
        <v>30</v>
      </c>
      <c r="S48" s="26" t="s">
        <v>72</v>
      </c>
      <c r="T48" s="26" t="s">
        <v>73</v>
      </c>
      <c r="U48" s="9" t="s">
        <v>31</v>
      </c>
      <c r="V48" s="9" t="s">
        <v>32</v>
      </c>
      <c r="W48" s="9" t="s">
        <v>33</v>
      </c>
      <c r="X48" s="9" t="s">
        <v>34</v>
      </c>
      <c r="Y48" s="9" t="s">
        <v>35</v>
      </c>
      <c r="Z48" s="9" t="s">
        <v>36</v>
      </c>
      <c r="AA48" s="9" t="s">
        <v>37</v>
      </c>
      <c r="AB48" s="9" t="s">
        <v>38</v>
      </c>
      <c r="AC48" s="9" t="s">
        <v>39</v>
      </c>
      <c r="AD48" s="9" t="s">
        <v>40</v>
      </c>
      <c r="AE48" s="35" t="s">
        <v>41</v>
      </c>
      <c r="AF48" s="9" t="s">
        <v>42</v>
      </c>
      <c r="AG48" s="9" t="s">
        <v>43</v>
      </c>
    </row>
    <row r="49" spans="1:33" s="72" customFormat="1" ht="12.75">
      <c r="A49" s="68"/>
      <c r="B49" s="67" t="s">
        <v>15</v>
      </c>
      <c r="C49" s="68">
        <v>20</v>
      </c>
      <c r="D49" s="74"/>
      <c r="E49" s="74"/>
      <c r="F49" s="71"/>
      <c r="G49" s="74"/>
      <c r="H49" s="74"/>
      <c r="I49" s="74"/>
      <c r="J49" s="74"/>
      <c r="K49" s="71"/>
      <c r="L49" s="74"/>
      <c r="M49" s="71"/>
      <c r="N49" s="71"/>
      <c r="O49" s="71"/>
      <c r="P49" s="71"/>
      <c r="Q49" s="71"/>
      <c r="R49" s="71"/>
      <c r="S49" s="71">
        <v>20</v>
      </c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</row>
    <row r="50" spans="1:33" s="72" customFormat="1" ht="12.75">
      <c r="A50" s="68">
        <v>323</v>
      </c>
      <c r="B50" s="67" t="s">
        <v>130</v>
      </c>
      <c r="C50" s="68">
        <v>160</v>
      </c>
      <c r="D50" s="74"/>
      <c r="E50" s="74"/>
      <c r="F50" s="71"/>
      <c r="G50" s="74"/>
      <c r="H50" s="74">
        <v>11.7</v>
      </c>
      <c r="I50" s="74"/>
      <c r="J50" s="74"/>
      <c r="K50" s="71"/>
      <c r="L50" s="74"/>
      <c r="M50" s="71">
        <v>17</v>
      </c>
      <c r="N50" s="71"/>
      <c r="O50" s="71"/>
      <c r="P50" s="71"/>
      <c r="Q50" s="71"/>
      <c r="R50" s="71"/>
      <c r="S50" s="71"/>
      <c r="T50" s="71"/>
      <c r="U50" s="71">
        <v>120.6</v>
      </c>
      <c r="V50" s="71"/>
      <c r="W50" s="71"/>
      <c r="X50" s="71">
        <v>4.3</v>
      </c>
      <c r="Y50" s="71"/>
      <c r="Z50" s="71">
        <v>13.9</v>
      </c>
      <c r="AA50" s="71">
        <v>11</v>
      </c>
      <c r="AB50" s="71"/>
      <c r="AC50" s="71"/>
      <c r="AD50" s="71"/>
      <c r="AE50" s="71"/>
      <c r="AF50" s="71"/>
      <c r="AG50" s="71"/>
    </row>
    <row r="51" spans="1:33" s="72" customFormat="1" ht="12.75">
      <c r="A51" s="68"/>
      <c r="B51" s="67" t="s">
        <v>14</v>
      </c>
      <c r="C51" s="68">
        <v>20</v>
      </c>
      <c r="D51" s="74">
        <v>20</v>
      </c>
      <c r="E51" s="74"/>
      <c r="F51" s="71"/>
      <c r="G51" s="74"/>
      <c r="H51" s="74"/>
      <c r="I51" s="74"/>
      <c r="J51" s="74"/>
      <c r="K51" s="71"/>
      <c r="L51" s="74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</row>
    <row r="52" spans="1:33" s="72" customFormat="1" ht="12.75">
      <c r="A52" s="68">
        <v>108</v>
      </c>
      <c r="B52" s="67" t="s">
        <v>7</v>
      </c>
      <c r="C52" s="68">
        <v>35</v>
      </c>
      <c r="D52" s="74"/>
      <c r="E52" s="74">
        <v>35</v>
      </c>
      <c r="F52" s="71"/>
      <c r="G52" s="74"/>
      <c r="H52" s="74"/>
      <c r="I52" s="74"/>
      <c r="J52" s="74"/>
      <c r="K52" s="71"/>
      <c r="L52" s="74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</row>
    <row r="53" spans="1:33" s="72" customFormat="1" ht="12.75">
      <c r="A53" s="68">
        <v>508</v>
      </c>
      <c r="B53" s="67" t="s">
        <v>5</v>
      </c>
      <c r="C53" s="68">
        <v>200</v>
      </c>
      <c r="D53" s="74"/>
      <c r="E53" s="74"/>
      <c r="F53" s="71"/>
      <c r="G53" s="74"/>
      <c r="H53" s="74"/>
      <c r="I53" s="74"/>
      <c r="J53" s="74"/>
      <c r="K53" s="71"/>
      <c r="L53" s="74"/>
      <c r="M53" s="71"/>
      <c r="N53" s="71"/>
      <c r="O53" s="71"/>
      <c r="P53" s="71"/>
      <c r="Q53" s="71"/>
      <c r="R53" s="71"/>
      <c r="S53" s="71">
        <v>150</v>
      </c>
      <c r="T53" s="71"/>
      <c r="U53" s="71"/>
      <c r="V53" s="71"/>
      <c r="W53" s="71"/>
      <c r="X53" s="71"/>
      <c r="Y53" s="71"/>
      <c r="Z53" s="71"/>
      <c r="AA53" s="71">
        <v>5</v>
      </c>
      <c r="AB53" s="71"/>
      <c r="AC53" s="71"/>
      <c r="AD53" s="71">
        <v>2.5</v>
      </c>
      <c r="AE53" s="71"/>
      <c r="AF53" s="71"/>
      <c r="AG53" s="71"/>
    </row>
    <row r="54" spans="1:33" s="72" customFormat="1" ht="12.75">
      <c r="A54" s="68">
        <v>516</v>
      </c>
      <c r="B54" s="67" t="s">
        <v>74</v>
      </c>
      <c r="C54" s="68">
        <v>175</v>
      </c>
      <c r="D54" s="74"/>
      <c r="E54" s="74"/>
      <c r="F54" s="71"/>
      <c r="G54" s="74"/>
      <c r="H54" s="74"/>
      <c r="I54" s="74"/>
      <c r="J54" s="74"/>
      <c r="K54" s="71"/>
      <c r="L54" s="74"/>
      <c r="M54" s="71"/>
      <c r="N54" s="71"/>
      <c r="O54" s="71"/>
      <c r="P54" s="71"/>
      <c r="Q54" s="71"/>
      <c r="R54" s="71"/>
      <c r="S54" s="71"/>
      <c r="T54" s="71">
        <v>175</v>
      </c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</row>
    <row r="55" spans="1:33" s="11" customFormat="1" ht="12.75">
      <c r="A55" s="3"/>
      <c r="B55" s="25" t="s">
        <v>64</v>
      </c>
      <c r="C55" s="46">
        <f>SUM(C49:C54)</f>
        <v>610</v>
      </c>
      <c r="D55" s="43">
        <f>SUM(D49:D54)</f>
        <v>20</v>
      </c>
      <c r="E55" s="43">
        <f>SUM(E49:E54)</f>
        <v>35</v>
      </c>
      <c r="F55" s="14"/>
      <c r="G55" s="43"/>
      <c r="H55" s="43">
        <f>SUM(H49:H54)</f>
        <v>11.7</v>
      </c>
      <c r="I55" s="43"/>
      <c r="J55" s="43"/>
      <c r="K55" s="14"/>
      <c r="L55" s="43">
        <f>SUM(L49:L54)</f>
        <v>0</v>
      </c>
      <c r="M55" s="14">
        <f>SUM(M49:M54)</f>
        <v>17</v>
      </c>
      <c r="N55" s="14"/>
      <c r="O55" s="14"/>
      <c r="P55" s="14"/>
      <c r="Q55" s="14"/>
      <c r="R55" s="14"/>
      <c r="S55" s="14">
        <f>SUM(S49:S54)</f>
        <v>170</v>
      </c>
      <c r="T55" s="14">
        <f>SUM(T49:T54)</f>
        <v>175</v>
      </c>
      <c r="U55" s="14">
        <f>SUM(U49:U54)</f>
        <v>120.6</v>
      </c>
      <c r="V55" s="14"/>
      <c r="W55" s="14"/>
      <c r="X55" s="14">
        <f>SUM(X49:X54)</f>
        <v>4.3</v>
      </c>
      <c r="Y55" s="14"/>
      <c r="Z55" s="14">
        <f>SUM(Z49:Z54)</f>
        <v>13.9</v>
      </c>
      <c r="AA55" s="14">
        <f>SUM(AA49:AA54)</f>
        <v>16</v>
      </c>
      <c r="AB55" s="14"/>
      <c r="AC55" s="14"/>
      <c r="AD55" s="14">
        <f>SUM(AD49:AD54)</f>
        <v>2.5</v>
      </c>
      <c r="AE55" s="36"/>
      <c r="AF55" s="14"/>
      <c r="AG55" s="14">
        <v>0.75</v>
      </c>
    </row>
    <row r="56" spans="1:33" ht="91.5" customHeight="1">
      <c r="A56" s="12"/>
      <c r="B56" s="13" t="s">
        <v>51</v>
      </c>
      <c r="C56" s="12"/>
      <c r="D56" s="78" t="s">
        <v>21</v>
      </c>
      <c r="E56" s="78" t="s">
        <v>22</v>
      </c>
      <c r="F56" s="9" t="s">
        <v>23</v>
      </c>
      <c r="G56" s="78" t="s">
        <v>58</v>
      </c>
      <c r="H56" s="80" t="s">
        <v>70</v>
      </c>
      <c r="I56" s="80" t="s">
        <v>69</v>
      </c>
      <c r="J56" s="78" t="s">
        <v>24</v>
      </c>
      <c r="K56" s="9" t="s">
        <v>25</v>
      </c>
      <c r="L56" s="78" t="s">
        <v>26</v>
      </c>
      <c r="M56" s="20" t="s">
        <v>79</v>
      </c>
      <c r="N56" s="9" t="s">
        <v>27</v>
      </c>
      <c r="O56" s="9" t="s">
        <v>28</v>
      </c>
      <c r="P56" s="9" t="s">
        <v>80</v>
      </c>
      <c r="Q56" s="9" t="s">
        <v>29</v>
      </c>
      <c r="R56" s="20" t="s">
        <v>30</v>
      </c>
      <c r="S56" s="26" t="s">
        <v>72</v>
      </c>
      <c r="T56" s="26" t="s">
        <v>73</v>
      </c>
      <c r="U56" s="9" t="s">
        <v>31</v>
      </c>
      <c r="V56" s="9" t="s">
        <v>32</v>
      </c>
      <c r="W56" s="9" t="s">
        <v>33</v>
      </c>
      <c r="X56" s="9" t="s">
        <v>34</v>
      </c>
      <c r="Y56" s="9" t="s">
        <v>35</v>
      </c>
      <c r="Z56" s="9" t="s">
        <v>36</v>
      </c>
      <c r="AA56" s="9" t="s">
        <v>37</v>
      </c>
      <c r="AB56" s="9" t="s">
        <v>38</v>
      </c>
      <c r="AC56" s="9" t="s">
        <v>39</v>
      </c>
      <c r="AD56" s="9" t="s">
        <v>40</v>
      </c>
      <c r="AE56" s="35" t="s">
        <v>41</v>
      </c>
      <c r="AF56" s="9" t="s">
        <v>42</v>
      </c>
      <c r="AG56" s="9" t="s">
        <v>43</v>
      </c>
    </row>
    <row r="57" spans="1:33" s="73" customFormat="1" ht="25.5">
      <c r="A57" s="68">
        <v>106</v>
      </c>
      <c r="B57" s="67" t="s">
        <v>88</v>
      </c>
      <c r="C57" s="68">
        <v>60</v>
      </c>
      <c r="D57" s="74"/>
      <c r="E57" s="74"/>
      <c r="F57" s="71"/>
      <c r="G57" s="74"/>
      <c r="H57" s="74"/>
      <c r="I57" s="74"/>
      <c r="J57" s="74"/>
      <c r="K57" s="74">
        <v>60</v>
      </c>
      <c r="L57" s="74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</row>
    <row r="58" spans="1:33" s="72" customFormat="1" ht="12.75">
      <c r="A58" s="68">
        <v>386</v>
      </c>
      <c r="B58" s="67" t="s">
        <v>89</v>
      </c>
      <c r="C58" s="68">
        <v>100</v>
      </c>
      <c r="D58" s="74"/>
      <c r="E58" s="74">
        <v>19</v>
      </c>
      <c r="F58" s="71"/>
      <c r="G58" s="74"/>
      <c r="H58" s="74"/>
      <c r="I58" s="74"/>
      <c r="J58" s="74"/>
      <c r="K58" s="74"/>
      <c r="L58" s="74"/>
      <c r="M58" s="71"/>
      <c r="N58" s="71"/>
      <c r="O58" s="71">
        <v>87</v>
      </c>
      <c r="P58" s="71"/>
      <c r="Q58" s="71"/>
      <c r="R58" s="71"/>
      <c r="S58" s="71">
        <v>23</v>
      </c>
      <c r="T58" s="71"/>
      <c r="U58" s="71"/>
      <c r="V58" s="71"/>
      <c r="W58" s="71"/>
      <c r="X58" s="71">
        <v>7</v>
      </c>
      <c r="Y58" s="71"/>
      <c r="Z58" s="71"/>
      <c r="AA58" s="71"/>
      <c r="AB58" s="71"/>
      <c r="AC58" s="71"/>
      <c r="AD58" s="71"/>
      <c r="AE58" s="71"/>
      <c r="AF58" s="71"/>
      <c r="AG58" s="71"/>
    </row>
    <row r="59" spans="1:33" s="72" customFormat="1" ht="25.5">
      <c r="A59" s="68">
        <v>300</v>
      </c>
      <c r="B59" s="67" t="s">
        <v>91</v>
      </c>
      <c r="C59" s="68">
        <v>150</v>
      </c>
      <c r="D59" s="74"/>
      <c r="E59" s="74"/>
      <c r="F59" s="71"/>
      <c r="G59" s="74"/>
      <c r="H59" s="74"/>
      <c r="I59" s="74">
        <v>22.7</v>
      </c>
      <c r="J59" s="74"/>
      <c r="K59" s="74">
        <v>72.3</v>
      </c>
      <c r="L59" s="74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>
        <v>12</v>
      </c>
      <c r="Y59" s="71"/>
      <c r="Z59" s="71"/>
      <c r="AA59" s="71"/>
      <c r="AB59" s="71"/>
      <c r="AC59" s="71"/>
      <c r="AD59" s="71"/>
      <c r="AE59" s="71"/>
      <c r="AF59" s="71"/>
      <c r="AG59" s="71"/>
    </row>
    <row r="60" spans="1:33" s="72" customFormat="1" ht="12.75">
      <c r="A60" s="68"/>
      <c r="B60" s="67" t="s">
        <v>14</v>
      </c>
      <c r="C60" s="68">
        <v>20</v>
      </c>
      <c r="D60" s="74">
        <v>20</v>
      </c>
      <c r="E60" s="74"/>
      <c r="F60" s="71"/>
      <c r="G60" s="74"/>
      <c r="H60" s="74"/>
      <c r="I60" s="74"/>
      <c r="J60" s="74"/>
      <c r="K60" s="74"/>
      <c r="L60" s="74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</row>
    <row r="61" spans="1:33" s="72" customFormat="1" ht="12.75">
      <c r="A61" s="68">
        <v>108</v>
      </c>
      <c r="B61" s="67" t="s">
        <v>7</v>
      </c>
      <c r="C61" s="68">
        <v>35</v>
      </c>
      <c r="D61" s="74"/>
      <c r="E61" s="74">
        <v>35</v>
      </c>
      <c r="F61" s="71"/>
      <c r="G61" s="74"/>
      <c r="H61" s="74"/>
      <c r="I61" s="74"/>
      <c r="J61" s="74"/>
      <c r="K61" s="74"/>
      <c r="L61" s="74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</row>
    <row r="62" spans="1:33" s="72" customFormat="1" ht="25.5">
      <c r="A62" s="68">
        <v>518</v>
      </c>
      <c r="B62" s="67" t="s">
        <v>10</v>
      </c>
      <c r="C62" s="68">
        <v>180</v>
      </c>
      <c r="D62" s="74"/>
      <c r="E62" s="74"/>
      <c r="F62" s="71"/>
      <c r="G62" s="74"/>
      <c r="H62" s="74"/>
      <c r="I62" s="74"/>
      <c r="J62" s="74"/>
      <c r="K62" s="74"/>
      <c r="L62" s="74"/>
      <c r="M62" s="71"/>
      <c r="N62" s="71">
        <v>180</v>
      </c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</row>
    <row r="63" spans="1:33" s="11" customFormat="1" ht="12.75">
      <c r="A63" s="3"/>
      <c r="B63" s="25" t="s">
        <v>65</v>
      </c>
      <c r="C63" s="10">
        <f aca="true" t="shared" si="1" ref="C63:O63">SUM(C57:C62)</f>
        <v>545</v>
      </c>
      <c r="D63" s="43">
        <f t="shared" si="1"/>
        <v>20</v>
      </c>
      <c r="E63" s="43">
        <f t="shared" si="1"/>
        <v>54</v>
      </c>
      <c r="F63" s="14">
        <f t="shared" si="1"/>
        <v>0</v>
      </c>
      <c r="G63" s="43">
        <f t="shared" si="1"/>
        <v>0</v>
      </c>
      <c r="H63" s="43">
        <f t="shared" si="1"/>
        <v>0</v>
      </c>
      <c r="I63" s="43">
        <f t="shared" si="1"/>
        <v>22.7</v>
      </c>
      <c r="J63" s="43">
        <f t="shared" si="1"/>
        <v>0</v>
      </c>
      <c r="K63" s="43">
        <f t="shared" si="1"/>
        <v>132.3</v>
      </c>
      <c r="L63" s="43">
        <f t="shared" si="1"/>
        <v>0</v>
      </c>
      <c r="M63" s="14">
        <f t="shared" si="1"/>
        <v>0</v>
      </c>
      <c r="N63" s="14">
        <f t="shared" si="1"/>
        <v>180</v>
      </c>
      <c r="O63" s="14">
        <f t="shared" si="1"/>
        <v>87</v>
      </c>
      <c r="P63" s="14"/>
      <c r="Q63" s="14">
        <f>SUM(Q57:Q62)</f>
        <v>0</v>
      </c>
      <c r="R63" s="14">
        <f>SUM(R57:R62)</f>
        <v>0</v>
      </c>
      <c r="S63" s="14">
        <f>SUM(S57:S62)</f>
        <v>23</v>
      </c>
      <c r="T63" s="14"/>
      <c r="U63" s="14"/>
      <c r="V63" s="14">
        <f aca="true" t="shared" si="2" ref="V63:AC63">SUM(V57:V62)</f>
        <v>0</v>
      </c>
      <c r="W63" s="14">
        <f t="shared" si="2"/>
        <v>0</v>
      </c>
      <c r="X63" s="14">
        <f t="shared" si="2"/>
        <v>19</v>
      </c>
      <c r="Y63" s="14">
        <f t="shared" si="2"/>
        <v>0</v>
      </c>
      <c r="Z63" s="14">
        <f t="shared" si="2"/>
        <v>0</v>
      </c>
      <c r="AA63" s="14">
        <f t="shared" si="2"/>
        <v>0</v>
      </c>
      <c r="AB63" s="14">
        <f t="shared" si="2"/>
        <v>0</v>
      </c>
      <c r="AC63" s="14">
        <f t="shared" si="2"/>
        <v>0</v>
      </c>
      <c r="AD63" s="14"/>
      <c r="AE63" s="36"/>
      <c r="AF63" s="14">
        <f>SUM(AF57:AF62)</f>
        <v>0</v>
      </c>
      <c r="AG63" s="14">
        <v>0.75</v>
      </c>
    </row>
    <row r="64" spans="1:33" ht="102" customHeight="1">
      <c r="A64" s="12"/>
      <c r="B64" s="13" t="s">
        <v>50</v>
      </c>
      <c r="C64" s="12"/>
      <c r="D64" s="78" t="s">
        <v>21</v>
      </c>
      <c r="E64" s="78" t="s">
        <v>22</v>
      </c>
      <c r="F64" s="9" t="s">
        <v>23</v>
      </c>
      <c r="G64" s="78" t="s">
        <v>58</v>
      </c>
      <c r="H64" s="80" t="s">
        <v>70</v>
      </c>
      <c r="I64" s="80" t="s">
        <v>69</v>
      </c>
      <c r="J64" s="78" t="s">
        <v>24</v>
      </c>
      <c r="K64" s="9" t="s">
        <v>25</v>
      </c>
      <c r="L64" s="78" t="s">
        <v>26</v>
      </c>
      <c r="M64" s="20" t="s">
        <v>79</v>
      </c>
      <c r="N64" s="9" t="s">
        <v>27</v>
      </c>
      <c r="O64" s="9" t="s">
        <v>28</v>
      </c>
      <c r="P64" s="9" t="s">
        <v>80</v>
      </c>
      <c r="Q64" s="9" t="s">
        <v>29</v>
      </c>
      <c r="R64" s="20" t="s">
        <v>30</v>
      </c>
      <c r="S64" s="26" t="s">
        <v>72</v>
      </c>
      <c r="T64" s="26" t="s">
        <v>73</v>
      </c>
      <c r="U64" s="9" t="s">
        <v>31</v>
      </c>
      <c r="V64" s="9" t="s">
        <v>32</v>
      </c>
      <c r="W64" s="9" t="s">
        <v>33</v>
      </c>
      <c r="X64" s="9" t="s">
        <v>34</v>
      </c>
      <c r="Y64" s="9" t="s">
        <v>35</v>
      </c>
      <c r="Z64" s="9" t="s">
        <v>36</v>
      </c>
      <c r="AA64" s="9" t="s">
        <v>37</v>
      </c>
      <c r="AB64" s="9" t="s">
        <v>38</v>
      </c>
      <c r="AC64" s="9" t="s">
        <v>39</v>
      </c>
      <c r="AD64" s="9" t="s">
        <v>40</v>
      </c>
      <c r="AE64" s="35" t="s">
        <v>41</v>
      </c>
      <c r="AF64" s="9" t="s">
        <v>42</v>
      </c>
      <c r="AG64" s="9" t="s">
        <v>43</v>
      </c>
    </row>
    <row r="65" spans="1:33" s="72" customFormat="1" ht="12.75">
      <c r="A65" s="68"/>
      <c r="B65" s="67" t="s">
        <v>85</v>
      </c>
      <c r="C65" s="68">
        <v>110</v>
      </c>
      <c r="D65" s="74"/>
      <c r="E65" s="74"/>
      <c r="F65" s="71"/>
      <c r="G65" s="74"/>
      <c r="H65" s="74"/>
      <c r="I65" s="74"/>
      <c r="J65" s="74"/>
      <c r="K65" s="71"/>
      <c r="L65" s="74">
        <v>110</v>
      </c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</row>
    <row r="66" spans="1:33" s="72" customFormat="1" ht="12.75">
      <c r="A66" s="68">
        <v>171</v>
      </c>
      <c r="B66" s="67" t="s">
        <v>90</v>
      </c>
      <c r="C66" s="68">
        <v>200</v>
      </c>
      <c r="D66" s="74"/>
      <c r="E66" s="74"/>
      <c r="F66" s="71"/>
      <c r="G66" s="74"/>
      <c r="H66" s="74"/>
      <c r="I66" s="74">
        <v>15</v>
      </c>
      <c r="J66" s="74"/>
      <c r="K66" s="71"/>
      <c r="L66" s="74"/>
      <c r="M66" s="71"/>
      <c r="N66" s="71"/>
      <c r="O66" s="71"/>
      <c r="P66" s="71"/>
      <c r="Q66" s="71"/>
      <c r="R66" s="71"/>
      <c r="S66" s="71">
        <v>140</v>
      </c>
      <c r="T66" s="71"/>
      <c r="U66" s="71"/>
      <c r="V66" s="71"/>
      <c r="W66" s="71"/>
      <c r="X66" s="71">
        <v>2</v>
      </c>
      <c r="Y66" s="71"/>
      <c r="Z66" s="71"/>
      <c r="AA66" s="71">
        <v>6</v>
      </c>
      <c r="AB66" s="71"/>
      <c r="AC66" s="71"/>
      <c r="AD66" s="71"/>
      <c r="AE66" s="71"/>
      <c r="AF66" s="71"/>
      <c r="AG66" s="71"/>
    </row>
    <row r="67" spans="1:33" s="72" customFormat="1" ht="12.75">
      <c r="A67" s="68">
        <v>100</v>
      </c>
      <c r="B67" s="67" t="s">
        <v>20</v>
      </c>
      <c r="C67" s="68">
        <v>12.5</v>
      </c>
      <c r="D67" s="74"/>
      <c r="E67" s="74"/>
      <c r="F67" s="71"/>
      <c r="G67" s="74"/>
      <c r="H67" s="74"/>
      <c r="I67" s="74"/>
      <c r="J67" s="74"/>
      <c r="K67" s="71"/>
      <c r="L67" s="74"/>
      <c r="M67" s="71"/>
      <c r="N67" s="71"/>
      <c r="O67" s="71"/>
      <c r="P67" s="71"/>
      <c r="Q67" s="71"/>
      <c r="R67" s="71"/>
      <c r="S67" s="71"/>
      <c r="T67" s="71"/>
      <c r="U67" s="71"/>
      <c r="V67" s="71">
        <v>12.5</v>
      </c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</row>
    <row r="68" spans="1:33" s="72" customFormat="1" ht="12.75">
      <c r="A68" s="68"/>
      <c r="B68" s="67" t="s">
        <v>14</v>
      </c>
      <c r="C68" s="68">
        <v>20</v>
      </c>
      <c r="D68" s="74">
        <v>20</v>
      </c>
      <c r="E68" s="74"/>
      <c r="F68" s="71"/>
      <c r="G68" s="74"/>
      <c r="H68" s="74"/>
      <c r="I68" s="74"/>
      <c r="J68" s="74"/>
      <c r="K68" s="71"/>
      <c r="L68" s="74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</row>
    <row r="69" spans="1:33" s="72" customFormat="1" ht="12.75">
      <c r="A69" s="68">
        <v>108</v>
      </c>
      <c r="B69" s="67" t="s">
        <v>3</v>
      </c>
      <c r="C69" s="68">
        <v>35</v>
      </c>
      <c r="D69" s="74"/>
      <c r="E69" s="74">
        <v>35</v>
      </c>
      <c r="F69" s="71"/>
      <c r="G69" s="74"/>
      <c r="H69" s="74"/>
      <c r="I69" s="74"/>
      <c r="J69" s="74"/>
      <c r="K69" s="71"/>
      <c r="L69" s="74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</row>
    <row r="70" spans="1:33" s="72" customFormat="1" ht="12.75">
      <c r="A70" s="68">
        <v>501</v>
      </c>
      <c r="B70" s="67" t="s">
        <v>4</v>
      </c>
      <c r="C70" s="68">
        <v>200</v>
      </c>
      <c r="D70" s="74"/>
      <c r="E70" s="74"/>
      <c r="F70" s="71"/>
      <c r="G70" s="74"/>
      <c r="H70" s="74"/>
      <c r="I70" s="74"/>
      <c r="J70" s="74"/>
      <c r="K70" s="71"/>
      <c r="L70" s="74"/>
      <c r="M70" s="71"/>
      <c r="N70" s="71"/>
      <c r="O70" s="71"/>
      <c r="P70" s="71"/>
      <c r="Q70" s="71"/>
      <c r="R70" s="71"/>
      <c r="S70" s="71">
        <v>150</v>
      </c>
      <c r="T70" s="71"/>
      <c r="U70" s="71"/>
      <c r="V70" s="71"/>
      <c r="W70" s="71"/>
      <c r="X70" s="71"/>
      <c r="Y70" s="71"/>
      <c r="Z70" s="71"/>
      <c r="AA70" s="71">
        <v>5</v>
      </c>
      <c r="AB70" s="71"/>
      <c r="AC70" s="71"/>
      <c r="AD70" s="71"/>
      <c r="AE70" s="71"/>
      <c r="AF70" s="71">
        <v>1</v>
      </c>
      <c r="AG70" s="71"/>
    </row>
    <row r="71" spans="1:33" s="72" customFormat="1" ht="12.75">
      <c r="A71" s="68">
        <v>586</v>
      </c>
      <c r="B71" s="67" t="s">
        <v>141</v>
      </c>
      <c r="C71" s="68">
        <v>60</v>
      </c>
      <c r="D71" s="74"/>
      <c r="E71" s="74"/>
      <c r="F71" s="71">
        <v>35</v>
      </c>
      <c r="G71" s="74"/>
      <c r="H71" s="74"/>
      <c r="I71" s="74"/>
      <c r="J71" s="74"/>
      <c r="K71" s="71"/>
      <c r="L71" s="74"/>
      <c r="M71" s="71"/>
      <c r="N71" s="71"/>
      <c r="O71" s="71"/>
      <c r="P71" s="71"/>
      <c r="Q71" s="71"/>
      <c r="R71" s="71"/>
      <c r="S71" s="71">
        <v>5</v>
      </c>
      <c r="T71" s="71"/>
      <c r="U71" s="71"/>
      <c r="V71" s="71"/>
      <c r="W71" s="71"/>
      <c r="X71" s="71">
        <v>5</v>
      </c>
      <c r="Y71" s="71"/>
      <c r="Z71" s="71">
        <v>4</v>
      </c>
      <c r="AA71" s="71">
        <v>6</v>
      </c>
      <c r="AB71" s="71"/>
      <c r="AC71" s="71"/>
      <c r="AD71" s="71"/>
      <c r="AE71" s="71"/>
      <c r="AF71" s="71"/>
      <c r="AG71" s="71"/>
    </row>
    <row r="72" spans="1:33" s="11" customFormat="1" ht="12.75">
      <c r="A72" s="3"/>
      <c r="B72" s="25" t="s">
        <v>66</v>
      </c>
      <c r="C72" s="10">
        <f>SUM(C65:C71)</f>
        <v>637.5</v>
      </c>
      <c r="D72" s="43">
        <f>SUM(D65:D70)</f>
        <v>20</v>
      </c>
      <c r="E72" s="43">
        <f>SUM(E65:E70)</f>
        <v>35</v>
      </c>
      <c r="F72" s="14">
        <f>SUM(F65:F71)</f>
        <v>35</v>
      </c>
      <c r="G72" s="43"/>
      <c r="H72" s="43">
        <f>SUM(H65:H70)</f>
        <v>0</v>
      </c>
      <c r="I72" s="43">
        <f>SUM(I65:I70)</f>
        <v>15</v>
      </c>
      <c r="J72" s="43">
        <f aca="true" t="shared" si="3" ref="J72:O72">SUM(J65:J70)</f>
        <v>0</v>
      </c>
      <c r="K72" s="14">
        <f t="shared" si="3"/>
        <v>0</v>
      </c>
      <c r="L72" s="43">
        <f t="shared" si="3"/>
        <v>110</v>
      </c>
      <c r="M72" s="14">
        <f t="shared" si="3"/>
        <v>0</v>
      </c>
      <c r="N72" s="14">
        <f t="shared" si="3"/>
        <v>0</v>
      </c>
      <c r="O72" s="14">
        <f t="shared" si="3"/>
        <v>0</v>
      </c>
      <c r="P72" s="14"/>
      <c r="Q72" s="14"/>
      <c r="R72" s="14"/>
      <c r="S72" s="14">
        <f>SUM(S65:S71)</f>
        <v>295</v>
      </c>
      <c r="T72" s="14"/>
      <c r="U72" s="14">
        <f aca="true" t="shared" si="4" ref="U72:AB72">SUM(U65:U70)</f>
        <v>0</v>
      </c>
      <c r="V72" s="14">
        <f t="shared" si="4"/>
        <v>12.5</v>
      </c>
      <c r="W72" s="14">
        <f t="shared" si="4"/>
        <v>0</v>
      </c>
      <c r="X72" s="14">
        <f>SUM(X65:X71)</f>
        <v>7</v>
      </c>
      <c r="Y72" s="14">
        <f t="shared" si="4"/>
        <v>0</v>
      </c>
      <c r="Z72" s="14">
        <f>SUM(Z65:Z71)</f>
        <v>4</v>
      </c>
      <c r="AA72" s="14">
        <f>SUM(AA65:AA71)</f>
        <v>17</v>
      </c>
      <c r="AB72" s="14">
        <f t="shared" si="4"/>
        <v>0</v>
      </c>
      <c r="AC72" s="14"/>
      <c r="AD72" s="14"/>
      <c r="AE72" s="36">
        <f>SUM(AE66:AE70)</f>
        <v>0</v>
      </c>
      <c r="AF72" s="14">
        <f>SUM(AF65:AF71)</f>
        <v>1</v>
      </c>
      <c r="AG72" s="14">
        <v>0.75</v>
      </c>
    </row>
    <row r="73" spans="1:33" ht="78" customHeight="1">
      <c r="A73" s="12"/>
      <c r="B73" s="13" t="s">
        <v>49</v>
      </c>
      <c r="C73" s="12"/>
      <c r="D73" s="79" t="s">
        <v>21</v>
      </c>
      <c r="E73" s="79" t="s">
        <v>22</v>
      </c>
      <c r="F73" s="31" t="s">
        <v>23</v>
      </c>
      <c r="G73" s="79" t="s">
        <v>58</v>
      </c>
      <c r="H73" s="80" t="s">
        <v>70</v>
      </c>
      <c r="I73" s="80" t="s">
        <v>69</v>
      </c>
      <c r="J73" s="79" t="s">
        <v>24</v>
      </c>
      <c r="K73" s="31" t="s">
        <v>25</v>
      </c>
      <c r="L73" s="79" t="s">
        <v>26</v>
      </c>
      <c r="M73" s="20" t="s">
        <v>79</v>
      </c>
      <c r="N73" s="31" t="s">
        <v>27</v>
      </c>
      <c r="O73" s="31" t="s">
        <v>28</v>
      </c>
      <c r="P73" s="9" t="s">
        <v>80</v>
      </c>
      <c r="Q73" s="31" t="s">
        <v>29</v>
      </c>
      <c r="R73" s="20" t="s">
        <v>30</v>
      </c>
      <c r="S73" s="26" t="s">
        <v>72</v>
      </c>
      <c r="T73" s="26" t="s">
        <v>73</v>
      </c>
      <c r="U73" s="31" t="s">
        <v>31</v>
      </c>
      <c r="V73" s="31" t="s">
        <v>32</v>
      </c>
      <c r="W73" s="31" t="s">
        <v>33</v>
      </c>
      <c r="X73" s="31" t="s">
        <v>34</v>
      </c>
      <c r="Y73" s="31" t="s">
        <v>35</v>
      </c>
      <c r="Z73" s="31" t="s">
        <v>36</v>
      </c>
      <c r="AA73" s="31" t="s">
        <v>37</v>
      </c>
      <c r="AB73" s="31" t="s">
        <v>38</v>
      </c>
      <c r="AC73" s="31" t="s">
        <v>39</v>
      </c>
      <c r="AD73" s="31" t="s">
        <v>40</v>
      </c>
      <c r="AE73" s="37" t="s">
        <v>41</v>
      </c>
      <c r="AF73" s="31" t="s">
        <v>42</v>
      </c>
      <c r="AG73" s="31" t="s">
        <v>43</v>
      </c>
    </row>
    <row r="74" spans="1:33" s="72" customFormat="1" ht="25.5">
      <c r="A74" s="68">
        <v>4</v>
      </c>
      <c r="B74" s="67" t="s">
        <v>11</v>
      </c>
      <c r="C74" s="68">
        <v>100</v>
      </c>
      <c r="D74" s="74"/>
      <c r="E74" s="74"/>
      <c r="F74" s="71"/>
      <c r="G74" s="74"/>
      <c r="H74" s="74"/>
      <c r="I74" s="74"/>
      <c r="J74" s="74"/>
      <c r="K74" s="74">
        <v>94</v>
      </c>
      <c r="L74" s="74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>
        <v>4</v>
      </c>
      <c r="Z74" s="71"/>
      <c r="AA74" s="71">
        <v>5</v>
      </c>
      <c r="AB74" s="71"/>
      <c r="AC74" s="71"/>
      <c r="AD74" s="71"/>
      <c r="AE74" s="71"/>
      <c r="AF74" s="71"/>
      <c r="AG74" s="71"/>
    </row>
    <row r="75" spans="1:33" s="72" customFormat="1" ht="12.75">
      <c r="A75" s="68">
        <v>344</v>
      </c>
      <c r="B75" s="67" t="s">
        <v>84</v>
      </c>
      <c r="C75" s="68">
        <v>90</v>
      </c>
      <c r="D75" s="74"/>
      <c r="E75" s="74"/>
      <c r="F75" s="71">
        <v>6</v>
      </c>
      <c r="G75" s="74"/>
      <c r="H75" s="74"/>
      <c r="I75" s="74"/>
      <c r="J75" s="74"/>
      <c r="K75" s="74"/>
      <c r="L75" s="74"/>
      <c r="M75" s="71"/>
      <c r="N75" s="71"/>
      <c r="O75" s="71"/>
      <c r="P75" s="71"/>
      <c r="Q75" s="71"/>
      <c r="R75" s="71">
        <v>102</v>
      </c>
      <c r="S75" s="71"/>
      <c r="T75" s="71"/>
      <c r="U75" s="71"/>
      <c r="V75" s="71"/>
      <c r="W75" s="71"/>
      <c r="X75" s="71"/>
      <c r="Y75" s="71">
        <v>5.6</v>
      </c>
      <c r="Z75" s="71"/>
      <c r="AA75" s="71"/>
      <c r="AB75" s="71"/>
      <c r="AC75" s="71"/>
      <c r="AD75" s="71"/>
      <c r="AE75" s="71"/>
      <c r="AF75" s="71"/>
      <c r="AG75" s="71"/>
    </row>
    <row r="76" spans="1:33" s="72" customFormat="1" ht="12.75">
      <c r="A76" s="68">
        <v>429</v>
      </c>
      <c r="B76" s="67" t="s">
        <v>6</v>
      </c>
      <c r="C76" s="68">
        <v>180</v>
      </c>
      <c r="D76" s="74"/>
      <c r="E76" s="74"/>
      <c r="F76" s="71"/>
      <c r="G76" s="74"/>
      <c r="H76" s="74"/>
      <c r="I76" s="74"/>
      <c r="J76" s="74">
        <v>151.2</v>
      </c>
      <c r="K76" s="74"/>
      <c r="L76" s="74"/>
      <c r="M76" s="71"/>
      <c r="N76" s="71"/>
      <c r="O76" s="71"/>
      <c r="P76" s="71"/>
      <c r="Q76" s="71"/>
      <c r="R76" s="71"/>
      <c r="S76" s="71">
        <v>27</v>
      </c>
      <c r="T76" s="71"/>
      <c r="U76" s="71"/>
      <c r="V76" s="71"/>
      <c r="W76" s="71"/>
      <c r="X76" s="71">
        <v>8.1</v>
      </c>
      <c r="Y76" s="71"/>
      <c r="Z76" s="71"/>
      <c r="AA76" s="71"/>
      <c r="AB76" s="71"/>
      <c r="AC76" s="71"/>
      <c r="AD76" s="71"/>
      <c r="AE76" s="71"/>
      <c r="AF76" s="71"/>
      <c r="AG76" s="71"/>
    </row>
    <row r="77" spans="1:33" s="72" customFormat="1" ht="16.5" customHeight="1">
      <c r="A77" s="68"/>
      <c r="B77" s="67" t="s">
        <v>14</v>
      </c>
      <c r="C77" s="68">
        <v>20</v>
      </c>
      <c r="D77" s="74">
        <v>20</v>
      </c>
      <c r="E77" s="74"/>
      <c r="F77" s="71"/>
      <c r="G77" s="74"/>
      <c r="H77" s="74"/>
      <c r="I77" s="74"/>
      <c r="J77" s="74"/>
      <c r="K77" s="74"/>
      <c r="L77" s="74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</row>
    <row r="78" spans="1:33" s="72" customFormat="1" ht="12.75">
      <c r="A78" s="68">
        <v>108</v>
      </c>
      <c r="B78" s="67" t="s">
        <v>7</v>
      </c>
      <c r="C78" s="68">
        <v>35</v>
      </c>
      <c r="D78" s="74"/>
      <c r="E78" s="74">
        <v>35</v>
      </c>
      <c r="F78" s="71"/>
      <c r="G78" s="74"/>
      <c r="H78" s="74"/>
      <c r="I78" s="74"/>
      <c r="J78" s="74"/>
      <c r="K78" s="74"/>
      <c r="L78" s="74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</row>
    <row r="79" spans="1:33" s="72" customFormat="1" ht="12.75">
      <c r="A79" s="68">
        <v>520</v>
      </c>
      <c r="B79" s="67" t="s">
        <v>140</v>
      </c>
      <c r="C79" s="68">
        <v>200</v>
      </c>
      <c r="D79" s="74"/>
      <c r="E79" s="74"/>
      <c r="F79" s="71"/>
      <c r="G79" s="74">
        <v>7.5</v>
      </c>
      <c r="H79" s="74"/>
      <c r="I79" s="74"/>
      <c r="J79" s="74"/>
      <c r="K79" s="74"/>
      <c r="L79" s="74">
        <v>30</v>
      </c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>
        <v>5</v>
      </c>
      <c r="AB79" s="71"/>
      <c r="AC79" s="71"/>
      <c r="AD79" s="71"/>
      <c r="AE79" s="71"/>
      <c r="AF79" s="71"/>
      <c r="AG79" s="71"/>
    </row>
    <row r="80" spans="1:33" s="11" customFormat="1" ht="12.75">
      <c r="A80" s="3"/>
      <c r="B80" s="25" t="s">
        <v>67</v>
      </c>
      <c r="C80" s="10">
        <f aca="true" t="shared" si="5" ref="C80:H80">SUM(C74:C79)</f>
        <v>625</v>
      </c>
      <c r="D80" s="43">
        <f t="shared" si="5"/>
        <v>20</v>
      </c>
      <c r="E80" s="43">
        <f t="shared" si="5"/>
        <v>35</v>
      </c>
      <c r="F80" s="14">
        <f t="shared" si="5"/>
        <v>6</v>
      </c>
      <c r="G80" s="43">
        <f t="shared" si="5"/>
        <v>7.5</v>
      </c>
      <c r="H80" s="43">
        <f t="shared" si="5"/>
        <v>0</v>
      </c>
      <c r="I80" s="43"/>
      <c r="J80" s="43">
        <f>SUM(J74:J79)</f>
        <v>151.2</v>
      </c>
      <c r="K80" s="43">
        <f>SUM(K74:K79)</f>
        <v>94</v>
      </c>
      <c r="L80" s="43">
        <f>SUM(L74:L79)</f>
        <v>30</v>
      </c>
      <c r="M80" s="14">
        <f>SUM(M74:M79)</f>
        <v>0</v>
      </c>
      <c r="N80" s="14">
        <f>SUM(N74:N79)</f>
        <v>0</v>
      </c>
      <c r="O80" s="14"/>
      <c r="P80" s="14"/>
      <c r="Q80" s="14">
        <f>SUM(Q74:Q79)</f>
        <v>0</v>
      </c>
      <c r="R80" s="14">
        <f>SUM(R74:R79)</f>
        <v>102</v>
      </c>
      <c r="S80" s="14">
        <f>SUM(S74:S79)</f>
        <v>27</v>
      </c>
      <c r="T80" s="14"/>
      <c r="U80" s="14"/>
      <c r="V80" s="14">
        <f aca="true" t="shared" si="6" ref="V80:AB80">SUM(V74:V79)</f>
        <v>0</v>
      </c>
      <c r="W80" s="14">
        <f t="shared" si="6"/>
        <v>0</v>
      </c>
      <c r="X80" s="14">
        <f t="shared" si="6"/>
        <v>8.1</v>
      </c>
      <c r="Y80" s="14">
        <f t="shared" si="6"/>
        <v>9.6</v>
      </c>
      <c r="Z80" s="14">
        <f t="shared" si="6"/>
        <v>0</v>
      </c>
      <c r="AA80" s="14">
        <f t="shared" si="6"/>
        <v>10</v>
      </c>
      <c r="AB80" s="14">
        <f t="shared" si="6"/>
        <v>0</v>
      </c>
      <c r="AC80" s="14"/>
      <c r="AD80" s="14"/>
      <c r="AE80" s="36"/>
      <c r="AF80" s="14">
        <f>SUM(AF75:AF79)</f>
        <v>0</v>
      </c>
      <c r="AG80" s="14">
        <v>0.75</v>
      </c>
    </row>
    <row r="81" spans="1:33" ht="81" customHeight="1">
      <c r="A81" s="12"/>
      <c r="B81" s="13" t="s">
        <v>48</v>
      </c>
      <c r="C81" s="12"/>
      <c r="D81" s="79" t="s">
        <v>21</v>
      </c>
      <c r="E81" s="79" t="s">
        <v>22</v>
      </c>
      <c r="F81" s="31" t="s">
        <v>23</v>
      </c>
      <c r="G81" s="79" t="s">
        <v>58</v>
      </c>
      <c r="H81" s="80" t="s">
        <v>70</v>
      </c>
      <c r="I81" s="80" t="s">
        <v>69</v>
      </c>
      <c r="J81" s="79" t="s">
        <v>24</v>
      </c>
      <c r="K81" s="31" t="s">
        <v>25</v>
      </c>
      <c r="L81" s="79" t="s">
        <v>26</v>
      </c>
      <c r="M81" s="20" t="s">
        <v>79</v>
      </c>
      <c r="N81" s="31" t="s">
        <v>27</v>
      </c>
      <c r="O81" s="31" t="s">
        <v>28</v>
      </c>
      <c r="P81" s="9" t="s">
        <v>80</v>
      </c>
      <c r="Q81" s="31" t="s">
        <v>29</v>
      </c>
      <c r="R81" s="20" t="s">
        <v>30</v>
      </c>
      <c r="S81" s="26" t="s">
        <v>72</v>
      </c>
      <c r="T81" s="26" t="s">
        <v>73</v>
      </c>
      <c r="U81" s="31" t="s">
        <v>31</v>
      </c>
      <c r="V81" s="31" t="s">
        <v>32</v>
      </c>
      <c r="W81" s="31" t="s">
        <v>33</v>
      </c>
      <c r="X81" s="31" t="s">
        <v>34</v>
      </c>
      <c r="Y81" s="31" t="s">
        <v>35</v>
      </c>
      <c r="Z81" s="31" t="s">
        <v>36</v>
      </c>
      <c r="AA81" s="31" t="s">
        <v>37</v>
      </c>
      <c r="AB81" s="31" t="s">
        <v>38</v>
      </c>
      <c r="AC81" s="31" t="s">
        <v>39</v>
      </c>
      <c r="AD81" s="31" t="s">
        <v>40</v>
      </c>
      <c r="AE81" s="37" t="s">
        <v>41</v>
      </c>
      <c r="AF81" s="31" t="s">
        <v>42</v>
      </c>
      <c r="AG81" s="31" t="s">
        <v>43</v>
      </c>
    </row>
    <row r="82" spans="1:33" s="73" customFormat="1" ht="25.5">
      <c r="A82" s="68">
        <v>106</v>
      </c>
      <c r="B82" s="67" t="s">
        <v>93</v>
      </c>
      <c r="C82" s="68">
        <v>80</v>
      </c>
      <c r="D82" s="74"/>
      <c r="E82" s="74"/>
      <c r="F82" s="71"/>
      <c r="G82" s="74"/>
      <c r="H82" s="74"/>
      <c r="I82" s="74"/>
      <c r="J82" s="74"/>
      <c r="K82" s="74">
        <v>80</v>
      </c>
      <c r="L82" s="74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</row>
    <row r="83" spans="1:33" s="72" customFormat="1" ht="12.75">
      <c r="A83" s="68">
        <v>426</v>
      </c>
      <c r="B83" s="67" t="s">
        <v>16</v>
      </c>
      <c r="C83" s="68">
        <v>150</v>
      </c>
      <c r="D83" s="74"/>
      <c r="E83" s="74"/>
      <c r="F83" s="71"/>
      <c r="G83" s="74"/>
      <c r="H83" s="74"/>
      <c r="I83" s="74"/>
      <c r="J83" s="74">
        <v>148.35</v>
      </c>
      <c r="K83" s="74"/>
      <c r="L83" s="74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>
        <v>6.7</v>
      </c>
      <c r="Y83" s="71"/>
      <c r="Z83" s="71"/>
      <c r="AA83" s="71"/>
      <c r="AB83" s="71"/>
      <c r="AC83" s="71"/>
      <c r="AD83" s="71"/>
      <c r="AE83" s="71"/>
      <c r="AF83" s="71"/>
      <c r="AG83" s="71"/>
    </row>
    <row r="84" spans="1:33" s="72" customFormat="1" ht="12.75">
      <c r="A84" s="68">
        <v>408</v>
      </c>
      <c r="B84" s="67" t="s">
        <v>92</v>
      </c>
      <c r="C84" s="68">
        <v>100</v>
      </c>
      <c r="D84" s="74"/>
      <c r="E84" s="74">
        <v>1.6</v>
      </c>
      <c r="F84" s="71"/>
      <c r="G84" s="74"/>
      <c r="H84" s="74"/>
      <c r="I84" s="74"/>
      <c r="J84" s="74"/>
      <c r="K84" s="74">
        <v>9.2</v>
      </c>
      <c r="L84" s="74"/>
      <c r="M84" s="71"/>
      <c r="N84" s="71"/>
      <c r="O84" s="71"/>
      <c r="P84" s="71">
        <v>75</v>
      </c>
      <c r="Q84" s="71"/>
      <c r="R84" s="71"/>
      <c r="S84" s="71"/>
      <c r="T84" s="71"/>
      <c r="U84" s="71"/>
      <c r="V84" s="71"/>
      <c r="W84" s="71">
        <v>25</v>
      </c>
      <c r="X84" s="71"/>
      <c r="Y84" s="71"/>
      <c r="Z84" s="71"/>
      <c r="AA84" s="71"/>
      <c r="AB84" s="71"/>
      <c r="AC84" s="71"/>
      <c r="AD84" s="71"/>
      <c r="AE84" s="71"/>
      <c r="AF84" s="71"/>
      <c r="AG84" s="71"/>
    </row>
    <row r="85" spans="1:33" s="72" customFormat="1" ht="12.75">
      <c r="A85" s="68"/>
      <c r="B85" s="67" t="s">
        <v>14</v>
      </c>
      <c r="C85" s="68">
        <v>20</v>
      </c>
      <c r="D85" s="74">
        <v>20</v>
      </c>
      <c r="E85" s="74"/>
      <c r="F85" s="71"/>
      <c r="G85" s="74"/>
      <c r="H85" s="74"/>
      <c r="I85" s="74"/>
      <c r="J85" s="74"/>
      <c r="K85" s="74"/>
      <c r="L85" s="74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</row>
    <row r="86" spans="1:33" s="72" customFormat="1" ht="12.75">
      <c r="A86" s="68">
        <v>108</v>
      </c>
      <c r="B86" s="67" t="s">
        <v>7</v>
      </c>
      <c r="C86" s="68">
        <v>30</v>
      </c>
      <c r="D86" s="74"/>
      <c r="E86" s="74">
        <v>30</v>
      </c>
      <c r="F86" s="71"/>
      <c r="G86" s="74"/>
      <c r="H86" s="74"/>
      <c r="I86" s="74"/>
      <c r="J86" s="74"/>
      <c r="K86" s="74"/>
      <c r="L86" s="74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</row>
    <row r="87" spans="1:33" s="72" customFormat="1" ht="12.75">
      <c r="A87" s="68">
        <v>493</v>
      </c>
      <c r="B87" s="67" t="s">
        <v>13</v>
      </c>
      <c r="C87" s="68">
        <v>200</v>
      </c>
      <c r="D87" s="74"/>
      <c r="E87" s="74"/>
      <c r="F87" s="71"/>
      <c r="G87" s="74"/>
      <c r="H87" s="74"/>
      <c r="I87" s="74"/>
      <c r="J87" s="74"/>
      <c r="K87" s="74"/>
      <c r="L87" s="74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>
        <v>5</v>
      </c>
      <c r="AB87" s="71"/>
      <c r="AC87" s="71">
        <v>1</v>
      </c>
      <c r="AD87" s="71"/>
      <c r="AE87" s="71"/>
      <c r="AF87" s="71"/>
      <c r="AG87" s="71"/>
    </row>
    <row r="88" spans="1:33" s="11" customFormat="1" ht="12.75">
      <c r="A88" s="3"/>
      <c r="B88" s="25" t="s">
        <v>81</v>
      </c>
      <c r="C88" s="10"/>
      <c r="D88" s="43">
        <f>SUM(D82:D87)</f>
        <v>20</v>
      </c>
      <c r="E88" s="43">
        <f>SUM(E82:E87)</f>
        <v>31.6</v>
      </c>
      <c r="F88" s="14">
        <f>SUM(F82:F87)</f>
        <v>0</v>
      </c>
      <c r="G88" s="43"/>
      <c r="H88" s="43">
        <f>SUM(H82:H87)</f>
        <v>0</v>
      </c>
      <c r="I88" s="43"/>
      <c r="J88" s="43">
        <f aca="true" t="shared" si="7" ref="J88:P88">SUM(J82:J87)</f>
        <v>148.35</v>
      </c>
      <c r="K88" s="43">
        <f t="shared" si="7"/>
        <v>89.2</v>
      </c>
      <c r="L88" s="43">
        <f t="shared" si="7"/>
        <v>0</v>
      </c>
      <c r="M88" s="14">
        <f t="shared" si="7"/>
        <v>0</v>
      </c>
      <c r="N88" s="14">
        <f t="shared" si="7"/>
        <v>0</v>
      </c>
      <c r="O88" s="14">
        <f t="shared" si="7"/>
        <v>0</v>
      </c>
      <c r="P88" s="14">
        <f t="shared" si="7"/>
        <v>75</v>
      </c>
      <c r="Q88" s="14"/>
      <c r="R88" s="14"/>
      <c r="S88" s="14">
        <f>SUM(S82:S87)</f>
        <v>0</v>
      </c>
      <c r="T88" s="14"/>
      <c r="U88" s="14">
        <f aca="true" t="shared" si="8" ref="U88:AC88">SUM(U82:U87)</f>
        <v>0</v>
      </c>
      <c r="V88" s="14">
        <f t="shared" si="8"/>
        <v>0</v>
      </c>
      <c r="W88" s="14">
        <f t="shared" si="8"/>
        <v>25</v>
      </c>
      <c r="X88" s="14">
        <f t="shared" si="8"/>
        <v>6.7</v>
      </c>
      <c r="Y88" s="14">
        <f t="shared" si="8"/>
        <v>0</v>
      </c>
      <c r="Z88" s="14">
        <f t="shared" si="8"/>
        <v>0</v>
      </c>
      <c r="AA88" s="14">
        <f t="shared" si="8"/>
        <v>5</v>
      </c>
      <c r="AB88" s="14">
        <f t="shared" si="8"/>
        <v>0</v>
      </c>
      <c r="AC88" s="14">
        <f t="shared" si="8"/>
        <v>1</v>
      </c>
      <c r="AD88" s="14"/>
      <c r="AE88" s="36"/>
      <c r="AF88" s="14">
        <f>SUM(AF82:AF87)</f>
        <v>0</v>
      </c>
      <c r="AG88" s="14">
        <v>0.75</v>
      </c>
    </row>
    <row r="89" spans="1:33" ht="116.25" customHeight="1">
      <c r="A89" s="15"/>
      <c r="B89" s="16" t="s">
        <v>55</v>
      </c>
      <c r="C89" s="20" t="s">
        <v>56</v>
      </c>
      <c r="D89" s="80" t="s">
        <v>21</v>
      </c>
      <c r="E89" s="80" t="s">
        <v>75</v>
      </c>
      <c r="F89" s="20" t="s">
        <v>23</v>
      </c>
      <c r="G89" s="80" t="s">
        <v>58</v>
      </c>
      <c r="H89" s="80" t="s">
        <v>70</v>
      </c>
      <c r="I89" s="80" t="s">
        <v>69</v>
      </c>
      <c r="J89" s="80" t="s">
        <v>24</v>
      </c>
      <c r="K89" s="41" t="s">
        <v>25</v>
      </c>
      <c r="L89" s="80" t="s">
        <v>26</v>
      </c>
      <c r="M89" s="20" t="s">
        <v>79</v>
      </c>
      <c r="N89" s="20" t="s">
        <v>27</v>
      </c>
      <c r="O89" s="20" t="s">
        <v>28</v>
      </c>
      <c r="P89" s="9" t="s">
        <v>80</v>
      </c>
      <c r="Q89" s="20" t="s">
        <v>29</v>
      </c>
      <c r="R89" s="20" t="s">
        <v>30</v>
      </c>
      <c r="S89" s="20" t="s">
        <v>72</v>
      </c>
      <c r="T89" s="20" t="s">
        <v>71</v>
      </c>
      <c r="U89" s="20" t="s">
        <v>31</v>
      </c>
      <c r="V89" s="20" t="s">
        <v>32</v>
      </c>
      <c r="W89" s="20" t="s">
        <v>33</v>
      </c>
      <c r="X89" s="20" t="s">
        <v>34</v>
      </c>
      <c r="Y89" s="20" t="s">
        <v>35</v>
      </c>
      <c r="Z89" s="20" t="s">
        <v>36</v>
      </c>
      <c r="AA89" s="41" t="s">
        <v>37</v>
      </c>
      <c r="AB89" s="20" t="s">
        <v>38</v>
      </c>
      <c r="AC89" s="20" t="s">
        <v>39</v>
      </c>
      <c r="AD89" s="20" t="s">
        <v>40</v>
      </c>
      <c r="AE89" s="38" t="s">
        <v>41</v>
      </c>
      <c r="AF89" s="20" t="s">
        <v>42</v>
      </c>
      <c r="AG89" s="20" t="s">
        <v>43</v>
      </c>
    </row>
    <row r="90" spans="1:33" s="30" customFormat="1" ht="57" customHeight="1">
      <c r="A90" s="27" t="s">
        <v>59</v>
      </c>
      <c r="B90" s="28" t="s">
        <v>76</v>
      </c>
      <c r="C90" s="29"/>
      <c r="D90" s="43">
        <f aca="true" t="shared" si="9" ref="D90:AG90">D88+D80+D72+D63+D55+D47+D39+D30+D21+D12</f>
        <v>200</v>
      </c>
      <c r="E90" s="43">
        <f t="shared" si="9"/>
        <v>376.40000000000003</v>
      </c>
      <c r="F90" s="42">
        <f t="shared" si="9"/>
        <v>47</v>
      </c>
      <c r="G90" s="43">
        <f t="shared" si="9"/>
        <v>7.5</v>
      </c>
      <c r="H90" s="43">
        <f t="shared" si="9"/>
        <v>109.95</v>
      </c>
      <c r="I90" s="43">
        <f t="shared" si="9"/>
        <v>37.7</v>
      </c>
      <c r="J90" s="43">
        <f t="shared" si="9"/>
        <v>450.74999999999994</v>
      </c>
      <c r="K90" s="43">
        <f t="shared" si="9"/>
        <v>700.3</v>
      </c>
      <c r="L90" s="43">
        <f t="shared" si="9"/>
        <v>467</v>
      </c>
      <c r="M90" s="42">
        <f t="shared" si="9"/>
        <v>37.5</v>
      </c>
      <c r="N90" s="42">
        <f t="shared" si="9"/>
        <v>540</v>
      </c>
      <c r="O90" s="42">
        <f t="shared" si="9"/>
        <v>175</v>
      </c>
      <c r="P90" s="42">
        <f t="shared" si="9"/>
        <v>75</v>
      </c>
      <c r="Q90" s="42">
        <f t="shared" si="9"/>
        <v>87.5</v>
      </c>
      <c r="R90" s="42">
        <f t="shared" si="9"/>
        <v>147</v>
      </c>
      <c r="S90" s="42">
        <f t="shared" si="9"/>
        <v>750</v>
      </c>
      <c r="T90" s="42">
        <f t="shared" si="9"/>
        <v>375</v>
      </c>
      <c r="U90" s="42">
        <f t="shared" si="9"/>
        <v>120.6</v>
      </c>
      <c r="V90" s="42">
        <f t="shared" si="9"/>
        <v>25</v>
      </c>
      <c r="W90" s="42">
        <f t="shared" si="9"/>
        <v>25</v>
      </c>
      <c r="X90" s="42">
        <f t="shared" si="9"/>
        <v>85</v>
      </c>
      <c r="Y90" s="42">
        <f t="shared" si="9"/>
        <v>36.6</v>
      </c>
      <c r="Z90" s="42">
        <f t="shared" si="9"/>
        <v>101.9</v>
      </c>
      <c r="AA90" s="42">
        <f t="shared" si="9"/>
        <v>72</v>
      </c>
      <c r="AB90" s="42">
        <f t="shared" si="9"/>
        <v>25</v>
      </c>
      <c r="AC90" s="42">
        <f t="shared" si="9"/>
        <v>3</v>
      </c>
      <c r="AD90" s="42">
        <f t="shared" si="9"/>
        <v>2.5</v>
      </c>
      <c r="AE90" s="42">
        <f t="shared" si="9"/>
        <v>0</v>
      </c>
      <c r="AF90" s="42">
        <f t="shared" si="9"/>
        <v>1</v>
      </c>
      <c r="AG90" s="42">
        <f t="shared" si="9"/>
        <v>7.5</v>
      </c>
    </row>
    <row r="91" spans="1:33" ht="46.5" customHeight="1">
      <c r="A91" s="23" t="s">
        <v>59</v>
      </c>
      <c r="B91" s="22" t="s">
        <v>78</v>
      </c>
      <c r="C91" s="21"/>
      <c r="D91" s="43">
        <f>D92*10</f>
        <v>200</v>
      </c>
      <c r="E91" s="43">
        <f aca="true" t="shared" si="10" ref="E91:AG91">E92*10</f>
        <v>375</v>
      </c>
      <c r="F91" s="43">
        <f t="shared" si="10"/>
        <v>37.5</v>
      </c>
      <c r="G91" s="43">
        <f t="shared" si="10"/>
        <v>7.5</v>
      </c>
      <c r="H91" s="43">
        <f t="shared" si="10"/>
        <v>112.5</v>
      </c>
      <c r="I91" s="43">
        <f t="shared" si="10"/>
        <v>37.5</v>
      </c>
      <c r="J91" s="43">
        <f t="shared" si="10"/>
        <v>467.5</v>
      </c>
      <c r="K91" s="43">
        <f t="shared" si="10"/>
        <v>700</v>
      </c>
      <c r="L91" s="43">
        <f t="shared" si="10"/>
        <v>462.5</v>
      </c>
      <c r="M91" s="43">
        <f t="shared" si="10"/>
        <v>37.5</v>
      </c>
      <c r="N91" s="43">
        <f t="shared" si="10"/>
        <v>500</v>
      </c>
      <c r="O91" s="43">
        <f t="shared" si="10"/>
        <v>175</v>
      </c>
      <c r="P91" s="43">
        <f t="shared" si="10"/>
        <v>75</v>
      </c>
      <c r="Q91" s="43">
        <f t="shared" si="10"/>
        <v>87.5</v>
      </c>
      <c r="R91" s="43">
        <f t="shared" si="10"/>
        <v>145</v>
      </c>
      <c r="S91" s="43">
        <f t="shared" si="10"/>
        <v>750</v>
      </c>
      <c r="T91" s="43">
        <f t="shared" si="10"/>
        <v>375</v>
      </c>
      <c r="U91" s="43">
        <f t="shared" si="10"/>
        <v>125</v>
      </c>
      <c r="V91" s="43">
        <f t="shared" si="10"/>
        <v>25</v>
      </c>
      <c r="W91" s="43">
        <f t="shared" si="10"/>
        <v>25</v>
      </c>
      <c r="X91" s="43">
        <f t="shared" si="10"/>
        <v>75</v>
      </c>
      <c r="Y91" s="43">
        <f t="shared" si="10"/>
        <v>37.5</v>
      </c>
      <c r="Z91" s="43">
        <f t="shared" si="10"/>
        <v>100</v>
      </c>
      <c r="AA91" s="43">
        <f t="shared" si="10"/>
        <v>75</v>
      </c>
      <c r="AB91" s="43">
        <f t="shared" si="10"/>
        <v>25</v>
      </c>
      <c r="AC91" s="43">
        <f t="shared" si="10"/>
        <v>2.5</v>
      </c>
      <c r="AD91" s="43">
        <f t="shared" si="10"/>
        <v>2.5</v>
      </c>
      <c r="AE91" s="43">
        <f t="shared" si="10"/>
        <v>5</v>
      </c>
      <c r="AF91" s="43">
        <f t="shared" si="10"/>
        <v>0.5</v>
      </c>
      <c r="AG91" s="43">
        <f t="shared" si="10"/>
        <v>7.5</v>
      </c>
    </row>
    <row r="92" spans="1:33" ht="45" customHeight="1">
      <c r="A92" s="17" t="s">
        <v>59</v>
      </c>
      <c r="B92" s="22" t="s">
        <v>77</v>
      </c>
      <c r="C92" s="21"/>
      <c r="D92" s="81">
        <v>20</v>
      </c>
      <c r="E92" s="81">
        <v>37.5</v>
      </c>
      <c r="F92" s="44">
        <v>3.75</v>
      </c>
      <c r="G92" s="81">
        <v>0.75</v>
      </c>
      <c r="H92" s="81">
        <v>11.25</v>
      </c>
      <c r="I92" s="81">
        <v>3.75</v>
      </c>
      <c r="J92" s="81">
        <v>46.75</v>
      </c>
      <c r="K92" s="44">
        <v>70</v>
      </c>
      <c r="L92" s="81">
        <v>46.25</v>
      </c>
      <c r="M92" s="44">
        <v>3.75</v>
      </c>
      <c r="N92" s="44">
        <v>50</v>
      </c>
      <c r="O92" s="44">
        <v>17.5</v>
      </c>
      <c r="P92" s="44">
        <v>7.5</v>
      </c>
      <c r="Q92" s="44">
        <v>8.75</v>
      </c>
      <c r="R92" s="44">
        <v>14.5</v>
      </c>
      <c r="S92" s="44">
        <v>75</v>
      </c>
      <c r="T92" s="44">
        <v>37.5</v>
      </c>
      <c r="U92" s="44">
        <v>12.5</v>
      </c>
      <c r="V92" s="44">
        <v>2.5</v>
      </c>
      <c r="W92" s="44">
        <v>2.5</v>
      </c>
      <c r="X92" s="44">
        <v>7.5</v>
      </c>
      <c r="Y92" s="44">
        <v>3.75</v>
      </c>
      <c r="Z92" s="44">
        <v>10</v>
      </c>
      <c r="AA92" s="44">
        <v>7.5</v>
      </c>
      <c r="AB92" s="44">
        <v>2.5</v>
      </c>
      <c r="AC92" s="44">
        <v>0.25</v>
      </c>
      <c r="AD92" s="44">
        <v>0.25</v>
      </c>
      <c r="AE92" s="44">
        <v>0.5</v>
      </c>
      <c r="AF92" s="44">
        <v>0.05</v>
      </c>
      <c r="AG92" s="44">
        <v>0.75</v>
      </c>
    </row>
    <row r="93" spans="1:33" ht="26.25" customHeight="1">
      <c r="A93" s="18"/>
      <c r="B93" s="24" t="s">
        <v>57</v>
      </c>
      <c r="C93" s="19"/>
      <c r="D93" s="45">
        <f aca="true" t="shared" si="11" ref="D93:AG93">-(100-(D90*100/D91))</f>
        <v>0</v>
      </c>
      <c r="E93" s="45">
        <f t="shared" si="11"/>
        <v>0.37333333333333485</v>
      </c>
      <c r="F93" s="45">
        <f t="shared" si="11"/>
        <v>25.33333333333333</v>
      </c>
      <c r="G93" s="45">
        <f t="shared" si="11"/>
        <v>0</v>
      </c>
      <c r="H93" s="45">
        <f t="shared" si="11"/>
        <v>-2.2666666666666657</v>
      </c>
      <c r="I93" s="45">
        <f t="shared" si="11"/>
        <v>0.5333333333333456</v>
      </c>
      <c r="J93" s="45">
        <f t="shared" si="11"/>
        <v>-3.5828877005347692</v>
      </c>
      <c r="K93" s="45">
        <f t="shared" si="11"/>
        <v>0.04285714285714448</v>
      </c>
      <c r="L93" s="45">
        <f t="shared" si="11"/>
        <v>0.9729729729729684</v>
      </c>
      <c r="M93" s="45">
        <f t="shared" si="11"/>
        <v>0</v>
      </c>
      <c r="N93" s="45">
        <f t="shared" si="11"/>
        <v>8</v>
      </c>
      <c r="O93" s="45">
        <f t="shared" si="11"/>
        <v>0</v>
      </c>
      <c r="P93" s="45">
        <f>-(100-(P90*100/P91))</f>
        <v>0</v>
      </c>
      <c r="Q93" s="45">
        <f t="shared" si="11"/>
        <v>0</v>
      </c>
      <c r="R93" s="45">
        <f t="shared" si="11"/>
        <v>1.3793103448275872</v>
      </c>
      <c r="S93" s="45">
        <f t="shared" si="11"/>
        <v>0</v>
      </c>
      <c r="T93" s="45">
        <f>-(100-(T90*100/T91))</f>
        <v>0</v>
      </c>
      <c r="U93" s="45">
        <f t="shared" si="11"/>
        <v>-3.519999999999996</v>
      </c>
      <c r="V93" s="45">
        <f t="shared" si="11"/>
        <v>0</v>
      </c>
      <c r="W93" s="45">
        <f t="shared" si="11"/>
        <v>0</v>
      </c>
      <c r="X93" s="45">
        <f t="shared" si="11"/>
        <v>13.333333333333329</v>
      </c>
      <c r="Y93" s="45">
        <f t="shared" si="11"/>
        <v>-2.4000000000000057</v>
      </c>
      <c r="Z93" s="45">
        <f t="shared" si="11"/>
        <v>1.9000000000000057</v>
      </c>
      <c r="AA93" s="45">
        <f t="shared" si="11"/>
        <v>-4</v>
      </c>
      <c r="AB93" s="45">
        <f t="shared" si="11"/>
        <v>0</v>
      </c>
      <c r="AC93" s="45">
        <f t="shared" si="11"/>
        <v>20</v>
      </c>
      <c r="AD93" s="45">
        <f t="shared" si="11"/>
        <v>0</v>
      </c>
      <c r="AE93" s="45">
        <f t="shared" si="11"/>
        <v>-100</v>
      </c>
      <c r="AF93" s="45">
        <f t="shared" si="11"/>
        <v>100</v>
      </c>
      <c r="AG93" s="45">
        <f t="shared" si="11"/>
        <v>0</v>
      </c>
    </row>
    <row r="94" spans="1:33" ht="26.25" customHeight="1">
      <c r="A94" s="18"/>
      <c r="B94" s="24"/>
      <c r="C94" s="19"/>
      <c r="D94" s="45">
        <f>D91-D90</f>
        <v>0</v>
      </c>
      <c r="E94" s="45">
        <f aca="true" t="shared" si="12" ref="E94:AG94">E91-E90</f>
        <v>-1.400000000000034</v>
      </c>
      <c r="F94" s="45">
        <f t="shared" si="12"/>
        <v>-9.5</v>
      </c>
      <c r="G94" s="45">
        <f t="shared" si="12"/>
        <v>0</v>
      </c>
      <c r="H94" s="45">
        <f t="shared" si="12"/>
        <v>2.549999999999997</v>
      </c>
      <c r="I94" s="45">
        <f t="shared" si="12"/>
        <v>-0.20000000000000284</v>
      </c>
      <c r="J94" s="45">
        <f t="shared" si="12"/>
        <v>16.750000000000057</v>
      </c>
      <c r="K94" s="45">
        <f t="shared" si="12"/>
        <v>-0.2999999999999545</v>
      </c>
      <c r="L94" s="45">
        <f t="shared" si="12"/>
        <v>-4.5</v>
      </c>
      <c r="M94" s="45">
        <f t="shared" si="12"/>
        <v>0</v>
      </c>
      <c r="N94" s="45">
        <f t="shared" si="12"/>
        <v>-40</v>
      </c>
      <c r="O94" s="45">
        <f t="shared" si="12"/>
        <v>0</v>
      </c>
      <c r="P94" s="45">
        <f>P91-P90</f>
        <v>0</v>
      </c>
      <c r="Q94" s="45">
        <f t="shared" si="12"/>
        <v>0</v>
      </c>
      <c r="R94" s="45">
        <f t="shared" si="12"/>
        <v>-2</v>
      </c>
      <c r="S94" s="45">
        <f t="shared" si="12"/>
        <v>0</v>
      </c>
      <c r="T94" s="45">
        <f>T91-T90</f>
        <v>0</v>
      </c>
      <c r="U94" s="45">
        <f t="shared" si="12"/>
        <v>4.400000000000006</v>
      </c>
      <c r="V94" s="45">
        <f t="shared" si="12"/>
        <v>0</v>
      </c>
      <c r="W94" s="45">
        <f t="shared" si="12"/>
        <v>0</v>
      </c>
      <c r="X94" s="45">
        <f t="shared" si="12"/>
        <v>-10</v>
      </c>
      <c r="Y94" s="45">
        <f t="shared" si="12"/>
        <v>0.8999999999999986</v>
      </c>
      <c r="Z94" s="45">
        <f t="shared" si="12"/>
        <v>-1.9000000000000057</v>
      </c>
      <c r="AA94" s="45">
        <f t="shared" si="12"/>
        <v>3</v>
      </c>
      <c r="AB94" s="45">
        <f t="shared" si="12"/>
        <v>0</v>
      </c>
      <c r="AC94" s="45">
        <f t="shared" si="12"/>
        <v>-0.5</v>
      </c>
      <c r="AD94" s="45">
        <f t="shared" si="12"/>
        <v>0</v>
      </c>
      <c r="AE94" s="45">
        <f t="shared" si="12"/>
        <v>5</v>
      </c>
      <c r="AF94" s="45">
        <f t="shared" si="12"/>
        <v>-0.5</v>
      </c>
      <c r="AG94" s="45">
        <f t="shared" si="12"/>
        <v>0</v>
      </c>
    </row>
    <row r="95" spans="4:33" ht="12.75">
      <c r="D95" s="82"/>
      <c r="E95" s="82"/>
      <c r="F95" s="6"/>
      <c r="G95" s="82"/>
      <c r="H95" s="82"/>
      <c r="I95" s="82"/>
      <c r="J95" s="82"/>
      <c r="K95" s="6"/>
      <c r="L95" s="82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39"/>
      <c r="AF95" s="6"/>
      <c r="AG95" s="6"/>
    </row>
    <row r="96" spans="4:33" ht="12.75">
      <c r="D96" s="82"/>
      <c r="E96" s="82"/>
      <c r="F96" s="6"/>
      <c r="G96" s="82"/>
      <c r="H96" s="82"/>
      <c r="I96" s="82"/>
      <c r="J96" s="82"/>
      <c r="K96" s="6"/>
      <c r="L96" s="82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39"/>
      <c r="AF96" s="6"/>
      <c r="AG96" s="6"/>
    </row>
    <row r="97" spans="4:33" ht="12.75">
      <c r="D97" s="82"/>
      <c r="E97" s="82"/>
      <c r="F97" s="6"/>
      <c r="G97" s="82"/>
      <c r="H97" s="82"/>
      <c r="I97" s="82"/>
      <c r="J97" s="82"/>
      <c r="K97" s="6"/>
      <c r="L97" s="82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39"/>
      <c r="AF97" s="6"/>
      <c r="AG97" s="6"/>
    </row>
    <row r="98" spans="4:33" ht="12.75">
      <c r="D98" s="82"/>
      <c r="E98" s="82"/>
      <c r="F98" s="6"/>
      <c r="G98" s="82"/>
      <c r="H98" s="82"/>
      <c r="I98" s="82"/>
      <c r="J98" s="82"/>
      <c r="K98" s="6"/>
      <c r="L98" s="82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39"/>
      <c r="AF98" s="6"/>
      <c r="AG98" s="6"/>
    </row>
    <row r="99" spans="4:33" ht="12.75">
      <c r="D99" s="82"/>
      <c r="E99" s="82"/>
      <c r="F99" s="6"/>
      <c r="G99" s="82"/>
      <c r="H99" s="82"/>
      <c r="I99" s="82"/>
      <c r="J99" s="82"/>
      <c r="K99" s="6"/>
      <c r="L99" s="82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39"/>
      <c r="AF99" s="6"/>
      <c r="AG99" s="6"/>
    </row>
    <row r="100" spans="4:33" ht="12.75">
      <c r="D100" s="82"/>
      <c r="E100" s="82"/>
      <c r="F100" s="6"/>
      <c r="G100" s="82"/>
      <c r="H100" s="82"/>
      <c r="I100" s="82"/>
      <c r="J100" s="82"/>
      <c r="K100" s="6"/>
      <c r="L100" s="82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39"/>
      <c r="AF100" s="6"/>
      <c r="AG100" s="6"/>
    </row>
    <row r="101" spans="4:33" ht="12.75">
      <c r="D101" s="82"/>
      <c r="E101" s="82"/>
      <c r="F101" s="6"/>
      <c r="G101" s="82"/>
      <c r="H101" s="82"/>
      <c r="I101" s="82"/>
      <c r="J101" s="82"/>
      <c r="K101" s="6"/>
      <c r="L101" s="82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39"/>
      <c r="AF101" s="6"/>
      <c r="AG101" s="6"/>
    </row>
    <row r="102" spans="4:33" ht="12.75">
      <c r="D102" s="82"/>
      <c r="E102" s="82"/>
      <c r="F102" s="6"/>
      <c r="G102" s="82"/>
      <c r="H102" s="82"/>
      <c r="I102" s="82"/>
      <c r="J102" s="82"/>
      <c r="K102" s="6"/>
      <c r="L102" s="82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39"/>
      <c r="AF102" s="6"/>
      <c r="AG102" s="6"/>
    </row>
    <row r="103" spans="4:33" ht="12.75">
      <c r="D103" s="82"/>
      <c r="E103" s="82"/>
      <c r="F103" s="6"/>
      <c r="G103" s="82"/>
      <c r="H103" s="82"/>
      <c r="I103" s="82"/>
      <c r="J103" s="82"/>
      <c r="K103" s="6"/>
      <c r="L103" s="82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39"/>
      <c r="AF103" s="6"/>
      <c r="AG103" s="6"/>
    </row>
    <row r="104" spans="4:33" ht="12.75">
      <c r="D104" s="82"/>
      <c r="E104" s="82"/>
      <c r="F104" s="6"/>
      <c r="G104" s="82"/>
      <c r="H104" s="82"/>
      <c r="I104" s="82"/>
      <c r="J104" s="82"/>
      <c r="K104" s="6"/>
      <c r="L104" s="82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39"/>
      <c r="AF104" s="6"/>
      <c r="AG104" s="6"/>
    </row>
    <row r="105" spans="4:33" ht="12.75">
      <c r="D105" s="82"/>
      <c r="E105" s="82"/>
      <c r="F105" s="6"/>
      <c r="G105" s="82"/>
      <c r="H105" s="82"/>
      <c r="I105" s="82"/>
      <c r="J105" s="82"/>
      <c r="K105" s="6"/>
      <c r="L105" s="82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39"/>
      <c r="AF105" s="6"/>
      <c r="AG105" s="6"/>
    </row>
    <row r="106" spans="4:33" ht="12.75">
      <c r="D106" s="82"/>
      <c r="E106" s="82"/>
      <c r="F106" s="6"/>
      <c r="G106" s="82"/>
      <c r="H106" s="82"/>
      <c r="I106" s="82"/>
      <c r="J106" s="82"/>
      <c r="K106" s="6"/>
      <c r="L106" s="82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39"/>
      <c r="AF106" s="6"/>
      <c r="AG106" s="6"/>
    </row>
    <row r="107" spans="4:33" ht="12.75">
      <c r="D107" s="82"/>
      <c r="E107" s="82"/>
      <c r="F107" s="6"/>
      <c r="G107" s="82"/>
      <c r="H107" s="82"/>
      <c r="I107" s="82"/>
      <c r="J107" s="82"/>
      <c r="K107" s="6"/>
      <c r="L107" s="82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39"/>
      <c r="AF107" s="6"/>
      <c r="AG107" s="6"/>
    </row>
    <row r="108" spans="4:33" ht="12.75">
      <c r="D108" s="82"/>
      <c r="E108" s="82"/>
      <c r="F108" s="6"/>
      <c r="G108" s="82"/>
      <c r="H108" s="82"/>
      <c r="I108" s="82"/>
      <c r="J108" s="82"/>
      <c r="K108" s="6"/>
      <c r="L108" s="82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39"/>
      <c r="AF108" s="6"/>
      <c r="AG108" s="6"/>
    </row>
    <row r="109" spans="4:33" ht="12.75">
      <c r="D109" s="82"/>
      <c r="E109" s="82"/>
      <c r="F109" s="6"/>
      <c r="G109" s="82"/>
      <c r="H109" s="82"/>
      <c r="I109" s="82"/>
      <c r="J109" s="82"/>
      <c r="K109" s="6"/>
      <c r="L109" s="82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39"/>
      <c r="AF109" s="6"/>
      <c r="AG109" s="6"/>
    </row>
    <row r="110" spans="4:33" ht="12.75">
      <c r="D110" s="82"/>
      <c r="E110" s="82"/>
      <c r="F110" s="6"/>
      <c r="G110" s="82"/>
      <c r="H110" s="82"/>
      <c r="I110" s="82"/>
      <c r="J110" s="82"/>
      <c r="K110" s="6"/>
      <c r="L110" s="82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39"/>
      <c r="AF110" s="6"/>
      <c r="AG110" s="6"/>
    </row>
    <row r="111" spans="4:33" ht="12.75">
      <c r="D111" s="82"/>
      <c r="E111" s="82"/>
      <c r="F111" s="6"/>
      <c r="G111" s="82"/>
      <c r="H111" s="82"/>
      <c r="I111" s="82"/>
      <c r="J111" s="82"/>
      <c r="K111" s="6"/>
      <c r="L111" s="82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39"/>
      <c r="AF111" s="6"/>
      <c r="AG111" s="6"/>
    </row>
    <row r="112" spans="4:33" ht="12.75">
      <c r="D112" s="82"/>
      <c r="E112" s="82"/>
      <c r="F112" s="6"/>
      <c r="G112" s="82"/>
      <c r="H112" s="82"/>
      <c r="I112" s="82"/>
      <c r="J112" s="82"/>
      <c r="K112" s="6"/>
      <c r="L112" s="82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39"/>
      <c r="AF112" s="6"/>
      <c r="AG112" s="6"/>
    </row>
    <row r="113" spans="4:33" ht="12.75">
      <c r="D113" s="82"/>
      <c r="E113" s="82"/>
      <c r="F113" s="6"/>
      <c r="G113" s="82"/>
      <c r="H113" s="82"/>
      <c r="I113" s="82"/>
      <c r="J113" s="82"/>
      <c r="K113" s="6"/>
      <c r="L113" s="82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39"/>
      <c r="AF113" s="6"/>
      <c r="AG113" s="6"/>
    </row>
    <row r="114" spans="4:33" ht="12.75">
      <c r="D114" s="82"/>
      <c r="E114" s="82"/>
      <c r="F114" s="6"/>
      <c r="G114" s="82"/>
      <c r="H114" s="82"/>
      <c r="I114" s="82"/>
      <c r="J114" s="82"/>
      <c r="K114" s="6"/>
      <c r="L114" s="82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39"/>
      <c r="AF114" s="6"/>
      <c r="AG114" s="6"/>
    </row>
    <row r="115" spans="4:33" ht="12.75">
      <c r="D115" s="82"/>
      <c r="E115" s="82"/>
      <c r="F115" s="6"/>
      <c r="G115" s="82"/>
      <c r="H115" s="82"/>
      <c r="I115" s="82"/>
      <c r="J115" s="82"/>
      <c r="K115" s="6"/>
      <c r="L115" s="82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39"/>
      <c r="AF115" s="6"/>
      <c r="AG115" s="6"/>
    </row>
    <row r="116" spans="4:33" ht="12.75">
      <c r="D116" s="82"/>
      <c r="E116" s="82"/>
      <c r="F116" s="6"/>
      <c r="G116" s="82"/>
      <c r="H116" s="82"/>
      <c r="I116" s="82"/>
      <c r="J116" s="82"/>
      <c r="K116" s="6"/>
      <c r="L116" s="82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39"/>
      <c r="AF116" s="6"/>
      <c r="AG116" s="6"/>
    </row>
    <row r="117" spans="4:33" ht="12.75">
      <c r="D117" s="82"/>
      <c r="E117" s="82"/>
      <c r="F117" s="6"/>
      <c r="G117" s="82"/>
      <c r="H117" s="82"/>
      <c r="I117" s="82"/>
      <c r="J117" s="82"/>
      <c r="K117" s="6"/>
      <c r="L117" s="82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39"/>
      <c r="AF117" s="6"/>
      <c r="AG117" s="6"/>
    </row>
    <row r="118" spans="4:33" ht="12.75">
      <c r="D118" s="82"/>
      <c r="E118" s="82"/>
      <c r="F118" s="6"/>
      <c r="G118" s="82"/>
      <c r="H118" s="82"/>
      <c r="I118" s="82"/>
      <c r="J118" s="82"/>
      <c r="K118" s="6"/>
      <c r="L118" s="82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39"/>
      <c r="AF118" s="6"/>
      <c r="AG118" s="6"/>
    </row>
    <row r="119" spans="4:33" ht="12.75">
      <c r="D119" s="82"/>
      <c r="E119" s="82"/>
      <c r="F119" s="6"/>
      <c r="G119" s="82"/>
      <c r="H119" s="82"/>
      <c r="I119" s="82"/>
      <c r="J119" s="82"/>
      <c r="K119" s="6"/>
      <c r="L119" s="82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39"/>
      <c r="AF119" s="6"/>
      <c r="AG119" s="6"/>
    </row>
    <row r="120" spans="4:33" ht="12.75">
      <c r="D120" s="82"/>
      <c r="E120" s="82"/>
      <c r="F120" s="6"/>
      <c r="G120" s="82"/>
      <c r="H120" s="82"/>
      <c r="I120" s="82"/>
      <c r="J120" s="82"/>
      <c r="K120" s="6"/>
      <c r="L120" s="82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39"/>
      <c r="AF120" s="6"/>
      <c r="AG120" s="6"/>
    </row>
    <row r="121" spans="4:33" ht="12.75">
      <c r="D121" s="82"/>
      <c r="E121" s="82"/>
      <c r="F121" s="6"/>
      <c r="G121" s="82"/>
      <c r="H121" s="82"/>
      <c r="I121" s="82"/>
      <c r="J121" s="82"/>
      <c r="K121" s="6"/>
      <c r="L121" s="82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39"/>
      <c r="AF121" s="6"/>
      <c r="AG121" s="6"/>
    </row>
    <row r="122" spans="4:33" ht="12.75">
      <c r="D122" s="82"/>
      <c r="E122" s="82"/>
      <c r="F122" s="6"/>
      <c r="G122" s="82"/>
      <c r="H122" s="82"/>
      <c r="I122" s="82"/>
      <c r="J122" s="82"/>
      <c r="K122" s="6"/>
      <c r="L122" s="82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39"/>
      <c r="AF122" s="6"/>
      <c r="AG122" s="6"/>
    </row>
    <row r="123" spans="4:33" ht="12.75">
      <c r="D123" s="82"/>
      <c r="E123" s="82"/>
      <c r="F123" s="6"/>
      <c r="G123" s="82"/>
      <c r="H123" s="82"/>
      <c r="I123" s="82"/>
      <c r="J123" s="82"/>
      <c r="K123" s="6"/>
      <c r="L123" s="82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39"/>
      <c r="AF123" s="6"/>
      <c r="AG123" s="6"/>
    </row>
    <row r="124" spans="4:33" ht="12.75">
      <c r="D124" s="82"/>
      <c r="E124" s="82"/>
      <c r="F124" s="6"/>
      <c r="G124" s="82"/>
      <c r="H124" s="82"/>
      <c r="I124" s="82"/>
      <c r="J124" s="82"/>
      <c r="K124" s="6"/>
      <c r="L124" s="82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39"/>
      <c r="AF124" s="6"/>
      <c r="AG124" s="6"/>
    </row>
    <row r="125" spans="4:33" ht="12.75">
      <c r="D125" s="82"/>
      <c r="E125" s="82"/>
      <c r="F125" s="6"/>
      <c r="G125" s="82"/>
      <c r="H125" s="82"/>
      <c r="I125" s="82"/>
      <c r="J125" s="82"/>
      <c r="K125" s="6"/>
      <c r="L125" s="82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39"/>
      <c r="AF125" s="6"/>
      <c r="AG125" s="6"/>
    </row>
    <row r="126" spans="4:33" ht="12.75">
      <c r="D126" s="82"/>
      <c r="E126" s="82"/>
      <c r="F126" s="6"/>
      <c r="G126" s="82"/>
      <c r="H126" s="82"/>
      <c r="I126" s="82"/>
      <c r="J126" s="82"/>
      <c r="K126" s="6"/>
      <c r="L126" s="82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39"/>
      <c r="AF126" s="6"/>
      <c r="AG126" s="6"/>
    </row>
    <row r="127" spans="4:33" ht="12.75">
      <c r="D127" s="82"/>
      <c r="E127" s="82"/>
      <c r="F127" s="6"/>
      <c r="G127" s="82"/>
      <c r="H127" s="82"/>
      <c r="I127" s="82"/>
      <c r="J127" s="82"/>
      <c r="K127" s="6"/>
      <c r="L127" s="82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39"/>
      <c r="AF127" s="6"/>
      <c r="AG127" s="6"/>
    </row>
    <row r="128" spans="4:33" ht="12.75">
      <c r="D128" s="82"/>
      <c r="E128" s="82"/>
      <c r="F128" s="6"/>
      <c r="G128" s="82"/>
      <c r="H128" s="82"/>
      <c r="I128" s="82"/>
      <c r="J128" s="82"/>
      <c r="K128" s="6"/>
      <c r="L128" s="82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39"/>
      <c r="AF128" s="6"/>
      <c r="AG128" s="6"/>
    </row>
    <row r="129" spans="4:33" ht="12.75">
      <c r="D129" s="82"/>
      <c r="E129" s="82"/>
      <c r="F129" s="6"/>
      <c r="G129" s="82"/>
      <c r="H129" s="82"/>
      <c r="I129" s="82"/>
      <c r="J129" s="82"/>
      <c r="K129" s="6"/>
      <c r="L129" s="82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39"/>
      <c r="AF129" s="6"/>
      <c r="AG129" s="6"/>
    </row>
    <row r="130" spans="4:33" ht="12.75">
      <c r="D130" s="82"/>
      <c r="E130" s="82"/>
      <c r="F130" s="6"/>
      <c r="G130" s="82"/>
      <c r="H130" s="82"/>
      <c r="I130" s="82"/>
      <c r="J130" s="82"/>
      <c r="K130" s="6"/>
      <c r="L130" s="82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39"/>
      <c r="AF130" s="6"/>
      <c r="AG130" s="6"/>
    </row>
    <row r="131" spans="4:33" ht="12.75">
      <c r="D131" s="82"/>
      <c r="E131" s="82"/>
      <c r="F131" s="6"/>
      <c r="G131" s="82"/>
      <c r="H131" s="82"/>
      <c r="I131" s="82"/>
      <c r="J131" s="82"/>
      <c r="K131" s="6"/>
      <c r="L131" s="82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39"/>
      <c r="AF131" s="6"/>
      <c r="AG131" s="6"/>
    </row>
    <row r="132" spans="4:33" ht="12.75">
      <c r="D132" s="82"/>
      <c r="E132" s="82"/>
      <c r="F132" s="6"/>
      <c r="G132" s="82"/>
      <c r="H132" s="82"/>
      <c r="I132" s="82"/>
      <c r="J132" s="82"/>
      <c r="K132" s="6"/>
      <c r="L132" s="82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39"/>
      <c r="AF132" s="6"/>
      <c r="AG132" s="6"/>
    </row>
    <row r="133" spans="4:33" ht="12.75">
      <c r="D133" s="82"/>
      <c r="E133" s="82"/>
      <c r="F133" s="6"/>
      <c r="G133" s="82"/>
      <c r="H133" s="82"/>
      <c r="I133" s="82"/>
      <c r="J133" s="82"/>
      <c r="K133" s="6"/>
      <c r="L133" s="82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39"/>
      <c r="AF133" s="6"/>
      <c r="AG133" s="6"/>
    </row>
    <row r="134" spans="4:33" ht="12.75">
      <c r="D134" s="82"/>
      <c r="E134" s="82"/>
      <c r="F134" s="6"/>
      <c r="G134" s="82"/>
      <c r="H134" s="82"/>
      <c r="I134" s="82"/>
      <c r="J134" s="82"/>
      <c r="K134" s="6"/>
      <c r="L134" s="82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39"/>
      <c r="AF134" s="6"/>
      <c r="AG134" s="6"/>
    </row>
    <row r="135" spans="4:33" ht="12.75">
      <c r="D135" s="82"/>
      <c r="E135" s="82"/>
      <c r="F135" s="6"/>
      <c r="G135" s="82"/>
      <c r="H135" s="82"/>
      <c r="I135" s="82"/>
      <c r="J135" s="82"/>
      <c r="K135" s="6"/>
      <c r="L135" s="82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39"/>
      <c r="AF135" s="6"/>
      <c r="AG135" s="6"/>
    </row>
    <row r="136" spans="4:33" ht="12.75">
      <c r="D136" s="82"/>
      <c r="E136" s="82"/>
      <c r="F136" s="6"/>
      <c r="G136" s="82"/>
      <c r="H136" s="82"/>
      <c r="I136" s="82"/>
      <c r="J136" s="82"/>
      <c r="K136" s="6"/>
      <c r="L136" s="82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39"/>
      <c r="AF136" s="6"/>
      <c r="AG136" s="6"/>
    </row>
    <row r="137" spans="4:33" ht="12.75">
      <c r="D137" s="82"/>
      <c r="E137" s="82"/>
      <c r="F137" s="6"/>
      <c r="G137" s="82"/>
      <c r="H137" s="82"/>
      <c r="I137" s="82"/>
      <c r="J137" s="82"/>
      <c r="K137" s="6"/>
      <c r="L137" s="82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39"/>
      <c r="AF137" s="6"/>
      <c r="AG137" s="6"/>
    </row>
    <row r="138" spans="4:33" ht="12.75">
      <c r="D138" s="82"/>
      <c r="E138" s="82"/>
      <c r="F138" s="6"/>
      <c r="G138" s="82"/>
      <c r="H138" s="82"/>
      <c r="I138" s="82"/>
      <c r="J138" s="82"/>
      <c r="K138" s="6"/>
      <c r="L138" s="82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39"/>
      <c r="AF138" s="6"/>
      <c r="AG138" s="6"/>
    </row>
    <row r="139" spans="4:33" ht="12.75">
      <c r="D139" s="82"/>
      <c r="E139" s="82"/>
      <c r="F139" s="6"/>
      <c r="G139" s="82"/>
      <c r="H139" s="82"/>
      <c r="I139" s="82"/>
      <c r="J139" s="82"/>
      <c r="K139" s="6"/>
      <c r="L139" s="82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39"/>
      <c r="AF139" s="6"/>
      <c r="AG139" s="6"/>
    </row>
    <row r="140" spans="4:33" ht="12.75">
      <c r="D140" s="82"/>
      <c r="E140" s="82"/>
      <c r="F140" s="6"/>
      <c r="G140" s="82"/>
      <c r="H140" s="82"/>
      <c r="I140" s="82"/>
      <c r="J140" s="82"/>
      <c r="K140" s="6"/>
      <c r="L140" s="82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39"/>
      <c r="AF140" s="6"/>
      <c r="AG140" s="6"/>
    </row>
    <row r="141" spans="4:33" ht="12.75">
      <c r="D141" s="82"/>
      <c r="E141" s="82"/>
      <c r="F141" s="6"/>
      <c r="G141" s="82"/>
      <c r="H141" s="82"/>
      <c r="I141" s="82"/>
      <c r="J141" s="82"/>
      <c r="K141" s="6"/>
      <c r="L141" s="82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39"/>
      <c r="AF141" s="6"/>
      <c r="AG141" s="6"/>
    </row>
    <row r="142" spans="4:33" ht="12.75">
      <c r="D142" s="82"/>
      <c r="E142" s="82"/>
      <c r="F142" s="6"/>
      <c r="G142" s="82"/>
      <c r="H142" s="82"/>
      <c r="I142" s="82"/>
      <c r="J142" s="82"/>
      <c r="K142" s="6"/>
      <c r="L142" s="82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39"/>
      <c r="AF142" s="6"/>
      <c r="AG142" s="6"/>
    </row>
    <row r="143" spans="4:33" ht="12.75">
      <c r="D143" s="82"/>
      <c r="E143" s="82"/>
      <c r="F143" s="6"/>
      <c r="G143" s="82"/>
      <c r="H143" s="82"/>
      <c r="I143" s="82"/>
      <c r="J143" s="82"/>
      <c r="K143" s="6"/>
      <c r="L143" s="82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39"/>
      <c r="AF143" s="6"/>
      <c r="AG143" s="6"/>
    </row>
    <row r="144" spans="4:33" ht="12.75">
      <c r="D144" s="82"/>
      <c r="E144" s="82"/>
      <c r="F144" s="6"/>
      <c r="G144" s="82"/>
      <c r="H144" s="82"/>
      <c r="I144" s="82"/>
      <c r="J144" s="82"/>
      <c r="K144" s="6"/>
      <c r="L144" s="82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39"/>
      <c r="AF144" s="6"/>
      <c r="AG144" s="6"/>
    </row>
    <row r="145" spans="4:33" ht="12.75">
      <c r="D145" s="82"/>
      <c r="E145" s="82"/>
      <c r="F145" s="6"/>
      <c r="G145" s="82"/>
      <c r="H145" s="82"/>
      <c r="I145" s="82"/>
      <c r="J145" s="82"/>
      <c r="K145" s="6"/>
      <c r="L145" s="82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39"/>
      <c r="AF145" s="6"/>
      <c r="AG145" s="6"/>
    </row>
    <row r="146" spans="4:33" ht="12.75">
      <c r="D146" s="82"/>
      <c r="E146" s="82"/>
      <c r="F146" s="6"/>
      <c r="G146" s="82"/>
      <c r="H146" s="82"/>
      <c r="I146" s="82"/>
      <c r="J146" s="82"/>
      <c r="K146" s="6"/>
      <c r="L146" s="82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39"/>
      <c r="AF146" s="6"/>
      <c r="AG146" s="6"/>
    </row>
    <row r="147" spans="4:33" ht="12.75">
      <c r="D147" s="82"/>
      <c r="E147" s="82"/>
      <c r="F147" s="6"/>
      <c r="G147" s="82"/>
      <c r="H147" s="82"/>
      <c r="I147" s="82"/>
      <c r="J147" s="82"/>
      <c r="K147" s="6"/>
      <c r="L147" s="82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39"/>
      <c r="AF147" s="6"/>
      <c r="AG147" s="6"/>
    </row>
    <row r="148" spans="4:33" ht="12.75">
      <c r="D148" s="82"/>
      <c r="E148" s="82"/>
      <c r="F148" s="6"/>
      <c r="G148" s="82"/>
      <c r="H148" s="82"/>
      <c r="I148" s="82"/>
      <c r="J148" s="82"/>
      <c r="K148" s="6"/>
      <c r="L148" s="82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39"/>
      <c r="AF148" s="6"/>
      <c r="AG148" s="6"/>
    </row>
    <row r="149" spans="4:33" ht="12.75">
      <c r="D149" s="82"/>
      <c r="E149" s="82"/>
      <c r="F149" s="6"/>
      <c r="G149" s="82"/>
      <c r="H149" s="82"/>
      <c r="I149" s="82"/>
      <c r="J149" s="82"/>
      <c r="K149" s="6"/>
      <c r="L149" s="82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39"/>
      <c r="AF149" s="6"/>
      <c r="AG149" s="6"/>
    </row>
    <row r="150" spans="4:33" ht="12.75">
      <c r="D150" s="82"/>
      <c r="E150" s="82"/>
      <c r="F150" s="6"/>
      <c r="G150" s="82"/>
      <c r="H150" s="82"/>
      <c r="I150" s="82"/>
      <c r="J150" s="82"/>
      <c r="K150" s="6"/>
      <c r="L150" s="82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39"/>
      <c r="AF150" s="6"/>
      <c r="AG150" s="6"/>
    </row>
    <row r="151" spans="4:33" ht="12.75">
      <c r="D151" s="82"/>
      <c r="E151" s="82"/>
      <c r="F151" s="6"/>
      <c r="G151" s="82"/>
      <c r="H151" s="82"/>
      <c r="I151" s="82"/>
      <c r="J151" s="82"/>
      <c r="K151" s="6"/>
      <c r="L151" s="82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39"/>
      <c r="AF151" s="6"/>
      <c r="AG151" s="6"/>
    </row>
    <row r="152" spans="4:33" ht="12.75">
      <c r="D152" s="82"/>
      <c r="E152" s="82"/>
      <c r="F152" s="6"/>
      <c r="G152" s="82"/>
      <c r="H152" s="82"/>
      <c r="I152" s="82"/>
      <c r="J152" s="82"/>
      <c r="K152" s="6"/>
      <c r="L152" s="82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39"/>
      <c r="AF152" s="6"/>
      <c r="AG152" s="6"/>
    </row>
    <row r="153" spans="4:33" ht="12.75">
      <c r="D153" s="82"/>
      <c r="E153" s="82"/>
      <c r="F153" s="6"/>
      <c r="G153" s="82"/>
      <c r="H153" s="82"/>
      <c r="I153" s="82"/>
      <c r="J153" s="82"/>
      <c r="K153" s="6"/>
      <c r="L153" s="82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39"/>
      <c r="AF153" s="6"/>
      <c r="AG153" s="6"/>
    </row>
    <row r="154" spans="4:33" ht="12.75">
      <c r="D154" s="82"/>
      <c r="E154" s="82"/>
      <c r="F154" s="6"/>
      <c r="G154" s="82"/>
      <c r="H154" s="82"/>
      <c r="I154" s="82"/>
      <c r="J154" s="82"/>
      <c r="K154" s="6"/>
      <c r="L154" s="82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39"/>
      <c r="AF154" s="6"/>
      <c r="AG154" s="6"/>
    </row>
    <row r="155" spans="4:33" ht="12.75">
      <c r="D155" s="82"/>
      <c r="E155" s="82"/>
      <c r="F155" s="6"/>
      <c r="G155" s="82"/>
      <c r="H155" s="82"/>
      <c r="I155" s="82"/>
      <c r="J155" s="82"/>
      <c r="K155" s="6"/>
      <c r="L155" s="82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39"/>
      <c r="AF155" s="6"/>
      <c r="AG155" s="6"/>
    </row>
    <row r="156" spans="4:33" ht="12.75">
      <c r="D156" s="82"/>
      <c r="E156" s="82"/>
      <c r="F156" s="6"/>
      <c r="G156" s="82"/>
      <c r="H156" s="82"/>
      <c r="I156" s="82"/>
      <c r="J156" s="82"/>
      <c r="K156" s="6"/>
      <c r="L156" s="82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39"/>
      <c r="AF156" s="6"/>
      <c r="AG156" s="6"/>
    </row>
    <row r="157" spans="4:33" ht="12.75">
      <c r="D157" s="82"/>
      <c r="E157" s="82"/>
      <c r="F157" s="6"/>
      <c r="G157" s="82"/>
      <c r="H157" s="82"/>
      <c r="I157" s="82"/>
      <c r="J157" s="82"/>
      <c r="K157" s="6"/>
      <c r="L157" s="82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39"/>
      <c r="AF157" s="6"/>
      <c r="AG157" s="6"/>
    </row>
    <row r="158" spans="4:33" ht="12.75">
      <c r="D158" s="82"/>
      <c r="E158" s="82"/>
      <c r="F158" s="6"/>
      <c r="G158" s="82"/>
      <c r="H158" s="82"/>
      <c r="I158" s="82"/>
      <c r="J158" s="82"/>
      <c r="K158" s="6"/>
      <c r="L158" s="82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39"/>
      <c r="AF158" s="6"/>
      <c r="AG158" s="6"/>
    </row>
    <row r="159" spans="4:33" ht="12.75">
      <c r="D159" s="82"/>
      <c r="E159" s="82"/>
      <c r="F159" s="6"/>
      <c r="G159" s="82"/>
      <c r="H159" s="82"/>
      <c r="I159" s="82"/>
      <c r="J159" s="82"/>
      <c r="K159" s="6"/>
      <c r="L159" s="82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39"/>
      <c r="AF159" s="6"/>
      <c r="AG159" s="6"/>
    </row>
    <row r="160" spans="4:33" ht="12.75">
      <c r="D160" s="82"/>
      <c r="E160" s="82"/>
      <c r="F160" s="6"/>
      <c r="G160" s="82"/>
      <c r="H160" s="82"/>
      <c r="I160" s="82"/>
      <c r="J160" s="82"/>
      <c r="K160" s="6"/>
      <c r="L160" s="82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39"/>
      <c r="AF160" s="6"/>
      <c r="AG160" s="6"/>
    </row>
    <row r="161" spans="4:33" ht="12.75">
      <c r="D161" s="82"/>
      <c r="E161" s="82"/>
      <c r="F161" s="6"/>
      <c r="G161" s="82"/>
      <c r="H161" s="82"/>
      <c r="I161" s="82"/>
      <c r="J161" s="82"/>
      <c r="K161" s="6"/>
      <c r="L161" s="82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39"/>
      <c r="AF161" s="6"/>
      <c r="AG161" s="6"/>
    </row>
    <row r="162" spans="4:33" ht="12.75">
      <c r="D162" s="82"/>
      <c r="E162" s="82"/>
      <c r="F162" s="6"/>
      <c r="G162" s="82"/>
      <c r="H162" s="82"/>
      <c r="I162" s="82"/>
      <c r="J162" s="82"/>
      <c r="K162" s="6"/>
      <c r="L162" s="82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39"/>
      <c r="AF162" s="6"/>
      <c r="AG162" s="6"/>
    </row>
    <row r="163" spans="4:33" ht="12.75">
      <c r="D163" s="82"/>
      <c r="E163" s="82"/>
      <c r="F163" s="6"/>
      <c r="G163" s="82"/>
      <c r="H163" s="82"/>
      <c r="I163" s="82"/>
      <c r="J163" s="82"/>
      <c r="K163" s="6"/>
      <c r="L163" s="82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39"/>
      <c r="AF163" s="6"/>
      <c r="AG163" s="6"/>
    </row>
    <row r="164" spans="4:33" ht="12.75">
      <c r="D164" s="82"/>
      <c r="E164" s="82"/>
      <c r="F164" s="6"/>
      <c r="G164" s="82"/>
      <c r="H164" s="82"/>
      <c r="I164" s="82"/>
      <c r="J164" s="82"/>
      <c r="K164" s="6"/>
      <c r="L164" s="82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39"/>
      <c r="AF164" s="6"/>
      <c r="AG164" s="6"/>
    </row>
    <row r="165" spans="4:33" ht="12.75">
      <c r="D165" s="82"/>
      <c r="E165" s="82"/>
      <c r="F165" s="6"/>
      <c r="G165" s="82"/>
      <c r="H165" s="82"/>
      <c r="I165" s="82"/>
      <c r="J165" s="82"/>
      <c r="K165" s="6"/>
      <c r="L165" s="82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39"/>
      <c r="AF165" s="6"/>
      <c r="AG165" s="6"/>
    </row>
    <row r="166" spans="4:33" ht="12.75">
      <c r="D166" s="82"/>
      <c r="E166" s="82"/>
      <c r="F166" s="6"/>
      <c r="G166" s="82"/>
      <c r="H166" s="82"/>
      <c r="I166" s="82"/>
      <c r="J166" s="82"/>
      <c r="K166" s="6"/>
      <c r="L166" s="82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39"/>
      <c r="AF166" s="6"/>
      <c r="AG166" s="6"/>
    </row>
    <row r="167" spans="4:33" ht="12.75">
      <c r="D167" s="82"/>
      <c r="E167" s="82"/>
      <c r="F167" s="6"/>
      <c r="G167" s="82"/>
      <c r="H167" s="82"/>
      <c r="I167" s="82"/>
      <c r="J167" s="82"/>
      <c r="K167" s="6"/>
      <c r="L167" s="82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39"/>
      <c r="AF167" s="6"/>
      <c r="AG167" s="6"/>
    </row>
    <row r="168" spans="4:33" ht="12.75">
      <c r="D168" s="82"/>
      <c r="E168" s="82"/>
      <c r="F168" s="6"/>
      <c r="G168" s="82"/>
      <c r="H168" s="82"/>
      <c r="I168" s="82"/>
      <c r="J168" s="82"/>
      <c r="K168" s="6"/>
      <c r="L168" s="82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39"/>
      <c r="AF168" s="6"/>
      <c r="AG168" s="6"/>
    </row>
    <row r="169" spans="4:33" ht="12.75">
      <c r="D169" s="82"/>
      <c r="E169" s="82"/>
      <c r="F169" s="6"/>
      <c r="G169" s="82"/>
      <c r="H169" s="82"/>
      <c r="I169" s="82"/>
      <c r="J169" s="82"/>
      <c r="K169" s="6"/>
      <c r="L169" s="82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39"/>
      <c r="AF169" s="6"/>
      <c r="AG169" s="6"/>
    </row>
    <row r="170" spans="4:33" ht="12.75">
      <c r="D170" s="82"/>
      <c r="E170" s="82"/>
      <c r="F170" s="6"/>
      <c r="G170" s="82"/>
      <c r="H170" s="82"/>
      <c r="I170" s="82"/>
      <c r="J170" s="82"/>
      <c r="K170" s="6"/>
      <c r="L170" s="82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39"/>
      <c r="AF170" s="6"/>
      <c r="AG170" s="6"/>
    </row>
    <row r="171" spans="4:33" ht="12.75">
      <c r="D171" s="82"/>
      <c r="E171" s="82"/>
      <c r="F171" s="6"/>
      <c r="G171" s="82"/>
      <c r="H171" s="82"/>
      <c r="I171" s="82"/>
      <c r="J171" s="82"/>
      <c r="K171" s="6"/>
      <c r="L171" s="82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39"/>
      <c r="AF171" s="6"/>
      <c r="AG171" s="6"/>
    </row>
    <row r="172" spans="4:33" ht="12.75">
      <c r="D172" s="82"/>
      <c r="E172" s="82"/>
      <c r="F172" s="6"/>
      <c r="G172" s="82"/>
      <c r="H172" s="82"/>
      <c r="I172" s="82"/>
      <c r="J172" s="82"/>
      <c r="K172" s="6"/>
      <c r="L172" s="82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39"/>
      <c r="AF172" s="6"/>
      <c r="AG172" s="6"/>
    </row>
    <row r="173" spans="4:33" ht="12.75">
      <c r="D173" s="82"/>
      <c r="E173" s="82"/>
      <c r="F173" s="6"/>
      <c r="G173" s="82"/>
      <c r="H173" s="82"/>
      <c r="I173" s="82"/>
      <c r="J173" s="82"/>
      <c r="K173" s="6"/>
      <c r="L173" s="82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39"/>
      <c r="AF173" s="6"/>
      <c r="AG173" s="6"/>
    </row>
    <row r="174" spans="4:33" ht="12.75">
      <c r="D174" s="82"/>
      <c r="E174" s="82"/>
      <c r="F174" s="6"/>
      <c r="G174" s="82"/>
      <c r="H174" s="82"/>
      <c r="I174" s="82"/>
      <c r="J174" s="82"/>
      <c r="K174" s="6"/>
      <c r="L174" s="82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39"/>
      <c r="AF174" s="6"/>
      <c r="AG174" s="6"/>
    </row>
    <row r="175" spans="4:33" ht="12.75">
      <c r="D175" s="82"/>
      <c r="E175" s="82"/>
      <c r="F175" s="6"/>
      <c r="G175" s="82"/>
      <c r="H175" s="82"/>
      <c r="I175" s="82"/>
      <c r="J175" s="82"/>
      <c r="K175" s="6"/>
      <c r="L175" s="82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39"/>
      <c r="AF175" s="6"/>
      <c r="AG175" s="6"/>
    </row>
    <row r="176" spans="4:33" ht="12.75">
      <c r="D176" s="82"/>
      <c r="E176" s="82"/>
      <c r="F176" s="6"/>
      <c r="G176" s="82"/>
      <c r="H176" s="82"/>
      <c r="I176" s="82"/>
      <c r="J176" s="82"/>
      <c r="K176" s="6"/>
      <c r="L176" s="82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39"/>
      <c r="AF176" s="6"/>
      <c r="AG176" s="6"/>
    </row>
    <row r="177" spans="4:33" ht="12.75">
      <c r="D177" s="82"/>
      <c r="E177" s="82"/>
      <c r="F177" s="6"/>
      <c r="G177" s="82"/>
      <c r="H177" s="82"/>
      <c r="I177" s="82"/>
      <c r="J177" s="82"/>
      <c r="K177" s="6"/>
      <c r="L177" s="82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39"/>
      <c r="AF177" s="6"/>
      <c r="AG177" s="6"/>
    </row>
    <row r="178" spans="4:33" ht="12.75">
      <c r="D178" s="82"/>
      <c r="E178" s="82"/>
      <c r="F178" s="6"/>
      <c r="G178" s="82"/>
      <c r="H178" s="82"/>
      <c r="I178" s="82"/>
      <c r="J178" s="82"/>
      <c r="K178" s="6"/>
      <c r="L178" s="82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39"/>
      <c r="AF178" s="6"/>
      <c r="AG178" s="6"/>
    </row>
    <row r="179" spans="4:33" ht="12.75">
      <c r="D179" s="82"/>
      <c r="E179" s="82"/>
      <c r="F179" s="6"/>
      <c r="G179" s="82"/>
      <c r="H179" s="82"/>
      <c r="I179" s="82"/>
      <c r="J179" s="82"/>
      <c r="K179" s="6"/>
      <c r="L179" s="82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39"/>
      <c r="AF179" s="6"/>
      <c r="AG179" s="6"/>
    </row>
    <row r="180" spans="4:33" ht="12.75">
      <c r="D180" s="82"/>
      <c r="E180" s="82"/>
      <c r="F180" s="6"/>
      <c r="G180" s="82"/>
      <c r="H180" s="82"/>
      <c r="I180" s="82"/>
      <c r="J180" s="82"/>
      <c r="K180" s="6"/>
      <c r="L180" s="82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39"/>
      <c r="AF180" s="6"/>
      <c r="AG180" s="6"/>
    </row>
    <row r="181" spans="4:33" ht="12.75">
      <c r="D181" s="82"/>
      <c r="E181" s="82"/>
      <c r="F181" s="6"/>
      <c r="G181" s="82"/>
      <c r="H181" s="82"/>
      <c r="I181" s="82"/>
      <c r="J181" s="82"/>
      <c r="K181" s="6"/>
      <c r="L181" s="82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39"/>
      <c r="AF181" s="6"/>
      <c r="AG181" s="6"/>
    </row>
    <row r="182" spans="4:33" ht="12.75">
      <c r="D182" s="82"/>
      <c r="E182" s="82"/>
      <c r="F182" s="6"/>
      <c r="G182" s="82"/>
      <c r="H182" s="82"/>
      <c r="I182" s="82"/>
      <c r="J182" s="82"/>
      <c r="K182" s="6"/>
      <c r="L182" s="82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39"/>
      <c r="AF182" s="6"/>
      <c r="AG182" s="6"/>
    </row>
    <row r="183" spans="4:33" ht="12.75">
      <c r="D183" s="83"/>
      <c r="E183" s="83"/>
      <c r="F183" s="7"/>
      <c r="G183" s="83"/>
      <c r="H183" s="83"/>
      <c r="I183" s="83"/>
      <c r="J183" s="83"/>
      <c r="K183" s="7"/>
      <c r="L183" s="83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40"/>
      <c r="AF183" s="7"/>
      <c r="AG183" s="7"/>
    </row>
  </sheetData>
  <sheetProtection/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2021-08-14T05:37:36Z</cp:lastPrinted>
  <dcterms:created xsi:type="dcterms:W3CDTF">1996-10-08T23:32:33Z</dcterms:created>
  <dcterms:modified xsi:type="dcterms:W3CDTF">2021-09-01T12:09:07Z</dcterms:modified>
  <cp:category/>
  <cp:version/>
  <cp:contentType/>
  <cp:contentStatus/>
</cp:coreProperties>
</file>