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60" windowHeight="11100" activeTab="1"/>
  </bookViews>
  <sheets>
    <sheet name="стр.1_4" sheetId="1" r:id="rId1"/>
    <sheet name="стр.5_7" sheetId="2" r:id="rId2"/>
  </sheets>
  <definedNames>
    <definedName name="TABLE" localSheetId="0">'стр.1_4'!#REF!</definedName>
    <definedName name="TABLE" localSheetId="1">'стр.5_7'!#REF!</definedName>
    <definedName name="TABLE_2" localSheetId="0">'стр.1_4'!#REF!</definedName>
    <definedName name="TABLE_2" localSheetId="1">'стр.5_7'!#REF!</definedName>
    <definedName name="_xlnm.Print_Titles" localSheetId="0">'стр.1_4'!$24:$27</definedName>
    <definedName name="_xlnm.Print_Area" localSheetId="0">'стр.1_4'!$A$1:$FL$106</definedName>
    <definedName name="_xlnm.Print_Area" localSheetId="1">'стр.5_7'!$A$1:$FI$67</definedName>
  </definedNames>
  <calcPr fullCalcOnLoad="1"/>
</workbook>
</file>

<file path=xl/sharedStrings.xml><?xml version="1.0" encoding="utf-8"?>
<sst xmlns="http://schemas.openxmlformats.org/spreadsheetml/2006/main" count="495" uniqueCount="324">
  <si>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</si>
  <si>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</si>
  <si>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</si>
  <si>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</si>
  <si>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</si>
  <si>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</si>
  <si>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</si>
  <si>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</si>
  <si>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</si>
  <si>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</si>
  <si>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</si>
  <si>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</si>
  <si>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</si>
  <si>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</si>
  <si>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</si>
  <si>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</si>
  <si>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</si>
  <si>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</si>
  <si>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</si>
  <si>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</si>
  <si>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</si>
  <si>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</si>
  <si>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</si>
  <si>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</si>
  <si>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</si>
  <si>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</si>
  <si>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</si>
  <si>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</si>
  <si>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</si>
  <si>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</si>
  <si>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</si>
  <si>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</si>
  <si>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</si>
  <si>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</si>
  <si>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</si>
  <si>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</si>
  <si>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</si>
  <si>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</si>
  <si>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</si>
  <si>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</si>
  <si>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</si>
  <si>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</si>
  <si>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</si>
  <si>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</si>
  <si>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</si>
  <si>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</si>
  <si>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</si>
  <si>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</si>
  <si>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</si>
  <si>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</si>
  <si>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</si>
  <si>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</si>
  <si>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</si>
  <si>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</si>
  <si>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</si>
  <si>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</si>
  <si>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</si>
  <si>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</si>
  <si>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</si>
  <si>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</si>
  <si>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</si>
  <si>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</si>
  <si>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</si>
  <si>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</si>
  <si>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</si>
  <si>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</si>
  <si>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</si>
  <si>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</si>
  <si>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</si>
  <si>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</si>
  <si>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</si>
  <si>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</si>
  <si>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</si>
  <si>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</si>
  <si>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</si>
  <si>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</si>
  <si>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</si>
  <si>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</si>
  <si>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</si>
  <si>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</si>
  <si>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</si>
  <si>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</si>
  <si>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</si>
  <si>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</si>
  <si>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</si>
  <si>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</si>
  <si>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</si>
  <si>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</si>
  <si>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</si>
  <si>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</si>
  <si>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</si>
  <si>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</si>
  <si>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</si>
  <si>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</si>
  <si>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</si>
  <si>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</si>
  <si>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</si>
  <si>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</si>
  <si>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</si>
  <si>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</si>
  <si>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</si>
  <si>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</si>
  <si>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</si>
  <si>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</si>
  <si>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</si>
  <si>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</si>
  <si>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</si>
  <si>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</si>
  <si>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</si>
  <si>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</si>
  <si>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</si>
  <si>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</si>
  <si>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</si>
  <si>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</si>
  <si>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</si>
  <si>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</si>
  <si>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</si>
  <si>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</si>
  <si>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</si>
  <si>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</si>
  <si>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</si>
  <si>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</si>
  <si>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</si>
  <si>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</si>
  <si>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</si>
  <si>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</si>
  <si>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</si>
  <si>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</si>
  <si>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</si>
  <si>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</si>
  <si>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</si>
  <si>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</si>
  <si>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</si>
  <si>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</si>
  <si>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</si>
  <si>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</si>
  <si>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</si>
  <si>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</si>
  <si>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</si>
  <si>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</si>
  <si>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</si>
  <si>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</si>
  <si>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</si>
  <si>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</si>
  <si>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</si>
  <si>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</si>
  <si>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</si>
  <si>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</si>
  <si>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</si>
  <si>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</si>
  <si>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</si>
  <si>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</si>
  <si>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</si>
  <si>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</si>
  <si>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</si>
  <si>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</si>
  <si>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</si>
  <si>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</si>
  <si>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</si>
  <si>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</si>
  <si>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</si>
  <si>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</si>
  <si>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</si>
  <si>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</si>
  <si>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</si>
  <si>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</si>
  <si>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</si>
  <si>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</si>
  <si>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</si>
  <si>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</si>
  <si>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</si>
  <si>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</si>
  <si>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</si>
  <si>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</si>
  <si>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</si>
  <si>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</si>
  <si>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</si>
  <si>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</si>
  <si>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</si>
  <si>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</si>
  <si>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</si>
  <si>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</si>
  <si>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</si>
  <si>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</si>
  <si>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</si>
  <si>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</si>
  <si>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</si>
  <si>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</si>
  <si>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</si>
  <si>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</si>
  <si>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</si>
  <si>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</si>
  <si>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</si>
  <si>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</si>
  <si>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</si>
  <si>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</si>
  <si>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</si>
  <si>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</si>
  <si>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</si>
  <si>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</si>
  <si>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</si>
  <si>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</si>
  <si>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</si>
  <si>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</si>
  <si>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</si>
  <si>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</si>
  <si>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</si>
  <si>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</si>
  <si>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</si>
  <si>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</si>
  <si>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</si>
  <si>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</si>
  <si>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</si>
  <si>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</si>
  <si>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</si>
  <si>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</si>
  <si>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</si>
  <si>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</si>
  <si>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</si>
  <si>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</si>
  <si>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</si>
  <si>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</si>
  <si>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</si>
  <si>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</si>
  <si>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</si>
  <si>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</si>
  <si>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</si>
  <si>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</si>
  <si>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</si>
  <si>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</si>
  <si>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</si>
  <si>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</si>
  <si>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</si>
  <si>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</si>
  <si>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(телефон)</t>
  </si>
  <si>
    <t>СОГЛАСОВАНО</t>
  </si>
  <si>
    <t>(наименование должности уполномоченного лица органа-учредителя)</t>
  </si>
  <si>
    <t>1410</t>
  </si>
  <si>
    <t>1420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</si>
  <si>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</si>
  <si>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</si>
  <si>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2180</t>
  </si>
  <si>
    <t>2181</t>
  </si>
  <si>
    <t>иные выплаты населению</t>
  </si>
  <si>
    <t>из них:
гранты, предоставляемые бюджетным учреждениям</t>
  </si>
  <si>
    <t>613</t>
  </si>
  <si>
    <t>гранты, предоставляемые автономным учреждениям</t>
  </si>
  <si>
    <t>623</t>
  </si>
  <si>
    <t>2440</t>
  </si>
  <si>
    <t>2450</t>
  </si>
  <si>
    <t>2460</t>
  </si>
  <si>
    <t>634</t>
  </si>
  <si>
    <t>гранты, предоставляемые другим организациям и физическим лицам</t>
  </si>
  <si>
    <t>гранты, предоставляемые иным некоммерческим организациям 
(за исключением бюджетных и автономных учреждений)</t>
  </si>
  <si>
    <t>1.3.1</t>
  </si>
  <si>
    <t>26310</t>
  </si>
  <si>
    <t>26310.1</t>
  </si>
  <si>
    <t>1.3.2</t>
  </si>
  <si>
    <t>26320</t>
  </si>
  <si>
    <t>26321.1</t>
  </si>
  <si>
    <t>26430.1</t>
  </si>
  <si>
    <t>26451.1</t>
  </si>
  <si>
    <t>4.1</t>
  </si>
  <si>
    <t>УТВЕРЖДАЮ</t>
  </si>
  <si>
    <t>Начальник районного управления образованием</t>
  </si>
  <si>
    <t>(наименование органа - учредителя (учреждения)</t>
  </si>
  <si>
    <t>Ю.Н. Богинский</t>
  </si>
  <si>
    <r>
      <t xml:space="preserve"> годов</t>
    </r>
    <r>
      <rPr>
        <b/>
        <sz val="10"/>
        <rFont val="Times New Roman"/>
        <family val="1"/>
      </rPr>
      <t>)</t>
    </r>
  </si>
  <si>
    <t>Районное управление образованием администрации муниципального образования Мостовский район</t>
  </si>
  <si>
    <t>234201001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</si>
  <si>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</si>
  <si>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</si>
  <si>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расходы на закупку товаров, работ, услуг, всего </t>
  </si>
  <si>
    <t xml:space="preserve">Выплаты, уменьшающие доход, всего </t>
  </si>
  <si>
    <t>в том числе:
налог на прибыль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</si>
  <si>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</si>
  <si>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</si>
  <si>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</si>
  <si>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Код по бюджетной классификации Российской Федерации </t>
  </si>
  <si>
    <t xml:space="preserve">Аналитический код </t>
  </si>
  <si>
    <t xml:space="preserve">прочие поступления, всего 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</si>
  <si>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</si>
  <si>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</si>
  <si>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</si>
  <si>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</si>
  <si>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</si>
  <si>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из них 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</si>
  <si>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</si>
  <si>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в соответствии с Федеральным законом № 223-ФЗ </t>
  </si>
  <si>
    <r>
      <t>из них</t>
    </r>
    <r>
      <rPr>
        <sz val="8"/>
        <rFont val="Times New Roman"/>
        <family val="1"/>
      </rPr>
      <t xml:space="preserve">:
</t>
    </r>
  </si>
  <si>
    <t xml:space="preserve">за счет субсидий, предоставляемых на осуществление капитальных вложений 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</si>
  <si>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</si>
  <si>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Код по бюджетной классификации Российской Федерации</t>
  </si>
  <si>
    <t>Директор</t>
  </si>
  <si>
    <t>Ведущий экономист</t>
  </si>
  <si>
    <t xml:space="preserve">  </t>
  </si>
  <si>
    <t xml:space="preserve">           (фамилия, инициалы)                                 </t>
  </si>
  <si>
    <t xml:space="preserve">    (подпись)</t>
  </si>
  <si>
    <t xml:space="preserve">       (расшифровка подписи)</t>
  </si>
  <si>
    <t>925</t>
  </si>
  <si>
    <t>03310443</t>
  </si>
  <si>
    <t>Муниципальное бюджетное общеобразовательное учреждение средняя общеобразовательная школа №13 имени маршала Советского Союза Семена Михайловича Буденного поселка Восточного муниципального образования Мостовский район</t>
  </si>
  <si>
    <t>2342013246</t>
  </si>
  <si>
    <t>1430</t>
  </si>
  <si>
    <t xml:space="preserve">прочие   </t>
  </si>
  <si>
    <t>И.Д.Гречишникова</t>
  </si>
  <si>
    <t>Муниципального бюджетного общеобразовательного учреждения средней общеобразовательной школы №13 имени маршала Советского Союза Семена Михайловича Буденного поселка Восточного муниципального образования Мостовский район</t>
  </si>
  <si>
    <t>Руководитель МКУ "ЦБО"</t>
  </si>
  <si>
    <t>Е.Е.Пономарева</t>
  </si>
  <si>
    <t xml:space="preserve"> </t>
  </si>
  <si>
    <t>440</t>
  </si>
  <si>
    <t>1901</t>
  </si>
  <si>
    <r>
      <t xml:space="preserve">    Кудзиева А.А.           </t>
    </r>
    <r>
      <rPr>
        <u val="single"/>
        <sz val="8"/>
        <rFont val="Times New Roman"/>
        <family val="1"/>
      </rPr>
      <t xml:space="preserve">     (86192) 5-11-59      </t>
    </r>
  </si>
  <si>
    <t>января</t>
  </si>
  <si>
    <t>23</t>
  </si>
  <si>
    <t>2023</t>
  </si>
  <si>
    <t>закупка энергитических ресурсов</t>
  </si>
  <si>
    <t>247</t>
  </si>
  <si>
    <t>24</t>
  </si>
  <si>
    <t>14</t>
  </si>
  <si>
    <t>25</t>
  </si>
  <si>
    <t>14.01.2023</t>
  </si>
  <si>
    <t>2024</t>
  </si>
  <si>
    <t>2025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</si>
</sst>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</numFmts>
  <fonts count="54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DashDot"/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top" wrapText="1" indent="3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 indent="4"/>
    </xf>
    <xf numFmtId="0" fontId="1" fillId="0" borderId="0" xfId="0" applyNumberFormat="1" applyFont="1" applyFill="1" applyBorder="1" applyAlignment="1">
      <alignment horizontal="left" indent="4"/>
    </xf>
    <xf numFmtId="0" fontId="1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indent="4"/>
    </xf>
    <xf numFmtId="0" fontId="1" fillId="0" borderId="19" xfId="0" applyNumberFormat="1" applyFont="1" applyFill="1" applyBorder="1" applyAlignment="1">
      <alignment horizontal="left" indent="4"/>
    </xf>
    <xf numFmtId="4" fontId="1" fillId="0" borderId="0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 wrapText="1"/>
    </xf>
    <xf numFmtId="0" fontId="9" fillId="0" borderId="18" xfId="0" applyNumberFormat="1" applyFont="1" applyBorder="1" applyAlignment="1">
      <alignment horizontal="center"/>
    </xf>
    <xf numFmtId="49" fontId="50" fillId="0" borderId="20" xfId="0" applyNumberFormat="1" applyFont="1" applyBorder="1" applyAlignment="1">
      <alignment horizontal="center"/>
    </xf>
    <xf numFmtId="49" fontId="51" fillId="0" borderId="21" xfId="0" applyNumberFormat="1" applyFont="1" applyBorder="1" applyAlignment="1">
      <alignment horizontal="center"/>
    </xf>
    <xf numFmtId="49" fontId="51" fillId="0" borderId="2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49" fontId="9" fillId="0" borderId="18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2"/>
    </xf>
    <xf numFmtId="0" fontId="1" fillId="0" borderId="21" xfId="0" applyNumberFormat="1" applyFont="1" applyFill="1" applyBorder="1" applyAlignment="1">
      <alignment horizontal="left" indent="2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left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4"/>
    </xf>
    <xf numFmtId="0" fontId="1" fillId="0" borderId="21" xfId="0" applyNumberFormat="1" applyFont="1" applyFill="1" applyBorder="1" applyAlignment="1">
      <alignment horizontal="left" indent="4"/>
    </xf>
    <xf numFmtId="4" fontId="1" fillId="0" borderId="3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3"/>
    </xf>
    <xf numFmtId="0" fontId="1" fillId="0" borderId="21" xfId="0" applyNumberFormat="1" applyFont="1" applyFill="1" applyBorder="1" applyAlignment="1">
      <alignment horizontal="left" indent="3"/>
    </xf>
    <xf numFmtId="0" fontId="1" fillId="0" borderId="10" xfId="0" applyNumberFormat="1" applyFont="1" applyFill="1" applyBorder="1" applyAlignment="1">
      <alignment horizontal="left" indent="4"/>
    </xf>
    <xf numFmtId="49" fontId="1" fillId="0" borderId="3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3"/>
    </xf>
    <xf numFmtId="0" fontId="1" fillId="0" borderId="18" xfId="0" applyNumberFormat="1" applyFont="1" applyFill="1" applyBorder="1" applyAlignment="1">
      <alignment horizontal="left" indent="3"/>
    </xf>
    <xf numFmtId="0" fontId="1" fillId="0" borderId="19" xfId="0" applyNumberFormat="1" applyFont="1" applyFill="1" applyBorder="1" applyAlignment="1">
      <alignment horizontal="left" indent="3"/>
    </xf>
    <xf numFmtId="4" fontId="52" fillId="0" borderId="32" xfId="0" applyNumberFormat="1" applyFont="1" applyBorder="1" applyAlignment="1">
      <alignment horizontal="right" vertical="center"/>
    </xf>
    <xf numFmtId="4" fontId="53" fillId="0" borderId="18" xfId="0" applyNumberFormat="1" applyFont="1" applyBorder="1" applyAlignment="1">
      <alignment horizontal="right" vertical="center"/>
    </xf>
    <xf numFmtId="4" fontId="53" fillId="0" borderId="33" xfId="0" applyNumberFormat="1" applyFont="1" applyBorder="1" applyAlignment="1">
      <alignment horizontal="right" vertical="center"/>
    </xf>
    <xf numFmtId="0" fontId="1" fillId="0" borderId="22" xfId="0" applyNumberFormat="1" applyFont="1" applyFill="1" applyBorder="1" applyAlignment="1">
      <alignment horizontal="left" indent="3"/>
    </xf>
    <xf numFmtId="0" fontId="1" fillId="0" borderId="21" xfId="0" applyNumberFormat="1" applyFont="1" applyFill="1" applyBorder="1" applyAlignment="1">
      <alignment horizontal="left" wrapText="1" indent="1"/>
    </xf>
    <xf numFmtId="0" fontId="1" fillId="0" borderId="21" xfId="0" applyNumberFormat="1" applyFont="1" applyFill="1" applyBorder="1" applyAlignment="1">
      <alignment horizontal="left" indent="1"/>
    </xf>
    <xf numFmtId="4" fontId="52" fillId="0" borderId="23" xfId="0" applyNumberFormat="1" applyFont="1" applyBorder="1" applyAlignment="1">
      <alignment horizontal="right" vertical="center"/>
    </xf>
    <xf numFmtId="4" fontId="53" fillId="0" borderId="21" xfId="0" applyNumberFormat="1" applyFont="1" applyBorder="1" applyAlignment="1">
      <alignment horizontal="right" vertical="center"/>
    </xf>
    <xf numFmtId="4" fontId="53" fillId="0" borderId="24" xfId="0" applyNumberFormat="1" applyFont="1" applyBorder="1" applyAlignment="1">
      <alignment horizontal="right" vertical="center"/>
    </xf>
    <xf numFmtId="4" fontId="1" fillId="0" borderId="28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29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 wrapText="1" indent="3"/>
    </xf>
    <xf numFmtId="0" fontId="1" fillId="0" borderId="21" xfId="0" applyNumberFormat="1" applyFont="1" applyFill="1" applyBorder="1" applyAlignment="1">
      <alignment horizontal="left" vertical="center" indent="3"/>
    </xf>
    <xf numFmtId="0" fontId="1" fillId="0" borderId="22" xfId="0" applyNumberFormat="1" applyFont="1" applyFill="1" applyBorder="1" applyAlignment="1">
      <alignment horizontal="left" vertical="center" indent="3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vertical="center" wrapText="1" indent="4"/>
    </xf>
    <xf numFmtId="0" fontId="1" fillId="0" borderId="18" xfId="0" applyNumberFormat="1" applyFont="1" applyFill="1" applyBorder="1" applyAlignment="1">
      <alignment horizontal="left" vertical="center" indent="4"/>
    </xf>
    <xf numFmtId="0" fontId="1" fillId="0" borderId="19" xfId="0" applyNumberFormat="1" applyFont="1" applyFill="1" applyBorder="1" applyAlignment="1">
      <alignment horizontal="left" vertical="center" indent="4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wrapText="1" indent="1"/>
    </xf>
    <xf numFmtId="0" fontId="1" fillId="0" borderId="18" xfId="0" applyNumberFormat="1" applyFont="1" applyFill="1" applyBorder="1" applyAlignment="1">
      <alignment horizontal="left" indent="1"/>
    </xf>
    <xf numFmtId="0" fontId="1" fillId="0" borderId="19" xfId="0" applyNumberFormat="1" applyFont="1" applyFill="1" applyBorder="1" applyAlignment="1">
      <alignment horizontal="left" indent="1"/>
    </xf>
    <xf numFmtId="0" fontId="1" fillId="0" borderId="10" xfId="0" applyNumberFormat="1" applyFont="1" applyFill="1" applyBorder="1" applyAlignment="1">
      <alignment horizontal="left" indent="3"/>
    </xf>
    <xf numFmtId="4" fontId="52" fillId="0" borderId="30" xfId="0" applyNumberFormat="1" applyFont="1" applyBorder="1" applyAlignment="1">
      <alignment horizontal="right" vertical="center"/>
    </xf>
    <xf numFmtId="4" fontId="53" fillId="0" borderId="10" xfId="0" applyNumberFormat="1" applyFont="1" applyBorder="1" applyAlignment="1">
      <alignment horizontal="right" vertical="center"/>
    </xf>
    <xf numFmtId="4" fontId="53" fillId="0" borderId="31" xfId="0" applyNumberFormat="1" applyFont="1" applyBorder="1" applyAlignment="1">
      <alignment horizontal="right" vertical="center"/>
    </xf>
    <xf numFmtId="4" fontId="53" fillId="0" borderId="32" xfId="0" applyNumberFormat="1" applyFont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left" indent="2"/>
    </xf>
    <xf numFmtId="0" fontId="1" fillId="0" borderId="18" xfId="0" applyNumberFormat="1" applyFont="1" applyFill="1" applyBorder="1" applyAlignment="1">
      <alignment horizontal="left" indent="2"/>
    </xf>
    <xf numFmtId="0" fontId="1" fillId="0" borderId="19" xfId="0" applyNumberFormat="1" applyFont="1" applyFill="1" applyBorder="1" applyAlignment="1">
      <alignment horizontal="left" indent="2"/>
    </xf>
    <xf numFmtId="0" fontId="1" fillId="0" borderId="22" xfId="0" applyNumberFormat="1" applyFont="1" applyFill="1" applyBorder="1" applyAlignment="1">
      <alignment horizontal="left" vertical="center" wrapText="1" indent="3"/>
    </xf>
    <xf numFmtId="0" fontId="1" fillId="0" borderId="21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top"/>
    </xf>
    <xf numFmtId="0" fontId="1" fillId="0" borderId="44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left"/>
    </xf>
    <xf numFmtId="49" fontId="9" fillId="0" borderId="37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49" fontId="9" fillId="0" borderId="45" xfId="0" applyNumberFormat="1" applyFont="1" applyBorder="1" applyAlignment="1">
      <alignment horizontal="center"/>
    </xf>
    <xf numFmtId="4" fontId="52" fillId="0" borderId="40" xfId="0" applyNumberFormat="1" applyFont="1" applyBorder="1" applyAlignment="1">
      <alignment horizontal="right" vertical="center"/>
    </xf>
    <xf numFmtId="4" fontId="53" fillId="0" borderId="38" xfId="0" applyNumberFormat="1" applyFont="1" applyBorder="1" applyAlignment="1">
      <alignment horizontal="right" vertical="center"/>
    </xf>
    <xf numFmtId="4" fontId="53" fillId="0" borderId="39" xfId="0" applyNumberFormat="1" applyFont="1" applyBorder="1" applyAlignment="1">
      <alignment horizontal="right" vertical="center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0" fontId="1" fillId="0" borderId="44" xfId="0" applyNumberFormat="1" applyFont="1" applyFill="1" applyBorder="1" applyAlignment="1">
      <alignment horizontal="right"/>
    </xf>
    <xf numFmtId="0" fontId="1" fillId="0" borderId="44" xfId="0" applyNumberFormat="1" applyFont="1" applyFill="1" applyBorder="1" applyAlignment="1">
      <alignment horizontal="left"/>
    </xf>
    <xf numFmtId="0" fontId="1" fillId="0" borderId="44" xfId="0" applyNumberFormat="1" applyFont="1" applyFill="1" applyBorder="1" applyAlignment="1">
      <alignment horizontal="center" vertical="top" wrapText="1"/>
    </xf>
    <xf numFmtId="0" fontId="1" fillId="0" borderId="4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42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left"/>
    </xf>
    <xf numFmtId="4" fontId="1" fillId="0" borderId="3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 horizontal="center" vertical="top" wrapText="1"/>
    </xf>
    <xf numFmtId="4" fontId="1" fillId="0" borderId="33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left"/>
    </xf>
    <xf numFmtId="3" fontId="1" fillId="0" borderId="31" xfId="0" applyNumberFormat="1" applyFont="1" applyFill="1" applyBorder="1" applyAlignment="1">
      <alignment horizontal="left"/>
    </xf>
    <xf numFmtId="3" fontId="1" fillId="0" borderId="3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left"/>
    </xf>
    <xf numFmtId="4" fontId="1" fillId="0" borderId="31" xfId="0" applyNumberFormat="1" applyFont="1" applyFill="1" applyBorder="1" applyAlignment="1">
      <alignment horizontal="left"/>
    </xf>
    <xf numFmtId="4" fontId="1" fillId="0" borderId="46" xfId="0" applyNumberFormat="1" applyFont="1" applyFill="1" applyBorder="1" applyAlignment="1">
      <alignment horizontal="center"/>
    </xf>
    <xf numFmtId="4" fontId="1" fillId="0" borderId="47" xfId="0" applyNumberFormat="1" applyFont="1" applyFill="1" applyBorder="1" applyAlignment="1">
      <alignment horizontal="center"/>
    </xf>
    <xf numFmtId="4" fontId="1" fillId="0" borderId="48" xfId="0" applyNumberFormat="1" applyFont="1" applyFill="1" applyBorder="1" applyAlignment="1">
      <alignment horizontal="center"/>
    </xf>
    <xf numFmtId="4" fontId="1" fillId="0" borderId="49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wrapText="1"/>
    </xf>
    <xf numFmtId="49" fontId="1" fillId="0" borderId="46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left" wrapText="1" indent="4"/>
    </xf>
    <xf numFmtId="0" fontId="1" fillId="0" borderId="34" xfId="0" applyNumberFormat="1" applyFont="1" applyFill="1" applyBorder="1" applyAlignment="1">
      <alignment horizontal="left" indent="4"/>
    </xf>
    <xf numFmtId="0" fontId="1" fillId="0" borderId="32" xfId="0" applyNumberFormat="1" applyFont="1" applyFill="1" applyBorder="1" applyAlignment="1">
      <alignment horizontal="left" wrapText="1" indent="4"/>
    </xf>
    <xf numFmtId="0" fontId="1" fillId="0" borderId="18" xfId="0" applyNumberFormat="1" applyFont="1" applyFill="1" applyBorder="1" applyAlignment="1">
      <alignment horizontal="left" indent="4"/>
    </xf>
    <xf numFmtId="49" fontId="1" fillId="0" borderId="5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wrapText="1" indent="2"/>
    </xf>
    <xf numFmtId="0" fontId="1" fillId="0" borderId="23" xfId="0" applyNumberFormat="1" applyFont="1" applyFill="1" applyBorder="1" applyAlignment="1">
      <alignment horizontal="left" wrapText="1" indent="3"/>
    </xf>
    <xf numFmtId="4" fontId="1" fillId="0" borderId="40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4" fontId="1" fillId="0" borderId="45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wrapText="1" indent="1"/>
    </xf>
    <xf numFmtId="0" fontId="5" fillId="0" borderId="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left"/>
    </xf>
    <xf numFmtId="49" fontId="5" fillId="0" borderId="37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33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31" xfId="0" applyNumberFormat="1" applyFont="1" applyFill="1" applyBorder="1" applyAlignment="1">
      <alignment horizontal="left"/>
    </xf>
    <xf numFmtId="0" fontId="1" fillId="0" borderId="3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left" vertical="top" wrapText="1" indent="3"/>
    </xf>
    <xf numFmtId="0" fontId="1" fillId="0" borderId="21" xfId="0" applyNumberFormat="1" applyFont="1" applyFill="1" applyBorder="1" applyAlignment="1">
      <alignment horizontal="left" vertical="top" wrapText="1" indent="3"/>
    </xf>
    <xf numFmtId="0" fontId="1" fillId="0" borderId="22" xfId="0" applyNumberFormat="1" applyFont="1" applyFill="1" applyBorder="1" applyAlignment="1">
      <alignment horizontal="left" vertical="top" wrapText="1" indent="3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4" fontId="1" fillId="0" borderId="3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4" fontId="1" fillId="0" borderId="31" xfId="0" applyNumberFormat="1" applyFont="1" applyFill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  <xf numFmtId="0" fontId="1" fillId="0" borderId="5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3" fillId="0" borderId="52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06"/>
  <sheetViews>
    <sheetView view="pageBreakPreview" zoomScaleSheetLayoutView="100" zoomScalePageLayoutView="0" workbookViewId="0" topLeftCell="BI77">
      <selection activeCell="DF91" sqref="DF91:ER91"/>
    </sheetView>
  </sheetViews>
  <sheetFormatPr defaultColWidth="0.875" defaultRowHeight="12.75"/>
  <cols>
    <col min="1" max="67" width="0.875" style="1" customWidth="1"/>
    <col min="68" max="68" width="1.625" style="1" customWidth="1"/>
    <col min="69" max="69" width="3.125" style="1" customWidth="1"/>
    <col min="70" max="151" width="0.875" style="1" customWidth="1"/>
    <col min="152" max="152" width="2.75390625" style="1" bestFit="1" customWidth="1"/>
    <col min="153" max="16384" width="0.875" style="1" customWidth="1"/>
  </cols>
  <sheetData>
    <row r="1" spans="123:168" s="8" customFormat="1" ht="12.75">
      <c r="DS1" s="57" t="s">
        <v>263</v>
      </c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</row>
    <row r="2" spans="123:168" s="8" customFormat="1" ht="24.75" customHeight="1">
      <c r="DS2" s="43" t="s">
        <v>293</v>
      </c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</row>
    <row r="3" spans="123:168" s="9" customFormat="1" ht="11.25">
      <c r="DS3" s="55" t="s">
        <v>17</v>
      </c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</row>
    <row r="4" spans="123:168" s="8" customFormat="1" ht="84" customHeight="1">
      <c r="DS4" s="43" t="s">
        <v>306</v>
      </c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</row>
    <row r="5" spans="123:168" s="9" customFormat="1" ht="11.25">
      <c r="DS5" s="56" t="s">
        <v>265</v>
      </c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</row>
    <row r="6" spans="123:168" s="8" customFormat="1" ht="12.75"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10"/>
      <c r="ER6" s="10"/>
      <c r="ES6" s="44" t="s">
        <v>305</v>
      </c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</row>
    <row r="7" spans="123:168" s="9" customFormat="1" ht="12.75">
      <c r="DS7" s="55" t="s">
        <v>18</v>
      </c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10"/>
      <c r="ER7" s="10"/>
      <c r="ES7" s="56" t="s">
        <v>19</v>
      </c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</row>
    <row r="8" spans="129:168" s="8" customFormat="1" ht="12.75">
      <c r="DY8" s="11" t="s">
        <v>20</v>
      </c>
      <c r="DZ8" s="11"/>
      <c r="EA8" s="49"/>
      <c r="EB8" s="49"/>
      <c r="EC8" s="49"/>
      <c r="ED8" s="11" t="s">
        <v>20</v>
      </c>
      <c r="EE8" s="11"/>
      <c r="EF8" s="10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11">
        <v>20</v>
      </c>
      <c r="EW8" s="11"/>
      <c r="EX8" s="11"/>
      <c r="EY8" s="49"/>
      <c r="EZ8" s="49"/>
      <c r="FA8" s="49"/>
      <c r="FB8" s="10" t="s">
        <v>3</v>
      </c>
      <c r="FC8" s="10"/>
      <c r="FD8" s="10"/>
      <c r="FJ8" s="10"/>
      <c r="FK8" s="10"/>
      <c r="FL8" s="10"/>
    </row>
    <row r="9" spans="134:168" s="12" customFormat="1" ht="12.75"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</row>
    <row r="10" spans="1:168" s="15" customFormat="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4" t="s">
        <v>22</v>
      </c>
      <c r="CZ10" s="51" t="s">
        <v>314</v>
      </c>
      <c r="DA10" s="51"/>
      <c r="DB10" s="51"/>
      <c r="DC10" s="13" t="s">
        <v>3</v>
      </c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</row>
    <row r="11" spans="1:168" s="15" customFormat="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52" t="s">
        <v>23</v>
      </c>
      <c r="BG11" s="52"/>
      <c r="BH11" s="52"/>
      <c r="BI11" s="52"/>
      <c r="BJ11" s="52"/>
      <c r="BK11" s="52"/>
      <c r="BL11" s="52"/>
      <c r="BM11" s="51" t="s">
        <v>314</v>
      </c>
      <c r="BN11" s="51"/>
      <c r="BO11" s="51"/>
      <c r="BP11" s="52" t="s">
        <v>24</v>
      </c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1" t="s">
        <v>318</v>
      </c>
      <c r="CM11" s="51"/>
      <c r="CN11" s="51"/>
      <c r="CO11" s="52" t="s">
        <v>25</v>
      </c>
      <c r="CP11" s="52"/>
      <c r="CQ11" s="52"/>
      <c r="CR11" s="52"/>
      <c r="CS11" s="52"/>
      <c r="CT11" s="51" t="s">
        <v>320</v>
      </c>
      <c r="CU11" s="51"/>
      <c r="CV11" s="51"/>
      <c r="CW11" s="53" t="s">
        <v>267</v>
      </c>
      <c r="CX11" s="53"/>
      <c r="CY11" s="53"/>
      <c r="CZ11" s="53"/>
      <c r="DA11" s="53"/>
      <c r="DB11" s="53"/>
      <c r="DC11" s="53"/>
      <c r="DD11" s="53"/>
      <c r="DE11" s="5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57" t="s">
        <v>21</v>
      </c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9"/>
    </row>
    <row r="12" spans="1:168" s="12" customFormat="1" ht="13.5" thickBo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60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2"/>
    </row>
    <row r="13" spans="1:168" s="12" customFormat="1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48" t="s">
        <v>37</v>
      </c>
      <c r="BO13" s="48"/>
      <c r="BP13" s="48"/>
      <c r="BQ13" s="48"/>
      <c r="BR13" s="49" t="s">
        <v>319</v>
      </c>
      <c r="BS13" s="49"/>
      <c r="BT13" s="49"/>
      <c r="BU13" s="39" t="s">
        <v>20</v>
      </c>
      <c r="BV13" s="39"/>
      <c r="BW13" s="10"/>
      <c r="BX13" s="49" t="s">
        <v>313</v>
      </c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8">
        <v>20</v>
      </c>
      <c r="CN13" s="48"/>
      <c r="CO13" s="48"/>
      <c r="CP13" s="50" t="s">
        <v>314</v>
      </c>
      <c r="CQ13" s="50"/>
      <c r="CR13" s="50"/>
      <c r="CS13" s="10" t="s">
        <v>3</v>
      </c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6" t="s">
        <v>26</v>
      </c>
      <c r="EY13" s="10"/>
      <c r="EZ13" s="166" t="s">
        <v>321</v>
      </c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8"/>
    </row>
    <row r="14" spans="1:168" s="12" customFormat="1" ht="18" customHeight="1">
      <c r="A14" s="39" t="s">
        <v>29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6" t="s">
        <v>27</v>
      </c>
      <c r="EY14" s="10"/>
      <c r="EZ14" s="40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2"/>
    </row>
    <row r="15" spans="1:168" s="12" customFormat="1" ht="11.25" customHeight="1">
      <c r="A15" s="10" t="s">
        <v>30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43" t="s">
        <v>268</v>
      </c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6" t="s">
        <v>28</v>
      </c>
      <c r="EY15" s="10"/>
      <c r="EZ15" s="40" t="s">
        <v>299</v>
      </c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2"/>
    </row>
    <row r="16" spans="1:168" s="12" customFormat="1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6" t="s">
        <v>27</v>
      </c>
      <c r="EY16" s="10"/>
      <c r="EZ16" s="45" t="s">
        <v>300</v>
      </c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7"/>
    </row>
    <row r="17" spans="1:168" s="12" customFormat="1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6" t="s">
        <v>31</v>
      </c>
      <c r="EY17" s="10"/>
      <c r="EZ17" s="45" t="s">
        <v>302</v>
      </c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7"/>
    </row>
    <row r="18" spans="1:168" s="12" customFormat="1" ht="25.5" customHeight="1">
      <c r="A18" s="11" t="s">
        <v>35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0"/>
      <c r="R18" s="43" t="s">
        <v>301</v>
      </c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6" t="s">
        <v>32</v>
      </c>
      <c r="EY18" s="10"/>
      <c r="EZ18" s="40" t="s">
        <v>269</v>
      </c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2"/>
    </row>
    <row r="19" spans="1:168" s="12" customFormat="1" ht="18" customHeight="1" thickBot="1">
      <c r="A19" s="10" t="s">
        <v>36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6" t="s">
        <v>33</v>
      </c>
      <c r="EY19" s="10"/>
      <c r="EZ19" s="154" t="s">
        <v>34</v>
      </c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5"/>
      <c r="FL19" s="156"/>
    </row>
    <row r="20" spans="1:168" s="12" customFormat="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</row>
    <row r="21" spans="1:168" s="17" customFormat="1" ht="12.75">
      <c r="A21" s="149" t="s">
        <v>38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49"/>
      <c r="EB21" s="149"/>
      <c r="EC21" s="149"/>
      <c r="ED21" s="149"/>
      <c r="EE21" s="149"/>
      <c r="EF21" s="149"/>
      <c r="EG21" s="149"/>
      <c r="EH21" s="149"/>
      <c r="EI21" s="149"/>
      <c r="EJ21" s="149"/>
      <c r="EK21" s="149"/>
      <c r="EL21" s="149"/>
      <c r="EM21" s="149"/>
      <c r="EN21" s="149"/>
      <c r="EO21" s="149"/>
      <c r="EP21" s="149"/>
      <c r="EQ21" s="149"/>
      <c r="ER21" s="149"/>
      <c r="ES21" s="149"/>
      <c r="ET21" s="149"/>
      <c r="EU21" s="149"/>
      <c r="EV21" s="149"/>
      <c r="EW21" s="149"/>
      <c r="EX21" s="149"/>
      <c r="EY21" s="149"/>
      <c r="EZ21" s="149"/>
      <c r="FA21" s="149"/>
      <c r="FB21" s="149"/>
      <c r="FC21" s="149"/>
      <c r="FD21" s="149"/>
      <c r="FE21" s="149"/>
      <c r="FF21" s="149"/>
      <c r="FG21" s="149"/>
      <c r="FH21" s="149"/>
      <c r="FI21" s="149"/>
      <c r="FJ21" s="149"/>
      <c r="FK21" s="149"/>
      <c r="FL21" s="149"/>
    </row>
    <row r="22" spans="1:168" s="12" customFormat="1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</row>
    <row r="23" ht="6.75" customHeight="1"/>
    <row r="24" spans="1:161" ht="12" customHeight="1">
      <c r="A24" s="181" t="s">
        <v>0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2"/>
      <c r="BX24" s="187" t="s">
        <v>1</v>
      </c>
      <c r="BY24" s="188"/>
      <c r="BZ24" s="188"/>
      <c r="CA24" s="188"/>
      <c r="CB24" s="188"/>
      <c r="CC24" s="188"/>
      <c r="CD24" s="188"/>
      <c r="CE24" s="189"/>
      <c r="CF24" s="187" t="s">
        <v>278</v>
      </c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9"/>
      <c r="CS24" s="187" t="s">
        <v>279</v>
      </c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8"/>
      <c r="DE24" s="189"/>
      <c r="DF24" s="164" t="s">
        <v>8</v>
      </c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4"/>
      <c r="ES24" s="164"/>
      <c r="ET24" s="164"/>
      <c r="EU24" s="164"/>
      <c r="EV24" s="164"/>
      <c r="EW24" s="164"/>
      <c r="EX24" s="164"/>
      <c r="EY24" s="164"/>
      <c r="EZ24" s="164"/>
      <c r="FA24" s="164"/>
      <c r="FB24" s="164"/>
      <c r="FC24" s="164"/>
      <c r="FD24" s="164"/>
      <c r="FE24" s="164"/>
    </row>
    <row r="25" spans="1:161" ht="12.75" customHeight="1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4"/>
      <c r="BX25" s="190"/>
      <c r="BY25" s="191"/>
      <c r="BZ25" s="191"/>
      <c r="CA25" s="191"/>
      <c r="CB25" s="191"/>
      <c r="CC25" s="191"/>
      <c r="CD25" s="191"/>
      <c r="CE25" s="192"/>
      <c r="CF25" s="190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2"/>
      <c r="CS25" s="190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2"/>
      <c r="DF25" s="177" t="s">
        <v>2</v>
      </c>
      <c r="DG25" s="177"/>
      <c r="DH25" s="177"/>
      <c r="DI25" s="177"/>
      <c r="DJ25" s="177"/>
      <c r="DK25" s="177"/>
      <c r="DL25" s="165" t="s">
        <v>314</v>
      </c>
      <c r="DM25" s="165"/>
      <c r="DN25" s="165"/>
      <c r="DO25" s="178" t="s">
        <v>3</v>
      </c>
      <c r="DP25" s="178"/>
      <c r="DQ25" s="178"/>
      <c r="DR25" s="178"/>
      <c r="DS25" s="177" t="s">
        <v>2</v>
      </c>
      <c r="DT25" s="177"/>
      <c r="DU25" s="177"/>
      <c r="DV25" s="177"/>
      <c r="DW25" s="177"/>
      <c r="DX25" s="177"/>
      <c r="DY25" s="165" t="s">
        <v>318</v>
      </c>
      <c r="DZ25" s="165"/>
      <c r="EA25" s="165"/>
      <c r="EB25" s="178" t="s">
        <v>3</v>
      </c>
      <c r="EC25" s="178"/>
      <c r="ED25" s="178"/>
      <c r="EE25" s="178"/>
      <c r="EF25" s="177" t="s">
        <v>2</v>
      </c>
      <c r="EG25" s="177"/>
      <c r="EH25" s="177"/>
      <c r="EI25" s="177"/>
      <c r="EJ25" s="177"/>
      <c r="EK25" s="177"/>
      <c r="EL25" s="165" t="s">
        <v>320</v>
      </c>
      <c r="EM25" s="165"/>
      <c r="EN25" s="165"/>
      <c r="EO25" s="178" t="s">
        <v>3</v>
      </c>
      <c r="EP25" s="178"/>
      <c r="EQ25" s="178"/>
      <c r="ER25" s="178"/>
      <c r="ES25" s="180" t="s">
        <v>7</v>
      </c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</row>
    <row r="26" spans="1:161" ht="36.75" customHeight="1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6"/>
      <c r="BX26" s="193"/>
      <c r="BY26" s="194"/>
      <c r="BZ26" s="194"/>
      <c r="CA26" s="194"/>
      <c r="CB26" s="194"/>
      <c r="CC26" s="194"/>
      <c r="CD26" s="194"/>
      <c r="CE26" s="195"/>
      <c r="CF26" s="193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5"/>
      <c r="CS26" s="193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5"/>
      <c r="DF26" s="179" t="s">
        <v>4</v>
      </c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 t="s">
        <v>5</v>
      </c>
      <c r="DT26" s="179"/>
      <c r="DU26" s="179"/>
      <c r="DV26" s="179"/>
      <c r="DW26" s="179"/>
      <c r="DX26" s="179"/>
      <c r="DY26" s="179"/>
      <c r="DZ26" s="179"/>
      <c r="EA26" s="179"/>
      <c r="EB26" s="179"/>
      <c r="EC26" s="179"/>
      <c r="ED26" s="179"/>
      <c r="EE26" s="179"/>
      <c r="EF26" s="179" t="s">
        <v>6</v>
      </c>
      <c r="EG26" s="179"/>
      <c r="EH26" s="179"/>
      <c r="EI26" s="179"/>
      <c r="EJ26" s="179"/>
      <c r="EK26" s="179"/>
      <c r="EL26" s="179"/>
      <c r="EM26" s="179"/>
      <c r="EN26" s="179"/>
      <c r="EO26" s="179"/>
      <c r="EP26" s="179"/>
      <c r="EQ26" s="179"/>
      <c r="ER26" s="179"/>
      <c r="ES26" s="180"/>
      <c r="ET26" s="180"/>
      <c r="EU26" s="180"/>
      <c r="EV26" s="180"/>
      <c r="EW26" s="180"/>
      <c r="EX26" s="180"/>
      <c r="EY26" s="180"/>
      <c r="EZ26" s="180"/>
      <c r="FA26" s="180"/>
      <c r="FB26" s="180"/>
      <c r="FC26" s="180"/>
      <c r="FD26" s="180"/>
      <c r="FE26" s="180"/>
    </row>
    <row r="27" spans="1:161" ht="11.25" customHeight="1" thickBot="1">
      <c r="A27" s="172" t="s">
        <v>9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3"/>
      <c r="BX27" s="174" t="s">
        <v>10</v>
      </c>
      <c r="BY27" s="175"/>
      <c r="BZ27" s="175"/>
      <c r="CA27" s="175"/>
      <c r="CB27" s="175"/>
      <c r="CC27" s="175"/>
      <c r="CD27" s="175"/>
      <c r="CE27" s="176"/>
      <c r="CF27" s="174" t="s">
        <v>11</v>
      </c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6"/>
      <c r="CS27" s="174" t="s">
        <v>12</v>
      </c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6"/>
      <c r="DF27" s="163" t="s">
        <v>13</v>
      </c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/>
      <c r="DS27" s="163" t="s">
        <v>14</v>
      </c>
      <c r="DT27" s="163"/>
      <c r="DU27" s="163"/>
      <c r="DV27" s="163"/>
      <c r="DW27" s="163"/>
      <c r="DX27" s="163"/>
      <c r="DY27" s="163"/>
      <c r="DZ27" s="163"/>
      <c r="EA27" s="163"/>
      <c r="EB27" s="163"/>
      <c r="EC27" s="163"/>
      <c r="ED27" s="163"/>
      <c r="EE27" s="163"/>
      <c r="EF27" s="163" t="s">
        <v>15</v>
      </c>
      <c r="EG27" s="163"/>
      <c r="EH27" s="163"/>
      <c r="EI27" s="163"/>
      <c r="EJ27" s="163"/>
      <c r="EK27" s="163"/>
      <c r="EL27" s="163"/>
      <c r="EM27" s="163"/>
      <c r="EN27" s="163"/>
      <c r="EO27" s="163"/>
      <c r="EP27" s="163"/>
      <c r="EQ27" s="163"/>
      <c r="ER27" s="163"/>
      <c r="ES27" s="163" t="s">
        <v>16</v>
      </c>
      <c r="ET27" s="163"/>
      <c r="EU27" s="163"/>
      <c r="EV27" s="163"/>
      <c r="EW27" s="163"/>
      <c r="EX27" s="163"/>
      <c r="EY27" s="163"/>
      <c r="EZ27" s="163"/>
      <c r="FA27" s="163"/>
      <c r="FB27" s="163"/>
      <c r="FC27" s="163"/>
      <c r="FD27" s="163"/>
      <c r="FE27" s="163"/>
    </row>
    <row r="28" spans="1:161" ht="13.5" customHeight="1">
      <c r="A28" s="148" t="s">
        <v>270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50" t="s">
        <v>39</v>
      </c>
      <c r="BY28" s="151"/>
      <c r="BZ28" s="151"/>
      <c r="CA28" s="151"/>
      <c r="CB28" s="151"/>
      <c r="CC28" s="151"/>
      <c r="CD28" s="151"/>
      <c r="CE28" s="152"/>
      <c r="CF28" s="153" t="s">
        <v>40</v>
      </c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2"/>
      <c r="CS28" s="153" t="s">
        <v>40</v>
      </c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2"/>
      <c r="DF28" s="169">
        <v>39258.56</v>
      </c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1"/>
      <c r="DS28" s="86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8"/>
      <c r="EF28" s="86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8"/>
      <c r="ES28" s="86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90"/>
    </row>
    <row r="29" spans="1:161" ht="12.75" customHeight="1">
      <c r="A29" s="148" t="s">
        <v>271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75" t="s">
        <v>41</v>
      </c>
      <c r="BY29" s="72"/>
      <c r="BZ29" s="72"/>
      <c r="CA29" s="72"/>
      <c r="CB29" s="72"/>
      <c r="CC29" s="72"/>
      <c r="CD29" s="72"/>
      <c r="CE29" s="73"/>
      <c r="CF29" s="71" t="s">
        <v>40</v>
      </c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3"/>
      <c r="CS29" s="71" t="s">
        <v>40</v>
      </c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3"/>
      <c r="DF29" s="58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60"/>
      <c r="DS29" s="58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60"/>
      <c r="EF29" s="58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60"/>
      <c r="ES29" s="58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61"/>
    </row>
    <row r="30" spans="1:161" ht="11.25">
      <c r="A30" s="76" t="s">
        <v>42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7" t="s">
        <v>43</v>
      </c>
      <c r="BY30" s="78"/>
      <c r="BZ30" s="78"/>
      <c r="CA30" s="78"/>
      <c r="CB30" s="78"/>
      <c r="CC30" s="78"/>
      <c r="CD30" s="78"/>
      <c r="CE30" s="79"/>
      <c r="CF30" s="80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9"/>
      <c r="CS30" s="71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3"/>
      <c r="DF30" s="58">
        <f>DF34+DF41+DF50</f>
        <v>15792610</v>
      </c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60"/>
      <c r="DS30" s="58">
        <f>DS34+DS41+DS50</f>
        <v>15792610</v>
      </c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60"/>
      <c r="EF30" s="58">
        <f>EF34+EF41+EF50</f>
        <v>15792610</v>
      </c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60"/>
      <c r="ES30" s="58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61"/>
    </row>
    <row r="31" spans="1:161" ht="22.5" customHeight="1">
      <c r="A31" s="109" t="s">
        <v>44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75" t="s">
        <v>45</v>
      </c>
      <c r="BY31" s="72"/>
      <c r="BZ31" s="72"/>
      <c r="CA31" s="72"/>
      <c r="CB31" s="72"/>
      <c r="CC31" s="72"/>
      <c r="CD31" s="72"/>
      <c r="CE31" s="73"/>
      <c r="CF31" s="71" t="s">
        <v>46</v>
      </c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3"/>
      <c r="CS31" s="71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3"/>
      <c r="DF31" s="58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60"/>
      <c r="DS31" s="58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60"/>
      <c r="EF31" s="58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60"/>
      <c r="ES31" s="58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61"/>
    </row>
    <row r="32" spans="1:161" ht="11.25">
      <c r="A32" s="144" t="s">
        <v>47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75" t="s">
        <v>48</v>
      </c>
      <c r="BY32" s="72"/>
      <c r="BZ32" s="72"/>
      <c r="CA32" s="72"/>
      <c r="CB32" s="72"/>
      <c r="CC32" s="72"/>
      <c r="CD32" s="72"/>
      <c r="CE32" s="73"/>
      <c r="CF32" s="71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3"/>
      <c r="CS32" s="71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3"/>
      <c r="DF32" s="58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60"/>
      <c r="DS32" s="58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60"/>
      <c r="EF32" s="58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60"/>
      <c r="ES32" s="58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61"/>
    </row>
    <row r="33" spans="1:161" ht="11.2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6"/>
      <c r="BX33" s="75"/>
      <c r="BY33" s="72"/>
      <c r="BZ33" s="72"/>
      <c r="CA33" s="72"/>
      <c r="CB33" s="72"/>
      <c r="CC33" s="72"/>
      <c r="CD33" s="72"/>
      <c r="CE33" s="73"/>
      <c r="CF33" s="71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3"/>
      <c r="CS33" s="71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3"/>
      <c r="DF33" s="58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60"/>
      <c r="DS33" s="58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60"/>
      <c r="EF33" s="58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60"/>
      <c r="ES33" s="58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61"/>
    </row>
    <row r="34" spans="1:161" ht="11.25" customHeight="1">
      <c r="A34" s="136" t="s">
        <v>49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8"/>
      <c r="BX34" s="75" t="s">
        <v>50</v>
      </c>
      <c r="BY34" s="72"/>
      <c r="BZ34" s="72"/>
      <c r="CA34" s="72"/>
      <c r="CB34" s="72"/>
      <c r="CC34" s="72"/>
      <c r="CD34" s="72"/>
      <c r="CE34" s="73"/>
      <c r="CF34" s="71" t="s">
        <v>51</v>
      </c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3"/>
      <c r="CS34" s="71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3"/>
      <c r="DF34" s="58">
        <f>DF35+DF36</f>
        <v>13662300</v>
      </c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60"/>
      <c r="DS34" s="58">
        <f>DS35+DS36</f>
        <v>13662300</v>
      </c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60"/>
      <c r="EF34" s="58">
        <f>EF35+EF36</f>
        <v>13662300</v>
      </c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60"/>
      <c r="ES34" s="58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61"/>
    </row>
    <row r="35" spans="1:161" ht="34.5" customHeight="1" thickBot="1">
      <c r="A35" s="118" t="s">
        <v>52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47"/>
      <c r="BX35" s="64" t="s">
        <v>53</v>
      </c>
      <c r="BY35" s="65"/>
      <c r="BZ35" s="65"/>
      <c r="CA35" s="65"/>
      <c r="CB35" s="65"/>
      <c r="CC35" s="65"/>
      <c r="CD35" s="65"/>
      <c r="CE35" s="66"/>
      <c r="CF35" s="67" t="s">
        <v>51</v>
      </c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6"/>
      <c r="CS35" s="67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6"/>
      <c r="DF35" s="111">
        <f>4403400+9258900</f>
        <v>13662300</v>
      </c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3"/>
      <c r="DS35" s="111">
        <f>DF35</f>
        <v>13662300</v>
      </c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3"/>
      <c r="EF35" s="111">
        <f>DF35</f>
        <v>13662300</v>
      </c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3"/>
      <c r="ES35" s="68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74"/>
    </row>
    <row r="36" spans="1:161" ht="22.5" customHeight="1">
      <c r="A36" s="102" t="s">
        <v>55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4"/>
      <c r="BX36" s="97" t="s">
        <v>54</v>
      </c>
      <c r="BY36" s="98"/>
      <c r="BZ36" s="98"/>
      <c r="CA36" s="98"/>
      <c r="CB36" s="98"/>
      <c r="CC36" s="98"/>
      <c r="CD36" s="98"/>
      <c r="CE36" s="99"/>
      <c r="CF36" s="101" t="s">
        <v>51</v>
      </c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9"/>
      <c r="CS36" s="101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9"/>
      <c r="DF36" s="86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8"/>
      <c r="DS36" s="86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8"/>
      <c r="EF36" s="86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8"/>
      <c r="ES36" s="86">
        <f>(DF28+DF30)-DF57</f>
        <v>0</v>
      </c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90"/>
    </row>
    <row r="37" spans="1:161" ht="10.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75"/>
      <c r="BY37" s="72"/>
      <c r="BZ37" s="72"/>
      <c r="CA37" s="72"/>
      <c r="CB37" s="72"/>
      <c r="CC37" s="72"/>
      <c r="CD37" s="72"/>
      <c r="CE37" s="73"/>
      <c r="CF37" s="71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3"/>
      <c r="CS37" s="71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3"/>
      <c r="DF37" s="58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60"/>
      <c r="DS37" s="58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60"/>
      <c r="EF37" s="58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60"/>
      <c r="ES37" s="58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61"/>
    </row>
    <row r="38" spans="1:161" ht="10.5" customHeight="1">
      <c r="A38" s="136" t="s">
        <v>56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8"/>
      <c r="BX38" s="75" t="s">
        <v>57</v>
      </c>
      <c r="BY38" s="72"/>
      <c r="BZ38" s="72"/>
      <c r="CA38" s="72"/>
      <c r="CB38" s="72"/>
      <c r="CC38" s="72"/>
      <c r="CD38" s="72"/>
      <c r="CE38" s="73"/>
      <c r="CF38" s="71" t="s">
        <v>58</v>
      </c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3"/>
      <c r="CS38" s="71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3"/>
      <c r="DF38" s="58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60"/>
      <c r="DS38" s="58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60"/>
      <c r="EF38" s="58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60"/>
      <c r="ES38" s="58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61"/>
    </row>
    <row r="39" spans="1:161" ht="10.5" customHeight="1">
      <c r="A39" s="144" t="s">
        <v>47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94" t="s">
        <v>59</v>
      </c>
      <c r="BY39" s="95"/>
      <c r="BZ39" s="95"/>
      <c r="CA39" s="95"/>
      <c r="CB39" s="95"/>
      <c r="CC39" s="95"/>
      <c r="CD39" s="95"/>
      <c r="CE39" s="96"/>
      <c r="CF39" s="100" t="s">
        <v>58</v>
      </c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6"/>
      <c r="CS39" s="100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6"/>
      <c r="DF39" s="83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5"/>
      <c r="DS39" s="83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5"/>
      <c r="EF39" s="83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5"/>
      <c r="ES39" s="83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9"/>
    </row>
    <row r="40" spans="1:161" ht="10.5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6"/>
      <c r="BX40" s="97"/>
      <c r="BY40" s="98"/>
      <c r="BZ40" s="98"/>
      <c r="CA40" s="98"/>
      <c r="CB40" s="98"/>
      <c r="CC40" s="98"/>
      <c r="CD40" s="98"/>
      <c r="CE40" s="99"/>
      <c r="CF40" s="101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9"/>
      <c r="CS40" s="101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9"/>
      <c r="DF40" s="86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8"/>
      <c r="DS40" s="86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8"/>
      <c r="EF40" s="86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8"/>
      <c r="ES40" s="86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90"/>
    </row>
    <row r="41" spans="1:161" ht="10.5" customHeight="1">
      <c r="A41" s="136" t="s">
        <v>60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8"/>
      <c r="BX41" s="75" t="s">
        <v>61</v>
      </c>
      <c r="BY41" s="72"/>
      <c r="BZ41" s="72"/>
      <c r="CA41" s="72"/>
      <c r="CB41" s="72"/>
      <c r="CC41" s="72"/>
      <c r="CD41" s="72"/>
      <c r="CE41" s="73"/>
      <c r="CF41" s="71" t="s">
        <v>62</v>
      </c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3"/>
      <c r="CS41" s="71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3"/>
      <c r="DF41" s="58">
        <f>DF42+DF45</f>
        <v>2130310</v>
      </c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60"/>
      <c r="DS41" s="58">
        <f>DS42+DS45</f>
        <v>2130310</v>
      </c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60"/>
      <c r="EF41" s="58">
        <f>EF42+EF45</f>
        <v>2130310</v>
      </c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60"/>
      <c r="ES41" s="58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61"/>
    </row>
    <row r="42" spans="1:161" ht="10.5" customHeight="1">
      <c r="A42" s="139" t="s">
        <v>47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94" t="s">
        <v>237</v>
      </c>
      <c r="BY42" s="95"/>
      <c r="BZ42" s="95"/>
      <c r="CA42" s="95"/>
      <c r="CB42" s="95"/>
      <c r="CC42" s="95"/>
      <c r="CD42" s="95"/>
      <c r="CE42" s="96"/>
      <c r="CF42" s="100" t="s">
        <v>62</v>
      </c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6"/>
      <c r="CS42" s="100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6"/>
      <c r="DF42" s="140">
        <f>716100+147400+52800+994010</f>
        <v>1910310</v>
      </c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2"/>
      <c r="DS42" s="140">
        <f>DF42</f>
        <v>1910310</v>
      </c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2"/>
      <c r="EF42" s="140">
        <f>DF42</f>
        <v>1910310</v>
      </c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2"/>
      <c r="ES42" s="83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9"/>
    </row>
    <row r="43" spans="1:161" ht="10.5" customHeight="1">
      <c r="A43" s="103" t="s">
        <v>66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4"/>
      <c r="BX43" s="97"/>
      <c r="BY43" s="98"/>
      <c r="BZ43" s="98"/>
      <c r="CA43" s="98"/>
      <c r="CB43" s="98"/>
      <c r="CC43" s="98"/>
      <c r="CD43" s="98"/>
      <c r="CE43" s="99"/>
      <c r="CF43" s="101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9"/>
      <c r="CS43" s="101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9"/>
      <c r="DF43" s="143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7"/>
      <c r="DS43" s="143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7"/>
      <c r="EF43" s="143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7"/>
      <c r="ES43" s="86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90"/>
    </row>
    <row r="44" spans="1:161" ht="10.5" customHeight="1">
      <c r="A44" s="102" t="s">
        <v>67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4"/>
      <c r="BX44" s="75" t="s">
        <v>238</v>
      </c>
      <c r="BY44" s="72"/>
      <c r="BZ44" s="72"/>
      <c r="CA44" s="72"/>
      <c r="CB44" s="72"/>
      <c r="CC44" s="72"/>
      <c r="CD44" s="72"/>
      <c r="CE44" s="73"/>
      <c r="CF44" s="71" t="s">
        <v>62</v>
      </c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3"/>
      <c r="CS44" s="71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3"/>
      <c r="DF44" s="58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60"/>
      <c r="DS44" s="58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60"/>
      <c r="EF44" s="58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60"/>
      <c r="ES44" s="58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61"/>
    </row>
    <row r="45" spans="1:161" ht="10.5" customHeight="1">
      <c r="A45" s="136" t="s">
        <v>304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8"/>
      <c r="BX45" s="75" t="s">
        <v>303</v>
      </c>
      <c r="BY45" s="72"/>
      <c r="BZ45" s="72"/>
      <c r="CA45" s="72"/>
      <c r="CB45" s="72"/>
      <c r="CC45" s="72"/>
      <c r="CD45" s="72"/>
      <c r="CE45" s="73"/>
      <c r="CF45" s="71" t="s">
        <v>62</v>
      </c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3"/>
      <c r="CS45" s="71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3"/>
      <c r="DF45" s="58">
        <v>220000</v>
      </c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60"/>
      <c r="DS45" s="58">
        <f>DF45</f>
        <v>220000</v>
      </c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60"/>
      <c r="EF45" s="58">
        <f>DF45</f>
        <v>220000</v>
      </c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60"/>
      <c r="ES45" s="58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61"/>
    </row>
    <row r="46" spans="1:161" ht="10.5" customHeight="1">
      <c r="A46" s="136" t="s">
        <v>63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8"/>
      <c r="BX46" s="75" t="s">
        <v>64</v>
      </c>
      <c r="BY46" s="72"/>
      <c r="BZ46" s="72"/>
      <c r="CA46" s="72"/>
      <c r="CB46" s="72"/>
      <c r="CC46" s="72"/>
      <c r="CD46" s="72"/>
      <c r="CE46" s="73"/>
      <c r="CF46" s="71" t="s">
        <v>65</v>
      </c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3"/>
      <c r="CS46" s="71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3"/>
      <c r="DF46" s="58">
        <f>DF47+DF49</f>
        <v>0</v>
      </c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60"/>
      <c r="DS46" s="58">
        <f>DS47+DS49</f>
        <v>0</v>
      </c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60"/>
      <c r="EF46" s="58">
        <f>EF47+EF49</f>
        <v>0</v>
      </c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60"/>
      <c r="ES46" s="58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61"/>
    </row>
    <row r="47" spans="1:161" ht="10.5" customHeight="1">
      <c r="A47" s="139" t="s">
        <v>47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94"/>
      <c r="BY47" s="95"/>
      <c r="BZ47" s="95"/>
      <c r="CA47" s="95"/>
      <c r="CB47" s="95"/>
      <c r="CC47" s="95"/>
      <c r="CD47" s="95"/>
      <c r="CE47" s="96"/>
      <c r="CF47" s="100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6"/>
      <c r="CS47" s="100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6"/>
      <c r="DF47" s="83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5"/>
      <c r="DS47" s="83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5"/>
      <c r="EF47" s="83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5"/>
      <c r="ES47" s="83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9"/>
    </row>
    <row r="48" spans="1:161" ht="10.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4"/>
      <c r="BX48" s="97"/>
      <c r="BY48" s="98"/>
      <c r="BZ48" s="98"/>
      <c r="CA48" s="98"/>
      <c r="CB48" s="98"/>
      <c r="CC48" s="98"/>
      <c r="CD48" s="98"/>
      <c r="CE48" s="99"/>
      <c r="CF48" s="101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9"/>
      <c r="CS48" s="101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9"/>
      <c r="DF48" s="86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8"/>
      <c r="DS48" s="86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8"/>
      <c r="EF48" s="86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8"/>
      <c r="ES48" s="86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90"/>
    </row>
    <row r="49" spans="1:161" ht="10.5" customHeight="1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4"/>
      <c r="BX49" s="75"/>
      <c r="BY49" s="72"/>
      <c r="BZ49" s="72"/>
      <c r="CA49" s="72"/>
      <c r="CB49" s="72"/>
      <c r="CC49" s="72"/>
      <c r="CD49" s="72"/>
      <c r="CE49" s="73"/>
      <c r="CF49" s="71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3"/>
      <c r="CS49" s="71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3"/>
      <c r="DF49" s="58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60"/>
      <c r="DS49" s="58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60"/>
      <c r="EF49" s="58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60"/>
      <c r="ES49" s="58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61"/>
    </row>
    <row r="50" spans="1:161" ht="10.5" customHeight="1">
      <c r="A50" s="136" t="s">
        <v>68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8"/>
      <c r="BX50" s="75" t="s">
        <v>69</v>
      </c>
      <c r="BY50" s="72"/>
      <c r="BZ50" s="72"/>
      <c r="CA50" s="72"/>
      <c r="CB50" s="72"/>
      <c r="CC50" s="72"/>
      <c r="CD50" s="72"/>
      <c r="CE50" s="73"/>
      <c r="CF50" s="71" t="s">
        <v>310</v>
      </c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3"/>
      <c r="CS50" s="71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3"/>
      <c r="DF50" s="58">
        <f>DF51+DF53</f>
        <v>0</v>
      </c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60"/>
      <c r="DS50" s="58">
        <f>DS51+DS53</f>
        <v>0</v>
      </c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60"/>
      <c r="EF50" s="58">
        <f>EF51+EF53</f>
        <v>0</v>
      </c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60"/>
      <c r="ES50" s="58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61"/>
    </row>
    <row r="51" spans="1:161" ht="10.5" customHeight="1">
      <c r="A51" s="139" t="s">
        <v>47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94" t="s">
        <v>311</v>
      </c>
      <c r="BY51" s="95"/>
      <c r="BZ51" s="95"/>
      <c r="CA51" s="95"/>
      <c r="CB51" s="95"/>
      <c r="CC51" s="95"/>
      <c r="CD51" s="95"/>
      <c r="CE51" s="96"/>
      <c r="CF51" s="100" t="s">
        <v>310</v>
      </c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6"/>
      <c r="CS51" s="100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6"/>
      <c r="DF51" s="83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5"/>
      <c r="DS51" s="83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5"/>
      <c r="EF51" s="83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5"/>
      <c r="ES51" s="83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9"/>
    </row>
    <row r="52" spans="1:161" ht="10.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4"/>
      <c r="BX52" s="97"/>
      <c r="BY52" s="98"/>
      <c r="BZ52" s="98"/>
      <c r="CA52" s="98"/>
      <c r="CB52" s="98"/>
      <c r="CC52" s="98"/>
      <c r="CD52" s="98"/>
      <c r="CE52" s="99"/>
      <c r="CF52" s="101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9"/>
      <c r="CS52" s="101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9"/>
      <c r="DF52" s="86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8"/>
      <c r="DS52" s="86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8"/>
      <c r="EF52" s="86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8"/>
      <c r="ES52" s="86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90"/>
    </row>
    <row r="53" spans="1:161" ht="10.5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4"/>
      <c r="BX53" s="75"/>
      <c r="BY53" s="72"/>
      <c r="BZ53" s="72"/>
      <c r="CA53" s="72"/>
      <c r="CB53" s="72"/>
      <c r="CC53" s="72"/>
      <c r="CD53" s="72"/>
      <c r="CE53" s="73"/>
      <c r="CF53" s="71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3"/>
      <c r="CS53" s="71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3"/>
      <c r="DF53" s="58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60"/>
      <c r="DS53" s="58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60"/>
      <c r="EF53" s="58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60"/>
      <c r="ES53" s="58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61"/>
    </row>
    <row r="54" spans="1:161" ht="12.75" customHeight="1">
      <c r="A54" s="136" t="s">
        <v>280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8"/>
      <c r="BX54" s="75" t="s">
        <v>70</v>
      </c>
      <c r="BY54" s="72"/>
      <c r="BZ54" s="72"/>
      <c r="CA54" s="72"/>
      <c r="CB54" s="72"/>
      <c r="CC54" s="72"/>
      <c r="CD54" s="72"/>
      <c r="CE54" s="73"/>
      <c r="CF54" s="71" t="s">
        <v>40</v>
      </c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3"/>
      <c r="CS54" s="71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3"/>
      <c r="DF54" s="58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60"/>
      <c r="DS54" s="58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60"/>
      <c r="EF54" s="58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60"/>
      <c r="ES54" s="58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61"/>
    </row>
    <row r="55" spans="1:161" ht="33.75" customHeight="1">
      <c r="A55" s="91" t="s">
        <v>71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75" t="s">
        <v>72</v>
      </c>
      <c r="BY55" s="72"/>
      <c r="BZ55" s="72"/>
      <c r="CA55" s="72"/>
      <c r="CB55" s="72"/>
      <c r="CC55" s="72"/>
      <c r="CD55" s="72"/>
      <c r="CE55" s="73"/>
      <c r="CF55" s="71" t="s">
        <v>73</v>
      </c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3"/>
      <c r="CS55" s="71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3"/>
      <c r="DF55" s="58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60"/>
      <c r="DS55" s="58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60"/>
      <c r="EF55" s="58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60"/>
      <c r="ES55" s="58" t="s">
        <v>40</v>
      </c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61"/>
    </row>
    <row r="56" spans="1:161" ht="10.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4"/>
      <c r="BX56" s="75"/>
      <c r="BY56" s="72"/>
      <c r="BZ56" s="72"/>
      <c r="CA56" s="72"/>
      <c r="CB56" s="72"/>
      <c r="CC56" s="72"/>
      <c r="CD56" s="72"/>
      <c r="CE56" s="73"/>
      <c r="CF56" s="71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3"/>
      <c r="CS56" s="71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3"/>
      <c r="DF56" s="58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60"/>
      <c r="DS56" s="58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60"/>
      <c r="EF56" s="58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60"/>
      <c r="ES56" s="58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61"/>
    </row>
    <row r="57" spans="1:161" ht="11.25" customHeight="1">
      <c r="A57" s="76" t="s">
        <v>74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7" t="s">
        <v>75</v>
      </c>
      <c r="BY57" s="78"/>
      <c r="BZ57" s="78"/>
      <c r="CA57" s="78"/>
      <c r="CB57" s="78"/>
      <c r="CC57" s="78"/>
      <c r="CD57" s="78"/>
      <c r="CE57" s="79"/>
      <c r="CF57" s="80" t="s">
        <v>40</v>
      </c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9"/>
      <c r="CS57" s="71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3"/>
      <c r="DF57" s="58">
        <f>DF58+DF70+DF77+DF91</f>
        <v>15831868.56</v>
      </c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60"/>
      <c r="DS57" s="58">
        <f>DS58+DS70+DS77+DS91</f>
        <v>15831868.56</v>
      </c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60"/>
      <c r="EF57" s="58">
        <f>EF58+EF70+EF77+EF91</f>
        <v>15831868.56</v>
      </c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60"/>
      <c r="ES57" s="58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61"/>
    </row>
    <row r="58" spans="1:161" ht="22.5" customHeight="1">
      <c r="A58" s="62" t="s">
        <v>76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75" t="s">
        <v>77</v>
      </c>
      <c r="BY58" s="72"/>
      <c r="BZ58" s="72"/>
      <c r="CA58" s="72"/>
      <c r="CB58" s="72"/>
      <c r="CC58" s="72"/>
      <c r="CD58" s="72"/>
      <c r="CE58" s="73"/>
      <c r="CF58" s="71" t="s">
        <v>40</v>
      </c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3"/>
      <c r="CS58" s="71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3"/>
      <c r="DF58" s="58">
        <f>DF59+DF60+DF61+DF62</f>
        <v>11682710</v>
      </c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60"/>
      <c r="DS58" s="58">
        <f>DS59+DS60+DS61+DS62</f>
        <v>11682710</v>
      </c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60"/>
      <c r="EF58" s="58">
        <f>EF59+EF60+EF61+EF62</f>
        <v>11682710</v>
      </c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60"/>
      <c r="ES58" s="58" t="s">
        <v>40</v>
      </c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61"/>
    </row>
    <row r="59" spans="1:161" ht="22.5" customHeight="1">
      <c r="A59" s="91" t="s">
        <v>78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75" t="s">
        <v>79</v>
      </c>
      <c r="BY59" s="72"/>
      <c r="BZ59" s="72"/>
      <c r="CA59" s="72"/>
      <c r="CB59" s="72"/>
      <c r="CC59" s="72"/>
      <c r="CD59" s="72"/>
      <c r="CE59" s="73"/>
      <c r="CF59" s="71" t="s">
        <v>80</v>
      </c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3"/>
      <c r="CS59" s="71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3"/>
      <c r="DF59" s="111">
        <f>1312000+6912300+550000+104160</f>
        <v>8878460</v>
      </c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3"/>
      <c r="DS59" s="111">
        <f>DF59</f>
        <v>8878460</v>
      </c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3"/>
      <c r="EF59" s="111">
        <f>DF59</f>
        <v>8878460</v>
      </c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3"/>
      <c r="ES59" s="58" t="s">
        <v>40</v>
      </c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61"/>
    </row>
    <row r="60" spans="1:161" ht="10.5" customHeight="1">
      <c r="A60" s="102" t="s">
        <v>81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4"/>
      <c r="BX60" s="75" t="s">
        <v>82</v>
      </c>
      <c r="BY60" s="72"/>
      <c r="BZ60" s="72"/>
      <c r="CA60" s="72"/>
      <c r="CB60" s="72"/>
      <c r="CC60" s="72"/>
      <c r="CD60" s="72"/>
      <c r="CE60" s="73"/>
      <c r="CF60" s="71" t="s">
        <v>83</v>
      </c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3"/>
      <c r="CS60" s="71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3"/>
      <c r="DF60" s="111">
        <f>123000</f>
        <v>123000</v>
      </c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3"/>
      <c r="DS60" s="111">
        <f>DF60</f>
        <v>123000</v>
      </c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3"/>
      <c r="EF60" s="111">
        <f>DF60</f>
        <v>123000</v>
      </c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3"/>
      <c r="ES60" s="58" t="s">
        <v>40</v>
      </c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61"/>
    </row>
    <row r="61" spans="1:161" ht="22.5" customHeight="1">
      <c r="A61" s="91" t="s">
        <v>84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75" t="s">
        <v>85</v>
      </c>
      <c r="BY61" s="72"/>
      <c r="BZ61" s="72"/>
      <c r="CA61" s="72"/>
      <c r="CB61" s="72"/>
      <c r="CC61" s="72"/>
      <c r="CD61" s="72"/>
      <c r="CE61" s="73"/>
      <c r="CF61" s="71" t="s">
        <v>86</v>
      </c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3"/>
      <c r="CS61" s="71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3"/>
      <c r="DF61" s="58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60"/>
      <c r="DS61" s="58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60"/>
      <c r="EF61" s="58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60"/>
      <c r="ES61" s="58" t="s">
        <v>40</v>
      </c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61"/>
    </row>
    <row r="62" spans="1:161" ht="22.5" customHeight="1">
      <c r="A62" s="91" t="s">
        <v>87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75" t="s">
        <v>88</v>
      </c>
      <c r="BY62" s="72"/>
      <c r="BZ62" s="72"/>
      <c r="CA62" s="72"/>
      <c r="CB62" s="72"/>
      <c r="CC62" s="72"/>
      <c r="CD62" s="72"/>
      <c r="CE62" s="73"/>
      <c r="CF62" s="71" t="s">
        <v>89</v>
      </c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3"/>
      <c r="CS62" s="71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3"/>
      <c r="DF62" s="58">
        <f>DF63+DF64</f>
        <v>2681250</v>
      </c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60"/>
      <c r="DS62" s="58">
        <f>DS63+DS64</f>
        <v>2681250</v>
      </c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60"/>
      <c r="EF62" s="58">
        <f>EF63+EF64</f>
        <v>2681250</v>
      </c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60"/>
      <c r="ES62" s="58" t="s">
        <v>40</v>
      </c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61"/>
    </row>
    <row r="63" spans="1:161" ht="22.5" customHeight="1">
      <c r="A63" s="81" t="s">
        <v>90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75" t="s">
        <v>91</v>
      </c>
      <c r="BY63" s="72"/>
      <c r="BZ63" s="72"/>
      <c r="CA63" s="72"/>
      <c r="CB63" s="72"/>
      <c r="CC63" s="72"/>
      <c r="CD63" s="72"/>
      <c r="CE63" s="73"/>
      <c r="CF63" s="71" t="s">
        <v>89</v>
      </c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3"/>
      <c r="CS63" s="71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3"/>
      <c r="DF63" s="111">
        <f>396200+2087500+166100+31450</f>
        <v>2681250</v>
      </c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3"/>
      <c r="DS63" s="111">
        <f>DF63</f>
        <v>2681250</v>
      </c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3"/>
      <c r="EF63" s="111">
        <f>DF63</f>
        <v>2681250</v>
      </c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3"/>
      <c r="ES63" s="58" t="s">
        <v>40</v>
      </c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61"/>
    </row>
    <row r="64" spans="1:161" s="7" customFormat="1" ht="11.25" customHeight="1">
      <c r="A64" s="129" t="s">
        <v>92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1"/>
      <c r="BX64" s="132" t="s">
        <v>93</v>
      </c>
      <c r="BY64" s="133"/>
      <c r="BZ64" s="133"/>
      <c r="CA64" s="133"/>
      <c r="CB64" s="133"/>
      <c r="CC64" s="133"/>
      <c r="CD64" s="133"/>
      <c r="CE64" s="134"/>
      <c r="CF64" s="135" t="s">
        <v>89</v>
      </c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4"/>
      <c r="CS64" s="135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3"/>
      <c r="DE64" s="134"/>
      <c r="DF64" s="125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7"/>
      <c r="DS64" s="125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7"/>
      <c r="EF64" s="125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7"/>
      <c r="ES64" s="125" t="s">
        <v>40</v>
      </c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8"/>
    </row>
    <row r="65" spans="1:161" ht="11.25" customHeight="1">
      <c r="A65" s="102" t="s">
        <v>94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4"/>
      <c r="BX65" s="75" t="s">
        <v>95</v>
      </c>
      <c r="BY65" s="72"/>
      <c r="BZ65" s="72"/>
      <c r="CA65" s="72"/>
      <c r="CB65" s="72"/>
      <c r="CC65" s="72"/>
      <c r="CD65" s="72"/>
      <c r="CE65" s="73"/>
      <c r="CF65" s="71" t="s">
        <v>96</v>
      </c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3"/>
      <c r="CS65" s="71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3"/>
      <c r="DF65" s="58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60"/>
      <c r="DS65" s="58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60"/>
      <c r="EF65" s="58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60"/>
      <c r="ES65" s="58" t="s">
        <v>40</v>
      </c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61"/>
    </row>
    <row r="66" spans="1:161" ht="21.75" customHeight="1">
      <c r="A66" s="102" t="s">
        <v>239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4"/>
      <c r="BX66" s="75" t="s">
        <v>98</v>
      </c>
      <c r="BY66" s="72"/>
      <c r="BZ66" s="72"/>
      <c r="CA66" s="72"/>
      <c r="CB66" s="72"/>
      <c r="CC66" s="72"/>
      <c r="CD66" s="72"/>
      <c r="CE66" s="73"/>
      <c r="CF66" s="71" t="s">
        <v>240</v>
      </c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3"/>
      <c r="CS66" s="71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3"/>
      <c r="DF66" s="58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60"/>
      <c r="DS66" s="58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60"/>
      <c r="EF66" s="58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60"/>
      <c r="ES66" s="58" t="s">
        <v>40</v>
      </c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61"/>
    </row>
    <row r="67" spans="1:161" s="7" customFormat="1" ht="12" customHeight="1" thickBot="1">
      <c r="A67" s="118" t="s">
        <v>97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20"/>
      <c r="BX67" s="121" t="s">
        <v>101</v>
      </c>
      <c r="BY67" s="122"/>
      <c r="BZ67" s="122"/>
      <c r="CA67" s="122"/>
      <c r="CB67" s="122"/>
      <c r="CC67" s="122"/>
      <c r="CD67" s="122"/>
      <c r="CE67" s="123"/>
      <c r="CF67" s="124" t="s">
        <v>99</v>
      </c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3"/>
      <c r="CS67" s="124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3"/>
      <c r="DF67" s="114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6"/>
      <c r="DS67" s="114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6"/>
      <c r="EF67" s="114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6"/>
      <c r="ES67" s="114" t="s">
        <v>40</v>
      </c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7"/>
    </row>
    <row r="68" spans="1:161" ht="21" customHeight="1">
      <c r="A68" s="102" t="s">
        <v>100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4"/>
      <c r="BX68" s="97" t="s">
        <v>241</v>
      </c>
      <c r="BY68" s="98"/>
      <c r="BZ68" s="98"/>
      <c r="CA68" s="98"/>
      <c r="CB68" s="98"/>
      <c r="CC68" s="98"/>
      <c r="CD68" s="98"/>
      <c r="CE68" s="99"/>
      <c r="CF68" s="101" t="s">
        <v>102</v>
      </c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9"/>
      <c r="CS68" s="101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9"/>
      <c r="DF68" s="86">
        <f>DF69</f>
        <v>0</v>
      </c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8"/>
      <c r="DS68" s="86">
        <f>DS69</f>
        <v>0</v>
      </c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8"/>
      <c r="EF68" s="86">
        <f>EF69</f>
        <v>0</v>
      </c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8"/>
      <c r="ES68" s="86" t="s">
        <v>40</v>
      </c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90"/>
    </row>
    <row r="69" spans="1:161" ht="21.75" customHeight="1">
      <c r="A69" s="81" t="s">
        <v>103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75" t="s">
        <v>242</v>
      </c>
      <c r="BY69" s="72"/>
      <c r="BZ69" s="72"/>
      <c r="CA69" s="72"/>
      <c r="CB69" s="72"/>
      <c r="CC69" s="72"/>
      <c r="CD69" s="72"/>
      <c r="CE69" s="73"/>
      <c r="CF69" s="71" t="s">
        <v>102</v>
      </c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3"/>
      <c r="CS69" s="71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3"/>
      <c r="DF69" s="58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60"/>
      <c r="DS69" s="58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60"/>
      <c r="EF69" s="58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60"/>
      <c r="ES69" s="58" t="s">
        <v>40</v>
      </c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61"/>
    </row>
    <row r="70" spans="1:161" ht="10.5" customHeight="1">
      <c r="A70" s="109" t="s">
        <v>104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75" t="s">
        <v>105</v>
      </c>
      <c r="BY70" s="72"/>
      <c r="BZ70" s="72"/>
      <c r="CA70" s="72"/>
      <c r="CB70" s="72"/>
      <c r="CC70" s="72"/>
      <c r="CD70" s="72"/>
      <c r="CE70" s="73"/>
      <c r="CF70" s="71" t="s">
        <v>106</v>
      </c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3"/>
      <c r="CS70" s="71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3"/>
      <c r="DF70" s="58">
        <f>DF71+DF74+DF75+DF76</f>
        <v>169300</v>
      </c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60"/>
      <c r="DS70" s="58">
        <f>DS71+DS74+DS75+DS76</f>
        <v>169300</v>
      </c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60"/>
      <c r="EF70" s="58">
        <f>EF71+EF74+EF75+EF76</f>
        <v>169300</v>
      </c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60"/>
      <c r="ES70" s="58" t="s">
        <v>40</v>
      </c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61"/>
    </row>
    <row r="71" spans="1:161" ht="21.75" customHeight="1">
      <c r="A71" s="91" t="s">
        <v>107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75" t="s">
        <v>108</v>
      </c>
      <c r="BY71" s="72"/>
      <c r="BZ71" s="72"/>
      <c r="CA71" s="72"/>
      <c r="CB71" s="72"/>
      <c r="CC71" s="72"/>
      <c r="CD71" s="72"/>
      <c r="CE71" s="73"/>
      <c r="CF71" s="71" t="s">
        <v>109</v>
      </c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3"/>
      <c r="CS71" s="71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3"/>
      <c r="DF71" s="58">
        <f>DF72+DF73</f>
        <v>169300</v>
      </c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60"/>
      <c r="DS71" s="58">
        <f>DS72+DS73</f>
        <v>169300</v>
      </c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60"/>
      <c r="EF71" s="58">
        <f>EF72+EF73</f>
        <v>169300</v>
      </c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60"/>
      <c r="ES71" s="58" t="s">
        <v>40</v>
      </c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61"/>
    </row>
    <row r="72" spans="1:161" ht="33.75" customHeight="1">
      <c r="A72" s="81" t="s">
        <v>110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75" t="s">
        <v>111</v>
      </c>
      <c r="BY72" s="72"/>
      <c r="BZ72" s="72"/>
      <c r="CA72" s="72"/>
      <c r="CB72" s="72"/>
      <c r="CC72" s="72"/>
      <c r="CD72" s="72"/>
      <c r="CE72" s="73"/>
      <c r="CF72" s="71" t="s">
        <v>112</v>
      </c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3"/>
      <c r="CS72" s="71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3"/>
      <c r="DF72" s="111">
        <f>24400+144900</f>
        <v>169300</v>
      </c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  <c r="DQ72" s="112"/>
      <c r="DR72" s="113"/>
      <c r="DS72" s="111">
        <f>DF72</f>
        <v>169300</v>
      </c>
      <c r="DT72" s="112"/>
      <c r="DU72" s="112"/>
      <c r="DV72" s="112"/>
      <c r="DW72" s="112"/>
      <c r="DX72" s="112"/>
      <c r="DY72" s="112"/>
      <c r="DZ72" s="112"/>
      <c r="EA72" s="112"/>
      <c r="EB72" s="112"/>
      <c r="EC72" s="112"/>
      <c r="ED72" s="112"/>
      <c r="EE72" s="113"/>
      <c r="EF72" s="111">
        <f>DF72</f>
        <v>169300</v>
      </c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12"/>
      <c r="ER72" s="113"/>
      <c r="ES72" s="58" t="s">
        <v>40</v>
      </c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61"/>
    </row>
    <row r="73" spans="1:161" ht="10.5" customHeight="1">
      <c r="A73" s="81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75"/>
      <c r="BY73" s="72"/>
      <c r="BZ73" s="72"/>
      <c r="CA73" s="72"/>
      <c r="CB73" s="72"/>
      <c r="CC73" s="72"/>
      <c r="CD73" s="72"/>
      <c r="CE73" s="73"/>
      <c r="CF73" s="71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3"/>
      <c r="CS73" s="71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3"/>
      <c r="DF73" s="58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60"/>
      <c r="DS73" s="58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60"/>
      <c r="EF73" s="58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60"/>
      <c r="ES73" s="58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61"/>
    </row>
    <row r="74" spans="1:161" ht="21.75" customHeight="1">
      <c r="A74" s="91" t="s">
        <v>113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75" t="s">
        <v>114</v>
      </c>
      <c r="BY74" s="72"/>
      <c r="BZ74" s="72"/>
      <c r="CA74" s="72"/>
      <c r="CB74" s="72"/>
      <c r="CC74" s="72"/>
      <c r="CD74" s="72"/>
      <c r="CE74" s="73"/>
      <c r="CF74" s="71" t="s">
        <v>115</v>
      </c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3"/>
      <c r="CS74" s="71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3"/>
      <c r="DF74" s="58">
        <v>0</v>
      </c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60"/>
      <c r="DS74" s="58">
        <v>0</v>
      </c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60"/>
      <c r="EF74" s="58">
        <v>0</v>
      </c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60"/>
      <c r="ES74" s="58" t="s">
        <v>40</v>
      </c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61"/>
    </row>
    <row r="75" spans="1:161" ht="33.75" customHeight="1">
      <c r="A75" s="91" t="s">
        <v>116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75" t="s">
        <v>117</v>
      </c>
      <c r="BY75" s="72"/>
      <c r="BZ75" s="72"/>
      <c r="CA75" s="72"/>
      <c r="CB75" s="72"/>
      <c r="CC75" s="72"/>
      <c r="CD75" s="72"/>
      <c r="CE75" s="73"/>
      <c r="CF75" s="71" t="s">
        <v>118</v>
      </c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3"/>
      <c r="CS75" s="71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3"/>
      <c r="DF75" s="58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60"/>
      <c r="DS75" s="58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60"/>
      <c r="EF75" s="58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60"/>
      <c r="ES75" s="58" t="s">
        <v>40</v>
      </c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61"/>
    </row>
    <row r="76" spans="1:161" ht="10.5" customHeight="1">
      <c r="A76" s="91" t="s">
        <v>243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75" t="s">
        <v>119</v>
      </c>
      <c r="BY76" s="72"/>
      <c r="BZ76" s="72"/>
      <c r="CA76" s="72"/>
      <c r="CB76" s="72"/>
      <c r="CC76" s="72"/>
      <c r="CD76" s="72"/>
      <c r="CE76" s="73"/>
      <c r="CF76" s="71" t="s">
        <v>120</v>
      </c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3"/>
      <c r="CS76" s="71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3"/>
      <c r="DF76" s="58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60"/>
      <c r="DS76" s="58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60"/>
      <c r="EF76" s="58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60"/>
      <c r="ES76" s="58" t="s">
        <v>40</v>
      </c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61"/>
    </row>
    <row r="77" spans="1:161" ht="10.5" customHeight="1">
      <c r="A77" s="109" t="s">
        <v>121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75" t="s">
        <v>122</v>
      </c>
      <c r="BY77" s="72"/>
      <c r="BZ77" s="72"/>
      <c r="CA77" s="72"/>
      <c r="CB77" s="72"/>
      <c r="CC77" s="72"/>
      <c r="CD77" s="72"/>
      <c r="CE77" s="73"/>
      <c r="CF77" s="71" t="s">
        <v>123</v>
      </c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3"/>
      <c r="CS77" s="71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3"/>
      <c r="DF77" s="58">
        <f>DF78+DF79+DF80</f>
        <v>11325</v>
      </c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60"/>
      <c r="DS77" s="58">
        <f>DS78+DS79+DS80</f>
        <v>11325</v>
      </c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60"/>
      <c r="EF77" s="58">
        <f>EF78+EF79+EF80</f>
        <v>11325</v>
      </c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60"/>
      <c r="ES77" s="58" t="s">
        <v>40</v>
      </c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61"/>
    </row>
    <row r="78" spans="1:161" ht="21.75" customHeight="1">
      <c r="A78" s="91" t="s">
        <v>124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75" t="s">
        <v>125</v>
      </c>
      <c r="BY78" s="72"/>
      <c r="BZ78" s="72"/>
      <c r="CA78" s="72"/>
      <c r="CB78" s="72"/>
      <c r="CC78" s="72"/>
      <c r="CD78" s="72"/>
      <c r="CE78" s="73"/>
      <c r="CF78" s="71" t="s">
        <v>126</v>
      </c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3"/>
      <c r="CS78" s="71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3"/>
      <c r="DF78" s="111">
        <f>5275</f>
        <v>5275</v>
      </c>
      <c r="DG78" s="112"/>
      <c r="DH78" s="112"/>
      <c r="DI78" s="112"/>
      <c r="DJ78" s="112"/>
      <c r="DK78" s="112"/>
      <c r="DL78" s="112"/>
      <c r="DM78" s="112"/>
      <c r="DN78" s="112"/>
      <c r="DO78" s="112"/>
      <c r="DP78" s="112"/>
      <c r="DQ78" s="112"/>
      <c r="DR78" s="113"/>
      <c r="DS78" s="111">
        <f>DF78</f>
        <v>5275</v>
      </c>
      <c r="DT78" s="112"/>
      <c r="DU78" s="112"/>
      <c r="DV78" s="112"/>
      <c r="DW78" s="112"/>
      <c r="DX78" s="112"/>
      <c r="DY78" s="112"/>
      <c r="DZ78" s="112"/>
      <c r="EA78" s="112"/>
      <c r="EB78" s="112"/>
      <c r="EC78" s="112"/>
      <c r="ED78" s="112"/>
      <c r="EE78" s="113"/>
      <c r="EF78" s="111">
        <f>DF78</f>
        <v>5275</v>
      </c>
      <c r="EG78" s="112"/>
      <c r="EH78" s="112"/>
      <c r="EI78" s="112"/>
      <c r="EJ78" s="112"/>
      <c r="EK78" s="112"/>
      <c r="EL78" s="112"/>
      <c r="EM78" s="112"/>
      <c r="EN78" s="112"/>
      <c r="EO78" s="112"/>
      <c r="EP78" s="112"/>
      <c r="EQ78" s="112"/>
      <c r="ER78" s="113"/>
      <c r="ES78" s="58" t="s">
        <v>40</v>
      </c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61"/>
    </row>
    <row r="79" spans="1:161" ht="21.75" customHeight="1">
      <c r="A79" s="91" t="s">
        <v>127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75" t="s">
        <v>128</v>
      </c>
      <c r="BY79" s="72"/>
      <c r="BZ79" s="72"/>
      <c r="CA79" s="72"/>
      <c r="CB79" s="72"/>
      <c r="CC79" s="72"/>
      <c r="CD79" s="72"/>
      <c r="CE79" s="73"/>
      <c r="CF79" s="71" t="s">
        <v>129</v>
      </c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3"/>
      <c r="CS79" s="71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3"/>
      <c r="DF79" s="58">
        <v>3250</v>
      </c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60"/>
      <c r="DS79" s="58">
        <f>DF79</f>
        <v>3250</v>
      </c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60"/>
      <c r="EF79" s="58">
        <f>DF79</f>
        <v>3250</v>
      </c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60"/>
      <c r="ES79" s="58" t="s">
        <v>40</v>
      </c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61"/>
    </row>
    <row r="80" spans="1:161" ht="10.5" customHeight="1">
      <c r="A80" s="91" t="s">
        <v>130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75" t="s">
        <v>131</v>
      </c>
      <c r="BY80" s="72"/>
      <c r="BZ80" s="72"/>
      <c r="CA80" s="72"/>
      <c r="CB80" s="72"/>
      <c r="CC80" s="72"/>
      <c r="CD80" s="72"/>
      <c r="CE80" s="73"/>
      <c r="CF80" s="71" t="s">
        <v>132</v>
      </c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3"/>
      <c r="CS80" s="71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3"/>
      <c r="DF80" s="111">
        <v>2800</v>
      </c>
      <c r="DG80" s="112"/>
      <c r="DH80" s="112"/>
      <c r="DI80" s="112"/>
      <c r="DJ80" s="112"/>
      <c r="DK80" s="112"/>
      <c r="DL80" s="112"/>
      <c r="DM80" s="112"/>
      <c r="DN80" s="112"/>
      <c r="DO80" s="112"/>
      <c r="DP80" s="112"/>
      <c r="DQ80" s="112"/>
      <c r="DR80" s="113"/>
      <c r="DS80" s="111">
        <f>DF80</f>
        <v>2800</v>
      </c>
      <c r="DT80" s="112"/>
      <c r="DU80" s="112"/>
      <c r="DV80" s="112"/>
      <c r="DW80" s="112"/>
      <c r="DX80" s="112"/>
      <c r="DY80" s="112"/>
      <c r="DZ80" s="112"/>
      <c r="EA80" s="112"/>
      <c r="EB80" s="112"/>
      <c r="EC80" s="112"/>
      <c r="ED80" s="112"/>
      <c r="EE80" s="113"/>
      <c r="EF80" s="111">
        <f>DF80</f>
        <v>2800</v>
      </c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12"/>
      <c r="ER80" s="113"/>
      <c r="ES80" s="58" t="s">
        <v>40</v>
      </c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61"/>
    </row>
    <row r="81" spans="1:161" ht="10.5" customHeight="1">
      <c r="A81" s="109" t="s">
        <v>133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75" t="s">
        <v>134</v>
      </c>
      <c r="BY81" s="72"/>
      <c r="BZ81" s="72"/>
      <c r="CA81" s="72"/>
      <c r="CB81" s="72"/>
      <c r="CC81" s="72"/>
      <c r="CD81" s="72"/>
      <c r="CE81" s="73"/>
      <c r="CF81" s="71" t="s">
        <v>40</v>
      </c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3"/>
      <c r="CS81" s="71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3"/>
      <c r="DF81" s="58">
        <f>DF82+DF83+DF84</f>
        <v>0</v>
      </c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60"/>
      <c r="DS81" s="58">
        <f>DS82+DS83+DS84</f>
        <v>0</v>
      </c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60"/>
      <c r="EF81" s="58">
        <f>EF82+EF83+EF84</f>
        <v>0</v>
      </c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60"/>
      <c r="ES81" s="58" t="s">
        <v>40</v>
      </c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61"/>
    </row>
    <row r="82" spans="1:161" ht="21.75" customHeight="1">
      <c r="A82" s="91" t="s">
        <v>244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75" t="s">
        <v>135</v>
      </c>
      <c r="BY82" s="72"/>
      <c r="BZ82" s="72"/>
      <c r="CA82" s="72"/>
      <c r="CB82" s="72"/>
      <c r="CC82" s="72"/>
      <c r="CD82" s="72"/>
      <c r="CE82" s="73"/>
      <c r="CF82" s="71" t="s">
        <v>245</v>
      </c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3"/>
      <c r="CS82" s="71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3"/>
      <c r="DF82" s="58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60"/>
      <c r="DS82" s="58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60"/>
      <c r="EF82" s="58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60"/>
      <c r="ES82" s="58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61"/>
    </row>
    <row r="83" spans="1:161" ht="10.5" customHeight="1">
      <c r="A83" s="91" t="s">
        <v>246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75" t="s">
        <v>138</v>
      </c>
      <c r="BY83" s="72"/>
      <c r="BZ83" s="72"/>
      <c r="CA83" s="72"/>
      <c r="CB83" s="72"/>
      <c r="CC83" s="72"/>
      <c r="CD83" s="72"/>
      <c r="CE83" s="73"/>
      <c r="CF83" s="71" t="s">
        <v>247</v>
      </c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3"/>
      <c r="CS83" s="71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3"/>
      <c r="DF83" s="58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60"/>
      <c r="DS83" s="58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60"/>
      <c r="EF83" s="58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60"/>
      <c r="ES83" s="58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61"/>
    </row>
    <row r="84" spans="1:161" ht="21.75" customHeight="1">
      <c r="A84" s="91" t="s">
        <v>253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75" t="s">
        <v>141</v>
      </c>
      <c r="BY84" s="72"/>
      <c r="BZ84" s="72"/>
      <c r="CA84" s="72"/>
      <c r="CB84" s="72"/>
      <c r="CC84" s="72"/>
      <c r="CD84" s="72"/>
      <c r="CE84" s="73"/>
      <c r="CF84" s="71" t="s">
        <v>251</v>
      </c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3"/>
      <c r="CS84" s="71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3"/>
      <c r="DF84" s="58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60"/>
      <c r="DS84" s="58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60"/>
      <c r="EF84" s="58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60"/>
      <c r="ES84" s="58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61"/>
    </row>
    <row r="85" spans="1:161" ht="11.25">
      <c r="A85" s="91" t="s">
        <v>252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75" t="s">
        <v>248</v>
      </c>
      <c r="BY85" s="72"/>
      <c r="BZ85" s="72"/>
      <c r="CA85" s="72"/>
      <c r="CB85" s="72"/>
      <c r="CC85" s="72"/>
      <c r="CD85" s="72"/>
      <c r="CE85" s="73"/>
      <c r="CF85" s="71" t="s">
        <v>136</v>
      </c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3"/>
      <c r="CS85" s="71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3"/>
      <c r="DF85" s="58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60"/>
      <c r="DS85" s="58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60"/>
      <c r="EF85" s="58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60"/>
      <c r="ES85" s="58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61"/>
    </row>
    <row r="86" spans="1:161" ht="11.25">
      <c r="A86" s="91" t="s">
        <v>137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75" t="s">
        <v>249</v>
      </c>
      <c r="BY86" s="72"/>
      <c r="BZ86" s="72"/>
      <c r="CA86" s="72"/>
      <c r="CB86" s="72"/>
      <c r="CC86" s="72"/>
      <c r="CD86" s="72"/>
      <c r="CE86" s="73"/>
      <c r="CF86" s="71" t="s">
        <v>139</v>
      </c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3"/>
      <c r="CS86" s="71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3"/>
      <c r="DF86" s="58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60"/>
      <c r="DS86" s="58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60"/>
      <c r="EF86" s="58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60"/>
      <c r="ES86" s="58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61"/>
    </row>
    <row r="87" spans="1:161" ht="21.75" customHeight="1">
      <c r="A87" s="91" t="s">
        <v>140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75" t="s">
        <v>250</v>
      </c>
      <c r="BY87" s="72"/>
      <c r="BZ87" s="72"/>
      <c r="CA87" s="72"/>
      <c r="CB87" s="72"/>
      <c r="CC87" s="72"/>
      <c r="CD87" s="72"/>
      <c r="CE87" s="73"/>
      <c r="CF87" s="71" t="s">
        <v>142</v>
      </c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3"/>
      <c r="CS87" s="71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3"/>
      <c r="DF87" s="58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60"/>
      <c r="DS87" s="58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60"/>
      <c r="EF87" s="58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60"/>
      <c r="ES87" s="58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61"/>
    </row>
    <row r="88" spans="1:161" ht="11.25">
      <c r="A88" s="91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75"/>
      <c r="BY88" s="72"/>
      <c r="BZ88" s="72"/>
      <c r="CA88" s="72"/>
      <c r="CB88" s="72"/>
      <c r="CC88" s="72"/>
      <c r="CD88" s="72"/>
      <c r="CE88" s="73"/>
      <c r="CF88" s="71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3"/>
      <c r="CS88" s="71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3"/>
      <c r="DF88" s="58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60"/>
      <c r="DS88" s="58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60"/>
      <c r="EF88" s="58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60"/>
      <c r="ES88" s="58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61"/>
    </row>
    <row r="89" spans="1:161" ht="10.5" customHeight="1">
      <c r="A89" s="109" t="s">
        <v>143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75" t="s">
        <v>144</v>
      </c>
      <c r="BY89" s="72"/>
      <c r="BZ89" s="72"/>
      <c r="CA89" s="72"/>
      <c r="CB89" s="72"/>
      <c r="CC89" s="72"/>
      <c r="CD89" s="72"/>
      <c r="CE89" s="73"/>
      <c r="CF89" s="71" t="s">
        <v>40</v>
      </c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3"/>
      <c r="CS89" s="71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3"/>
      <c r="DF89" s="58">
        <f>DF90</f>
        <v>0</v>
      </c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60"/>
      <c r="DS89" s="58">
        <f>DS90</f>
        <v>0</v>
      </c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60"/>
      <c r="EF89" s="58">
        <f>EF90</f>
        <v>0</v>
      </c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60"/>
      <c r="ES89" s="58" t="s">
        <v>40</v>
      </c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61"/>
    </row>
    <row r="90" spans="1:161" ht="21.75" customHeight="1">
      <c r="A90" s="91" t="s">
        <v>145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75" t="s">
        <v>146</v>
      </c>
      <c r="BY90" s="72"/>
      <c r="BZ90" s="72"/>
      <c r="CA90" s="72"/>
      <c r="CB90" s="72"/>
      <c r="CC90" s="72"/>
      <c r="CD90" s="72"/>
      <c r="CE90" s="73"/>
      <c r="CF90" s="71" t="s">
        <v>147</v>
      </c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3"/>
      <c r="CS90" s="71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3"/>
      <c r="DF90" s="58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60"/>
      <c r="DS90" s="58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60"/>
      <c r="EF90" s="58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60"/>
      <c r="ES90" s="58" t="s">
        <v>40</v>
      </c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61"/>
    </row>
    <row r="91" spans="1:161" ht="12.75" customHeight="1">
      <c r="A91" s="109" t="s">
        <v>272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75" t="s">
        <v>148</v>
      </c>
      <c r="BY91" s="72"/>
      <c r="BZ91" s="72"/>
      <c r="CA91" s="72"/>
      <c r="CB91" s="72"/>
      <c r="CC91" s="72"/>
      <c r="CD91" s="72"/>
      <c r="CE91" s="73"/>
      <c r="CF91" s="71" t="s">
        <v>40</v>
      </c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3"/>
      <c r="CS91" s="71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3"/>
      <c r="DF91" s="58">
        <f>DF94+DF97+DF95</f>
        <v>3968533.56</v>
      </c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60"/>
      <c r="DS91" s="58">
        <f>DS94+DS97+DS95</f>
        <v>3968533.56</v>
      </c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60"/>
      <c r="EF91" s="58">
        <f>EF94+EF97+EF95</f>
        <v>3968533.56</v>
      </c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60"/>
      <c r="ES91" s="58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61"/>
    </row>
    <row r="92" spans="1:161" ht="21.75" customHeight="1">
      <c r="A92" s="91" t="s">
        <v>149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75" t="s">
        <v>150</v>
      </c>
      <c r="BY92" s="72"/>
      <c r="BZ92" s="72"/>
      <c r="CA92" s="72"/>
      <c r="CB92" s="72"/>
      <c r="CC92" s="72"/>
      <c r="CD92" s="72"/>
      <c r="CE92" s="73"/>
      <c r="CF92" s="71" t="s">
        <v>151</v>
      </c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3"/>
      <c r="CS92" s="71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3"/>
      <c r="DF92" s="58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60"/>
      <c r="DS92" s="58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60"/>
      <c r="EF92" s="58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60"/>
      <c r="ES92" s="58"/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  <c r="FE92" s="61"/>
    </row>
    <row r="93" spans="1:161" ht="23.25" customHeight="1" thickBot="1">
      <c r="A93" s="91" t="s">
        <v>152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108"/>
      <c r="BX93" s="64" t="s">
        <v>153</v>
      </c>
      <c r="BY93" s="65"/>
      <c r="BZ93" s="65"/>
      <c r="CA93" s="65"/>
      <c r="CB93" s="65"/>
      <c r="CC93" s="65"/>
      <c r="CD93" s="65"/>
      <c r="CE93" s="66"/>
      <c r="CF93" s="67" t="s">
        <v>154</v>
      </c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6"/>
      <c r="CS93" s="67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6"/>
      <c r="DF93" s="68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70"/>
      <c r="DS93" s="68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70"/>
      <c r="EF93" s="68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70"/>
      <c r="ES93" s="68"/>
      <c r="ET93" s="69"/>
      <c r="EU93" s="69"/>
      <c r="EV93" s="69"/>
      <c r="EW93" s="69"/>
      <c r="EX93" s="69"/>
      <c r="EY93" s="69"/>
      <c r="EZ93" s="69"/>
      <c r="FA93" s="69"/>
      <c r="FB93" s="69"/>
      <c r="FC93" s="69"/>
      <c r="FD93" s="69"/>
      <c r="FE93" s="74"/>
    </row>
    <row r="94" spans="1:161" ht="11.25" customHeight="1">
      <c r="A94" s="102" t="s">
        <v>155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4"/>
      <c r="BX94" s="97" t="s">
        <v>156</v>
      </c>
      <c r="BY94" s="98"/>
      <c r="BZ94" s="98"/>
      <c r="CA94" s="98"/>
      <c r="CB94" s="98"/>
      <c r="CC94" s="98"/>
      <c r="CD94" s="98"/>
      <c r="CE94" s="99"/>
      <c r="CF94" s="101" t="s">
        <v>157</v>
      </c>
      <c r="CG94" s="98"/>
      <c r="CH94" s="98"/>
      <c r="CI94" s="98"/>
      <c r="CJ94" s="98"/>
      <c r="CK94" s="98"/>
      <c r="CL94" s="98"/>
      <c r="CM94" s="98"/>
      <c r="CN94" s="98"/>
      <c r="CO94" s="98"/>
      <c r="CP94" s="98"/>
      <c r="CQ94" s="98"/>
      <c r="CR94" s="99"/>
      <c r="CS94" s="101"/>
      <c r="CT94" s="98"/>
      <c r="CU94" s="98"/>
      <c r="CV94" s="98"/>
      <c r="CW94" s="98"/>
      <c r="CX94" s="98"/>
      <c r="CY94" s="98"/>
      <c r="CZ94" s="98"/>
      <c r="DA94" s="98"/>
      <c r="DB94" s="98"/>
      <c r="DC94" s="98"/>
      <c r="DD94" s="98"/>
      <c r="DE94" s="99"/>
      <c r="DF94" s="86">
        <f>259258.56+1242393+259100+52800+142700+570800</f>
        <v>2527051.56</v>
      </c>
      <c r="DG94" s="87"/>
      <c r="DH94" s="87"/>
      <c r="DI94" s="87"/>
      <c r="DJ94" s="87"/>
      <c r="DK94" s="87"/>
      <c r="DL94" s="87"/>
      <c r="DM94" s="87"/>
      <c r="DN94" s="87"/>
      <c r="DO94" s="87"/>
      <c r="DP94" s="87"/>
      <c r="DQ94" s="87"/>
      <c r="DR94" s="88"/>
      <c r="DS94" s="105">
        <f>DF94</f>
        <v>2527051.56</v>
      </c>
      <c r="DT94" s="106"/>
      <c r="DU94" s="106"/>
      <c r="DV94" s="106"/>
      <c r="DW94" s="106"/>
      <c r="DX94" s="106"/>
      <c r="DY94" s="106"/>
      <c r="DZ94" s="106"/>
      <c r="EA94" s="106"/>
      <c r="EB94" s="106"/>
      <c r="EC94" s="106"/>
      <c r="ED94" s="106"/>
      <c r="EE94" s="107"/>
      <c r="EF94" s="105">
        <f>DF94</f>
        <v>2527051.56</v>
      </c>
      <c r="EG94" s="106"/>
      <c r="EH94" s="106"/>
      <c r="EI94" s="106"/>
      <c r="EJ94" s="106"/>
      <c r="EK94" s="106"/>
      <c r="EL94" s="106"/>
      <c r="EM94" s="106"/>
      <c r="EN94" s="106"/>
      <c r="EO94" s="106"/>
      <c r="EP94" s="106"/>
      <c r="EQ94" s="106"/>
      <c r="ER94" s="107"/>
      <c r="ES94" s="86"/>
      <c r="ET94" s="87"/>
      <c r="EU94" s="87"/>
      <c r="EV94" s="87"/>
      <c r="EW94" s="87"/>
      <c r="EX94" s="87"/>
      <c r="EY94" s="87"/>
      <c r="EZ94" s="87"/>
      <c r="FA94" s="87"/>
      <c r="FB94" s="87"/>
      <c r="FC94" s="87"/>
      <c r="FD94" s="87"/>
      <c r="FE94" s="90"/>
    </row>
    <row r="95" spans="1:161" ht="11.25" customHeight="1">
      <c r="A95" s="93" t="s">
        <v>158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4"/>
      <c r="BY95" s="95"/>
      <c r="BZ95" s="95"/>
      <c r="CA95" s="95"/>
      <c r="CB95" s="95"/>
      <c r="CC95" s="95"/>
      <c r="CD95" s="95"/>
      <c r="CE95" s="96"/>
      <c r="CF95" s="100" t="s">
        <v>317</v>
      </c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6"/>
      <c r="CS95" s="100"/>
      <c r="CT95" s="95"/>
      <c r="CU95" s="95"/>
      <c r="CV95" s="95"/>
      <c r="CW95" s="95"/>
      <c r="CX95" s="95"/>
      <c r="CY95" s="95"/>
      <c r="CZ95" s="95"/>
      <c r="DA95" s="95"/>
      <c r="DB95" s="95"/>
      <c r="DC95" s="95"/>
      <c r="DD95" s="95"/>
      <c r="DE95" s="96"/>
      <c r="DF95" s="83">
        <f>1441482</f>
        <v>1441482</v>
      </c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5"/>
      <c r="DS95" s="83">
        <f>DF95</f>
        <v>1441482</v>
      </c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5"/>
      <c r="EF95" s="83">
        <f>DF95</f>
        <v>1441482</v>
      </c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5"/>
      <c r="ES95" s="83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9"/>
    </row>
    <row r="96" spans="1:161" ht="11.25" customHeight="1">
      <c r="A96" s="36" t="s">
        <v>316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7"/>
      <c r="BX96" s="97"/>
      <c r="BY96" s="98"/>
      <c r="BZ96" s="98"/>
      <c r="CA96" s="98"/>
      <c r="CB96" s="98"/>
      <c r="CC96" s="98"/>
      <c r="CD96" s="98"/>
      <c r="CE96" s="99"/>
      <c r="CF96" s="101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9"/>
      <c r="CS96" s="101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99"/>
      <c r="DF96" s="86"/>
      <c r="DG96" s="87"/>
      <c r="DH96" s="87"/>
      <c r="DI96" s="87"/>
      <c r="DJ96" s="87"/>
      <c r="DK96" s="87"/>
      <c r="DL96" s="87"/>
      <c r="DM96" s="87"/>
      <c r="DN96" s="87"/>
      <c r="DO96" s="87"/>
      <c r="DP96" s="87"/>
      <c r="DQ96" s="87"/>
      <c r="DR96" s="88"/>
      <c r="DS96" s="86"/>
      <c r="DT96" s="87"/>
      <c r="DU96" s="87"/>
      <c r="DV96" s="87"/>
      <c r="DW96" s="87"/>
      <c r="DX96" s="87"/>
      <c r="DY96" s="87"/>
      <c r="DZ96" s="87"/>
      <c r="EA96" s="87"/>
      <c r="EB96" s="87"/>
      <c r="EC96" s="87"/>
      <c r="ED96" s="87"/>
      <c r="EE96" s="88"/>
      <c r="EF96" s="86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8"/>
      <c r="ES96" s="86"/>
      <c r="ET96" s="87"/>
      <c r="EU96" s="87"/>
      <c r="EV96" s="87"/>
      <c r="EW96" s="87"/>
      <c r="EX96" s="87"/>
      <c r="EY96" s="87"/>
      <c r="EZ96" s="87"/>
      <c r="FA96" s="87"/>
      <c r="FB96" s="87"/>
      <c r="FC96" s="87"/>
      <c r="FD96" s="87"/>
      <c r="FE96" s="90"/>
    </row>
    <row r="97" spans="1:161" ht="11.25" customHeight="1">
      <c r="A97" s="91" t="s">
        <v>159</v>
      </c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75" t="s">
        <v>160</v>
      </c>
      <c r="BY97" s="72"/>
      <c r="BZ97" s="72"/>
      <c r="CA97" s="72"/>
      <c r="CB97" s="72"/>
      <c r="CC97" s="72"/>
      <c r="CD97" s="72"/>
      <c r="CE97" s="73"/>
      <c r="CF97" s="71" t="s">
        <v>161</v>
      </c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3"/>
      <c r="CS97" s="71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3"/>
      <c r="DF97" s="58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60"/>
      <c r="DS97" s="58">
        <f>DS98+DS99</f>
        <v>0</v>
      </c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60"/>
      <c r="EF97" s="58">
        <f>EF98+EF99</f>
        <v>0</v>
      </c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60"/>
      <c r="ES97" s="58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61"/>
    </row>
    <row r="98" spans="1:161" ht="33.75" customHeight="1">
      <c r="A98" s="81" t="s">
        <v>162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75" t="s">
        <v>163</v>
      </c>
      <c r="BY98" s="72"/>
      <c r="BZ98" s="72"/>
      <c r="CA98" s="72"/>
      <c r="CB98" s="72"/>
      <c r="CC98" s="72"/>
      <c r="CD98" s="72"/>
      <c r="CE98" s="73"/>
      <c r="CF98" s="71" t="s">
        <v>164</v>
      </c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3"/>
      <c r="CS98" s="71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3"/>
      <c r="DF98" s="58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60"/>
      <c r="DS98" s="58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60"/>
      <c r="EF98" s="58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60"/>
      <c r="ES98" s="58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61"/>
    </row>
    <row r="99" spans="1:161" ht="22.5" customHeight="1">
      <c r="A99" s="81" t="s">
        <v>165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75" t="s">
        <v>166</v>
      </c>
      <c r="BY99" s="72"/>
      <c r="BZ99" s="72"/>
      <c r="CA99" s="72"/>
      <c r="CB99" s="72"/>
      <c r="CC99" s="72"/>
      <c r="CD99" s="72"/>
      <c r="CE99" s="73"/>
      <c r="CF99" s="71" t="s">
        <v>167</v>
      </c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3"/>
      <c r="CS99" s="71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3"/>
      <c r="DF99" s="58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60"/>
      <c r="DS99" s="58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60"/>
      <c r="EF99" s="58"/>
      <c r="EG99" s="59"/>
      <c r="EH99" s="59"/>
      <c r="EI99" s="59"/>
      <c r="EJ99" s="59"/>
      <c r="EK99" s="59"/>
      <c r="EL99" s="59"/>
      <c r="EM99" s="59"/>
      <c r="EN99" s="59"/>
      <c r="EO99" s="59"/>
      <c r="EP99" s="59"/>
      <c r="EQ99" s="59"/>
      <c r="ER99" s="60"/>
      <c r="ES99" s="58"/>
      <c r="ET99" s="59"/>
      <c r="EU99" s="59"/>
      <c r="EV99" s="59"/>
      <c r="EW99" s="59"/>
      <c r="EX99" s="59"/>
      <c r="EY99" s="59"/>
      <c r="EZ99" s="59"/>
      <c r="FA99" s="59"/>
      <c r="FB99" s="59"/>
      <c r="FC99" s="59"/>
      <c r="FD99" s="59"/>
      <c r="FE99" s="61"/>
    </row>
    <row r="100" spans="1:161" ht="12.75" customHeight="1">
      <c r="A100" s="76" t="s">
        <v>273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7" t="s">
        <v>168</v>
      </c>
      <c r="BY100" s="78"/>
      <c r="BZ100" s="78"/>
      <c r="CA100" s="78"/>
      <c r="CB100" s="78"/>
      <c r="CC100" s="78"/>
      <c r="CD100" s="78"/>
      <c r="CE100" s="79"/>
      <c r="CF100" s="80" t="s">
        <v>169</v>
      </c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9"/>
      <c r="CS100" s="71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3"/>
      <c r="DF100" s="58">
        <f>DF101+DF102+DF103</f>
        <v>0</v>
      </c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60"/>
      <c r="DS100" s="58">
        <f>DS101+DS102+DS103</f>
        <v>0</v>
      </c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60"/>
      <c r="EF100" s="58">
        <f>EF101+EF102+EF103</f>
        <v>0</v>
      </c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  <c r="ER100" s="60"/>
      <c r="ES100" s="58" t="s">
        <v>40</v>
      </c>
      <c r="ET100" s="59"/>
      <c r="EU100" s="59"/>
      <c r="EV100" s="59"/>
      <c r="EW100" s="59"/>
      <c r="EX100" s="59"/>
      <c r="EY100" s="59"/>
      <c r="EZ100" s="59"/>
      <c r="FA100" s="59"/>
      <c r="FB100" s="59"/>
      <c r="FC100" s="59"/>
      <c r="FD100" s="59"/>
      <c r="FE100" s="61"/>
    </row>
    <row r="101" spans="1:161" ht="22.5" customHeight="1">
      <c r="A101" s="62" t="s">
        <v>274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75" t="s">
        <v>170</v>
      </c>
      <c r="BY101" s="72"/>
      <c r="BZ101" s="72"/>
      <c r="CA101" s="72"/>
      <c r="CB101" s="72"/>
      <c r="CC101" s="72"/>
      <c r="CD101" s="72"/>
      <c r="CE101" s="73"/>
      <c r="CF101" s="71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3"/>
      <c r="CS101" s="71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3"/>
      <c r="DF101" s="58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60"/>
      <c r="DS101" s="58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60"/>
      <c r="EF101" s="58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  <c r="EQ101" s="59"/>
      <c r="ER101" s="60"/>
      <c r="ES101" s="58" t="s">
        <v>40</v>
      </c>
      <c r="ET101" s="59"/>
      <c r="EU101" s="59"/>
      <c r="EV101" s="59"/>
      <c r="EW101" s="59"/>
      <c r="EX101" s="59"/>
      <c r="EY101" s="59"/>
      <c r="EZ101" s="59"/>
      <c r="FA101" s="59"/>
      <c r="FB101" s="59"/>
      <c r="FC101" s="59"/>
      <c r="FD101" s="59"/>
      <c r="FE101" s="61"/>
    </row>
    <row r="102" spans="1:161" ht="12.75" customHeight="1">
      <c r="A102" s="62" t="s">
        <v>275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75" t="s">
        <v>171</v>
      </c>
      <c r="BY102" s="72"/>
      <c r="BZ102" s="72"/>
      <c r="CA102" s="72"/>
      <c r="CB102" s="72"/>
      <c r="CC102" s="72"/>
      <c r="CD102" s="72"/>
      <c r="CE102" s="73"/>
      <c r="CF102" s="71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3"/>
      <c r="CS102" s="71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3"/>
      <c r="DF102" s="58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60"/>
      <c r="DS102" s="58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60"/>
      <c r="EF102" s="58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60"/>
      <c r="ES102" s="58" t="s">
        <v>40</v>
      </c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61"/>
    </row>
    <row r="103" spans="1:161" ht="12.75" customHeight="1">
      <c r="A103" s="62" t="s">
        <v>276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75" t="s">
        <v>172</v>
      </c>
      <c r="BY103" s="72"/>
      <c r="BZ103" s="72"/>
      <c r="CA103" s="72"/>
      <c r="CB103" s="72"/>
      <c r="CC103" s="72"/>
      <c r="CD103" s="72"/>
      <c r="CE103" s="73"/>
      <c r="CF103" s="71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3"/>
      <c r="CS103" s="71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3"/>
      <c r="DF103" s="58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60"/>
      <c r="DS103" s="58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60"/>
      <c r="EF103" s="58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  <c r="EQ103" s="59"/>
      <c r="ER103" s="60"/>
      <c r="ES103" s="58" t="s">
        <v>40</v>
      </c>
      <c r="ET103" s="59"/>
      <c r="EU103" s="59"/>
      <c r="EV103" s="59"/>
      <c r="EW103" s="59"/>
      <c r="EX103" s="59"/>
      <c r="EY103" s="59"/>
      <c r="EZ103" s="59"/>
      <c r="FA103" s="59"/>
      <c r="FB103" s="59"/>
      <c r="FC103" s="59"/>
      <c r="FD103" s="59"/>
      <c r="FE103" s="61"/>
    </row>
    <row r="104" spans="1:161" ht="12.75" customHeight="1">
      <c r="A104" s="76" t="s">
        <v>277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7" t="s">
        <v>173</v>
      </c>
      <c r="BY104" s="78"/>
      <c r="BZ104" s="78"/>
      <c r="CA104" s="78"/>
      <c r="CB104" s="78"/>
      <c r="CC104" s="78"/>
      <c r="CD104" s="78"/>
      <c r="CE104" s="79"/>
      <c r="CF104" s="80" t="s">
        <v>40</v>
      </c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9"/>
      <c r="CS104" s="71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3"/>
      <c r="DF104" s="58">
        <f>DF105+DF106</f>
        <v>0</v>
      </c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60"/>
      <c r="DS104" s="58">
        <f>DS105+DS106</f>
        <v>0</v>
      </c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60"/>
      <c r="EF104" s="58">
        <f>EF105+EF106</f>
        <v>0</v>
      </c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60"/>
      <c r="ES104" s="58" t="s">
        <v>40</v>
      </c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  <c r="FE104" s="61"/>
    </row>
    <row r="105" spans="1:161" ht="22.5" customHeight="1">
      <c r="A105" s="62" t="s">
        <v>174</v>
      </c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75" t="s">
        <v>175</v>
      </c>
      <c r="BY105" s="72"/>
      <c r="BZ105" s="72"/>
      <c r="CA105" s="72"/>
      <c r="CB105" s="72"/>
      <c r="CC105" s="72"/>
      <c r="CD105" s="72"/>
      <c r="CE105" s="73"/>
      <c r="CF105" s="71" t="s">
        <v>176</v>
      </c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3"/>
      <c r="CS105" s="71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3"/>
      <c r="DF105" s="58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60"/>
      <c r="DS105" s="58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60"/>
      <c r="EF105" s="58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  <c r="EQ105" s="59"/>
      <c r="ER105" s="60"/>
      <c r="ES105" s="58" t="s">
        <v>40</v>
      </c>
      <c r="ET105" s="59"/>
      <c r="EU105" s="59"/>
      <c r="EV105" s="59"/>
      <c r="EW105" s="59"/>
      <c r="EX105" s="59"/>
      <c r="EY105" s="59"/>
      <c r="EZ105" s="59"/>
      <c r="FA105" s="59"/>
      <c r="FB105" s="59"/>
      <c r="FC105" s="59"/>
      <c r="FD105" s="59"/>
      <c r="FE105" s="61"/>
    </row>
    <row r="106" spans="1:161" ht="11.25" customHeight="1" thickBot="1">
      <c r="A106" s="62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4"/>
      <c r="BY106" s="65"/>
      <c r="BZ106" s="65"/>
      <c r="CA106" s="65"/>
      <c r="CB106" s="65"/>
      <c r="CC106" s="65"/>
      <c r="CD106" s="65"/>
      <c r="CE106" s="66"/>
      <c r="CF106" s="67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6"/>
      <c r="CS106" s="67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6"/>
      <c r="DF106" s="68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70"/>
      <c r="DS106" s="68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70"/>
      <c r="EF106" s="68"/>
      <c r="EG106" s="69"/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70"/>
      <c r="ES106" s="68"/>
      <c r="ET106" s="69"/>
      <c r="EU106" s="69"/>
      <c r="EV106" s="69"/>
      <c r="EW106" s="69"/>
      <c r="EX106" s="69"/>
      <c r="EY106" s="69"/>
      <c r="EZ106" s="69"/>
      <c r="FA106" s="69"/>
      <c r="FB106" s="69"/>
      <c r="FC106" s="69"/>
      <c r="FD106" s="69"/>
      <c r="FE106" s="74"/>
    </row>
    <row r="108" ht="3" customHeight="1"/>
  </sheetData>
  <sheetProtection/>
  <mergeCells count="653"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CF87:CR87"/>
    <mergeCell ref="ES85:FE85"/>
    <mergeCell ref="ES86:FE86"/>
    <mergeCell ref="CF85:CR85"/>
    <mergeCell ref="CS85:DE85"/>
    <mergeCell ref="DF85:DR85"/>
    <mergeCell ref="DS86:EE86"/>
    <mergeCell ref="EF86:ER86"/>
    <mergeCell ref="DS87:EE87"/>
    <mergeCell ref="EF87:ER87"/>
    <mergeCell ref="DS85:EE85"/>
    <mergeCell ref="BX85:CE85"/>
    <mergeCell ref="BX86:CE86"/>
    <mergeCell ref="BX87:CE87"/>
    <mergeCell ref="EF85:ER85"/>
    <mergeCell ref="A85:BW85"/>
    <mergeCell ref="A87:BW87"/>
    <mergeCell ref="A86:BW86"/>
    <mergeCell ref="CF86:CR86"/>
    <mergeCell ref="CS86:DE86"/>
    <mergeCell ref="DF86:DR86"/>
    <mergeCell ref="CS87:DE87"/>
    <mergeCell ref="DF87:DR87"/>
    <mergeCell ref="DS46:EE46"/>
    <mergeCell ref="EF46:ER46"/>
    <mergeCell ref="ES46:FE46"/>
    <mergeCell ref="A46:BW46"/>
    <mergeCell ref="BX46:CE46"/>
    <mergeCell ref="CF46:CR46"/>
    <mergeCell ref="CS46:DE46"/>
    <mergeCell ref="A45:BW45"/>
    <mergeCell ref="BX45:CE45"/>
    <mergeCell ref="CF45:CR45"/>
    <mergeCell ref="CS45:DE45"/>
    <mergeCell ref="DF45:DR45"/>
    <mergeCell ref="DF46:DR46"/>
    <mergeCell ref="DS45:EE45"/>
    <mergeCell ref="EF45:ER45"/>
    <mergeCell ref="ES45:FE45"/>
    <mergeCell ref="A24:BW26"/>
    <mergeCell ref="BX24:CE26"/>
    <mergeCell ref="CF24:CR26"/>
    <mergeCell ref="CS24:DE26"/>
    <mergeCell ref="DF26:DR26"/>
    <mergeCell ref="DF25:DK25"/>
    <mergeCell ref="DO25:DR25"/>
    <mergeCell ref="EF25:EK25"/>
    <mergeCell ref="EL25:EN25"/>
    <mergeCell ref="EO25:ER25"/>
    <mergeCell ref="EF26:ER26"/>
    <mergeCell ref="ES25:FE26"/>
    <mergeCell ref="DS25:DX25"/>
    <mergeCell ref="DY25:EA25"/>
    <mergeCell ref="EB25:EE25"/>
    <mergeCell ref="DS26:EE26"/>
    <mergeCell ref="CS28:DE28"/>
    <mergeCell ref="DF28:DR28"/>
    <mergeCell ref="DS28:EE28"/>
    <mergeCell ref="EF28:ER28"/>
    <mergeCell ref="ES28:FE28"/>
    <mergeCell ref="A27:BW27"/>
    <mergeCell ref="BX27:CE27"/>
    <mergeCell ref="CF27:CR27"/>
    <mergeCell ref="CS27:DE27"/>
    <mergeCell ref="DF27:DR27"/>
    <mergeCell ref="EZ17:FL17"/>
    <mergeCell ref="EZ18:FL18"/>
    <mergeCell ref="EZ19:FL19"/>
    <mergeCell ref="EZ11:FL12"/>
    <mergeCell ref="EF27:ER27"/>
    <mergeCell ref="ES27:FE27"/>
    <mergeCell ref="DF24:FE24"/>
    <mergeCell ref="DL25:DN25"/>
    <mergeCell ref="EZ13:FL13"/>
    <mergeCell ref="DS27:EE27"/>
    <mergeCell ref="A29:BW29"/>
    <mergeCell ref="BX29:CE29"/>
    <mergeCell ref="CF29:CR29"/>
    <mergeCell ref="CS29:DE29"/>
    <mergeCell ref="DF29:DR29"/>
    <mergeCell ref="R18:DW18"/>
    <mergeCell ref="A21:FL21"/>
    <mergeCell ref="A28:BW28"/>
    <mergeCell ref="BX28:CE28"/>
    <mergeCell ref="CF28:CR28"/>
    <mergeCell ref="DS29:EE29"/>
    <mergeCell ref="EF29:ER29"/>
    <mergeCell ref="ES29:FE29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ES31:FE31"/>
    <mergeCell ref="A31:BW31"/>
    <mergeCell ref="BX31:CE31"/>
    <mergeCell ref="CF31:CR31"/>
    <mergeCell ref="CS31:DE31"/>
    <mergeCell ref="DF56:DR56"/>
    <mergeCell ref="DS56:EE56"/>
    <mergeCell ref="EF56:ER56"/>
    <mergeCell ref="DF31:DR31"/>
    <mergeCell ref="DS31:EE31"/>
    <mergeCell ref="EF31:ER31"/>
    <mergeCell ref="DF32:DR33"/>
    <mergeCell ref="DS32:EE33"/>
    <mergeCell ref="EF32:ER33"/>
    <mergeCell ref="EF35:ER35"/>
    <mergeCell ref="BX56:CE56"/>
    <mergeCell ref="CF56:CR56"/>
    <mergeCell ref="CS56:DE56"/>
    <mergeCell ref="A32:BW32"/>
    <mergeCell ref="A33:BW33"/>
    <mergeCell ref="BX32:CE33"/>
    <mergeCell ref="CF32:CR33"/>
    <mergeCell ref="CS32:DE33"/>
    <mergeCell ref="A35:BW35"/>
    <mergeCell ref="BX35:CE35"/>
    <mergeCell ref="ES35:FE35"/>
    <mergeCell ref="A34:BW34"/>
    <mergeCell ref="BX34:CE34"/>
    <mergeCell ref="CF34:CR34"/>
    <mergeCell ref="CS34:DE34"/>
    <mergeCell ref="ES32:FE33"/>
    <mergeCell ref="DF34:DR34"/>
    <mergeCell ref="DS34:EE34"/>
    <mergeCell ref="EF34:ER34"/>
    <mergeCell ref="ES34:FE34"/>
    <mergeCell ref="ES36:FE36"/>
    <mergeCell ref="A36:BW36"/>
    <mergeCell ref="BX36:CE36"/>
    <mergeCell ref="CF36:CR36"/>
    <mergeCell ref="CS36:DE36"/>
    <mergeCell ref="A37:BW37"/>
    <mergeCell ref="BX37:CE37"/>
    <mergeCell ref="CF37:CR37"/>
    <mergeCell ref="DF36:DR36"/>
    <mergeCell ref="DF37:DR37"/>
    <mergeCell ref="DS37:EE37"/>
    <mergeCell ref="EF37:ER37"/>
    <mergeCell ref="CF35:CR35"/>
    <mergeCell ref="DS36:EE36"/>
    <mergeCell ref="EF36:ER36"/>
    <mergeCell ref="CS35:DE35"/>
    <mergeCell ref="DF35:DR35"/>
    <mergeCell ref="DS35:EE35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CS37:DE37"/>
    <mergeCell ref="A39:BW39"/>
    <mergeCell ref="BX39:CE40"/>
    <mergeCell ref="CF39:CR40"/>
    <mergeCell ref="CS39:DE40"/>
    <mergeCell ref="A40:BW40"/>
    <mergeCell ref="DF39:DR40"/>
    <mergeCell ref="DS39:EE40"/>
    <mergeCell ref="EF39:ER40"/>
    <mergeCell ref="ES39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3"/>
    <mergeCell ref="CF42:CR43"/>
    <mergeCell ref="CS42:DE43"/>
    <mergeCell ref="A43:BW43"/>
    <mergeCell ref="DF42:DR43"/>
    <mergeCell ref="DS42:EE43"/>
    <mergeCell ref="EF42:ER43"/>
    <mergeCell ref="ES42:FE43"/>
    <mergeCell ref="A44:BW44"/>
    <mergeCell ref="BX44:CE44"/>
    <mergeCell ref="CF44:CR44"/>
    <mergeCell ref="CS44:DE44"/>
    <mergeCell ref="DF44:DR44"/>
    <mergeCell ref="DS44:EE44"/>
    <mergeCell ref="EF66:ER66"/>
    <mergeCell ref="ES66:FE66"/>
    <mergeCell ref="A49:BW49"/>
    <mergeCell ref="EF44:ER44"/>
    <mergeCell ref="ES44:FE44"/>
    <mergeCell ref="A47:BW47"/>
    <mergeCell ref="BX47:CE48"/>
    <mergeCell ref="CF47:CR48"/>
    <mergeCell ref="CS47:DE48"/>
    <mergeCell ref="A48:BW48"/>
    <mergeCell ref="A66:BW66"/>
    <mergeCell ref="BX66:CE66"/>
    <mergeCell ref="CF66:CR66"/>
    <mergeCell ref="CS66:DE66"/>
    <mergeCell ref="DF66:DR66"/>
    <mergeCell ref="DS66:EE66"/>
    <mergeCell ref="CF49:CR49"/>
    <mergeCell ref="CS49:DE49"/>
    <mergeCell ref="DF49:DR49"/>
    <mergeCell ref="DS49:EE49"/>
    <mergeCell ref="EF49:ER49"/>
    <mergeCell ref="ES47:FE48"/>
    <mergeCell ref="DF47:DR48"/>
    <mergeCell ref="DS47:EE48"/>
    <mergeCell ref="EF47:ER48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BX49:CE49"/>
    <mergeCell ref="A51:BW51"/>
    <mergeCell ref="BX51:CE52"/>
    <mergeCell ref="CF51:CR52"/>
    <mergeCell ref="CS51:DE52"/>
    <mergeCell ref="A52:BW52"/>
    <mergeCell ref="DF51:DR52"/>
    <mergeCell ref="DS51:EE52"/>
    <mergeCell ref="EF51:ER52"/>
    <mergeCell ref="ES51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A58:BW58"/>
    <mergeCell ref="A59:BW59"/>
    <mergeCell ref="BX58:CE58"/>
    <mergeCell ref="CF58:CR58"/>
    <mergeCell ref="BX59:CE59"/>
    <mergeCell ref="CF59:CR59"/>
    <mergeCell ref="EF58:ER58"/>
    <mergeCell ref="ES58:FE58"/>
    <mergeCell ref="CS59:DE59"/>
    <mergeCell ref="DF59:DR59"/>
    <mergeCell ref="DS59:EE59"/>
    <mergeCell ref="EF59:ER59"/>
    <mergeCell ref="ES59:FE59"/>
    <mergeCell ref="CS58:DE58"/>
    <mergeCell ref="DF58:DR58"/>
    <mergeCell ref="DS58:EE58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ES92:FE92"/>
    <mergeCell ref="A91:BW91"/>
    <mergeCell ref="BX91:CE91"/>
    <mergeCell ref="CF91:CR91"/>
    <mergeCell ref="CS91:DE91"/>
    <mergeCell ref="DF91:DR91"/>
    <mergeCell ref="DS91:EE91"/>
    <mergeCell ref="DS93:EE93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3:FE93"/>
    <mergeCell ref="A94:BW94"/>
    <mergeCell ref="BX94:CE94"/>
    <mergeCell ref="CF94:CR94"/>
    <mergeCell ref="CS94:DE94"/>
    <mergeCell ref="DF94:DR94"/>
    <mergeCell ref="DS94:EE94"/>
    <mergeCell ref="EF94:ER94"/>
    <mergeCell ref="ES94:FE94"/>
    <mergeCell ref="A93:BW93"/>
    <mergeCell ref="A95:BW95"/>
    <mergeCell ref="BX95:CE96"/>
    <mergeCell ref="CF95:CR96"/>
    <mergeCell ref="CS95:DE96"/>
    <mergeCell ref="DF95:DR96"/>
    <mergeCell ref="EF93:ER93"/>
    <mergeCell ref="BX93:CE93"/>
    <mergeCell ref="CF93:CR93"/>
    <mergeCell ref="CS93:DE93"/>
    <mergeCell ref="DF93:DR93"/>
    <mergeCell ref="DS95:EE96"/>
    <mergeCell ref="EF95:ER96"/>
    <mergeCell ref="ES95:FE96"/>
    <mergeCell ref="A97:BW97"/>
    <mergeCell ref="BX97:CE97"/>
    <mergeCell ref="CF97:CR97"/>
    <mergeCell ref="CS97:DE97"/>
    <mergeCell ref="DF97:DR97"/>
    <mergeCell ref="DS97:EE97"/>
    <mergeCell ref="EF97:ER97"/>
    <mergeCell ref="ES97:FE97"/>
    <mergeCell ref="A98:BW98"/>
    <mergeCell ref="BX98:CE98"/>
    <mergeCell ref="CF98:CR98"/>
    <mergeCell ref="CS98:DE98"/>
    <mergeCell ref="DF98:DR98"/>
    <mergeCell ref="DS98:EE98"/>
    <mergeCell ref="EF98:ER98"/>
    <mergeCell ref="ES98:FE98"/>
    <mergeCell ref="A99:BW99"/>
    <mergeCell ref="BX99:CE99"/>
    <mergeCell ref="CF99:CR99"/>
    <mergeCell ref="CS99:DE99"/>
    <mergeCell ref="DF99:DR99"/>
    <mergeCell ref="DS99:EE99"/>
    <mergeCell ref="EF99:ER99"/>
    <mergeCell ref="ES99:FE99"/>
    <mergeCell ref="A100:BW100"/>
    <mergeCell ref="BX100:CE100"/>
    <mergeCell ref="CF100:CR100"/>
    <mergeCell ref="CS100:DE100"/>
    <mergeCell ref="DF100:DR100"/>
    <mergeCell ref="DS100:EE100"/>
    <mergeCell ref="EF100:ER100"/>
    <mergeCell ref="ES100:FE100"/>
    <mergeCell ref="A101:BW101"/>
    <mergeCell ref="BX101:CE101"/>
    <mergeCell ref="CF101:CR101"/>
    <mergeCell ref="CS101:DE101"/>
    <mergeCell ref="DF101:DR101"/>
    <mergeCell ref="DS101:EE101"/>
    <mergeCell ref="EF101:ER101"/>
    <mergeCell ref="ES101:FE101"/>
    <mergeCell ref="A102:BW102"/>
    <mergeCell ref="BX102:CE102"/>
    <mergeCell ref="CF102:CR102"/>
    <mergeCell ref="CS102:DE102"/>
    <mergeCell ref="DF102:DR102"/>
    <mergeCell ref="DS102:EE102"/>
    <mergeCell ref="EF102:ER102"/>
    <mergeCell ref="ES102:FE102"/>
    <mergeCell ref="ES104:FE104"/>
    <mergeCell ref="A103:BW103"/>
    <mergeCell ref="BX103:CE103"/>
    <mergeCell ref="CF103:CR103"/>
    <mergeCell ref="CS103:DE103"/>
    <mergeCell ref="DF103:DR103"/>
    <mergeCell ref="DS103:EE103"/>
    <mergeCell ref="A104:BW104"/>
    <mergeCell ref="BX104:CE104"/>
    <mergeCell ref="CF104:CR104"/>
    <mergeCell ref="CS104:DE104"/>
    <mergeCell ref="DF104:DR104"/>
    <mergeCell ref="DS104:EE104"/>
    <mergeCell ref="EF106:ER106"/>
    <mergeCell ref="ES106:FE106"/>
    <mergeCell ref="A105:BW105"/>
    <mergeCell ref="BX105:CE105"/>
    <mergeCell ref="CF105:CR105"/>
    <mergeCell ref="CS105:DE105"/>
    <mergeCell ref="DF105:DR105"/>
    <mergeCell ref="DS105:EE105"/>
    <mergeCell ref="A106:BW106"/>
    <mergeCell ref="BX106:CE106"/>
    <mergeCell ref="CF106:CR106"/>
    <mergeCell ref="CS106:DE106"/>
    <mergeCell ref="DF106:DR106"/>
    <mergeCell ref="DS106:EE106"/>
    <mergeCell ref="DS1:FL1"/>
    <mergeCell ref="DS2:FL2"/>
    <mergeCell ref="DS3:FL3"/>
    <mergeCell ref="DS4:FL4"/>
    <mergeCell ref="DS5:FL5"/>
    <mergeCell ref="EF105:ER105"/>
    <mergeCell ref="ES105:FE105"/>
    <mergeCell ref="EF103:ER103"/>
    <mergeCell ref="ES103:FE103"/>
    <mergeCell ref="EF104:ER104"/>
    <mergeCell ref="DS6:EP6"/>
    <mergeCell ref="ES6:FL6"/>
    <mergeCell ref="DS7:EP7"/>
    <mergeCell ref="ES7:FL7"/>
    <mergeCell ref="EA8:EC8"/>
    <mergeCell ref="EG8:EU8"/>
    <mergeCell ref="EY8:FA8"/>
    <mergeCell ref="CP13:CR13"/>
    <mergeCell ref="CZ10:DB10"/>
    <mergeCell ref="BF11:BL11"/>
    <mergeCell ref="BM11:BO11"/>
    <mergeCell ref="BP11:CK11"/>
    <mergeCell ref="CL11:CN11"/>
    <mergeCell ref="CO11:CS11"/>
    <mergeCell ref="CT11:CV11"/>
    <mergeCell ref="CW11:DE11"/>
    <mergeCell ref="A14:AH14"/>
    <mergeCell ref="EZ14:FL14"/>
    <mergeCell ref="AI15:DW15"/>
    <mergeCell ref="EZ15:FL15"/>
    <mergeCell ref="EZ16:FL16"/>
    <mergeCell ref="BN13:BQ13"/>
    <mergeCell ref="BR13:BT13"/>
    <mergeCell ref="BU13:BV13"/>
    <mergeCell ref="BX13:CL13"/>
    <mergeCell ref="CM13:CO13"/>
  </mergeCells>
  <printOptions/>
  <pageMargins left="0.5905511811023623" right="0.5118110236220472" top="0.6299212598425197" bottom="0.31496062992125984" header="0.1968503937007874" footer="0.1968503937007874"/>
  <pageSetup horizontalDpi="300" verticalDpi="3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68"/>
  <sheetViews>
    <sheetView tabSelected="1" view="pageBreakPreview" zoomScaleSheetLayoutView="100" zoomScalePageLayoutView="0" workbookViewId="0" topLeftCell="BS19">
      <selection activeCell="CT43" sqref="CT43:DA43"/>
    </sheetView>
  </sheetViews>
  <sheetFormatPr defaultColWidth="0.875" defaultRowHeight="12.75"/>
  <cols>
    <col min="1" max="173" width="0.875" style="1" customWidth="1"/>
    <col min="174" max="174" width="9.75390625" style="1" customWidth="1"/>
    <col min="175" max="16384" width="0.875" style="1" customWidth="1"/>
  </cols>
  <sheetData>
    <row r="1" spans="2:164" s="6" customFormat="1" ht="13.5" customHeight="1">
      <c r="B1" s="230" t="s">
        <v>281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  <c r="DD1" s="230"/>
      <c r="DE1" s="230"/>
      <c r="DF1" s="230"/>
      <c r="DG1" s="230"/>
      <c r="DH1" s="230"/>
      <c r="DI1" s="230"/>
      <c r="DJ1" s="230"/>
      <c r="DK1" s="230"/>
      <c r="DL1" s="230"/>
      <c r="DM1" s="230"/>
      <c r="DN1" s="230"/>
      <c r="DO1" s="230"/>
      <c r="DP1" s="230"/>
      <c r="DQ1" s="230"/>
      <c r="DR1" s="230"/>
      <c r="DS1" s="230"/>
      <c r="DT1" s="230"/>
      <c r="DU1" s="230"/>
      <c r="DV1" s="230"/>
      <c r="DW1" s="230"/>
      <c r="DX1" s="230"/>
      <c r="DY1" s="230"/>
      <c r="DZ1" s="230"/>
      <c r="EA1" s="230"/>
      <c r="EB1" s="230"/>
      <c r="EC1" s="230"/>
      <c r="ED1" s="230"/>
      <c r="EE1" s="230"/>
      <c r="EF1" s="230"/>
      <c r="EG1" s="230"/>
      <c r="EH1" s="230"/>
      <c r="EI1" s="230"/>
      <c r="EJ1" s="230"/>
      <c r="EK1" s="230"/>
      <c r="EL1" s="230"/>
      <c r="EM1" s="230"/>
      <c r="EN1" s="230"/>
      <c r="EO1" s="230"/>
      <c r="EP1" s="230"/>
      <c r="EQ1" s="230"/>
      <c r="ER1" s="230"/>
      <c r="ES1" s="230"/>
      <c r="ET1" s="230"/>
      <c r="EU1" s="230"/>
      <c r="EV1" s="230"/>
      <c r="EW1" s="230"/>
      <c r="EX1" s="230"/>
      <c r="EY1" s="230"/>
      <c r="EZ1" s="230"/>
      <c r="FA1" s="230"/>
      <c r="FB1" s="230"/>
      <c r="FC1" s="230"/>
      <c r="FD1" s="230"/>
      <c r="FE1" s="230"/>
      <c r="FF1" s="230"/>
      <c r="FG1" s="230"/>
      <c r="FH1" s="230"/>
    </row>
    <row r="2" ht="7.5" customHeight="1"/>
    <row r="3" spans="1:165" ht="11.25" customHeight="1">
      <c r="A3" s="188" t="s">
        <v>177</v>
      </c>
      <c r="B3" s="188"/>
      <c r="C3" s="188"/>
      <c r="D3" s="188"/>
      <c r="E3" s="188"/>
      <c r="F3" s="188"/>
      <c r="G3" s="189"/>
      <c r="H3" s="181" t="s">
        <v>0</v>
      </c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2"/>
      <c r="CL3" s="187" t="s">
        <v>178</v>
      </c>
      <c r="CM3" s="188"/>
      <c r="CN3" s="188"/>
      <c r="CO3" s="188"/>
      <c r="CP3" s="188"/>
      <c r="CQ3" s="188"/>
      <c r="CR3" s="188"/>
      <c r="CS3" s="189"/>
      <c r="CT3" s="187" t="s">
        <v>179</v>
      </c>
      <c r="CU3" s="188"/>
      <c r="CV3" s="188"/>
      <c r="CW3" s="188"/>
      <c r="CX3" s="188"/>
      <c r="CY3" s="188"/>
      <c r="CZ3" s="188"/>
      <c r="DA3" s="189"/>
      <c r="DB3" s="187" t="s">
        <v>278</v>
      </c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9"/>
      <c r="DN3" s="243" t="s">
        <v>8</v>
      </c>
      <c r="DO3" s="244"/>
      <c r="DP3" s="244"/>
      <c r="DQ3" s="244"/>
      <c r="DR3" s="244"/>
      <c r="DS3" s="244"/>
      <c r="DT3" s="244"/>
      <c r="DU3" s="244"/>
      <c r="DV3" s="244"/>
      <c r="DW3" s="244"/>
      <c r="DX3" s="244"/>
      <c r="DY3" s="244"/>
      <c r="DZ3" s="244"/>
      <c r="EA3" s="244"/>
      <c r="EB3" s="244"/>
      <c r="EC3" s="244"/>
      <c r="ED3" s="244"/>
      <c r="EE3" s="244"/>
      <c r="EF3" s="244"/>
      <c r="EG3" s="244"/>
      <c r="EH3" s="244"/>
      <c r="EI3" s="244"/>
      <c r="EJ3" s="244"/>
      <c r="EK3" s="244"/>
      <c r="EL3" s="244"/>
      <c r="EM3" s="244"/>
      <c r="EN3" s="244"/>
      <c r="EO3" s="244"/>
      <c r="EP3" s="244"/>
      <c r="EQ3" s="244"/>
      <c r="ER3" s="244"/>
      <c r="ES3" s="244"/>
      <c r="ET3" s="244"/>
      <c r="EU3" s="244"/>
      <c r="EV3" s="244"/>
      <c r="EW3" s="244"/>
      <c r="EX3" s="244"/>
      <c r="EY3" s="244"/>
      <c r="EZ3" s="244"/>
      <c r="FA3" s="244"/>
      <c r="FB3" s="244"/>
      <c r="FC3" s="244"/>
      <c r="FD3" s="244"/>
      <c r="FE3" s="244"/>
      <c r="FF3" s="244"/>
      <c r="FG3" s="244"/>
      <c r="FH3" s="244"/>
      <c r="FI3" s="244"/>
    </row>
    <row r="4" spans="1:165" ht="11.25" customHeight="1">
      <c r="A4" s="191"/>
      <c r="B4" s="191"/>
      <c r="C4" s="191"/>
      <c r="D4" s="191"/>
      <c r="E4" s="191"/>
      <c r="F4" s="191"/>
      <c r="G4" s="192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4"/>
      <c r="CL4" s="190"/>
      <c r="CM4" s="191"/>
      <c r="CN4" s="191"/>
      <c r="CO4" s="191"/>
      <c r="CP4" s="191"/>
      <c r="CQ4" s="191"/>
      <c r="CR4" s="191"/>
      <c r="CS4" s="192"/>
      <c r="CT4" s="190"/>
      <c r="CU4" s="191"/>
      <c r="CV4" s="191"/>
      <c r="CW4" s="191"/>
      <c r="CX4" s="191"/>
      <c r="CY4" s="191"/>
      <c r="CZ4" s="191"/>
      <c r="DA4" s="192"/>
      <c r="DB4" s="190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2"/>
      <c r="DN4" s="241" t="s">
        <v>2</v>
      </c>
      <c r="DO4" s="242"/>
      <c r="DP4" s="242"/>
      <c r="DQ4" s="242"/>
      <c r="DR4" s="242"/>
      <c r="DS4" s="242"/>
      <c r="DT4" s="238" t="s">
        <v>314</v>
      </c>
      <c r="DU4" s="238"/>
      <c r="DV4" s="238"/>
      <c r="DW4" s="239" t="s">
        <v>3</v>
      </c>
      <c r="DX4" s="239"/>
      <c r="DY4" s="240"/>
      <c r="DZ4" s="241" t="s">
        <v>2</v>
      </c>
      <c r="EA4" s="242"/>
      <c r="EB4" s="242"/>
      <c r="EC4" s="242"/>
      <c r="ED4" s="242"/>
      <c r="EE4" s="242"/>
      <c r="EF4" s="238" t="s">
        <v>318</v>
      </c>
      <c r="EG4" s="238"/>
      <c r="EH4" s="238"/>
      <c r="EI4" s="239" t="s">
        <v>3</v>
      </c>
      <c r="EJ4" s="239"/>
      <c r="EK4" s="240"/>
      <c r="EL4" s="241" t="s">
        <v>2</v>
      </c>
      <c r="EM4" s="242"/>
      <c r="EN4" s="242"/>
      <c r="EO4" s="242"/>
      <c r="EP4" s="242"/>
      <c r="EQ4" s="242"/>
      <c r="ER4" s="238" t="s">
        <v>320</v>
      </c>
      <c r="ES4" s="238"/>
      <c r="ET4" s="238"/>
      <c r="EU4" s="239" t="s">
        <v>3</v>
      </c>
      <c r="EV4" s="239"/>
      <c r="EW4" s="240"/>
      <c r="EX4" s="187" t="s">
        <v>7</v>
      </c>
      <c r="EY4" s="188"/>
      <c r="EZ4" s="188"/>
      <c r="FA4" s="188"/>
      <c r="FB4" s="188"/>
      <c r="FC4" s="188"/>
      <c r="FD4" s="188"/>
      <c r="FE4" s="188"/>
      <c r="FF4" s="188"/>
      <c r="FG4" s="188"/>
      <c r="FH4" s="188"/>
      <c r="FI4" s="188"/>
    </row>
    <row r="5" spans="1:165" ht="39" customHeight="1">
      <c r="A5" s="194"/>
      <c r="B5" s="194"/>
      <c r="C5" s="194"/>
      <c r="D5" s="194"/>
      <c r="E5" s="194"/>
      <c r="F5" s="194"/>
      <c r="G5" s="19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6"/>
      <c r="CL5" s="193"/>
      <c r="CM5" s="194"/>
      <c r="CN5" s="194"/>
      <c r="CO5" s="194"/>
      <c r="CP5" s="194"/>
      <c r="CQ5" s="194"/>
      <c r="CR5" s="194"/>
      <c r="CS5" s="195"/>
      <c r="CT5" s="193"/>
      <c r="CU5" s="194"/>
      <c r="CV5" s="194"/>
      <c r="CW5" s="194"/>
      <c r="CX5" s="194"/>
      <c r="CY5" s="194"/>
      <c r="CZ5" s="194"/>
      <c r="DA5" s="195"/>
      <c r="DB5" s="193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5"/>
      <c r="DN5" s="235" t="s">
        <v>180</v>
      </c>
      <c r="DO5" s="236"/>
      <c r="DP5" s="236"/>
      <c r="DQ5" s="236"/>
      <c r="DR5" s="236"/>
      <c r="DS5" s="236"/>
      <c r="DT5" s="236"/>
      <c r="DU5" s="236"/>
      <c r="DV5" s="236"/>
      <c r="DW5" s="236"/>
      <c r="DX5" s="236"/>
      <c r="DY5" s="237"/>
      <c r="DZ5" s="235" t="s">
        <v>181</v>
      </c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7"/>
      <c r="EL5" s="235" t="s">
        <v>182</v>
      </c>
      <c r="EM5" s="236"/>
      <c r="EN5" s="236"/>
      <c r="EO5" s="236"/>
      <c r="EP5" s="236"/>
      <c r="EQ5" s="236"/>
      <c r="ER5" s="236"/>
      <c r="ES5" s="236"/>
      <c r="ET5" s="236"/>
      <c r="EU5" s="236"/>
      <c r="EV5" s="236"/>
      <c r="EW5" s="237"/>
      <c r="EX5" s="193"/>
      <c r="EY5" s="194"/>
      <c r="EZ5" s="194"/>
      <c r="FA5" s="194"/>
      <c r="FB5" s="194"/>
      <c r="FC5" s="194"/>
      <c r="FD5" s="194"/>
      <c r="FE5" s="194"/>
      <c r="FF5" s="194"/>
      <c r="FG5" s="194"/>
      <c r="FH5" s="194"/>
      <c r="FI5" s="194"/>
    </row>
    <row r="6" spans="1:165" ht="12" thickBot="1">
      <c r="A6" s="172" t="s">
        <v>9</v>
      </c>
      <c r="B6" s="172"/>
      <c r="C6" s="172"/>
      <c r="D6" s="172"/>
      <c r="E6" s="172"/>
      <c r="F6" s="172"/>
      <c r="G6" s="173"/>
      <c r="H6" s="172" t="s">
        <v>10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3"/>
      <c r="CL6" s="174" t="s">
        <v>11</v>
      </c>
      <c r="CM6" s="175"/>
      <c r="CN6" s="175"/>
      <c r="CO6" s="175"/>
      <c r="CP6" s="175"/>
      <c r="CQ6" s="175"/>
      <c r="CR6" s="175"/>
      <c r="CS6" s="176"/>
      <c r="CT6" s="174" t="s">
        <v>12</v>
      </c>
      <c r="CU6" s="175"/>
      <c r="CV6" s="175"/>
      <c r="CW6" s="175"/>
      <c r="CX6" s="175"/>
      <c r="CY6" s="175"/>
      <c r="CZ6" s="175"/>
      <c r="DA6" s="176"/>
      <c r="DB6" s="174" t="s">
        <v>262</v>
      </c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6"/>
      <c r="DN6" s="174" t="s">
        <v>13</v>
      </c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6"/>
      <c r="DZ6" s="174" t="s">
        <v>14</v>
      </c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6"/>
      <c r="EL6" s="174" t="s">
        <v>15</v>
      </c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6"/>
      <c r="EX6" s="174" t="s">
        <v>16</v>
      </c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</row>
    <row r="7" spans="1:174" ht="12.75" customHeight="1">
      <c r="A7" s="78">
        <v>1</v>
      </c>
      <c r="B7" s="78"/>
      <c r="C7" s="78"/>
      <c r="D7" s="78"/>
      <c r="E7" s="78"/>
      <c r="F7" s="78"/>
      <c r="G7" s="79"/>
      <c r="H7" s="231" t="s">
        <v>282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232" t="s">
        <v>183</v>
      </c>
      <c r="CM7" s="233"/>
      <c r="CN7" s="233"/>
      <c r="CO7" s="233"/>
      <c r="CP7" s="233"/>
      <c r="CQ7" s="233"/>
      <c r="CR7" s="233"/>
      <c r="CS7" s="234"/>
      <c r="CT7" s="153" t="s">
        <v>40</v>
      </c>
      <c r="CU7" s="151"/>
      <c r="CV7" s="151"/>
      <c r="CW7" s="151"/>
      <c r="CX7" s="151"/>
      <c r="CY7" s="151"/>
      <c r="CZ7" s="151"/>
      <c r="DA7" s="152"/>
      <c r="DB7" s="153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2"/>
      <c r="DN7" s="225">
        <f>DN10+DN14</f>
        <v>3968533.56</v>
      </c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7"/>
      <c r="DZ7" s="225">
        <f>DZ10+DZ14</f>
        <v>3968533.56</v>
      </c>
      <c r="EA7" s="226"/>
      <c r="EB7" s="226"/>
      <c r="EC7" s="226"/>
      <c r="ED7" s="226"/>
      <c r="EE7" s="226"/>
      <c r="EF7" s="226"/>
      <c r="EG7" s="226"/>
      <c r="EH7" s="226"/>
      <c r="EI7" s="226"/>
      <c r="EJ7" s="226"/>
      <c r="EK7" s="227"/>
      <c r="EL7" s="225">
        <f>EL10+EL14</f>
        <v>3968533.56</v>
      </c>
      <c r="EM7" s="226"/>
      <c r="EN7" s="226"/>
      <c r="EO7" s="226"/>
      <c r="EP7" s="226"/>
      <c r="EQ7" s="226"/>
      <c r="ER7" s="226"/>
      <c r="ES7" s="226"/>
      <c r="ET7" s="226"/>
      <c r="EU7" s="226"/>
      <c r="EV7" s="226"/>
      <c r="EW7" s="227"/>
      <c r="EX7" s="225"/>
      <c r="EY7" s="226"/>
      <c r="EZ7" s="226"/>
      <c r="FA7" s="226"/>
      <c r="FB7" s="226"/>
      <c r="FC7" s="226"/>
      <c r="FD7" s="226"/>
      <c r="FE7" s="226"/>
      <c r="FF7" s="226"/>
      <c r="FG7" s="226"/>
      <c r="FH7" s="226"/>
      <c r="FI7" s="228"/>
      <c r="FR7" s="38">
        <f>'стр.1_4'!DF91</f>
        <v>3968533.56</v>
      </c>
    </row>
    <row r="8" spans="1:165" ht="90" customHeight="1">
      <c r="A8" s="72" t="s">
        <v>184</v>
      </c>
      <c r="B8" s="72"/>
      <c r="C8" s="72"/>
      <c r="D8" s="72"/>
      <c r="E8" s="72"/>
      <c r="F8" s="72"/>
      <c r="G8" s="73"/>
      <c r="H8" s="229" t="s">
        <v>284</v>
      </c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75" t="s">
        <v>185</v>
      </c>
      <c r="CM8" s="72"/>
      <c r="CN8" s="72"/>
      <c r="CO8" s="72"/>
      <c r="CP8" s="72"/>
      <c r="CQ8" s="72"/>
      <c r="CR8" s="72"/>
      <c r="CS8" s="73"/>
      <c r="CT8" s="71" t="s">
        <v>40</v>
      </c>
      <c r="CU8" s="72"/>
      <c r="CV8" s="72"/>
      <c r="CW8" s="72"/>
      <c r="CX8" s="72"/>
      <c r="CY8" s="72"/>
      <c r="CZ8" s="72"/>
      <c r="DA8" s="73"/>
      <c r="DB8" s="71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3"/>
      <c r="DN8" s="58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60"/>
      <c r="DZ8" s="58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60"/>
      <c r="EL8" s="58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60"/>
      <c r="EX8" s="58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61"/>
    </row>
    <row r="9" spans="1:165" ht="24" customHeight="1">
      <c r="A9" s="72" t="s">
        <v>186</v>
      </c>
      <c r="B9" s="72"/>
      <c r="C9" s="72"/>
      <c r="D9" s="72"/>
      <c r="E9" s="72"/>
      <c r="F9" s="72"/>
      <c r="G9" s="73"/>
      <c r="H9" s="229" t="s">
        <v>283</v>
      </c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75" t="s">
        <v>187</v>
      </c>
      <c r="CM9" s="72"/>
      <c r="CN9" s="72"/>
      <c r="CO9" s="72"/>
      <c r="CP9" s="72"/>
      <c r="CQ9" s="72"/>
      <c r="CR9" s="72"/>
      <c r="CS9" s="73"/>
      <c r="CT9" s="71" t="s">
        <v>40</v>
      </c>
      <c r="CU9" s="72"/>
      <c r="CV9" s="72"/>
      <c r="CW9" s="72"/>
      <c r="CX9" s="72"/>
      <c r="CY9" s="72"/>
      <c r="CZ9" s="72"/>
      <c r="DA9" s="73"/>
      <c r="DB9" s="71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3"/>
      <c r="DN9" s="58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60"/>
      <c r="DZ9" s="58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60"/>
      <c r="EL9" s="58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60"/>
      <c r="EX9" s="58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61"/>
    </row>
    <row r="10" spans="1:165" ht="24" customHeight="1">
      <c r="A10" s="72" t="s">
        <v>188</v>
      </c>
      <c r="B10" s="72"/>
      <c r="C10" s="72"/>
      <c r="D10" s="72"/>
      <c r="E10" s="72"/>
      <c r="F10" s="72"/>
      <c r="G10" s="73"/>
      <c r="H10" s="229" t="s">
        <v>285</v>
      </c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75" t="s">
        <v>190</v>
      </c>
      <c r="CM10" s="72"/>
      <c r="CN10" s="72"/>
      <c r="CO10" s="72"/>
      <c r="CP10" s="72"/>
      <c r="CQ10" s="72"/>
      <c r="CR10" s="72"/>
      <c r="CS10" s="73"/>
      <c r="CT10" s="71" t="s">
        <v>40</v>
      </c>
      <c r="CU10" s="72"/>
      <c r="CV10" s="72"/>
      <c r="CW10" s="72"/>
      <c r="CX10" s="72"/>
      <c r="CY10" s="72"/>
      <c r="CZ10" s="72"/>
      <c r="DA10" s="73"/>
      <c r="DB10" s="71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3"/>
      <c r="DN10" s="58">
        <f>DN11</f>
        <v>2493310.4</v>
      </c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60"/>
      <c r="DZ10" s="58">
        <f>DZ11</f>
        <v>2493310.4</v>
      </c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60"/>
      <c r="EL10" s="58">
        <f>EL11</f>
        <v>2493310.4</v>
      </c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60"/>
      <c r="EX10" s="58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61"/>
    </row>
    <row r="11" spans="1:165" ht="24" customHeight="1">
      <c r="A11" s="72" t="s">
        <v>254</v>
      </c>
      <c r="B11" s="72"/>
      <c r="C11" s="72"/>
      <c r="D11" s="72"/>
      <c r="E11" s="72"/>
      <c r="F11" s="72"/>
      <c r="G11" s="73"/>
      <c r="H11" s="223" t="s">
        <v>196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75" t="s">
        <v>255</v>
      </c>
      <c r="CM11" s="72"/>
      <c r="CN11" s="72"/>
      <c r="CO11" s="72"/>
      <c r="CP11" s="72"/>
      <c r="CQ11" s="72"/>
      <c r="CR11" s="72"/>
      <c r="CS11" s="73"/>
      <c r="CT11" s="71" t="s">
        <v>40</v>
      </c>
      <c r="CU11" s="72"/>
      <c r="CV11" s="72"/>
      <c r="CW11" s="72"/>
      <c r="CX11" s="72"/>
      <c r="CY11" s="72"/>
      <c r="CZ11" s="72"/>
      <c r="DA11" s="73"/>
      <c r="DB11" s="71" t="s">
        <v>40</v>
      </c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3"/>
      <c r="DN11" s="58">
        <f>51852+1441482+846776.4+10500+142700</f>
        <v>2493310.4</v>
      </c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60"/>
      <c r="DZ11" s="58">
        <f>DN11</f>
        <v>2493310.4</v>
      </c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60"/>
      <c r="EL11" s="58">
        <f>DN11</f>
        <v>2493310.4</v>
      </c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60"/>
      <c r="EX11" s="58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61"/>
    </row>
    <row r="12" spans="1:165" ht="24" customHeight="1">
      <c r="A12" s="72"/>
      <c r="B12" s="72"/>
      <c r="C12" s="72"/>
      <c r="D12" s="72"/>
      <c r="E12" s="72"/>
      <c r="F12" s="72"/>
      <c r="G12" s="73"/>
      <c r="H12" s="245" t="s">
        <v>286</v>
      </c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7"/>
      <c r="CL12" s="75" t="s">
        <v>256</v>
      </c>
      <c r="CM12" s="72"/>
      <c r="CN12" s="72"/>
      <c r="CO12" s="72"/>
      <c r="CP12" s="72"/>
      <c r="CQ12" s="72"/>
      <c r="CR12" s="72"/>
      <c r="CS12" s="73"/>
      <c r="CT12" s="71"/>
      <c r="CU12" s="72"/>
      <c r="CV12" s="72"/>
      <c r="CW12" s="72"/>
      <c r="CX12" s="72"/>
      <c r="CY12" s="72"/>
      <c r="CZ12" s="72"/>
      <c r="DA12" s="73"/>
      <c r="DB12" s="71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3"/>
      <c r="DN12" s="58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60"/>
      <c r="DZ12" s="58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60"/>
      <c r="EL12" s="58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60"/>
      <c r="EX12" s="58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61"/>
    </row>
    <row r="13" spans="1:165" ht="11.25">
      <c r="A13" s="72" t="s">
        <v>257</v>
      </c>
      <c r="B13" s="72"/>
      <c r="C13" s="72"/>
      <c r="D13" s="72"/>
      <c r="E13" s="72"/>
      <c r="F13" s="72"/>
      <c r="G13" s="73"/>
      <c r="H13" s="223" t="s">
        <v>222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75" t="s">
        <v>258</v>
      </c>
      <c r="CM13" s="72"/>
      <c r="CN13" s="72"/>
      <c r="CO13" s="72"/>
      <c r="CP13" s="72"/>
      <c r="CQ13" s="72"/>
      <c r="CR13" s="72"/>
      <c r="CS13" s="73"/>
      <c r="CT13" s="71" t="s">
        <v>40</v>
      </c>
      <c r="CU13" s="72"/>
      <c r="CV13" s="72"/>
      <c r="CW13" s="72"/>
      <c r="CX13" s="72"/>
      <c r="CY13" s="72"/>
      <c r="CZ13" s="72"/>
      <c r="DA13" s="73"/>
      <c r="DB13" s="71" t="s">
        <v>40</v>
      </c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3"/>
      <c r="DN13" s="58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60"/>
      <c r="DZ13" s="58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60"/>
      <c r="EL13" s="58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60"/>
      <c r="EX13" s="58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61"/>
    </row>
    <row r="14" spans="1:165" ht="24" customHeight="1">
      <c r="A14" s="72" t="s">
        <v>189</v>
      </c>
      <c r="B14" s="72"/>
      <c r="C14" s="72"/>
      <c r="D14" s="72"/>
      <c r="E14" s="72"/>
      <c r="F14" s="72"/>
      <c r="G14" s="73"/>
      <c r="H14" s="229" t="s">
        <v>287</v>
      </c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75" t="s">
        <v>191</v>
      </c>
      <c r="CM14" s="72"/>
      <c r="CN14" s="72"/>
      <c r="CO14" s="72"/>
      <c r="CP14" s="72"/>
      <c r="CQ14" s="72"/>
      <c r="CR14" s="72"/>
      <c r="CS14" s="73"/>
      <c r="CT14" s="71" t="s">
        <v>40</v>
      </c>
      <c r="CU14" s="72"/>
      <c r="CV14" s="72"/>
      <c r="CW14" s="72"/>
      <c r="CX14" s="72"/>
      <c r="CY14" s="72"/>
      <c r="CZ14" s="72"/>
      <c r="DA14" s="73"/>
      <c r="DB14" s="71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3"/>
      <c r="DN14" s="58">
        <f>DN15+DN18+DN32</f>
        <v>1475223.1600000001</v>
      </c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60"/>
      <c r="DZ14" s="58">
        <f>DZ15+DZ18+DZ32</f>
        <v>1475223.1600000001</v>
      </c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60"/>
      <c r="EL14" s="58">
        <f>EL15+EL18+EL32</f>
        <v>1475223.1600000001</v>
      </c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60"/>
      <c r="EX14" s="58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61"/>
    </row>
    <row r="15" spans="1:165" ht="34.5" customHeight="1">
      <c r="A15" s="72" t="s">
        <v>192</v>
      </c>
      <c r="B15" s="72"/>
      <c r="C15" s="72"/>
      <c r="D15" s="72"/>
      <c r="E15" s="72"/>
      <c r="F15" s="72"/>
      <c r="G15" s="73"/>
      <c r="H15" s="223" t="s">
        <v>194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75" t="s">
        <v>193</v>
      </c>
      <c r="CM15" s="72"/>
      <c r="CN15" s="72"/>
      <c r="CO15" s="72"/>
      <c r="CP15" s="72"/>
      <c r="CQ15" s="72"/>
      <c r="CR15" s="72"/>
      <c r="CS15" s="73"/>
      <c r="CT15" s="71" t="s">
        <v>40</v>
      </c>
      <c r="CU15" s="72"/>
      <c r="CV15" s="72"/>
      <c r="CW15" s="72"/>
      <c r="CX15" s="72"/>
      <c r="CY15" s="72"/>
      <c r="CZ15" s="72"/>
      <c r="DA15" s="73"/>
      <c r="DB15" s="71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3"/>
      <c r="DN15" s="58">
        <f>DN16</f>
        <v>654716.6</v>
      </c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60"/>
      <c r="DZ15" s="58">
        <f>DZ16</f>
        <v>654716.6</v>
      </c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60"/>
      <c r="EL15" s="58">
        <f>EL16</f>
        <v>654716.6</v>
      </c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60"/>
      <c r="EX15" s="58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61"/>
    </row>
    <row r="16" spans="1:165" ht="24" customHeight="1">
      <c r="A16" s="72" t="s">
        <v>195</v>
      </c>
      <c r="B16" s="72"/>
      <c r="C16" s="72"/>
      <c r="D16" s="72"/>
      <c r="E16" s="72"/>
      <c r="F16" s="72"/>
      <c r="G16" s="73"/>
      <c r="H16" s="224" t="s">
        <v>196</v>
      </c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75" t="s">
        <v>197</v>
      </c>
      <c r="CM16" s="72"/>
      <c r="CN16" s="72"/>
      <c r="CO16" s="72"/>
      <c r="CP16" s="72"/>
      <c r="CQ16" s="72"/>
      <c r="CR16" s="72"/>
      <c r="CS16" s="73"/>
      <c r="CT16" s="71" t="s">
        <v>40</v>
      </c>
      <c r="CU16" s="72"/>
      <c r="CV16" s="72"/>
      <c r="CW16" s="72"/>
      <c r="CX16" s="72"/>
      <c r="CY16" s="72"/>
      <c r="CZ16" s="72"/>
      <c r="DA16" s="73"/>
      <c r="DB16" s="71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3"/>
      <c r="DN16" s="58">
        <f>395616.6+259100</f>
        <v>654716.6</v>
      </c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60"/>
      <c r="DZ16" s="58">
        <f>DN16</f>
        <v>654716.6</v>
      </c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60"/>
      <c r="EL16" s="58">
        <f>DN16</f>
        <v>654716.6</v>
      </c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60"/>
      <c r="EX16" s="58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61"/>
    </row>
    <row r="17" spans="1:165" ht="12.75" customHeight="1">
      <c r="A17" s="72" t="s">
        <v>198</v>
      </c>
      <c r="B17" s="72"/>
      <c r="C17" s="72"/>
      <c r="D17" s="72"/>
      <c r="E17" s="72"/>
      <c r="F17" s="72"/>
      <c r="G17" s="73"/>
      <c r="H17" s="224" t="s">
        <v>288</v>
      </c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75" t="s">
        <v>199</v>
      </c>
      <c r="CM17" s="72"/>
      <c r="CN17" s="72"/>
      <c r="CO17" s="72"/>
      <c r="CP17" s="72"/>
      <c r="CQ17" s="72"/>
      <c r="CR17" s="72"/>
      <c r="CS17" s="73"/>
      <c r="CT17" s="71" t="s">
        <v>40</v>
      </c>
      <c r="CU17" s="72"/>
      <c r="CV17" s="72"/>
      <c r="CW17" s="72"/>
      <c r="CX17" s="72"/>
      <c r="CY17" s="72"/>
      <c r="CZ17" s="72"/>
      <c r="DA17" s="73"/>
      <c r="DB17" s="71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3"/>
      <c r="DN17" s="58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60"/>
      <c r="DZ17" s="58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60"/>
      <c r="EL17" s="58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60"/>
      <c r="EX17" s="58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61"/>
    </row>
    <row r="18" spans="1:165" ht="24" customHeight="1">
      <c r="A18" s="72" t="s">
        <v>200</v>
      </c>
      <c r="B18" s="72"/>
      <c r="C18" s="72"/>
      <c r="D18" s="72"/>
      <c r="E18" s="72"/>
      <c r="F18" s="72"/>
      <c r="G18" s="73"/>
      <c r="H18" s="223" t="s">
        <v>201</v>
      </c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75" t="s">
        <v>202</v>
      </c>
      <c r="CM18" s="72"/>
      <c r="CN18" s="72"/>
      <c r="CO18" s="72"/>
      <c r="CP18" s="72"/>
      <c r="CQ18" s="72"/>
      <c r="CR18" s="72"/>
      <c r="CS18" s="73"/>
      <c r="CT18" s="71" t="s">
        <v>40</v>
      </c>
      <c r="CU18" s="72"/>
      <c r="CV18" s="72"/>
      <c r="CW18" s="72"/>
      <c r="CX18" s="72"/>
      <c r="CY18" s="72"/>
      <c r="CZ18" s="72"/>
      <c r="DA18" s="73"/>
      <c r="DB18" s="71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3"/>
      <c r="DN18" s="58">
        <f>DN19</f>
        <v>613100</v>
      </c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60"/>
      <c r="DZ18" s="58">
        <f>DZ19</f>
        <v>613100</v>
      </c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60"/>
      <c r="EL18" s="58">
        <f>EL19</f>
        <v>613100</v>
      </c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60"/>
      <c r="EX18" s="58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61"/>
    </row>
    <row r="19" spans="1:165" ht="24" customHeight="1">
      <c r="A19" s="72" t="s">
        <v>203</v>
      </c>
      <c r="B19" s="72"/>
      <c r="C19" s="72"/>
      <c r="D19" s="72"/>
      <c r="E19" s="72"/>
      <c r="F19" s="72"/>
      <c r="G19" s="73"/>
      <c r="H19" s="224" t="s">
        <v>196</v>
      </c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75" t="s">
        <v>204</v>
      </c>
      <c r="CM19" s="72"/>
      <c r="CN19" s="72"/>
      <c r="CO19" s="72"/>
      <c r="CP19" s="72"/>
      <c r="CQ19" s="72"/>
      <c r="CR19" s="72"/>
      <c r="CS19" s="73"/>
      <c r="CT19" s="71" t="s">
        <v>40</v>
      </c>
      <c r="CU19" s="72"/>
      <c r="CV19" s="72"/>
      <c r="CW19" s="72"/>
      <c r="CX19" s="72"/>
      <c r="CY19" s="72"/>
      <c r="CZ19" s="72"/>
      <c r="DA19" s="73"/>
      <c r="DB19" s="71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3"/>
      <c r="DN19" s="58">
        <f>570800+42300</f>
        <v>613100</v>
      </c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60"/>
      <c r="DZ19" s="58">
        <f>DN19</f>
        <v>613100</v>
      </c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60"/>
      <c r="EL19" s="58">
        <f>DN19</f>
        <v>613100</v>
      </c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60"/>
      <c r="EX19" s="58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61"/>
    </row>
    <row r="20" spans="1:165" ht="24" customHeight="1">
      <c r="A20" s="72"/>
      <c r="B20" s="72"/>
      <c r="C20" s="72"/>
      <c r="D20" s="72"/>
      <c r="E20" s="72"/>
      <c r="F20" s="72"/>
      <c r="G20" s="73"/>
      <c r="H20" s="245" t="s">
        <v>289</v>
      </c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7"/>
      <c r="CL20" s="75" t="s">
        <v>259</v>
      </c>
      <c r="CM20" s="72"/>
      <c r="CN20" s="72"/>
      <c r="CO20" s="72"/>
      <c r="CP20" s="72"/>
      <c r="CQ20" s="72"/>
      <c r="CR20" s="72"/>
      <c r="CS20" s="73"/>
      <c r="CT20" s="71"/>
      <c r="CU20" s="72"/>
      <c r="CV20" s="72"/>
      <c r="CW20" s="72"/>
      <c r="CX20" s="72"/>
      <c r="CY20" s="72"/>
      <c r="CZ20" s="72"/>
      <c r="DA20" s="73"/>
      <c r="DB20" s="71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3"/>
      <c r="DN20" s="58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60"/>
      <c r="DZ20" s="58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60"/>
      <c r="EL20" s="58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60"/>
      <c r="EX20" s="58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61"/>
    </row>
    <row r="21" spans="1:165" ht="12.75" customHeight="1">
      <c r="A21" s="72" t="s">
        <v>205</v>
      </c>
      <c r="B21" s="72"/>
      <c r="C21" s="72"/>
      <c r="D21" s="72"/>
      <c r="E21" s="72"/>
      <c r="F21" s="72"/>
      <c r="G21" s="73"/>
      <c r="H21" s="224" t="s">
        <v>222</v>
      </c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75" t="s">
        <v>206</v>
      </c>
      <c r="CM21" s="72"/>
      <c r="CN21" s="72"/>
      <c r="CO21" s="72"/>
      <c r="CP21" s="72"/>
      <c r="CQ21" s="72"/>
      <c r="CR21" s="72"/>
      <c r="CS21" s="73"/>
      <c r="CT21" s="71" t="s">
        <v>40</v>
      </c>
      <c r="CU21" s="72"/>
      <c r="CV21" s="72"/>
      <c r="CW21" s="72"/>
      <c r="CX21" s="72"/>
      <c r="CY21" s="72"/>
      <c r="CZ21" s="72"/>
      <c r="DA21" s="73"/>
      <c r="DB21" s="71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3"/>
      <c r="DN21" s="58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60"/>
      <c r="DZ21" s="58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60"/>
      <c r="EL21" s="58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60"/>
      <c r="EX21" s="58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61"/>
    </row>
    <row r="22" spans="1:165" ht="12.75" customHeight="1">
      <c r="A22" s="72" t="s">
        <v>207</v>
      </c>
      <c r="B22" s="72"/>
      <c r="C22" s="72"/>
      <c r="D22" s="72"/>
      <c r="E22" s="72"/>
      <c r="F22" s="72"/>
      <c r="G22" s="73"/>
      <c r="H22" s="223" t="s">
        <v>290</v>
      </c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75" t="s">
        <v>208</v>
      </c>
      <c r="CM22" s="72"/>
      <c r="CN22" s="72"/>
      <c r="CO22" s="72"/>
      <c r="CP22" s="72"/>
      <c r="CQ22" s="72"/>
      <c r="CR22" s="72"/>
      <c r="CS22" s="73"/>
      <c r="CT22" s="71" t="s">
        <v>40</v>
      </c>
      <c r="CU22" s="72"/>
      <c r="CV22" s="72"/>
      <c r="CW22" s="72"/>
      <c r="CX22" s="72"/>
      <c r="CY22" s="72"/>
      <c r="CZ22" s="72"/>
      <c r="DA22" s="73"/>
      <c r="DB22" s="71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3"/>
      <c r="DN22" s="58">
        <f>DN23</f>
        <v>0</v>
      </c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60"/>
      <c r="DZ22" s="58">
        <f>DZ23</f>
        <v>0</v>
      </c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60"/>
      <c r="EL22" s="58">
        <f>EL23</f>
        <v>0</v>
      </c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60"/>
      <c r="EX22" s="58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61"/>
    </row>
    <row r="23" spans="1:165" ht="24" customHeight="1" thickBot="1">
      <c r="A23" s="72"/>
      <c r="B23" s="72"/>
      <c r="C23" s="72"/>
      <c r="D23" s="72"/>
      <c r="E23" s="72"/>
      <c r="F23" s="72"/>
      <c r="G23" s="73"/>
      <c r="H23" s="245" t="s">
        <v>289</v>
      </c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7"/>
      <c r="CL23" s="64" t="s">
        <v>260</v>
      </c>
      <c r="CM23" s="65"/>
      <c r="CN23" s="65"/>
      <c r="CO23" s="65"/>
      <c r="CP23" s="65"/>
      <c r="CQ23" s="65"/>
      <c r="CR23" s="65"/>
      <c r="CS23" s="66"/>
      <c r="CT23" s="67"/>
      <c r="CU23" s="65"/>
      <c r="CV23" s="65"/>
      <c r="CW23" s="65"/>
      <c r="CX23" s="65"/>
      <c r="CY23" s="65"/>
      <c r="CZ23" s="65"/>
      <c r="DA23" s="66"/>
      <c r="DB23" s="67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6"/>
      <c r="DN23" s="68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70"/>
      <c r="DZ23" s="68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70"/>
      <c r="EL23" s="68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70"/>
      <c r="EX23" s="68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74"/>
    </row>
    <row r="24" spans="1:165" ht="6" customHeight="1">
      <c r="A24" s="2"/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</row>
    <row r="25" spans="1:165" ht="11.25" customHeight="1">
      <c r="A25" s="188" t="s">
        <v>177</v>
      </c>
      <c r="B25" s="188"/>
      <c r="C25" s="188"/>
      <c r="D25" s="188"/>
      <c r="E25" s="188"/>
      <c r="F25" s="188"/>
      <c r="G25" s="189"/>
      <c r="H25" s="181" t="s">
        <v>0</v>
      </c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2"/>
      <c r="CL25" s="187" t="s">
        <v>178</v>
      </c>
      <c r="CM25" s="188"/>
      <c r="CN25" s="188"/>
      <c r="CO25" s="188"/>
      <c r="CP25" s="188"/>
      <c r="CQ25" s="188"/>
      <c r="CR25" s="188"/>
      <c r="CS25" s="189"/>
      <c r="CT25" s="187" t="s">
        <v>179</v>
      </c>
      <c r="CU25" s="188"/>
      <c r="CV25" s="188"/>
      <c r="CW25" s="188"/>
      <c r="CX25" s="188"/>
      <c r="CY25" s="188"/>
      <c r="CZ25" s="188"/>
      <c r="DA25" s="189"/>
      <c r="DB25" s="187" t="s">
        <v>292</v>
      </c>
      <c r="DC25" s="188"/>
      <c r="DD25" s="188"/>
      <c r="DE25" s="188"/>
      <c r="DF25" s="188"/>
      <c r="DG25" s="188"/>
      <c r="DH25" s="188"/>
      <c r="DI25" s="188"/>
      <c r="DJ25" s="188"/>
      <c r="DK25" s="188"/>
      <c r="DL25" s="188"/>
      <c r="DM25" s="189"/>
      <c r="DN25" s="125" t="s">
        <v>8</v>
      </c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</row>
    <row r="26" spans="1:165" ht="11.25" customHeight="1">
      <c r="A26" s="191"/>
      <c r="B26" s="191"/>
      <c r="C26" s="191"/>
      <c r="D26" s="191"/>
      <c r="E26" s="191"/>
      <c r="F26" s="191"/>
      <c r="G26" s="192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3"/>
      <c r="CK26" s="184"/>
      <c r="CL26" s="190"/>
      <c r="CM26" s="191"/>
      <c r="CN26" s="191"/>
      <c r="CO26" s="191"/>
      <c r="CP26" s="191"/>
      <c r="CQ26" s="191"/>
      <c r="CR26" s="191"/>
      <c r="CS26" s="192"/>
      <c r="CT26" s="190"/>
      <c r="CU26" s="191"/>
      <c r="CV26" s="191"/>
      <c r="CW26" s="191"/>
      <c r="CX26" s="191"/>
      <c r="CY26" s="191"/>
      <c r="CZ26" s="191"/>
      <c r="DA26" s="192"/>
      <c r="DB26" s="190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2"/>
      <c r="DN26" s="206" t="s">
        <v>2</v>
      </c>
      <c r="DO26" s="207"/>
      <c r="DP26" s="207"/>
      <c r="DQ26" s="207"/>
      <c r="DR26" s="207"/>
      <c r="DS26" s="207"/>
      <c r="DT26" s="196">
        <v>23</v>
      </c>
      <c r="DU26" s="196"/>
      <c r="DV26" s="196"/>
      <c r="DW26" s="204" t="s">
        <v>3</v>
      </c>
      <c r="DX26" s="204"/>
      <c r="DY26" s="205"/>
      <c r="DZ26" s="206" t="s">
        <v>2</v>
      </c>
      <c r="EA26" s="207"/>
      <c r="EB26" s="207"/>
      <c r="EC26" s="207"/>
      <c r="ED26" s="207"/>
      <c r="EE26" s="207"/>
      <c r="EF26" s="196">
        <v>24</v>
      </c>
      <c r="EG26" s="196"/>
      <c r="EH26" s="196"/>
      <c r="EI26" s="204" t="s">
        <v>3</v>
      </c>
      <c r="EJ26" s="204"/>
      <c r="EK26" s="205"/>
      <c r="EL26" s="206" t="s">
        <v>2</v>
      </c>
      <c r="EM26" s="207"/>
      <c r="EN26" s="207"/>
      <c r="EO26" s="207"/>
      <c r="EP26" s="207"/>
      <c r="EQ26" s="207"/>
      <c r="ER26" s="196">
        <v>25</v>
      </c>
      <c r="ES26" s="196"/>
      <c r="ET26" s="196"/>
      <c r="EU26" s="208" t="s">
        <v>3</v>
      </c>
      <c r="EV26" s="208"/>
      <c r="EW26" s="209"/>
      <c r="EX26" s="197" t="s">
        <v>7</v>
      </c>
      <c r="EY26" s="198"/>
      <c r="EZ26" s="198"/>
      <c r="FA26" s="198"/>
      <c r="FB26" s="198"/>
      <c r="FC26" s="198"/>
      <c r="FD26" s="198"/>
      <c r="FE26" s="198"/>
      <c r="FF26" s="198"/>
      <c r="FG26" s="198"/>
      <c r="FH26" s="198"/>
      <c r="FI26" s="198"/>
    </row>
    <row r="27" spans="1:165" ht="39" customHeight="1">
      <c r="A27" s="194"/>
      <c r="B27" s="194"/>
      <c r="C27" s="194"/>
      <c r="D27" s="194"/>
      <c r="E27" s="194"/>
      <c r="F27" s="194"/>
      <c r="G27" s="19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6"/>
      <c r="CL27" s="193"/>
      <c r="CM27" s="194"/>
      <c r="CN27" s="194"/>
      <c r="CO27" s="194"/>
      <c r="CP27" s="194"/>
      <c r="CQ27" s="194"/>
      <c r="CR27" s="194"/>
      <c r="CS27" s="195"/>
      <c r="CT27" s="193"/>
      <c r="CU27" s="194"/>
      <c r="CV27" s="194"/>
      <c r="CW27" s="194"/>
      <c r="CX27" s="194"/>
      <c r="CY27" s="194"/>
      <c r="CZ27" s="194"/>
      <c r="DA27" s="195"/>
      <c r="DB27" s="193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5"/>
      <c r="DN27" s="201" t="s">
        <v>180</v>
      </c>
      <c r="DO27" s="202"/>
      <c r="DP27" s="202"/>
      <c r="DQ27" s="202"/>
      <c r="DR27" s="202"/>
      <c r="DS27" s="202"/>
      <c r="DT27" s="202"/>
      <c r="DU27" s="202"/>
      <c r="DV27" s="202"/>
      <c r="DW27" s="202"/>
      <c r="DX27" s="202"/>
      <c r="DY27" s="203"/>
      <c r="DZ27" s="201" t="s">
        <v>181</v>
      </c>
      <c r="EA27" s="202"/>
      <c r="EB27" s="202"/>
      <c r="EC27" s="202"/>
      <c r="ED27" s="202"/>
      <c r="EE27" s="202"/>
      <c r="EF27" s="202"/>
      <c r="EG27" s="202"/>
      <c r="EH27" s="202"/>
      <c r="EI27" s="202"/>
      <c r="EJ27" s="202"/>
      <c r="EK27" s="203"/>
      <c r="EL27" s="201" t="s">
        <v>182</v>
      </c>
      <c r="EM27" s="202"/>
      <c r="EN27" s="202"/>
      <c r="EO27" s="202"/>
      <c r="EP27" s="202"/>
      <c r="EQ27" s="202"/>
      <c r="ER27" s="202"/>
      <c r="ES27" s="202"/>
      <c r="ET27" s="202"/>
      <c r="EU27" s="202"/>
      <c r="EV27" s="202"/>
      <c r="EW27" s="203"/>
      <c r="EX27" s="199"/>
      <c r="EY27" s="200"/>
      <c r="EZ27" s="200"/>
      <c r="FA27" s="200"/>
      <c r="FB27" s="200"/>
      <c r="FC27" s="200"/>
      <c r="FD27" s="200"/>
      <c r="FE27" s="200"/>
      <c r="FF27" s="200"/>
      <c r="FG27" s="200"/>
      <c r="FH27" s="200"/>
      <c r="FI27" s="200"/>
    </row>
    <row r="28" spans="1:165" ht="12" thickBot="1">
      <c r="A28" s="172" t="s">
        <v>9</v>
      </c>
      <c r="B28" s="172"/>
      <c r="C28" s="172"/>
      <c r="D28" s="172"/>
      <c r="E28" s="172"/>
      <c r="F28" s="172"/>
      <c r="G28" s="173"/>
      <c r="H28" s="172" t="s">
        <v>10</v>
      </c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3"/>
      <c r="CL28" s="174" t="s">
        <v>11</v>
      </c>
      <c r="CM28" s="175"/>
      <c r="CN28" s="175"/>
      <c r="CO28" s="175"/>
      <c r="CP28" s="175"/>
      <c r="CQ28" s="175"/>
      <c r="CR28" s="175"/>
      <c r="CS28" s="176"/>
      <c r="CT28" s="174" t="s">
        <v>12</v>
      </c>
      <c r="CU28" s="175"/>
      <c r="CV28" s="175"/>
      <c r="CW28" s="175"/>
      <c r="CX28" s="175"/>
      <c r="CY28" s="175"/>
      <c r="CZ28" s="175"/>
      <c r="DA28" s="176"/>
      <c r="DB28" s="174" t="s">
        <v>262</v>
      </c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6"/>
      <c r="DN28" s="250" t="s">
        <v>13</v>
      </c>
      <c r="DO28" s="251"/>
      <c r="DP28" s="251"/>
      <c r="DQ28" s="251"/>
      <c r="DR28" s="251"/>
      <c r="DS28" s="251"/>
      <c r="DT28" s="251"/>
      <c r="DU28" s="251"/>
      <c r="DV28" s="251"/>
      <c r="DW28" s="251"/>
      <c r="DX28" s="251"/>
      <c r="DY28" s="252"/>
      <c r="DZ28" s="250" t="s">
        <v>14</v>
      </c>
      <c r="EA28" s="251"/>
      <c r="EB28" s="251"/>
      <c r="EC28" s="251"/>
      <c r="ED28" s="251"/>
      <c r="EE28" s="251"/>
      <c r="EF28" s="251"/>
      <c r="EG28" s="251"/>
      <c r="EH28" s="251"/>
      <c r="EI28" s="251"/>
      <c r="EJ28" s="251"/>
      <c r="EK28" s="252"/>
      <c r="EL28" s="250" t="s">
        <v>15</v>
      </c>
      <c r="EM28" s="251"/>
      <c r="EN28" s="251"/>
      <c r="EO28" s="251"/>
      <c r="EP28" s="251"/>
      <c r="EQ28" s="251"/>
      <c r="ER28" s="251"/>
      <c r="ES28" s="251"/>
      <c r="ET28" s="251"/>
      <c r="EU28" s="251"/>
      <c r="EV28" s="251"/>
      <c r="EW28" s="252"/>
      <c r="EX28" s="250" t="s">
        <v>16</v>
      </c>
      <c r="EY28" s="251"/>
      <c r="EZ28" s="251"/>
      <c r="FA28" s="251"/>
      <c r="FB28" s="251"/>
      <c r="FC28" s="251"/>
      <c r="FD28" s="251"/>
      <c r="FE28" s="251"/>
      <c r="FF28" s="251"/>
      <c r="FG28" s="251"/>
      <c r="FH28" s="251"/>
      <c r="FI28" s="251"/>
    </row>
    <row r="29" spans="1:165" ht="12" customHeight="1">
      <c r="A29" s="72" t="s">
        <v>209</v>
      </c>
      <c r="B29" s="72"/>
      <c r="C29" s="72"/>
      <c r="D29" s="72"/>
      <c r="E29" s="72"/>
      <c r="F29" s="72"/>
      <c r="G29" s="73"/>
      <c r="H29" s="223" t="s">
        <v>210</v>
      </c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150" t="s">
        <v>211</v>
      </c>
      <c r="CM29" s="151"/>
      <c r="CN29" s="151"/>
      <c r="CO29" s="151"/>
      <c r="CP29" s="151"/>
      <c r="CQ29" s="151"/>
      <c r="CR29" s="151"/>
      <c r="CS29" s="152"/>
      <c r="CT29" s="153" t="s">
        <v>40</v>
      </c>
      <c r="CU29" s="151"/>
      <c r="CV29" s="151"/>
      <c r="CW29" s="151"/>
      <c r="CX29" s="151"/>
      <c r="CY29" s="151"/>
      <c r="CZ29" s="151"/>
      <c r="DA29" s="152"/>
      <c r="DB29" s="153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2"/>
      <c r="DN29" s="225"/>
      <c r="DO29" s="226"/>
      <c r="DP29" s="226"/>
      <c r="DQ29" s="226"/>
      <c r="DR29" s="226"/>
      <c r="DS29" s="226"/>
      <c r="DT29" s="226"/>
      <c r="DU29" s="226"/>
      <c r="DV29" s="226"/>
      <c r="DW29" s="226"/>
      <c r="DX29" s="226"/>
      <c r="DY29" s="227"/>
      <c r="DZ29" s="225"/>
      <c r="EA29" s="226"/>
      <c r="EB29" s="226"/>
      <c r="EC29" s="226"/>
      <c r="ED29" s="226"/>
      <c r="EE29" s="226"/>
      <c r="EF29" s="226"/>
      <c r="EG29" s="226"/>
      <c r="EH29" s="226"/>
      <c r="EI29" s="226"/>
      <c r="EJ29" s="226"/>
      <c r="EK29" s="227"/>
      <c r="EL29" s="225"/>
      <c r="EM29" s="226"/>
      <c r="EN29" s="226"/>
      <c r="EO29" s="226"/>
      <c r="EP29" s="226"/>
      <c r="EQ29" s="226"/>
      <c r="ER29" s="226"/>
      <c r="ES29" s="226"/>
      <c r="ET29" s="226"/>
      <c r="EU29" s="226"/>
      <c r="EV29" s="226"/>
      <c r="EW29" s="227"/>
      <c r="EX29" s="225"/>
      <c r="EY29" s="226"/>
      <c r="EZ29" s="226"/>
      <c r="FA29" s="226"/>
      <c r="FB29" s="226"/>
      <c r="FC29" s="226"/>
      <c r="FD29" s="226"/>
      <c r="FE29" s="226"/>
      <c r="FF29" s="226"/>
      <c r="FG29" s="226"/>
      <c r="FH29" s="226"/>
      <c r="FI29" s="228"/>
    </row>
    <row r="30" spans="1:165" ht="24" customHeight="1">
      <c r="A30" s="72" t="s">
        <v>212</v>
      </c>
      <c r="B30" s="72"/>
      <c r="C30" s="72"/>
      <c r="D30" s="72"/>
      <c r="E30" s="72"/>
      <c r="F30" s="72"/>
      <c r="G30" s="73"/>
      <c r="H30" s="224" t="s">
        <v>196</v>
      </c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75" t="s">
        <v>213</v>
      </c>
      <c r="CM30" s="72"/>
      <c r="CN30" s="72"/>
      <c r="CO30" s="72"/>
      <c r="CP30" s="72"/>
      <c r="CQ30" s="72"/>
      <c r="CR30" s="72"/>
      <c r="CS30" s="73"/>
      <c r="CT30" s="71" t="s">
        <v>40</v>
      </c>
      <c r="CU30" s="72"/>
      <c r="CV30" s="72"/>
      <c r="CW30" s="72"/>
      <c r="CX30" s="72"/>
      <c r="CY30" s="72"/>
      <c r="CZ30" s="72"/>
      <c r="DA30" s="73"/>
      <c r="DB30" s="71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3"/>
      <c r="DN30" s="58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60"/>
      <c r="DZ30" s="58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60"/>
      <c r="EL30" s="58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60"/>
      <c r="EX30" s="58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61"/>
    </row>
    <row r="31" spans="1:165" ht="12.75" customHeight="1">
      <c r="A31" s="72" t="s">
        <v>214</v>
      </c>
      <c r="B31" s="72"/>
      <c r="C31" s="72"/>
      <c r="D31" s="72"/>
      <c r="E31" s="72"/>
      <c r="F31" s="72"/>
      <c r="G31" s="73"/>
      <c r="H31" s="224" t="s">
        <v>222</v>
      </c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75" t="s">
        <v>215</v>
      </c>
      <c r="CM31" s="72"/>
      <c r="CN31" s="72"/>
      <c r="CO31" s="72"/>
      <c r="CP31" s="72"/>
      <c r="CQ31" s="72"/>
      <c r="CR31" s="72"/>
      <c r="CS31" s="73"/>
      <c r="CT31" s="71" t="s">
        <v>40</v>
      </c>
      <c r="CU31" s="72"/>
      <c r="CV31" s="72"/>
      <c r="CW31" s="72"/>
      <c r="CX31" s="72"/>
      <c r="CY31" s="72"/>
      <c r="CZ31" s="72"/>
      <c r="DA31" s="73"/>
      <c r="DB31" s="71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3"/>
      <c r="DN31" s="58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60"/>
      <c r="DZ31" s="58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60"/>
      <c r="EL31" s="58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60"/>
      <c r="EX31" s="58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61"/>
    </row>
    <row r="32" spans="1:165" ht="11.25">
      <c r="A32" s="72" t="s">
        <v>216</v>
      </c>
      <c r="B32" s="72"/>
      <c r="C32" s="72"/>
      <c r="D32" s="72"/>
      <c r="E32" s="72"/>
      <c r="F32" s="72"/>
      <c r="G32" s="73"/>
      <c r="H32" s="223" t="s">
        <v>217</v>
      </c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75" t="s">
        <v>218</v>
      </c>
      <c r="CM32" s="72"/>
      <c r="CN32" s="72"/>
      <c r="CO32" s="72"/>
      <c r="CP32" s="72"/>
      <c r="CQ32" s="72"/>
      <c r="CR32" s="72"/>
      <c r="CS32" s="73"/>
      <c r="CT32" s="71" t="s">
        <v>40</v>
      </c>
      <c r="CU32" s="72"/>
      <c r="CV32" s="72"/>
      <c r="CW32" s="72"/>
      <c r="CX32" s="72"/>
      <c r="CY32" s="72"/>
      <c r="CZ32" s="72"/>
      <c r="DA32" s="73"/>
      <c r="DB32" s="71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3"/>
      <c r="DN32" s="58">
        <f>DN33</f>
        <v>207406.56</v>
      </c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60"/>
      <c r="DZ32" s="58">
        <f>DZ33</f>
        <v>207406.56</v>
      </c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60"/>
      <c r="EL32" s="58">
        <f>EL33</f>
        <v>207406.56</v>
      </c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60"/>
      <c r="EX32" s="58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61"/>
    </row>
    <row r="33" spans="1:165" ht="24" customHeight="1">
      <c r="A33" s="72" t="s">
        <v>219</v>
      </c>
      <c r="B33" s="72"/>
      <c r="C33" s="72"/>
      <c r="D33" s="72"/>
      <c r="E33" s="72"/>
      <c r="F33" s="72"/>
      <c r="G33" s="73"/>
      <c r="H33" s="224" t="s">
        <v>196</v>
      </c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75" t="s">
        <v>220</v>
      </c>
      <c r="CM33" s="72"/>
      <c r="CN33" s="72"/>
      <c r="CO33" s="72"/>
      <c r="CP33" s="72"/>
      <c r="CQ33" s="72"/>
      <c r="CR33" s="72"/>
      <c r="CS33" s="73"/>
      <c r="CT33" s="71" t="s">
        <v>40</v>
      </c>
      <c r="CU33" s="72"/>
      <c r="CV33" s="72"/>
      <c r="CW33" s="72"/>
      <c r="CX33" s="72"/>
      <c r="CY33" s="72"/>
      <c r="CZ33" s="72"/>
      <c r="DA33" s="73"/>
      <c r="DB33" s="71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3"/>
      <c r="DN33" s="58">
        <f>207406.56</f>
        <v>207406.56</v>
      </c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60"/>
      <c r="DZ33" s="58">
        <f>DN33</f>
        <v>207406.56</v>
      </c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60"/>
      <c r="EL33" s="58">
        <f>DN33</f>
        <v>207406.56</v>
      </c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60"/>
      <c r="EX33" s="58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61"/>
    </row>
    <row r="34" spans="1:165" ht="24" customHeight="1">
      <c r="A34" s="72"/>
      <c r="B34" s="72"/>
      <c r="C34" s="72"/>
      <c r="D34" s="72"/>
      <c r="E34" s="72"/>
      <c r="F34" s="72"/>
      <c r="G34" s="73"/>
      <c r="H34" s="245" t="s">
        <v>289</v>
      </c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6"/>
      <c r="BJ34" s="246"/>
      <c r="BK34" s="246"/>
      <c r="BL34" s="246"/>
      <c r="BM34" s="246"/>
      <c r="BN34" s="246"/>
      <c r="BO34" s="246"/>
      <c r="BP34" s="246"/>
      <c r="BQ34" s="246"/>
      <c r="BR34" s="246"/>
      <c r="BS34" s="246"/>
      <c r="BT34" s="246"/>
      <c r="BU34" s="246"/>
      <c r="BV34" s="246"/>
      <c r="BW34" s="246"/>
      <c r="BX34" s="246"/>
      <c r="BY34" s="246"/>
      <c r="BZ34" s="246"/>
      <c r="CA34" s="246"/>
      <c r="CB34" s="246"/>
      <c r="CC34" s="246"/>
      <c r="CD34" s="246"/>
      <c r="CE34" s="246"/>
      <c r="CF34" s="246"/>
      <c r="CG34" s="246"/>
      <c r="CH34" s="246"/>
      <c r="CI34" s="246"/>
      <c r="CJ34" s="246"/>
      <c r="CK34" s="247"/>
      <c r="CL34" s="75" t="s">
        <v>261</v>
      </c>
      <c r="CM34" s="72"/>
      <c r="CN34" s="72"/>
      <c r="CO34" s="72"/>
      <c r="CP34" s="72"/>
      <c r="CQ34" s="72"/>
      <c r="CR34" s="72"/>
      <c r="CS34" s="73"/>
      <c r="CT34" s="71"/>
      <c r="CU34" s="72"/>
      <c r="CV34" s="72"/>
      <c r="CW34" s="72"/>
      <c r="CX34" s="72"/>
      <c r="CY34" s="72"/>
      <c r="CZ34" s="72"/>
      <c r="DA34" s="73"/>
      <c r="DB34" s="71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3"/>
      <c r="DN34" s="58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60"/>
      <c r="DZ34" s="58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60"/>
      <c r="EL34" s="58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60"/>
      <c r="EX34" s="58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61"/>
    </row>
    <row r="35" spans="1:165" ht="11.25">
      <c r="A35" s="72" t="s">
        <v>221</v>
      </c>
      <c r="B35" s="72"/>
      <c r="C35" s="72"/>
      <c r="D35" s="72"/>
      <c r="E35" s="72"/>
      <c r="F35" s="72"/>
      <c r="G35" s="73"/>
      <c r="H35" s="224" t="s">
        <v>222</v>
      </c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75" t="s">
        <v>223</v>
      </c>
      <c r="CM35" s="72"/>
      <c r="CN35" s="72"/>
      <c r="CO35" s="72"/>
      <c r="CP35" s="72"/>
      <c r="CQ35" s="72"/>
      <c r="CR35" s="72"/>
      <c r="CS35" s="73"/>
      <c r="CT35" s="71" t="s">
        <v>40</v>
      </c>
      <c r="CU35" s="72"/>
      <c r="CV35" s="72"/>
      <c r="CW35" s="72"/>
      <c r="CX35" s="72"/>
      <c r="CY35" s="72"/>
      <c r="CZ35" s="72"/>
      <c r="DA35" s="73"/>
      <c r="DB35" s="71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3"/>
      <c r="DN35" s="58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60"/>
      <c r="DZ35" s="58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60"/>
      <c r="EL35" s="58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60"/>
      <c r="EX35" s="58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61"/>
    </row>
    <row r="36" spans="1:165" ht="24" customHeight="1">
      <c r="A36" s="72" t="s">
        <v>10</v>
      </c>
      <c r="B36" s="72"/>
      <c r="C36" s="72"/>
      <c r="D36" s="72"/>
      <c r="E36" s="72"/>
      <c r="F36" s="72"/>
      <c r="G36" s="73"/>
      <c r="H36" s="214" t="s">
        <v>291</v>
      </c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75" t="s">
        <v>224</v>
      </c>
      <c r="CM36" s="72"/>
      <c r="CN36" s="72"/>
      <c r="CO36" s="72"/>
      <c r="CP36" s="72"/>
      <c r="CQ36" s="72"/>
      <c r="CR36" s="72"/>
      <c r="CS36" s="73"/>
      <c r="CT36" s="71" t="s">
        <v>40</v>
      </c>
      <c r="CU36" s="72"/>
      <c r="CV36" s="72"/>
      <c r="CW36" s="72"/>
      <c r="CX36" s="72"/>
      <c r="CY36" s="72"/>
      <c r="CZ36" s="72"/>
      <c r="DA36" s="73"/>
      <c r="DB36" s="71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3"/>
      <c r="DN36" s="58">
        <f>DN37+DN39</f>
        <v>1475223.1600000001</v>
      </c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60"/>
      <c r="DZ36" s="58">
        <f>DZ7</f>
        <v>3968533.56</v>
      </c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60"/>
      <c r="EL36" s="58">
        <f>EL7</f>
        <v>3968533.56</v>
      </c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60"/>
      <c r="EX36" s="58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61"/>
    </row>
    <row r="37" spans="1:165" ht="11.25">
      <c r="A37" s="95"/>
      <c r="B37" s="95"/>
      <c r="C37" s="95"/>
      <c r="D37" s="95"/>
      <c r="E37" s="95"/>
      <c r="F37" s="95"/>
      <c r="G37" s="96"/>
      <c r="H37" s="218" t="s">
        <v>225</v>
      </c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219"/>
      <c r="CL37" s="94" t="s">
        <v>226</v>
      </c>
      <c r="CM37" s="95"/>
      <c r="CN37" s="95"/>
      <c r="CO37" s="95"/>
      <c r="CP37" s="95"/>
      <c r="CQ37" s="95"/>
      <c r="CR37" s="95"/>
      <c r="CS37" s="96"/>
      <c r="CT37" s="100" t="s">
        <v>315</v>
      </c>
      <c r="CU37" s="95"/>
      <c r="CV37" s="95"/>
      <c r="CW37" s="95"/>
      <c r="CX37" s="95"/>
      <c r="CY37" s="95"/>
      <c r="CZ37" s="95"/>
      <c r="DA37" s="96"/>
      <c r="DB37" s="100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6"/>
      <c r="DN37" s="83">
        <f>DN14</f>
        <v>1475223.1600000001</v>
      </c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5"/>
      <c r="DZ37" s="83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5"/>
      <c r="EL37" s="83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5"/>
      <c r="EX37" s="83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9"/>
    </row>
    <row r="38" spans="1:165" ht="11.25">
      <c r="A38" s="98"/>
      <c r="B38" s="98"/>
      <c r="C38" s="98"/>
      <c r="D38" s="98"/>
      <c r="E38" s="98"/>
      <c r="F38" s="98"/>
      <c r="G38" s="99"/>
      <c r="H38" s="220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97"/>
      <c r="CM38" s="98"/>
      <c r="CN38" s="98"/>
      <c r="CO38" s="98"/>
      <c r="CP38" s="98"/>
      <c r="CQ38" s="98"/>
      <c r="CR38" s="98"/>
      <c r="CS38" s="99"/>
      <c r="CT38" s="101"/>
      <c r="CU38" s="98"/>
      <c r="CV38" s="98"/>
      <c r="CW38" s="98"/>
      <c r="CX38" s="98"/>
      <c r="CY38" s="98"/>
      <c r="CZ38" s="98"/>
      <c r="DA38" s="99"/>
      <c r="DB38" s="101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9"/>
      <c r="DN38" s="86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8"/>
      <c r="DZ38" s="86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8"/>
      <c r="EL38" s="86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8"/>
      <c r="EX38" s="86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90"/>
    </row>
    <row r="39" spans="1:165" ht="11.25">
      <c r="A39" s="95"/>
      <c r="B39" s="95"/>
      <c r="C39" s="95"/>
      <c r="D39" s="95"/>
      <c r="E39" s="95"/>
      <c r="F39" s="95"/>
      <c r="G39" s="96"/>
      <c r="H39" s="218" t="s">
        <v>225</v>
      </c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219"/>
      <c r="CL39" s="94" t="s">
        <v>226</v>
      </c>
      <c r="CM39" s="95"/>
      <c r="CN39" s="95"/>
      <c r="CO39" s="95"/>
      <c r="CP39" s="95"/>
      <c r="CQ39" s="95"/>
      <c r="CR39" s="95"/>
      <c r="CS39" s="96"/>
      <c r="CT39" s="100" t="s">
        <v>322</v>
      </c>
      <c r="CU39" s="95"/>
      <c r="CV39" s="95"/>
      <c r="CW39" s="95"/>
      <c r="CX39" s="95"/>
      <c r="CY39" s="95"/>
      <c r="CZ39" s="95"/>
      <c r="DA39" s="96"/>
      <c r="DB39" s="100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6"/>
      <c r="DN39" s="83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5"/>
      <c r="DZ39" s="83">
        <f>DZ36</f>
        <v>3968533.56</v>
      </c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5"/>
      <c r="EL39" s="83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5"/>
      <c r="EX39" s="83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9"/>
    </row>
    <row r="40" spans="1:165" ht="11.25">
      <c r="A40" s="98"/>
      <c r="B40" s="98"/>
      <c r="C40" s="98"/>
      <c r="D40" s="98"/>
      <c r="E40" s="98"/>
      <c r="F40" s="98"/>
      <c r="G40" s="99"/>
      <c r="H40" s="220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97"/>
      <c r="CM40" s="98"/>
      <c r="CN40" s="98"/>
      <c r="CO40" s="98"/>
      <c r="CP40" s="98"/>
      <c r="CQ40" s="98"/>
      <c r="CR40" s="98"/>
      <c r="CS40" s="99"/>
      <c r="CT40" s="101"/>
      <c r="CU40" s="98"/>
      <c r="CV40" s="98"/>
      <c r="CW40" s="98"/>
      <c r="CX40" s="98"/>
      <c r="CY40" s="98"/>
      <c r="CZ40" s="98"/>
      <c r="DA40" s="99"/>
      <c r="DB40" s="101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9"/>
      <c r="DN40" s="86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8"/>
      <c r="DZ40" s="86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8"/>
      <c r="EL40" s="86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8"/>
      <c r="EX40" s="86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90"/>
    </row>
    <row r="41" spans="1:165" ht="11.25">
      <c r="A41" s="95"/>
      <c r="B41" s="95"/>
      <c r="C41" s="95"/>
      <c r="D41" s="95"/>
      <c r="E41" s="95"/>
      <c r="F41" s="95"/>
      <c r="G41" s="96"/>
      <c r="H41" s="218" t="s">
        <v>225</v>
      </c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219"/>
      <c r="CL41" s="94" t="s">
        <v>226</v>
      </c>
      <c r="CM41" s="95"/>
      <c r="CN41" s="95"/>
      <c r="CO41" s="95"/>
      <c r="CP41" s="95"/>
      <c r="CQ41" s="95"/>
      <c r="CR41" s="95"/>
      <c r="CS41" s="96"/>
      <c r="CT41" s="100" t="s">
        <v>323</v>
      </c>
      <c r="CU41" s="95"/>
      <c r="CV41" s="95"/>
      <c r="CW41" s="95"/>
      <c r="CX41" s="95"/>
      <c r="CY41" s="95"/>
      <c r="CZ41" s="95"/>
      <c r="DA41" s="96"/>
      <c r="DB41" s="100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6"/>
      <c r="DN41" s="83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5"/>
      <c r="DZ41" s="83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5"/>
      <c r="EL41" s="83">
        <f>EL36</f>
        <v>3968533.56</v>
      </c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5"/>
      <c r="EX41" s="83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9"/>
    </row>
    <row r="42" spans="1:165" ht="11.25">
      <c r="A42" s="98"/>
      <c r="B42" s="98"/>
      <c r="C42" s="98"/>
      <c r="D42" s="98"/>
      <c r="E42" s="98"/>
      <c r="F42" s="98"/>
      <c r="G42" s="99"/>
      <c r="H42" s="220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221"/>
      <c r="BU42" s="221"/>
      <c r="BV42" s="221"/>
      <c r="BW42" s="221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1"/>
      <c r="CJ42" s="221"/>
      <c r="CK42" s="221"/>
      <c r="CL42" s="97"/>
      <c r="CM42" s="98"/>
      <c r="CN42" s="98"/>
      <c r="CO42" s="98"/>
      <c r="CP42" s="98"/>
      <c r="CQ42" s="98"/>
      <c r="CR42" s="98"/>
      <c r="CS42" s="99"/>
      <c r="CT42" s="101"/>
      <c r="CU42" s="98"/>
      <c r="CV42" s="98"/>
      <c r="CW42" s="98"/>
      <c r="CX42" s="98"/>
      <c r="CY42" s="98"/>
      <c r="CZ42" s="98"/>
      <c r="DA42" s="99"/>
      <c r="DB42" s="101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9"/>
      <c r="DN42" s="86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8"/>
      <c r="DZ42" s="86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8"/>
      <c r="EL42" s="86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8"/>
      <c r="EX42" s="86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90"/>
    </row>
    <row r="43" spans="1:165" ht="24" customHeight="1">
      <c r="A43" s="72" t="s">
        <v>11</v>
      </c>
      <c r="B43" s="72"/>
      <c r="C43" s="72"/>
      <c r="D43" s="72"/>
      <c r="E43" s="72"/>
      <c r="F43" s="72"/>
      <c r="G43" s="73"/>
      <c r="H43" s="214" t="s">
        <v>227</v>
      </c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75" t="s">
        <v>228</v>
      </c>
      <c r="CM43" s="72"/>
      <c r="CN43" s="72"/>
      <c r="CO43" s="72"/>
      <c r="CP43" s="72"/>
      <c r="CQ43" s="72"/>
      <c r="CR43" s="72"/>
      <c r="CS43" s="73"/>
      <c r="CT43" s="71" t="s">
        <v>40</v>
      </c>
      <c r="CU43" s="72"/>
      <c r="CV43" s="72"/>
      <c r="CW43" s="72"/>
      <c r="CX43" s="72"/>
      <c r="CY43" s="72"/>
      <c r="CZ43" s="72"/>
      <c r="DA43" s="73"/>
      <c r="DB43" s="71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3"/>
      <c r="DN43" s="58" t="s">
        <v>309</v>
      </c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60"/>
      <c r="DZ43" s="58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60"/>
      <c r="EL43" s="58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60"/>
      <c r="EX43" s="58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61"/>
    </row>
    <row r="44" spans="1:165" ht="11.25">
      <c r="A44" s="95"/>
      <c r="B44" s="95"/>
      <c r="C44" s="95"/>
      <c r="D44" s="95"/>
      <c r="E44" s="95"/>
      <c r="F44" s="95"/>
      <c r="G44" s="96"/>
      <c r="H44" s="218" t="s">
        <v>225</v>
      </c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219"/>
      <c r="CL44" s="94" t="s">
        <v>229</v>
      </c>
      <c r="CM44" s="95"/>
      <c r="CN44" s="95"/>
      <c r="CO44" s="95"/>
      <c r="CP44" s="95"/>
      <c r="CQ44" s="95"/>
      <c r="CR44" s="95"/>
      <c r="CS44" s="96"/>
      <c r="CT44" s="100"/>
      <c r="CU44" s="95"/>
      <c r="CV44" s="95"/>
      <c r="CW44" s="95"/>
      <c r="CX44" s="95"/>
      <c r="CY44" s="95"/>
      <c r="CZ44" s="95"/>
      <c r="DA44" s="96"/>
      <c r="DB44" s="100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6"/>
      <c r="DN44" s="83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5"/>
      <c r="DZ44" s="83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5"/>
      <c r="EL44" s="83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5"/>
      <c r="EX44" s="83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9"/>
    </row>
    <row r="45" spans="1:165" ht="12" thickBot="1">
      <c r="A45" s="98"/>
      <c r="B45" s="98"/>
      <c r="C45" s="98"/>
      <c r="D45" s="98"/>
      <c r="E45" s="98"/>
      <c r="F45" s="98"/>
      <c r="G45" s="99"/>
      <c r="H45" s="220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1"/>
      <c r="BZ45" s="221"/>
      <c r="CA45" s="221"/>
      <c r="CB45" s="221"/>
      <c r="CC45" s="221"/>
      <c r="CD45" s="221"/>
      <c r="CE45" s="221"/>
      <c r="CF45" s="221"/>
      <c r="CG45" s="221"/>
      <c r="CH45" s="221"/>
      <c r="CI45" s="221"/>
      <c r="CJ45" s="221"/>
      <c r="CK45" s="221"/>
      <c r="CL45" s="222"/>
      <c r="CM45" s="216"/>
      <c r="CN45" s="216"/>
      <c r="CO45" s="216"/>
      <c r="CP45" s="216"/>
      <c r="CQ45" s="216"/>
      <c r="CR45" s="216"/>
      <c r="CS45" s="217"/>
      <c r="CT45" s="215"/>
      <c r="CU45" s="216"/>
      <c r="CV45" s="216"/>
      <c r="CW45" s="216"/>
      <c r="CX45" s="216"/>
      <c r="CY45" s="216"/>
      <c r="CZ45" s="216"/>
      <c r="DA45" s="217"/>
      <c r="DB45" s="215"/>
      <c r="DC45" s="216"/>
      <c r="DD45" s="216"/>
      <c r="DE45" s="216"/>
      <c r="DF45" s="216"/>
      <c r="DG45" s="216"/>
      <c r="DH45" s="216"/>
      <c r="DI45" s="216"/>
      <c r="DJ45" s="216"/>
      <c r="DK45" s="216"/>
      <c r="DL45" s="216"/>
      <c r="DM45" s="217"/>
      <c r="DN45" s="210"/>
      <c r="DO45" s="211"/>
      <c r="DP45" s="211"/>
      <c r="DQ45" s="211"/>
      <c r="DR45" s="211"/>
      <c r="DS45" s="211"/>
      <c r="DT45" s="211"/>
      <c r="DU45" s="211"/>
      <c r="DV45" s="211"/>
      <c r="DW45" s="211"/>
      <c r="DX45" s="211"/>
      <c r="DY45" s="212"/>
      <c r="DZ45" s="210"/>
      <c r="EA45" s="211"/>
      <c r="EB45" s="211"/>
      <c r="EC45" s="211"/>
      <c r="ED45" s="211"/>
      <c r="EE45" s="211"/>
      <c r="EF45" s="211"/>
      <c r="EG45" s="211"/>
      <c r="EH45" s="211"/>
      <c r="EI45" s="211"/>
      <c r="EJ45" s="211"/>
      <c r="EK45" s="212"/>
      <c r="EL45" s="210"/>
      <c r="EM45" s="211"/>
      <c r="EN45" s="211"/>
      <c r="EO45" s="211"/>
      <c r="EP45" s="211"/>
      <c r="EQ45" s="211"/>
      <c r="ER45" s="211"/>
      <c r="ES45" s="211"/>
      <c r="ET45" s="211"/>
      <c r="EU45" s="211"/>
      <c r="EV45" s="211"/>
      <c r="EW45" s="212"/>
      <c r="EX45" s="210"/>
      <c r="EY45" s="211"/>
      <c r="EZ45" s="211"/>
      <c r="FA45" s="211"/>
      <c r="FB45" s="211"/>
      <c r="FC45" s="211"/>
      <c r="FD45" s="211"/>
      <c r="FE45" s="211"/>
      <c r="FF45" s="211"/>
      <c r="FG45" s="211"/>
      <c r="FH45" s="211"/>
      <c r="FI45" s="213"/>
    </row>
    <row r="46" spans="1:165" ht="11.25">
      <c r="A46" s="4"/>
      <c r="B46" s="4"/>
      <c r="C46" s="4"/>
      <c r="D46" s="4"/>
      <c r="E46" s="4"/>
      <c r="F46" s="4"/>
      <c r="G46" s="4"/>
      <c r="H46" s="29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</row>
    <row r="47" s="12" customFormat="1" ht="11.25">
      <c r="D47" s="12" t="s">
        <v>230</v>
      </c>
    </row>
    <row r="48" spans="4:109" s="12" customFormat="1" ht="12.75">
      <c r="D48" s="12" t="s">
        <v>231</v>
      </c>
      <c r="AL48" s="261" t="s">
        <v>307</v>
      </c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18" t="s">
        <v>295</v>
      </c>
      <c r="BK48" s="33"/>
      <c r="BL48" s="33"/>
      <c r="BM48" s="262"/>
      <c r="BN48" s="262"/>
      <c r="BO48" s="262"/>
      <c r="BP48" s="262"/>
      <c r="BQ48" s="262"/>
      <c r="BR48" s="262"/>
      <c r="BS48" s="262"/>
      <c r="BT48" s="262"/>
      <c r="BU48" s="262"/>
      <c r="BV48" s="262"/>
      <c r="BW48" s="262"/>
      <c r="BX48" s="262"/>
      <c r="BY48" s="262"/>
      <c r="BZ48" s="262"/>
      <c r="CA48" s="262"/>
      <c r="CB48" s="262"/>
      <c r="CC48" s="262"/>
      <c r="CD48" s="34"/>
      <c r="CE48" s="34"/>
      <c r="CF48" s="263" t="s">
        <v>308</v>
      </c>
      <c r="CG48" s="263"/>
      <c r="CH48" s="263"/>
      <c r="CI48" s="263"/>
      <c r="CJ48" s="263"/>
      <c r="CK48" s="263"/>
      <c r="CL48" s="263"/>
      <c r="CM48" s="263"/>
      <c r="CN48" s="263"/>
      <c r="CO48" s="263"/>
      <c r="CP48" s="263"/>
      <c r="CQ48" s="263"/>
      <c r="CR48" s="263"/>
      <c r="CS48" s="263"/>
      <c r="CT48" s="263"/>
      <c r="CU48" s="263"/>
      <c r="CV48" s="263"/>
      <c r="CW48" s="263"/>
      <c r="CX48" s="263"/>
      <c r="CY48" s="263"/>
      <c r="CZ48" s="263"/>
      <c r="DA48" s="263"/>
      <c r="DB48" s="263"/>
      <c r="DC48" s="34"/>
      <c r="DD48" s="34"/>
      <c r="DE48" s="34"/>
    </row>
    <row r="49" spans="43:109" s="9" customFormat="1" ht="12.75">
      <c r="AQ49" s="253" t="s">
        <v>232</v>
      </c>
      <c r="AR49" s="253"/>
      <c r="AS49" s="253"/>
      <c r="AT49" s="253"/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253"/>
      <c r="BF49" s="253"/>
      <c r="BG49" s="253"/>
      <c r="BH49" s="19"/>
      <c r="BK49"/>
      <c r="BL49"/>
      <c r="BM49" s="249" t="s">
        <v>297</v>
      </c>
      <c r="BN49" s="249"/>
      <c r="BO49" s="249"/>
      <c r="BP49" s="249"/>
      <c r="BQ49" s="249"/>
      <c r="BR49" s="249"/>
      <c r="BS49" s="249"/>
      <c r="BT49" s="249"/>
      <c r="BU49" s="249"/>
      <c r="BV49" s="249"/>
      <c r="BW49" s="249"/>
      <c r="BX49" s="249"/>
      <c r="BY49" s="249"/>
      <c r="BZ49" s="249"/>
      <c r="CA49" s="249"/>
      <c r="CB49" s="249"/>
      <c r="CC49" s="249"/>
      <c r="CD49" s="249"/>
      <c r="CE49" s="249"/>
      <c r="CF49" s="249"/>
      <c r="CG49" s="249"/>
      <c r="CH49" s="249"/>
      <c r="CI49" s="249" t="s">
        <v>298</v>
      </c>
      <c r="CJ49" s="249"/>
      <c r="CK49" s="249"/>
      <c r="CL49" s="249"/>
      <c r="CM49" s="249"/>
      <c r="CN49" s="249"/>
      <c r="CO49" s="249"/>
      <c r="CP49" s="249"/>
      <c r="CQ49" s="249"/>
      <c r="CR49" s="249"/>
      <c r="CS49" s="249"/>
      <c r="CT49" s="249"/>
      <c r="CU49" s="249"/>
      <c r="CV49" s="249"/>
      <c r="CW49" s="249"/>
      <c r="CX49" s="249"/>
      <c r="CY49" s="249"/>
      <c r="CZ49" s="249"/>
      <c r="DA49" s="249"/>
      <c r="DB49" s="249"/>
      <c r="DC49" s="249"/>
      <c r="DD49" s="249"/>
      <c r="DE49" s="20"/>
    </row>
    <row r="50" spans="43:96" s="9" customFormat="1" ht="8.25"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</row>
    <row r="51" spans="4:96" s="12" customFormat="1" ht="12.75">
      <c r="D51" s="12" t="s">
        <v>233</v>
      </c>
      <c r="AM51" s="254" t="s">
        <v>294</v>
      </c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G51" s="31" t="s">
        <v>312</v>
      </c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2"/>
      <c r="BZ51" s="32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</row>
    <row r="52" spans="39:96" s="9" customFormat="1" ht="12.75">
      <c r="AM52" s="253" t="s">
        <v>232</v>
      </c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G52" s="248" t="s">
        <v>296</v>
      </c>
      <c r="BH52" s="248"/>
      <c r="BI52" s="248"/>
      <c r="BJ52" s="248"/>
      <c r="BK52" s="248"/>
      <c r="BL52" s="248"/>
      <c r="BM52" s="248"/>
      <c r="BN52" s="248"/>
      <c r="BO52" s="248"/>
      <c r="BP52" s="248"/>
      <c r="BQ52" s="248"/>
      <c r="BR52" s="248"/>
      <c r="BS52" s="248"/>
      <c r="BT52" s="248"/>
      <c r="BU52" s="248"/>
      <c r="BV52" s="248"/>
      <c r="BW52" s="248"/>
      <c r="BX52" s="248"/>
      <c r="CA52"/>
      <c r="CB52" s="249" t="s">
        <v>234</v>
      </c>
      <c r="CC52" s="249"/>
      <c r="CD52" s="249"/>
      <c r="CE52" s="249"/>
      <c r="CF52" s="249"/>
      <c r="CG52" s="249"/>
      <c r="CH52" s="249"/>
      <c r="CI52" s="249"/>
      <c r="CJ52" s="249"/>
      <c r="CK52" s="249"/>
      <c r="CL52" s="249"/>
      <c r="CM52" s="249"/>
      <c r="CN52" s="249"/>
      <c r="CO52" s="249"/>
      <c r="CP52" s="249"/>
      <c r="CQ52" s="249"/>
      <c r="CR52"/>
    </row>
    <row r="53" spans="39:96" s="9" customFormat="1" ht="3" customHeight="1"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</row>
    <row r="54" spans="9:38" s="12" customFormat="1" ht="11.25">
      <c r="I54" s="257" t="s">
        <v>20</v>
      </c>
      <c r="J54" s="257"/>
      <c r="K54" s="258" t="s">
        <v>319</v>
      </c>
      <c r="L54" s="258"/>
      <c r="M54" s="258"/>
      <c r="N54" s="259" t="s">
        <v>20</v>
      </c>
      <c r="O54" s="259"/>
      <c r="Q54" s="258" t="s">
        <v>313</v>
      </c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7">
        <v>20</v>
      </c>
      <c r="AG54" s="257"/>
      <c r="AH54" s="257"/>
      <c r="AI54" s="255" t="s">
        <v>314</v>
      </c>
      <c r="AJ54" s="255"/>
      <c r="AK54" s="255"/>
      <c r="AL54" s="12" t="s">
        <v>3</v>
      </c>
    </row>
    <row r="55" s="12" customFormat="1" ht="12" thickBot="1"/>
    <row r="56" spans="1:91" s="12" customFormat="1" ht="3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2"/>
    </row>
    <row r="57" spans="1:91" s="12" customFormat="1" ht="11.25">
      <c r="A57" s="23" t="s">
        <v>235</v>
      </c>
      <c r="CM57" s="24"/>
    </row>
    <row r="58" spans="1:91" s="12" customFormat="1" ht="12.75">
      <c r="A58" s="256" t="s">
        <v>264</v>
      </c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 s="24"/>
    </row>
    <row r="59" spans="1:91" s="9" customFormat="1" ht="12.75">
      <c r="A59" s="264" t="s">
        <v>236</v>
      </c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 s="24"/>
    </row>
    <row r="60" spans="1:91" s="9" customFormat="1" ht="6" customHeight="1">
      <c r="A60" s="25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4"/>
    </row>
    <row r="61" spans="1:91" s="12" customFormat="1" ht="12.75">
      <c r="A61" s="256"/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AE61" s="254" t="s">
        <v>266</v>
      </c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254"/>
      <c r="BB61" s="254"/>
      <c r="BC61" s="254"/>
      <c r="BD61" s="254"/>
      <c r="BE61" s="254"/>
      <c r="BF61" s="254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 s="24"/>
    </row>
    <row r="62" spans="1:91" s="9" customFormat="1" ht="12.75" customHeight="1">
      <c r="A62" s="264" t="s">
        <v>18</v>
      </c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AE62" s="249" t="s">
        <v>19</v>
      </c>
      <c r="AF62" s="249"/>
      <c r="AG62" s="249"/>
      <c r="AH62" s="249"/>
      <c r="AI62" s="249"/>
      <c r="AJ62" s="249"/>
      <c r="AK62" s="249"/>
      <c r="AL62" s="249"/>
      <c r="AM62" s="249"/>
      <c r="AN62" s="249"/>
      <c r="AO62" s="249"/>
      <c r="AP62" s="249"/>
      <c r="AQ62" s="249"/>
      <c r="AR62" s="249"/>
      <c r="AS62" s="249"/>
      <c r="AT62" s="249"/>
      <c r="AU62" s="249"/>
      <c r="AV62" s="249"/>
      <c r="AW62" s="249"/>
      <c r="AX62" s="249"/>
      <c r="AY62" s="249"/>
      <c r="AZ62" s="249"/>
      <c r="BA62" s="249"/>
      <c r="BB62" s="249"/>
      <c r="BC62" s="249"/>
      <c r="BD62" s="249"/>
      <c r="BE62" s="249"/>
      <c r="BF62" s="249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 s="24"/>
    </row>
    <row r="63" spans="1:91" s="12" customFormat="1" ht="11.25">
      <c r="A63" s="23"/>
      <c r="CM63" s="24"/>
    </row>
    <row r="64" spans="1:91" s="12" customFormat="1" ht="11.25">
      <c r="A64" s="260" t="s">
        <v>20</v>
      </c>
      <c r="B64" s="257"/>
      <c r="C64" s="258" t="s">
        <v>319</v>
      </c>
      <c r="D64" s="258"/>
      <c r="E64" s="258"/>
      <c r="F64" s="259" t="s">
        <v>20</v>
      </c>
      <c r="G64" s="259"/>
      <c r="I64" s="258" t="s">
        <v>313</v>
      </c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7">
        <v>20</v>
      </c>
      <c r="Y64" s="257"/>
      <c r="Z64" s="257"/>
      <c r="AA64" s="255" t="s">
        <v>314</v>
      </c>
      <c r="AB64" s="255"/>
      <c r="AC64" s="255"/>
      <c r="AD64" s="12" t="s">
        <v>3</v>
      </c>
      <c r="CM64" s="24"/>
    </row>
    <row r="65" spans="1:91" s="12" customFormat="1" ht="3" customHeight="1" thickBot="1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8"/>
    </row>
    <row r="66" spans="1:25" s="12" customFormat="1" ht="11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91" s="12" customFormat="1" ht="3" customHeight="1" thickBot="1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8"/>
    </row>
    <row r="68" spans="1:25" s="12" customFormat="1" ht="11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</sheetData>
  <sheetProtection/>
  <mergeCells count="365">
    <mergeCell ref="AL48:BG48"/>
    <mergeCell ref="BM48:CC48"/>
    <mergeCell ref="CF48:DB48"/>
    <mergeCell ref="AA64:AC64"/>
    <mergeCell ref="CB52:CQ52"/>
    <mergeCell ref="BM49:CC49"/>
    <mergeCell ref="A58:AR58"/>
    <mergeCell ref="A59:AR59"/>
    <mergeCell ref="AE61:BF61"/>
    <mergeCell ref="A62:Y62"/>
    <mergeCell ref="AE62:BF62"/>
    <mergeCell ref="A64:B64"/>
    <mergeCell ref="C64:E64"/>
    <mergeCell ref="F64:G64"/>
    <mergeCell ref="I64:W64"/>
    <mergeCell ref="X64:Z64"/>
    <mergeCell ref="A61:Y61"/>
    <mergeCell ref="I54:J54"/>
    <mergeCell ref="K54:M54"/>
    <mergeCell ref="N54:O54"/>
    <mergeCell ref="Q54:AE54"/>
    <mergeCell ref="AF54:AH54"/>
    <mergeCell ref="AI54:AK54"/>
    <mergeCell ref="DZ37:EK38"/>
    <mergeCell ref="EL37:EW38"/>
    <mergeCell ref="EX37:FI38"/>
    <mergeCell ref="H38:CK38"/>
    <mergeCell ref="DB38:DM38"/>
    <mergeCell ref="DB37:DM37"/>
    <mergeCell ref="DN37:DY38"/>
    <mergeCell ref="DB39:DM39"/>
    <mergeCell ref="EX39:FI40"/>
    <mergeCell ref="AQ49:BG49"/>
    <mergeCell ref="AM52:BD52"/>
    <mergeCell ref="A37:G38"/>
    <mergeCell ref="H37:CK37"/>
    <mergeCell ref="CL37:CS38"/>
    <mergeCell ref="CT37:DA38"/>
    <mergeCell ref="CT39:DA40"/>
    <mergeCell ref="AM51:BD51"/>
    <mergeCell ref="H42:CK42"/>
    <mergeCell ref="CI49:CY49"/>
    <mergeCell ref="DB40:DM40"/>
    <mergeCell ref="DZ28:EK28"/>
    <mergeCell ref="EL28:EW28"/>
    <mergeCell ref="EX28:FI28"/>
    <mergeCell ref="EX34:FI34"/>
    <mergeCell ref="EL34:EW34"/>
    <mergeCell ref="DN39:DY40"/>
    <mergeCell ref="EL32:EW32"/>
    <mergeCell ref="EL33:EW33"/>
    <mergeCell ref="EL36:EW36"/>
    <mergeCell ref="CD49:CH49"/>
    <mergeCell ref="DZ39:EK40"/>
    <mergeCell ref="EL39:EW40"/>
    <mergeCell ref="CZ49:DD49"/>
    <mergeCell ref="CL28:CS28"/>
    <mergeCell ref="CT28:DA28"/>
    <mergeCell ref="DB28:DM28"/>
    <mergeCell ref="DN28:DY28"/>
    <mergeCell ref="H39:CK39"/>
    <mergeCell ref="CL32:CS32"/>
    <mergeCell ref="DB34:DM34"/>
    <mergeCell ref="DN34:DY34"/>
    <mergeCell ref="DZ34:EK34"/>
    <mergeCell ref="CT34:DA34"/>
    <mergeCell ref="ER26:ET26"/>
    <mergeCell ref="DB29:DM29"/>
    <mergeCell ref="CT32:DA32"/>
    <mergeCell ref="DN32:DY32"/>
    <mergeCell ref="DZ32:EK32"/>
    <mergeCell ref="EL30:EW30"/>
    <mergeCell ref="A25:G27"/>
    <mergeCell ref="H25:CK27"/>
    <mergeCell ref="CL25:CS27"/>
    <mergeCell ref="CT25:DA27"/>
    <mergeCell ref="DN25:FI25"/>
    <mergeCell ref="DN26:DS26"/>
    <mergeCell ref="DT26:DV26"/>
    <mergeCell ref="DW26:DY26"/>
    <mergeCell ref="DZ26:EE26"/>
    <mergeCell ref="DZ27:EK27"/>
    <mergeCell ref="A28:G28"/>
    <mergeCell ref="H28:CK28"/>
    <mergeCell ref="A39:G40"/>
    <mergeCell ref="CL39:CS40"/>
    <mergeCell ref="H40:CK40"/>
    <mergeCell ref="BG52:BX52"/>
    <mergeCell ref="A34:G34"/>
    <mergeCell ref="H34:CK34"/>
    <mergeCell ref="CL34:CS34"/>
    <mergeCell ref="A32:G32"/>
    <mergeCell ref="DN23:DY23"/>
    <mergeCell ref="DZ23:EK23"/>
    <mergeCell ref="EL23:EW23"/>
    <mergeCell ref="A30:G30"/>
    <mergeCell ref="H30:CK30"/>
    <mergeCell ref="EX23:FI23"/>
    <mergeCell ref="CL30:CS30"/>
    <mergeCell ref="CT30:DA30"/>
    <mergeCell ref="DN30:DY30"/>
    <mergeCell ref="DZ30:EK30"/>
    <mergeCell ref="EX13:FI13"/>
    <mergeCell ref="A20:G20"/>
    <mergeCell ref="H20:CK20"/>
    <mergeCell ref="CL20:CS20"/>
    <mergeCell ref="CT20:DA20"/>
    <mergeCell ref="DB20:DM20"/>
    <mergeCell ref="DN20:DY20"/>
    <mergeCell ref="DZ20:EK20"/>
    <mergeCell ref="EL20:EW20"/>
    <mergeCell ref="EX20:FI20"/>
    <mergeCell ref="EL12:EW12"/>
    <mergeCell ref="EX12:FI12"/>
    <mergeCell ref="A13:G13"/>
    <mergeCell ref="H13:CK13"/>
    <mergeCell ref="CL13:CS13"/>
    <mergeCell ref="CT13:DA13"/>
    <mergeCell ref="DB13:DM13"/>
    <mergeCell ref="DN13:DY13"/>
    <mergeCell ref="DZ13:EK13"/>
    <mergeCell ref="EL13:EW13"/>
    <mergeCell ref="CT12:DA12"/>
    <mergeCell ref="DB12:DM12"/>
    <mergeCell ref="DN12:DY12"/>
    <mergeCell ref="DZ12:EK12"/>
    <mergeCell ref="DN11:DY11"/>
    <mergeCell ref="DZ11:EK11"/>
    <mergeCell ref="EL11:EW11"/>
    <mergeCell ref="EX11:FI11"/>
    <mergeCell ref="DB45:DM45"/>
    <mergeCell ref="DB3:DM5"/>
    <mergeCell ref="A11:G11"/>
    <mergeCell ref="H11:CK11"/>
    <mergeCell ref="CL11:CS11"/>
    <mergeCell ref="CT11:DA11"/>
    <mergeCell ref="DB11:DM11"/>
    <mergeCell ref="A12:G12"/>
    <mergeCell ref="H12:CK12"/>
    <mergeCell ref="CL12:CS12"/>
    <mergeCell ref="DB35:DM35"/>
    <mergeCell ref="DB36:DM36"/>
    <mergeCell ref="DB41:DM41"/>
    <mergeCell ref="DB42:DM42"/>
    <mergeCell ref="DB30:DM30"/>
    <mergeCell ref="DB31:DM31"/>
    <mergeCell ref="DB32:DM32"/>
    <mergeCell ref="DB33:DM33"/>
    <mergeCell ref="DB23:DM23"/>
    <mergeCell ref="DB25:DM27"/>
    <mergeCell ref="DB15:DM15"/>
    <mergeCell ref="DB16:DM16"/>
    <mergeCell ref="DB17:DM17"/>
    <mergeCell ref="DB18:DM18"/>
    <mergeCell ref="DB9:DM9"/>
    <mergeCell ref="DB10:DM10"/>
    <mergeCell ref="DB14:DM14"/>
    <mergeCell ref="DB6:DM6"/>
    <mergeCell ref="A23:G23"/>
    <mergeCell ref="H23:CK23"/>
    <mergeCell ref="CL23:CS23"/>
    <mergeCell ref="CT23:DA23"/>
    <mergeCell ref="H6:CK6"/>
    <mergeCell ref="DB21:DM21"/>
    <mergeCell ref="H3:CK5"/>
    <mergeCell ref="CL3:CS5"/>
    <mergeCell ref="CT3:DA5"/>
    <mergeCell ref="DN3:FI3"/>
    <mergeCell ref="DN4:DS4"/>
    <mergeCell ref="DT4:DV4"/>
    <mergeCell ref="DW4:DY4"/>
    <mergeCell ref="DZ4:EE4"/>
    <mergeCell ref="EU4:EW4"/>
    <mergeCell ref="EX4:FI5"/>
    <mergeCell ref="DN5:DY5"/>
    <mergeCell ref="DZ5:EK5"/>
    <mergeCell ref="EL5:EW5"/>
    <mergeCell ref="EF4:EH4"/>
    <mergeCell ref="EI4:EK4"/>
    <mergeCell ref="EL4:EQ4"/>
    <mergeCell ref="ER4:ET4"/>
    <mergeCell ref="CL6:CS6"/>
    <mergeCell ref="CT6:DA6"/>
    <mergeCell ref="EX7:FI7"/>
    <mergeCell ref="DN6:DY6"/>
    <mergeCell ref="DZ6:EK6"/>
    <mergeCell ref="EL6:EW6"/>
    <mergeCell ref="EX6:FI6"/>
    <mergeCell ref="DB7:DM7"/>
    <mergeCell ref="A3:G5"/>
    <mergeCell ref="A6:G6"/>
    <mergeCell ref="B1:FH1"/>
    <mergeCell ref="A7:G7"/>
    <mergeCell ref="H7:CK7"/>
    <mergeCell ref="CL7:CS7"/>
    <mergeCell ref="CT7:DA7"/>
    <mergeCell ref="DN7:DY7"/>
    <mergeCell ref="DZ7:EK7"/>
    <mergeCell ref="EL7:EW7"/>
    <mergeCell ref="A8:G8"/>
    <mergeCell ref="H8:CK8"/>
    <mergeCell ref="CL8:CS8"/>
    <mergeCell ref="CT8:DA8"/>
    <mergeCell ref="DN8:DY8"/>
    <mergeCell ref="DZ8:EK8"/>
    <mergeCell ref="DB8:DM8"/>
    <mergeCell ref="EL8:EW8"/>
    <mergeCell ref="EX8:FI8"/>
    <mergeCell ref="A9:G9"/>
    <mergeCell ref="H9:CK9"/>
    <mergeCell ref="CL9:CS9"/>
    <mergeCell ref="CT9:DA9"/>
    <mergeCell ref="DN9:DY9"/>
    <mergeCell ref="DZ9:EK9"/>
    <mergeCell ref="EL9:EW9"/>
    <mergeCell ref="EX9:FI9"/>
    <mergeCell ref="A10:G10"/>
    <mergeCell ref="H10:CK10"/>
    <mergeCell ref="CL10:CS10"/>
    <mergeCell ref="CT10:DA10"/>
    <mergeCell ref="DN10:DY10"/>
    <mergeCell ref="DZ10:EK10"/>
    <mergeCell ref="EL10:EW10"/>
    <mergeCell ref="EX10:FI10"/>
    <mergeCell ref="A14:G14"/>
    <mergeCell ref="H14:CK14"/>
    <mergeCell ref="CL14:CS14"/>
    <mergeCell ref="CT14:DA14"/>
    <mergeCell ref="DN14:DY14"/>
    <mergeCell ref="DZ14:EK14"/>
    <mergeCell ref="EL14:EW14"/>
    <mergeCell ref="EX14:FI14"/>
    <mergeCell ref="A15:G15"/>
    <mergeCell ref="H15:CK15"/>
    <mergeCell ref="CL15:CS15"/>
    <mergeCell ref="CT15:DA15"/>
    <mergeCell ref="DN15:DY15"/>
    <mergeCell ref="DZ15:EK15"/>
    <mergeCell ref="EL15:EW15"/>
    <mergeCell ref="EX15:FI15"/>
    <mergeCell ref="A16:G16"/>
    <mergeCell ref="H16:CK16"/>
    <mergeCell ref="CL16:CS16"/>
    <mergeCell ref="CT16:DA16"/>
    <mergeCell ref="DN16:DY16"/>
    <mergeCell ref="DZ16:EK16"/>
    <mergeCell ref="EL16:EW16"/>
    <mergeCell ref="EX16:FI16"/>
    <mergeCell ref="A17:G17"/>
    <mergeCell ref="H17:CK17"/>
    <mergeCell ref="CL17:CS17"/>
    <mergeCell ref="CT17:DA17"/>
    <mergeCell ref="DN17:DY17"/>
    <mergeCell ref="DZ17:EK17"/>
    <mergeCell ref="EL17:EW17"/>
    <mergeCell ref="EX17:FI17"/>
    <mergeCell ref="A18:G18"/>
    <mergeCell ref="H18:CK18"/>
    <mergeCell ref="CL18:CS18"/>
    <mergeCell ref="CT18:DA18"/>
    <mergeCell ref="DN18:DY18"/>
    <mergeCell ref="DZ18:EK18"/>
    <mergeCell ref="EL18:EW18"/>
    <mergeCell ref="EX18:FI18"/>
    <mergeCell ref="A19:G19"/>
    <mergeCell ref="H19:CK19"/>
    <mergeCell ref="CL19:CS19"/>
    <mergeCell ref="CT19:DA19"/>
    <mergeCell ref="DN19:DY19"/>
    <mergeCell ref="DZ19:EK19"/>
    <mergeCell ref="DB19:DM19"/>
    <mergeCell ref="EL19:EW19"/>
    <mergeCell ref="EX19:FI19"/>
    <mergeCell ref="A21:G21"/>
    <mergeCell ref="H21:CK21"/>
    <mergeCell ref="CL21:CS21"/>
    <mergeCell ref="CT21:DA21"/>
    <mergeCell ref="DN21:DY21"/>
    <mergeCell ref="DZ21:EK21"/>
    <mergeCell ref="EL21:EW21"/>
    <mergeCell ref="EX21:FI21"/>
    <mergeCell ref="A22:G22"/>
    <mergeCell ref="H22:CK22"/>
    <mergeCell ref="CL22:CS22"/>
    <mergeCell ref="CT22:DA22"/>
    <mergeCell ref="DN22:DY22"/>
    <mergeCell ref="DZ22:EK22"/>
    <mergeCell ref="DB22:DM22"/>
    <mergeCell ref="EL22:EW22"/>
    <mergeCell ref="EX22:FI22"/>
    <mergeCell ref="A29:G29"/>
    <mergeCell ref="H29:CK29"/>
    <mergeCell ref="CL29:CS29"/>
    <mergeCell ref="CT29:DA29"/>
    <mergeCell ref="DN29:DY29"/>
    <mergeCell ref="DZ29:EK29"/>
    <mergeCell ref="EL29:EW29"/>
    <mergeCell ref="EX29:FI29"/>
    <mergeCell ref="A31:G31"/>
    <mergeCell ref="H31:CK31"/>
    <mergeCell ref="CL31:CS31"/>
    <mergeCell ref="CT31:DA31"/>
    <mergeCell ref="DN31:DY31"/>
    <mergeCell ref="DZ31:EK31"/>
    <mergeCell ref="EX30:FI30"/>
    <mergeCell ref="EL31:EW31"/>
    <mergeCell ref="EX31:FI31"/>
    <mergeCell ref="EX32:FI32"/>
    <mergeCell ref="A33:G33"/>
    <mergeCell ref="H33:CK33"/>
    <mergeCell ref="CL33:CS33"/>
    <mergeCell ref="CT33:DA33"/>
    <mergeCell ref="DN33:DY33"/>
    <mergeCell ref="DZ33:EK33"/>
    <mergeCell ref="EX33:FI33"/>
    <mergeCell ref="H32:CK32"/>
    <mergeCell ref="A35:G35"/>
    <mergeCell ref="H35:CK35"/>
    <mergeCell ref="CL35:CS35"/>
    <mergeCell ref="CT35:DA35"/>
    <mergeCell ref="DN35:DY35"/>
    <mergeCell ref="DZ35:EK35"/>
    <mergeCell ref="EL35:EW35"/>
    <mergeCell ref="EX35:FI35"/>
    <mergeCell ref="EX36:FI36"/>
    <mergeCell ref="A36:G36"/>
    <mergeCell ref="H36:CK36"/>
    <mergeCell ref="CL36:CS36"/>
    <mergeCell ref="CT36:DA36"/>
    <mergeCell ref="DN36:DY36"/>
    <mergeCell ref="DZ36:EK36"/>
    <mergeCell ref="DN41:DY42"/>
    <mergeCell ref="DZ41:EK42"/>
    <mergeCell ref="A41:G42"/>
    <mergeCell ref="A44:G45"/>
    <mergeCell ref="H44:CK44"/>
    <mergeCell ref="CT41:DA42"/>
    <mergeCell ref="H41:CK41"/>
    <mergeCell ref="H45:CK45"/>
    <mergeCell ref="CL41:CS42"/>
    <mergeCell ref="CL44:CS45"/>
    <mergeCell ref="DB43:DM43"/>
    <mergeCell ref="DB44:DM44"/>
    <mergeCell ref="A43:G43"/>
    <mergeCell ref="H43:CK43"/>
    <mergeCell ref="CL43:CS43"/>
    <mergeCell ref="CT43:DA43"/>
    <mergeCell ref="CT44:DA45"/>
    <mergeCell ref="EL44:EW45"/>
    <mergeCell ref="EX41:FI42"/>
    <mergeCell ref="DN43:DY43"/>
    <mergeCell ref="DZ43:EK43"/>
    <mergeCell ref="EL43:EW43"/>
    <mergeCell ref="EX43:FI43"/>
    <mergeCell ref="EX44:FI45"/>
    <mergeCell ref="EL41:EW42"/>
    <mergeCell ref="DN44:DY45"/>
    <mergeCell ref="DZ44:EK45"/>
    <mergeCell ref="EF26:EH26"/>
    <mergeCell ref="EX26:FI27"/>
    <mergeCell ref="DN27:DY27"/>
    <mergeCell ref="EL27:EW27"/>
    <mergeCell ref="EI26:EK26"/>
    <mergeCell ref="EL26:EQ26"/>
    <mergeCell ref="EU26:EW26"/>
  </mergeCells>
  <printOptions/>
  <pageMargins left="0.4724409448818898" right="0.3937007874015748" top="0.7086614173228347" bottom="0.31496062992125984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buh2</cp:lastModifiedBy>
  <cp:lastPrinted>2020-12-29T06:48:28Z</cp:lastPrinted>
  <dcterms:created xsi:type="dcterms:W3CDTF">2011-01-11T10:25:48Z</dcterms:created>
  <dcterms:modified xsi:type="dcterms:W3CDTF">2023-01-17T13:16:43Z</dcterms:modified>
  <cp:category/>
  <cp:version/>
  <cp:contentType/>
  <cp:contentStatus/>
</cp:coreProperties>
</file>