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2" activeTab="3"/>
  </bookViews>
  <sheets>
    <sheet name="Доходы" sheetId="1" r:id="rId1"/>
    <sheet name="Функциональная" sheetId="2" r:id="rId2"/>
    <sheet name="Расходы" sheetId="3" r:id="rId3"/>
    <sheet name="Источники" sheetId="4" r:id="rId4"/>
  </sheets>
  <definedNames>
    <definedName name="__bookmark_1">'Доходы'!$A$11:$D$12</definedName>
    <definedName name="__bookmark_2">'Доходы'!$A$13:$D$127</definedName>
    <definedName name="__bookmark_4">#REF!</definedName>
    <definedName name="__bookmark_6">#REF!</definedName>
    <definedName name="__bookmark_7">#REF!</definedName>
    <definedName name="_xlnm.Print_Titles" localSheetId="0">'Доходы'!$13:$13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E13" authorId="0">
      <text>
        <r>
          <rPr>
            <b/>
            <sz val="8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<sst xmlns="http://schemas.openxmlformats.org/spreadsheetml/2006/main" count="2048" uniqueCount="1357">
  <si>
    <t>Финансовое управление администрации муниципального образования Павловский район</t>
  </si>
  <si>
    <t>Наименование 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</si>
  <si>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</si>
  <si>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</si>
  <si>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</si>
  <si>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</si>
  <si>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</si>
  <si>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</si>
  <si>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</si>
  <si>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</si>
  <si>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</si>
  <si>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</si>
  <si>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</si>
  <si>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</si>
  <si>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</si>
  <si>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</si>
  <si>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</si>
  <si>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</si>
  <si>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</si>
  <si>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</si>
  <si>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</si>
  <si>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</si>
  <si>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</si>
  <si>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</si>
  <si>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</si>
  <si>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</si>
  <si>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</si>
  <si>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организаций по имуществу, не входящему в Единую систему газоснабжения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</si>
  <si>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</si>
  <si>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</si>
  <si>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</si>
  <si>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</si>
  <si>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</si>
  <si>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</si>
  <si>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</si>
  <si>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</si>
  <si>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</si>
  <si>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</si>
  <si>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</si>
  <si>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</si>
  <si>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Доходы от оказания информационных услуг органами местного самоуправления муниципальных районов, казенными учреждениями муниципальных районов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</si>
  <si>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</si>
  <si>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</si>
  <si>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Прочие доходы от компенсации затрат бюджетов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</si>
  <si>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</si>
  <si>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</si>
  <si>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</si>
  <si>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</si>
  <si>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</si>
  <si>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</si>
  <si>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</si>
  <si>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</si>
  <si>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</si>
  <si>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</si>
  <si>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</si>
  <si>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</si>
  <si>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</si>
  <si>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</si>
  <si>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</si>
  <si>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</si>
  <si>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</si>
  <si>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</si>
  <si>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</si>
  <si>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</si>
  <si>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</si>
  <si>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</si>
  <si>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</si>
  <si>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</si>
  <si>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</si>
  <si>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</si>
  <si>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Прочие дотации бюджетам муниципальных районов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</si>
  <si>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</si>
  <si>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</si>
  <si>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</si>
  <si>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муниципальных районов на поддержку отрасли культуры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</si>
  <si>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</si>
  <si>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</si>
  <si>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</si>
  <si>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</si>
  <si>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</si>
  <si>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</si>
  <si>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муниципальных районов</t>
  </si>
  <si>
    <t>Прочие безвозмездные поступления в бюджеты муниципальных районов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</si>
  <si>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</si>
  <si>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</si>
  <si>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расхода по бюджетной классификации</t>
  </si>
  <si>
    <t>Расходы бюджета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</si>
  <si>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</si>
  <si>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</si>
  <si>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</si>
  <si>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</si>
  <si>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</si>
  <si>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</si>
  <si>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</si>
  <si>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Иные бюджетные ассигнования</t>
  </si>
  <si>
    <t>Административные комиссии</t>
  </si>
  <si>
    <t>Судебная система</t>
  </si>
  <si>
    <t>Отдельные непрограммные направления деятельности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</si>
  <si>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</si>
  <si>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</si>
  <si>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Контрольно-счетная палата муниципального образования Павловский район</t>
  </si>
  <si>
    <t>Другие общегосударственные вопросы</t>
  </si>
  <si>
    <t>Муниципальная программа «Управление муниципальным имуществом в муниципальном образовании Павловский район»</t>
  </si>
  <si>
    <t>Отдельные мероприятия муниципальной программы</t>
  </si>
  <si>
    <t>Расходы, связанные с содержанием и управлением имуществом</t>
  </si>
  <si>
    <t>Оценка недвижимости, признание прав и регулирование отношений по государственной и муниципальной собственности</t>
  </si>
  <si>
    <t>Противодействие коррупции в администрации муниципального образования Павловский район</t>
  </si>
  <si>
    <t>Осуществление мероприятий по повышению эффективности системы противодействия коррупции</t>
  </si>
  <si>
    <t>Реализация мероприятий муниципальной программы</t>
  </si>
  <si>
    <t>Муниципальная программа «Информатизация администрации муниципального образования Павловский район»</t>
  </si>
  <si>
    <t>Осуществление расходов по обеспечению оргтехникой, программным обеспечением, необходимых при осуществлении деятельности адмимнистрации и подведомственных учреждений</t>
  </si>
  <si>
    <t>Реализация мероприятий муниципальной про-граммы</t>
  </si>
  <si>
    <t>Муниципальная программа «Программно-информационное сопровождение бюджетного процесса в муниципальном образовании Павловский район»</t>
  </si>
  <si>
    <t>Осуществление отдельных расходов необходимых при реализации бюджетного процесса</t>
  </si>
  <si>
    <t>Муниципальная программа "Улучшение условий и охраны труда в администрации муниципального образования Павловский район"</t>
  </si>
  <si>
    <t>Повышение уровня и качества труда сотрудников администрации муниципального образования Павловский район</t>
  </si>
  <si>
    <t>Совершенствование муниципальной политики и развитие гражданского общества в Павловском районе</t>
  </si>
  <si>
    <t>Социальное обеспечение и иные выплаты населению</t>
  </si>
  <si>
    <t>Межбюджетные трансферты</t>
  </si>
  <si>
    <t>Муниципальная программа "Строительство, содержание и ремонт объектов муниципальной собственности муниципального образования Павловский район"</t>
  </si>
  <si>
    <t>Совершенствование социальной инфраструктуры, улучшение эксплуатационных свойств объектов муниципальной собственности</t>
  </si>
  <si>
    <t>Обеспечение текущей деятельности органов местного самоуправления</t>
  </si>
  <si>
    <t>Муниципальная программа «Совершенствование механизмов управления развитием администрации муниципального образования Павловский район»</t>
  </si>
  <si>
    <t>Профессиональное развитие муниципальных служащих, повышение эффективности и результативности муниципальной службы</t>
  </si>
  <si>
    <t>Реализация муниципальных функций, связанных с муниципальным управлением</t>
  </si>
  <si>
    <t>Прочие обязательства муниципального образования</t>
  </si>
  <si>
    <t>Непрограмные расходы</t>
  </si>
  <si>
    <t>НАЦИОНАЛЬНАЯ ОБОРОНА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</si>
  <si>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</si>
  <si>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</si>
  <si>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</si>
  <si>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</si>
  <si>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«Снижение рисков возникновения чрезвычайных ситуаций и минимизации их последствий на территории муниципального образования Павловский район»</t>
  </si>
  <si>
    <t>Мероприятия по предупреждению и ликвидации чрезвычайных ситуаций, стихийных бедствий и их последствий на территории муниципального образования Павловский район"</t>
  </si>
  <si>
    <t>Организация и осуществление мероприятий по гражданской обороне, защите населения и территории Павловского района</t>
  </si>
  <si>
    <t>Защита населения и территории от чрезвычайных ситуаций природного и техногенного характера</t>
  </si>
  <si>
    <t>Содержание и организация деятельности аварийно-спасательных учреждений</t>
  </si>
  <si>
    <t>Организация и проведение аварийно-спасательных и других неотложных работ при чрезвычайных ситуациях</t>
  </si>
  <si>
    <t>Обслуживание государственного внутреннего и муниципального долга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</si>
  <si>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</si>
  <si>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</si>
  <si>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</si>
  <si>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</si>
  <si>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Муниципальная программа «Организация трудового соревнования на уборке урожая зерновых колосовых и зернобобовых культур и подведение итогов уборки в Павловском районе»</t>
  </si>
  <si>
    <t>Создание условий для устойчивого функционирования и развития рыбоводства в Павловском районе</t>
  </si>
  <si>
    <t>Предоставление субсидий бюджетным, автономным учреждениям и иным некоммерческим организациям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</si>
  <si>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</si>
  <si>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Транспорт</t>
  </si>
  <si>
    <t>Муниципальная программа «Развитие пригородного транспорта в муниципальном образовании Павловский район»</t>
  </si>
  <si>
    <t>Обеспечение транспортного обслуживания</t>
  </si>
  <si>
    <t>Дорожное хозяйство (дорожные фонды)</t>
  </si>
  <si>
    <t>Муниципальная программа «Дорожная деятельность на территории муниципального образования Павловский район»</t>
  </si>
  <si>
    <t>Поддержка дорожного хозяйства</t>
  </si>
  <si>
    <t>Мероприятия в части проектирования, строительства, реконструкции, капитального ремонта и содержания дорожной сети</t>
  </si>
  <si>
    <t>Строительство, реконструкция, капитальный ремонт, ремонт и содержание автомобильных дорог местного значения муниципального образования Павловский район</t>
  </si>
  <si>
    <t>Другие вопросы в области национальной экономики</t>
  </si>
  <si>
    <t>Муниципальная программа «Обеспечение градостроительной деятельности муниципального образования Павловский район"</t>
  </si>
  <si>
    <t>Разработка генеральных планов, выдача разрешений на стороительство, реализация других мероприятий, касающихся градостроительной деятельности</t>
  </si>
  <si>
    <t>Муниципальная программа «Экономическое развитие и инновационная экономика»</t>
  </si>
  <si>
    <t>Муниципальная поддержка малого и среднего предпринимательства</t>
  </si>
  <si>
    <t>Развитие системы финансовой поддержки субъектов малого и среднего предпринимательства</t>
  </si>
  <si>
    <t>Формирование и продвижение экономически и инвестиционно-привлекательного образа муниципального образования Павловский район</t>
  </si>
  <si>
    <t>Продвижение и коммерциализация инновационных проектов и разработок, посредством участия в форумах, выставках и других мероприятиях инвестиционной направленности</t>
  </si>
  <si>
    <t>Формирование инвестиционной привлекательности муниципального образования Павловский район</t>
  </si>
  <si>
    <t>ЖИЛИЩНО-КОММУНАЛЬНОЕ ХОЗЯЙСТВО</t>
  </si>
  <si>
    <t>Жилищное хозяйство</t>
  </si>
  <si>
    <t>Капитальные вложения в объекты государственной (муниципальной) собственности</t>
  </si>
  <si>
    <t>Муниципальная программа "Укрепление материально-технической базы муниципального жилищного фонда администрации муниципального образования Павловский район"</t>
  </si>
  <si>
    <t>Благоустройство</t>
  </si>
  <si>
    <t>Мероприятия в части, улучшения экологической обстановки и санитарно-эпидемиологического благополучия населения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</si>
  <si>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</si>
  <si>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</si>
  <si>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</si>
  <si>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Муниципальная программа «Развитие образования в муниципальном образовании Павловский район»</t>
  </si>
  <si>
    <t>Развитие дошкольного, общего и дополнительного образования</t>
  </si>
  <si>
    <t>Развитие современных механизмов, содержания и технологий дошкольного, общего и дополнительного образования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</si>
  <si>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</si>
  <si>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Дополнительная помощь местным бюджетам для решения социально значимых вопросов местного значения</t>
  </si>
  <si>
    <t>Обеспечение реализации муниципальной программы и прочие мероприятия в области образования</t>
  </si>
  <si>
    <t>Осуществление отдельных мероприятий программы, обеспечивающих население качественными услугами образования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</si>
  <si>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</t>
  </si>
  <si>
    <t>Общее образование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</si>
  <si>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</si>
  <si>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общеобразовательным программам основного общего и среднего общего образования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</si>
  <si>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</si>
  <si>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</si>
  <si>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Дополнительное образование детей</t>
  </si>
  <si>
    <t>Муниципальная программа «Развитие культуры в муниципальном образовании Павловский район»</t>
  </si>
  <si>
    <t>Совершенствование деятельности муниципальных учреждений</t>
  </si>
  <si>
    <t>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</si>
  <si>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террритории Краснодарского края</t>
  </si>
  <si>
    <t>Муниципальная программа «Развитие массовой физической культуры и спорта в Павловском районе»</t>
  </si>
  <si>
    <t>Осуществление деятельности учреждений спортивной направленности, развитие физической культуры и спорта</t>
  </si>
  <si>
    <t>Молодежная политика</t>
  </si>
  <si>
    <t>Муниципальная программа «Молодежь района в муниципальном образовании Павловский район»</t>
  </si>
  <si>
    <t>Организационное обеспечение реализации молодёжной политики, формирование ценностей здорового образа жизни, создание условий для воспитания, развития и занятости молодёжи</t>
  </si>
  <si>
    <t>Муниципальная программа «Дети Кубани»</t>
  </si>
  <si>
    <t>Муниципальная программа «Гармонизация межнациональных отношений и развитие национально-культурных традиций в муниципальном образовании Павловский район»</t>
  </si>
  <si>
    <t>Отдельные мероприятия по управлению реализацией программы</t>
  </si>
  <si>
    <t>Создание благоприятной среды для комфортного проживания лиц различных национальностей на территории Павлоского района</t>
  </si>
  <si>
    <t>Другие вопросы в области образования</t>
  </si>
  <si>
    <t>Обеспечение деятельности управления образованием администрации муниципального образования Павловский район</t>
  </si>
  <si>
    <t>Обеспечение деятельности отдела по делам молодёжи администрации муниципального образования Павловский район</t>
  </si>
  <si>
    <t>КУЛЬТУРА, КИНЕМАТОГРАФИЯ</t>
  </si>
  <si>
    <t>Культура</t>
  </si>
  <si>
    <t>Подготовка, организация, проведение и оформление официальных культурно-массовых мероприятий</t>
  </si>
  <si>
    <t>Организация и проведение мероприятий культурно-массовой направленности</t>
  </si>
  <si>
    <t>Другие вопросы в области культуры, кинематографии</t>
  </si>
  <si>
    <t>Обеспечение деятельности управления культуры администрации муниципального образования Павловский район</t>
  </si>
  <si>
    <t>СОЦИАЛЬНАЯ ПОЛИТИКА</t>
  </si>
  <si>
    <t>Пенсионное обеспечение</t>
  </si>
  <si>
    <t>Муниципальная программа «Социальная поддержка граждан в муниципальном образовании Павловский район»</t>
  </si>
  <si>
    <t>Социальное обеспечение населения</t>
  </si>
  <si>
    <t>Дополнительная социальная поддержка и помощь отдельным категориям граждан, проживающих на территории муниципального образования Павловский район</t>
  </si>
  <si>
    <t>Поддержка социально-ориентированных некоммерческих организаций в муниципальном образовании Павловский район</t>
  </si>
  <si>
    <t>Поддержка социально-ориентированных некоммерческих организаций</t>
  </si>
  <si>
    <t>Охрана семьи и детства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</si>
  <si>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</si>
  <si>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Совершенствование социальной поддержки семьи и детей</t>
  </si>
  <si>
    <t>Осуществление отдельных государственных полномочий по выплате ежемесячного воз-награждения, причитающегося приёмным родителям за оказание услуг по воспитанию приёмных детей</t>
  </si>
  <si>
    <t>Муниципальная программа «Обеспечение жильем молодых семей муниципального образования Павловский район»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</si>
  <si>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</si>
  <si>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</si>
  <si>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</si>
  <si>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Оплата труда инструкторов по спорту в муниципальных образованиях Краснодарского края</t>
  </si>
  <si>
    <t>Другие вопросы в области физической культуры и спорта</t>
  </si>
  <si>
    <t>Обеспечение деятельности отдела по вопросам физической культуры и спорта администрации муниципального образования Павловский район</t>
  </si>
  <si>
    <t>СРЕДСТВА МАССОВОЙ ИНФОРМАЦИИ</t>
  </si>
  <si>
    <t>Периодическая печать и издательства</t>
  </si>
  <si>
    <t>Муниципальная программа «Информационное освещение деятельности органов местного самоуправления муниципального образования Павловский район»</t>
  </si>
  <si>
    <t>Освещение деятельности органов местного самоуправления в средствах массовой информации</t>
  </si>
  <si>
    <t>Обслуживание государственного (муниципального) внутреннего долга</t>
  </si>
  <si>
    <t>Процентные платежи по муниципальному долгу муниципального образования Павловский район</t>
  </si>
  <si>
    <t>Обслуживание государственного (муниципального) долга</t>
  </si>
  <si>
    <t>Дотации на выравнивание бюджетной обеспеченности субъектов Российской Федерации и муниципальных образований</t>
  </si>
  <si>
    <t>Поддержание устойчивого исполнения местных бюджетов</t>
  </si>
  <si>
    <t>Дотация на выравнивание бюджетной обеспеченности поселений</t>
  </si>
  <si>
    <t>Прочие межбюджетные трансферты общего характера</t>
  </si>
  <si>
    <t>Иные межбюджетные трансферты на поддержку мер по обеспечению сбалансированности бюджетов сельских поселений</t>
  </si>
  <si>
    <t>Иные межбюджетные трансферты из бюджета муниципального образования Павловский район бюджетам сельских поселений, входящих в состав муниципального образования, бюджету которого предоставлена иная дотация из краевого бюджета в случае поощрения (премирования) победителей краевых конкурсов (смотров-конкурсов)</t>
  </si>
  <si>
    <t>Результат исполнения бюджета (дефицит/профицит)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</si>
  <si>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</si>
  <si>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</si>
  <si>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</si>
  <si>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</si>
  <si>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</si>
  <si>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</si>
  <si>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средств, всего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</si>
  <si>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</si>
  <si>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</si>
  <si>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муниципальных районов</t>
  </si>
  <si>
    <t>уменьшение остатков средств, всего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</si>
  <si>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</si>
  <si>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</si>
  <si>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</si>
  <si>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тыс. рублей</t>
  </si>
  <si>
    <t>№ п/п</t>
  </si>
  <si>
    <t>Код бюджетной классификации</t>
  </si>
  <si>
    <t>Наименование</t>
  </si>
  <si>
    <t xml:space="preserve">Процент исполнения </t>
  </si>
  <si>
    <t>Всего расходов</t>
  </si>
  <si>
    <t xml:space="preserve">в том числе: </t>
  </si>
  <si>
    <t>1.</t>
  </si>
  <si>
    <t>0100</t>
  </si>
  <si>
    <t>Общегосударственные вопросы</t>
  </si>
  <si>
    <t>0102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</si>
  <si>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</si>
  <si>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</si>
  <si>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0105</t>
  </si>
  <si>
    <t>0106</t>
  </si>
  <si>
    <t>0113</t>
  </si>
  <si>
    <t>2.</t>
  </si>
  <si>
    <t>0200</t>
  </si>
  <si>
    <t>Национальная оборона</t>
  </si>
  <si>
    <t>0204</t>
  </si>
  <si>
    <t>3.</t>
  </si>
  <si>
    <t>0300</t>
  </si>
  <si>
    <t>Национальная безопасность и правоохранительная деятельность</t>
  </si>
  <si>
    <t>0314</t>
  </si>
  <si>
    <t xml:space="preserve">Другие вопросы в области национальной безопасности и правоохранительной деятельности </t>
  </si>
  <si>
    <t>4.</t>
  </si>
  <si>
    <t>0400</t>
  </si>
  <si>
    <t>Национальная экономика</t>
  </si>
  <si>
    <t>0405</t>
  </si>
  <si>
    <t>0408</t>
  </si>
  <si>
    <t>0409</t>
  </si>
  <si>
    <t>0412</t>
  </si>
  <si>
    <t>5.</t>
  </si>
  <si>
    <t>0500</t>
  </si>
  <si>
    <t>Жилищно-коммунальное хозяйство</t>
  </si>
  <si>
    <t>0501</t>
  </si>
  <si>
    <t>0505</t>
  </si>
  <si>
    <t>6.</t>
  </si>
  <si>
    <t>0700</t>
  </si>
  <si>
    <t xml:space="preserve">Образование </t>
  </si>
  <si>
    <t>0701</t>
  </si>
  <si>
    <t xml:space="preserve">Дошкольное образование </t>
  </si>
  <si>
    <t>0702</t>
  </si>
  <si>
    <t xml:space="preserve">Общее образование </t>
  </si>
  <si>
    <t>0703</t>
  </si>
  <si>
    <t>0707</t>
  </si>
  <si>
    <t>Молодежная политика и оздоровление детей</t>
  </si>
  <si>
    <t>0709</t>
  </si>
  <si>
    <t>7.</t>
  </si>
  <si>
    <t>0800</t>
  </si>
  <si>
    <t xml:space="preserve">Культура, кинематография </t>
  </si>
  <si>
    <t>0801</t>
  </si>
  <si>
    <t>0804</t>
  </si>
  <si>
    <t>8.</t>
  </si>
  <si>
    <t>Социальная политика</t>
  </si>
  <si>
    <t>1006</t>
  </si>
  <si>
    <t>9.</t>
  </si>
  <si>
    <t>Физическая культура и спорт</t>
  </si>
  <si>
    <t>10.</t>
  </si>
  <si>
    <t xml:space="preserve">Средства массой информации </t>
  </si>
  <si>
    <t>11.</t>
  </si>
  <si>
    <t>1300</t>
  </si>
  <si>
    <t>1301</t>
  </si>
  <si>
    <t>12.</t>
  </si>
  <si>
    <t>Дотации на выравнивание бюджетной обеспеченности  субъектов Российской Федерации и муниципальных образований</t>
  </si>
  <si>
    <t>1403</t>
  </si>
  <si>
    <t>администратора поступлений</t>
  </si>
  <si>
    <t>доходов районного бюджета</t>
  </si>
  <si>
    <t>0310</t>
  </si>
  <si>
    <t>0503</t>
  </si>
  <si>
    <t xml:space="preserve">Межбюджетные трансферты общего характера бюджетам бюджетной системы Российской Федерации </t>
  </si>
  <si>
    <t>Приложение 3</t>
  </si>
  <si>
    <t xml:space="preserve">Приложение 2 </t>
  </si>
  <si>
    <t xml:space="preserve">Приложение 1 </t>
  </si>
  <si>
    <t>11201010010000120</t>
  </si>
  <si>
    <t>11201030010000120</t>
  </si>
  <si>
    <t>11201041010000120</t>
  </si>
  <si>
    <t>11201042010000120</t>
  </si>
  <si>
    <t>11611050010000140</t>
  </si>
  <si>
    <t>10302231010000110</t>
  </si>
  <si>
    <t>10302241010000110</t>
  </si>
  <si>
    <t>10302251010000110</t>
  </si>
  <si>
    <t>10302261010000110</t>
  </si>
  <si>
    <t>11610123010000140</t>
  </si>
  <si>
    <t>10101012020000110</t>
  </si>
  <si>
    <t>10102010010000110</t>
  </si>
  <si>
    <t>10102020010000110</t>
  </si>
  <si>
    <t>10102030010000110</t>
  </si>
  <si>
    <t>10102040010000110</t>
  </si>
  <si>
    <t>10102080010000110</t>
  </si>
  <si>
    <t>10501011010000110</t>
  </si>
  <si>
    <t>10501021010000110</t>
  </si>
  <si>
    <t>10502010020000110</t>
  </si>
  <si>
    <t>10503010010000110</t>
  </si>
  <si>
    <t>10504020020000110</t>
  </si>
  <si>
    <t>10602010020000110</t>
  </si>
  <si>
    <t>10803010010000110</t>
  </si>
  <si>
    <t>10907033050000110</t>
  </si>
  <si>
    <t>11610129010000140</t>
  </si>
  <si>
    <t>11601053010000140</t>
  </si>
  <si>
    <t>11601063010000140</t>
  </si>
  <si>
    <t>11601073010000140</t>
  </si>
  <si>
    <t>11601083010000140</t>
  </si>
  <si>
    <t>11601103010000140</t>
  </si>
  <si>
    <t>11601133010000140</t>
  </si>
  <si>
    <t>11601143010000140</t>
  </si>
  <si>
    <t>11601153010000140</t>
  </si>
  <si>
    <t>11601173010000140</t>
  </si>
  <si>
    <t>11601193010000140</t>
  </si>
  <si>
    <t>11601203010000140</t>
  </si>
  <si>
    <t>11105035050000120</t>
  </si>
  <si>
    <t>11301075050000130</t>
  </si>
  <si>
    <t>11302065050000130</t>
  </si>
  <si>
    <t>11302995050000130</t>
  </si>
  <si>
    <t>11601074010000140</t>
  </si>
  <si>
    <t>11601123010000140</t>
  </si>
  <si>
    <t>11607090050000140</t>
  </si>
  <si>
    <t>11610031050000140</t>
  </si>
  <si>
    <t>11701050050000180</t>
  </si>
  <si>
    <t>11705050050000180</t>
  </si>
  <si>
    <t>20219999050000150</t>
  </si>
  <si>
    <t>20225497050000150</t>
  </si>
  <si>
    <t>20229999050000150</t>
  </si>
  <si>
    <t>20230024050000150</t>
  </si>
  <si>
    <t>20235082050000150</t>
  </si>
  <si>
    <t>20235120050000150</t>
  </si>
  <si>
    <t>20240014050000150</t>
  </si>
  <si>
    <t>20705030050000150</t>
  </si>
  <si>
    <t>21960010050000150</t>
  </si>
  <si>
    <t>20215001050000150</t>
  </si>
  <si>
    <t>20215002050000150</t>
  </si>
  <si>
    <t>11105013050000120</t>
  </si>
  <si>
    <t>11105025050000120</t>
  </si>
  <si>
    <t>11105075050000120</t>
  </si>
  <si>
    <t>11107015050000120</t>
  </si>
  <si>
    <t>11109045050000120</t>
  </si>
  <si>
    <t>11402053050000410</t>
  </si>
  <si>
    <t>11406013050000430</t>
  </si>
  <si>
    <t>11406313050000430</t>
  </si>
  <si>
    <t>11610032050000140</t>
  </si>
  <si>
    <t>11301995050000130</t>
  </si>
  <si>
    <t>20225304050000150</t>
  </si>
  <si>
    <t>20230029050000150</t>
  </si>
  <si>
    <t>20249999050000150</t>
  </si>
  <si>
    <t>21925304050000150</t>
  </si>
  <si>
    <t>20225519050000150</t>
  </si>
  <si>
    <t>20220077050000150</t>
  </si>
  <si>
    <t>902 0102 5010000190 100</t>
  </si>
  <si>
    <t>902 0102 5010000190 000</t>
  </si>
  <si>
    <t>902 0102 5010000000 000</t>
  </si>
  <si>
    <t>902 0102 5000000000 000</t>
  </si>
  <si>
    <t>902 0102 0000000000 000</t>
  </si>
  <si>
    <t>902 0100 0000000000 000</t>
  </si>
  <si>
    <t>Администрация муниципального образования Павловский район</t>
  </si>
  <si>
    <t>902</t>
  </si>
  <si>
    <t>Обеспечение деятельности высшего органа исполнительной власти муниципального образования Павловский район</t>
  </si>
  <si>
    <t>Высшее должностное лицо муниципального образования</t>
  </si>
  <si>
    <t>902 0104 0000000000 000</t>
  </si>
  <si>
    <t>Обеспечение деятельности администрации муниципального образования Павловский район</t>
  </si>
  <si>
    <t>902 0104 5100000000 000</t>
  </si>
  <si>
    <t>Обеспечение функционирования администрации муниципального образования Павловский район</t>
  </si>
  <si>
    <t>902 0104 5110000000 000</t>
  </si>
  <si>
    <t>902 0104 5110000190 000</t>
  </si>
  <si>
    <t>902 0104 5110000190 100</t>
  </si>
  <si>
    <t>902 0104 5110000190 200</t>
  </si>
  <si>
    <t>902 0104 5110000190 800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</si>
  <si>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</si>
  <si>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 xml:space="preserve">Осуществление отдельных государственных полномочий Краснодарского края по поддержке сельскохозяйственного производства </t>
  </si>
  <si>
    <t>902 0104 5110060910 000</t>
  </si>
  <si>
    <t>902 0104 5110060910 100</t>
  </si>
  <si>
    <t>902 0104 5110060910 200</t>
  </si>
  <si>
    <t>902 0104 5120000000 000</t>
  </si>
  <si>
    <t>Осуществление отдельных государственных полномочий по ведению учёта граждан отдельных категорий в качестве нуждающихся  в жилых помещениях и по формированию списка  детей-сирот и детей, оставшихся без попечения родителей, лиц из числа детей-сирот и детей, оставшихся без попечения родителей, лиц относившихся к категории детей-сирот и детей, оставшихся без попечения родителей, подлежащих обеспечению жилыми помещениями</t>
  </si>
  <si>
    <t>902 0104 5120060870 000</t>
  </si>
  <si>
    <t>902 0104 5120060870 100</t>
  </si>
  <si>
    <t>902 0104 5120060870 200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</si>
  <si>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</si>
  <si>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902 0105 0000000000 000</t>
  </si>
  <si>
    <t>902 0105 5100000000 000</t>
  </si>
  <si>
    <t>902 0105 5160000000 000</t>
  </si>
  <si>
    <t>902 0105 5160051200 000</t>
  </si>
  <si>
    <t>902 0105 5160051200 200</t>
  </si>
  <si>
    <t>902 0113 0000000000 000</t>
  </si>
  <si>
    <t>902 0113 1000000000 000</t>
  </si>
  <si>
    <t>902 0113 1010000000 000</t>
  </si>
  <si>
    <t>902 0113 1010100000 000</t>
  </si>
  <si>
    <t>Муниципальная программа «Обеспечение безопасности населения на территории муниципального образования Павловский район»</t>
  </si>
  <si>
    <t>902 0113 1100000000 000</t>
  </si>
  <si>
    <t>902 0113 1130000000 000</t>
  </si>
  <si>
    <t>902 0113 1130100000 000</t>
  </si>
  <si>
    <t>902 0113 1130110070 000</t>
  </si>
  <si>
    <t>902 0113 1130110070 200</t>
  </si>
  <si>
    <t>902 0113 1600000000 000</t>
  </si>
  <si>
    <t>902 0113 1610000000 000</t>
  </si>
  <si>
    <t>902 0113 1610100000 000</t>
  </si>
  <si>
    <t>902 0113 1610110070 000</t>
  </si>
  <si>
    <t>902 0113 1610110070 200</t>
  </si>
  <si>
    <t>902 0113 2400000000 000</t>
  </si>
  <si>
    <t>902 0113 2410000000 000</t>
  </si>
  <si>
    <t>902 0113 2410100000 000</t>
  </si>
  <si>
    <t>902 0113 2410110070 000</t>
  </si>
  <si>
    <t>902 0113 2410110070 200</t>
  </si>
  <si>
    <t>Муниципальная программа «Муниципальная политика и развитие гражданского общества»</t>
  </si>
  <si>
    <t>902 0113 2700000000 000</t>
  </si>
  <si>
    <t>902 0113 2710000000 000</t>
  </si>
  <si>
    <t>902 0113 2710100000 000</t>
  </si>
  <si>
    <t>902 0113 2710110070 000</t>
  </si>
  <si>
    <t>902 0113 2710110070 200</t>
  </si>
  <si>
    <t>902 0113 2710110070 500</t>
  </si>
  <si>
    <t>902 0113 3100000000 000</t>
  </si>
  <si>
    <t>902 0113 3110000000 000</t>
  </si>
  <si>
    <t>902 0113 3110100000 000</t>
  </si>
  <si>
    <t>902 0113 3110110070 000</t>
  </si>
  <si>
    <t>902 0113 3110110070 200</t>
  </si>
  <si>
    <t>Муниципальная программа «Создание условий для обеспечения стабильной деятельности администрации, ее структурных подразделений и контрольно-счетной палаты муниципального образования Павловский район»</t>
  </si>
  <si>
    <t>902 0113 3200000000 000</t>
  </si>
  <si>
    <t>902 0113 3210000000 000</t>
  </si>
  <si>
    <t>902 0113 3210100000 000</t>
  </si>
  <si>
    <t>902 0113 3210110070 000</t>
  </si>
  <si>
    <t>902 0113 3210110070 200</t>
  </si>
  <si>
    <t>902 0113 3300000000 000</t>
  </si>
  <si>
    <t>902 0113 3310000000 000</t>
  </si>
  <si>
    <t>902 0113 3310100000 000</t>
  </si>
  <si>
    <t>902 0113 3310110070 000</t>
  </si>
  <si>
    <t>902 0113 3310110070 200</t>
  </si>
  <si>
    <t>902 0113 5100000000 000</t>
  </si>
  <si>
    <t>902 0113 5110000000 000</t>
  </si>
  <si>
    <t>902 0113 5110000190 000</t>
  </si>
  <si>
    <t>902 0113 5110000190 100</t>
  </si>
  <si>
    <t>902 0113 5110000190 200</t>
  </si>
  <si>
    <t>902 0113 5110000590 000</t>
  </si>
  <si>
    <t>902 0113 5110000590 100</t>
  </si>
  <si>
    <t>902 0113 5110000590 200</t>
  </si>
  <si>
    <t>902 0113 5140000000 000</t>
  </si>
  <si>
    <t>902 0113 5140010050 000</t>
  </si>
  <si>
    <t>902 0113 5140010050 800</t>
  </si>
  <si>
    <t>Обеспечение хозяйственного обслуживания</t>
  </si>
  <si>
    <t>902 0113 5150000000 000</t>
  </si>
  <si>
    <t>902 0113 5150000590 000</t>
  </si>
  <si>
    <t>902 0113 5150000590 100</t>
  </si>
  <si>
    <t>902 0113 5150000590 200</t>
  </si>
  <si>
    <t>902 0113 5150000590 800</t>
  </si>
  <si>
    <t>902 0200 0000000000 000</t>
  </si>
  <si>
    <t>902 0204 0000000000 000</t>
  </si>
  <si>
    <t>Другие непрограмные направления деятельности органов местного самоуправления</t>
  </si>
  <si>
    <t>902 0204 9900000000 000</t>
  </si>
  <si>
    <t>902 0204 9990000000 000</t>
  </si>
  <si>
    <t>902 0204 9990010140 000</t>
  </si>
  <si>
    <t>902 0204 9990010140 200</t>
  </si>
  <si>
    <t>902 0300 0000000000 000</t>
  </si>
  <si>
    <t>Предупреждение и ликвидация чрезвычайных ситуаций и стихийных бедствий природного и техногенного характера и их последствий на территории Краснодарского края</t>
  </si>
  <si>
    <t>Мероприятия, направленные на предупреждение и ликвидацию чрезвычайных ситуаций и стихийных бедствий и их последствий, не относящиеся к публичным нормативным обязательствам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</si>
  <si>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чрезвачайных ситуаций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</si>
  <si>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</si>
  <si>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902 0314 0000000000 000</t>
  </si>
  <si>
    <t>902 0314 1100000000 000</t>
  </si>
  <si>
    <t>Профилактика терроризма и экстремизма в муниципальном образовании Павловский район</t>
  </si>
  <si>
    <t>902 0314 1120000000 000</t>
  </si>
  <si>
    <t>Повышение инженерно-технической защищённости социально-значимых объектов, а также информационно-пропагандистское сопровождение антитеррористической деятельности</t>
  </si>
  <si>
    <t>902 0314 1120100000 000</t>
  </si>
  <si>
    <t>902 0314 1120110070 000</t>
  </si>
  <si>
    <t>902 0314 1120110070 200</t>
  </si>
  <si>
    <t>902 0400 0000000000 000</t>
  </si>
  <si>
    <t>902 0405 0000000000 000</t>
  </si>
  <si>
    <t>902 0405 1500000000 000</t>
  </si>
  <si>
    <t>902 0405 1510000000 000</t>
  </si>
  <si>
    <t>Подготовка и осуществление мероприятий по премированию и поощрению лиц, отличившихся в ходе трудового соревнования на уборке урожая</t>
  </si>
  <si>
    <t>902 0405 1510100000 000</t>
  </si>
  <si>
    <t>902 0405 1510110070 000</t>
  </si>
  <si>
    <t>902 0405 1510110070 200</t>
  </si>
  <si>
    <t>902 0405 1510110070 300</t>
  </si>
  <si>
    <t>902 0405 3000000000 000</t>
  </si>
  <si>
    <t>902 0405 3010000000 000</t>
  </si>
  <si>
    <t>902 0405 3010100000 000</t>
  </si>
  <si>
    <t>902 0405 3010110070 000</t>
  </si>
  <si>
    <t>902 0405 3010110070 200</t>
  </si>
  <si>
    <t>Обеспечение деятельности администрации му-ниципального образования Павловский район</t>
  </si>
  <si>
    <t>902 0405 5100000000 000</t>
  </si>
  <si>
    <t>902 0405 5110000000 000</t>
  </si>
  <si>
    <t>902 0405 5110000590 000</t>
  </si>
  <si>
    <t>902 0405 5110000590 600</t>
  </si>
  <si>
    <t>Развитие сельского хозяйства и регулирование рынков сельскохозяйственной продукции, сырья и продовольствия</t>
  </si>
  <si>
    <t>902 0405 5200000000 000</t>
  </si>
  <si>
    <t>Развитие малых форм хозяйствования на селе</t>
  </si>
  <si>
    <t>902 0405 5220000000 000</t>
  </si>
  <si>
    <t>902 0405 5220060910 000</t>
  </si>
  <si>
    <t>902 0405 5220060910 800</t>
  </si>
  <si>
    <t>902 0408 0000000000 000</t>
  </si>
  <si>
    <t>902 0408 2100000000 000</t>
  </si>
  <si>
    <t>902 0408 2110000000 000</t>
  </si>
  <si>
    <t>902 0408 2110100000 000</t>
  </si>
  <si>
    <t>902 0408 2110110070 000</t>
  </si>
  <si>
    <t>902 0408 2110110070 200</t>
  </si>
  <si>
    <t>902 0409 0000000000 000</t>
  </si>
  <si>
    <t>902 0409 0800000000 000</t>
  </si>
  <si>
    <t>902 0409 0810000000 000</t>
  </si>
  <si>
    <t>902 0409 0810100000 000</t>
  </si>
  <si>
    <t>902 0409 0810110120 000</t>
  </si>
  <si>
    <t>902 0409 0810110120 200</t>
  </si>
  <si>
    <t>902 0412 0000000000 000</t>
  </si>
  <si>
    <t>902 0412 0700000000 000</t>
  </si>
  <si>
    <t>902 0412 0710000000 000</t>
  </si>
  <si>
    <t>902 0412 0710100000 000</t>
  </si>
  <si>
    <t>902 0412 0710110070 000</t>
  </si>
  <si>
    <t>902 0412 0710110070 200</t>
  </si>
  <si>
    <t>902 0412 0900000000 000</t>
  </si>
  <si>
    <t>902 0412 0910000000 000</t>
  </si>
  <si>
    <t>902 0412 0910100000 000</t>
  </si>
  <si>
    <t>902 0412 0910110070 000</t>
  </si>
  <si>
    <t>902 0412 0910110070 600</t>
  </si>
  <si>
    <t>902 0412 0920000000 000</t>
  </si>
  <si>
    <t>902 0412 0920100000 000</t>
  </si>
  <si>
    <t>902 0412 0920110170 000</t>
  </si>
  <si>
    <t>902 0412 0920110170 200</t>
  </si>
  <si>
    <t>902 0412 1600000000 000</t>
  </si>
  <si>
    <t>902 0412 1610000000 000</t>
  </si>
  <si>
    <t>902 0412 1610100000 000</t>
  </si>
  <si>
    <t>902 0412 1610110070 000</t>
  </si>
  <si>
    <t>902 0412 1610110070 200</t>
  </si>
  <si>
    <t>902 0412 2400000000 000</t>
  </si>
  <si>
    <t>902 0412 2410000000 000</t>
  </si>
  <si>
    <t>902 0412 2410100000 000</t>
  </si>
  <si>
    <t>902 0412 2410110070 000</t>
  </si>
  <si>
    <t>902 0412 2410110070 200</t>
  </si>
  <si>
    <t>902 0412 3200000000 000</t>
  </si>
  <si>
    <t>902 0412 3210000000 000</t>
  </si>
  <si>
    <t>902 0412 3210100000 000</t>
  </si>
  <si>
    <t>902 0412 3210110070 000</t>
  </si>
  <si>
    <t>902 0412 3210110070 200</t>
  </si>
  <si>
    <t>902 0412 5100000000 000</t>
  </si>
  <si>
    <t>902 0412 5110000000 000</t>
  </si>
  <si>
    <t>902 0412 5110000190 000</t>
  </si>
  <si>
    <t>902 0412 5110000190 100</t>
  </si>
  <si>
    <t>902 0412 5110000190 200</t>
  </si>
  <si>
    <t>902 0412 5110000190 800</t>
  </si>
  <si>
    <t>902 0500 0000000000 000</t>
  </si>
  <si>
    <t>902 0501 0000000000 000</t>
  </si>
  <si>
    <t>Муниципальная программа "Обеспечение малоимущих граждан муниципальными жилыми помещениями по договору социального найма в муниципальном образовании Павловский район"</t>
  </si>
  <si>
    <t>902 0501 2300000000 000</t>
  </si>
  <si>
    <t>902 0501 2310000000 000</t>
  </si>
  <si>
    <t>Расходы, связанные с приобретением жилых помещений для пополнения муниципального специализированного жилищного фонда</t>
  </si>
  <si>
    <t>902 0501 2310100000 000</t>
  </si>
  <si>
    <t>902 0501 2310110070 000</t>
  </si>
  <si>
    <t>902 0501 2310110070 400</t>
  </si>
  <si>
    <t>902 0501 2800000000 000</t>
  </si>
  <si>
    <t>902 0501 2810000000 000</t>
  </si>
  <si>
    <t>Улучшение эксплуатационных характеристик жилищного фонда в соответствии со стандартами качества, обеспечивающее гражданам безопасные и комфортные условия проживания</t>
  </si>
  <si>
    <t>902 0501 2810100000 000</t>
  </si>
  <si>
    <t>902 0501 2810110070 000</t>
  </si>
  <si>
    <t>902 0501 2810110070 200</t>
  </si>
  <si>
    <t>902 0501 2810110070 800</t>
  </si>
  <si>
    <t>902 0505 0000000000 000</t>
  </si>
  <si>
    <t>902 0505 1600000000 000</t>
  </si>
  <si>
    <t>902 0505 1610000000 000</t>
  </si>
  <si>
    <t>902 0505 1610100000 000</t>
  </si>
  <si>
    <t>902 0505 1610110070 000</t>
  </si>
  <si>
    <t>902 0505 1610110070 200</t>
  </si>
  <si>
    <t>902 0505 2400000000 000</t>
  </si>
  <si>
    <t>902 0505 2410000000 000</t>
  </si>
  <si>
    <t>902 0505 2410100000 000</t>
  </si>
  <si>
    <t>902 0505 2410110070 000</t>
  </si>
  <si>
    <t>902 0505 2410110070 200</t>
  </si>
  <si>
    <t>902 0505 3200000000 000</t>
  </si>
  <si>
    <t>902 0505 3210000000 000</t>
  </si>
  <si>
    <t>902 0505 3210100000 000</t>
  </si>
  <si>
    <t>902 0505 3210110070 000</t>
  </si>
  <si>
    <t>902 0505 3210110070 200</t>
  </si>
  <si>
    <t>902 0505 5100000000 000</t>
  </si>
  <si>
    <t>902 0505 5110000000 000</t>
  </si>
  <si>
    <t>902 0505 5110000190 000</t>
  </si>
  <si>
    <t>902 0505 5110000190 100</t>
  </si>
  <si>
    <t>902 0505 5110000190 200</t>
  </si>
  <si>
    <t>902 0505 5110000590 000</t>
  </si>
  <si>
    <t>902 0505 5110000590 100</t>
  </si>
  <si>
    <t>902 0700 0000000000 000</t>
  </si>
  <si>
    <t>902 0707 0000000000 000</t>
  </si>
  <si>
    <t>902 0707 0500000000 000</t>
  </si>
  <si>
    <t>902 0707 0510000000 000</t>
  </si>
  <si>
    <t>Обеспечение отдыха, оздоровления, занятости детей, профилактика безнадзорности и беспризорности</t>
  </si>
  <si>
    <t>902 0707 0510200000 000</t>
  </si>
  <si>
    <t>902 0707 0510210070 000</t>
  </si>
  <si>
    <t>902 0707 0510210070 200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</si>
  <si>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 или на патронатное воспитание, к месту лечения и обратно</t>
  </si>
  <si>
    <t>902 1000 0000000000 000</t>
  </si>
  <si>
    <t>902 1001 0000000000 000</t>
  </si>
  <si>
    <t>902 1001 1200000000 000</t>
  </si>
  <si>
    <t>Развитие мер социальной поддержки отдельных категорий граждан</t>
  </si>
  <si>
    <t>902 1001 1210000000 000</t>
  </si>
  <si>
    <t>Меры финансовой поддержки работников, замещавших муниципальные должности, должности муниципальной службы на территории муниципального образования Павловский район, граждан, попавших в трудную жизненную ситуацию</t>
  </si>
  <si>
    <t>902 1001 1210100000 000</t>
  </si>
  <si>
    <t>Выплата дополнительного материального обеспечения, доплаты к пенсиям</t>
  </si>
  <si>
    <t>902 1001 1210110040 000</t>
  </si>
  <si>
    <t>902 1001 1210110040 300</t>
  </si>
  <si>
    <t>902 1003 0000000000 000</t>
  </si>
  <si>
    <t>902 1003 1200000000 000</t>
  </si>
  <si>
    <t>902 1003 1210000000 000</t>
  </si>
  <si>
    <t>902 1003 1210100000 000</t>
  </si>
  <si>
    <t>902 1003 1210110200 000</t>
  </si>
  <si>
    <t>902 1003 1210110200 300</t>
  </si>
  <si>
    <t>Муниципальная программа «Поддержка социально-ориентированных некоммерческих организаций в муниципальном образовании Павловский район»</t>
  </si>
  <si>
    <t>902 1003 2600000000 000</t>
  </si>
  <si>
    <t>902 1003 2610000000 000</t>
  </si>
  <si>
    <t>Оказание финансовой поддержки социально-ориентированным некоммерческим организациям при реализации ими собственных общественно-полезных программ</t>
  </si>
  <si>
    <t>902 1003 2610100000 000</t>
  </si>
  <si>
    <t>902 1003 2610110180 000</t>
  </si>
  <si>
    <t>902 1003 2610110180 600</t>
  </si>
  <si>
    <t>902 1004 0000000000 000</t>
  </si>
  <si>
    <t>902 1004 0500000000 000</t>
  </si>
  <si>
    <t>902 1004 0510000000 000</t>
  </si>
  <si>
    <t>902 1004 0510100000 000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</si>
  <si>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</si>
  <si>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902 1004 05101R0820 000</t>
  </si>
  <si>
    <t>902 1004 05101R0820 400</t>
  </si>
  <si>
    <t>902 1004 05101С0820 000</t>
  </si>
  <si>
    <t>902 1004 05101С0820 200</t>
  </si>
  <si>
    <t>902 1004 05101С0820 400</t>
  </si>
  <si>
    <t>902 1004 2500000000 000</t>
  </si>
  <si>
    <t>902 1004 2510000000 000</t>
  </si>
  <si>
    <t>902 1004 2510100000 000</t>
  </si>
  <si>
    <t>902 1004 25101L4970 000</t>
  </si>
  <si>
    <t>902 1004 25101L4970 300</t>
  </si>
  <si>
    <t>902 1006 0000000000 000</t>
  </si>
  <si>
    <t>902 1006 2400000000 000</t>
  </si>
  <si>
    <t>902 1006 2410000000 000</t>
  </si>
  <si>
    <t>902 1006 2410100000 000</t>
  </si>
  <si>
    <t>902 1006 2410110070 000</t>
  </si>
  <si>
    <t>902 1006 2410110070 200</t>
  </si>
  <si>
    <t>902 1006 3200000000 000</t>
  </si>
  <si>
    <t>902 1006 3210000000 000</t>
  </si>
  <si>
    <t>902 1006 3210100000 000</t>
  </si>
  <si>
    <t>902 1006 3210110070 000</t>
  </si>
  <si>
    <t>902 1006 3210110070 200</t>
  </si>
  <si>
    <t>902 1006 5100000000 000</t>
  </si>
  <si>
    <t>902 1006 5110000000 000</t>
  </si>
  <si>
    <t>902 1006 5110000190 000</t>
  </si>
  <si>
    <t>902 1006 5110000190 100</t>
  </si>
  <si>
    <t>902 1200 0000000000 000</t>
  </si>
  <si>
    <t>902 1202 0000000000 000</t>
  </si>
  <si>
    <t>902 1202 1400000000 000</t>
  </si>
  <si>
    <t>902 1202 1410000000 000</t>
  </si>
  <si>
    <t>902 1202 1410100000 000</t>
  </si>
  <si>
    <t>902 1202 1410110210 000</t>
  </si>
  <si>
    <t>902 1202 1410110210 200</t>
  </si>
  <si>
    <t>ОБСЛУЖИВАНИЕ ГОСУДАРСТВЕННОГО И МУНИЦИПАЛЬНОГО ДОЛГА</t>
  </si>
  <si>
    <t>902 1300 0000000000 000</t>
  </si>
  <si>
    <t>902 1301 0000000000 000</t>
  </si>
  <si>
    <t>Управление муниципальными финансами</t>
  </si>
  <si>
    <t>902 1301 5300000000 000</t>
  </si>
  <si>
    <t>Управление муниципальным долгом и муниципальными финансовыми активами муниципального образования Павловский район</t>
  </si>
  <si>
    <t>902 1301 5320000000 000</t>
  </si>
  <si>
    <t>902 1301 5320010150 000</t>
  </si>
  <si>
    <t>902 1301 5320010150 700</t>
  </si>
  <si>
    <t>МЕЖБЮДЖЕТНЫЕ ТРАНСФЕРТЫ ОБЩЕГО ХАРАКТЕРА БЮДЖЕТАМ СУБЪЕКТОВ РОССИЙСКОЙ ФЕДЕРАЦИИ И МУНИЦИПАЛЬНЫХ ОБРАЗОВАНИЙ</t>
  </si>
  <si>
    <t>902 1400 0000000000 000</t>
  </si>
  <si>
    <t>902 1403 0000000000 000</t>
  </si>
  <si>
    <t>902 1403 5300000000 000</t>
  </si>
  <si>
    <t>902 1403 5330000000 000</t>
  </si>
  <si>
    <t>902 1403 5330062950 000</t>
  </si>
  <si>
    <t>902 1403 5330062950 500</t>
  </si>
  <si>
    <t xml:space="preserve">905 </t>
  </si>
  <si>
    <t>905 0100 0000000000 000</t>
  </si>
  <si>
    <t>905 0106 0000000000 000</t>
  </si>
  <si>
    <t>905 0106 5300000000 000</t>
  </si>
  <si>
    <t>Обеспечение деятельности финансового органа</t>
  </si>
  <si>
    <t>905 0106 5310000000 000</t>
  </si>
  <si>
    <t>905 0106 5310000190 000</t>
  </si>
  <si>
    <t>905 0106 5310000190 100</t>
  </si>
  <si>
    <t>905 0106 5310000190 800</t>
  </si>
  <si>
    <t>905 0113 0000000000 000</t>
  </si>
  <si>
    <t>905 0113 1700000000 000</t>
  </si>
  <si>
    <t>905 0113 1710000000 000</t>
  </si>
  <si>
    <t>905 0113 1710100000 000</t>
  </si>
  <si>
    <t>905 0113 1710110070 000</t>
  </si>
  <si>
    <t>905 0113 1710110070 200</t>
  </si>
  <si>
    <t>905 0113 2400000000 000</t>
  </si>
  <si>
    <t>905 0113 2410000000 000</t>
  </si>
  <si>
    <t>905 0113 2410100000 000</t>
  </si>
  <si>
    <t>905 0113 2410110070 000</t>
  </si>
  <si>
    <t>905 0113 2410110070 200</t>
  </si>
  <si>
    <t>905 0113 3200000000 000</t>
  </si>
  <si>
    <t>905 0113 3210000000 000</t>
  </si>
  <si>
    <t>905 0113 3210100000 000</t>
  </si>
  <si>
    <t>905 0113 3210110070 000</t>
  </si>
  <si>
    <t>905 0113 3210110070 200</t>
  </si>
  <si>
    <t>905 1400 0000000000 000</t>
  </si>
  <si>
    <t>905 1401 0000000000 000</t>
  </si>
  <si>
    <t>905 1401 5300000000 000</t>
  </si>
  <si>
    <t>905 1401 5330000000 000</t>
  </si>
  <si>
    <t>905 1401 5330010230 000</t>
  </si>
  <si>
    <t>905 1401 5330010230 500</t>
  </si>
  <si>
    <t>905 1403 0000000000 000</t>
  </si>
  <si>
    <t>905 1403 5300000000 000</t>
  </si>
  <si>
    <t>905 1403 5330000000 000</t>
  </si>
  <si>
    <t>905 1403 5330010220 000</t>
  </si>
  <si>
    <t>905 1403 5330010220 500</t>
  </si>
  <si>
    <t>910</t>
  </si>
  <si>
    <t>910 0100 0000000000 000</t>
  </si>
  <si>
    <t>910 0106 0000000000 000</t>
  </si>
  <si>
    <t>Обеспечение деятельности контрольно-счетной палаты муниципального образования Павловский район</t>
  </si>
  <si>
    <t>910 0106 5400000000 000</t>
  </si>
  <si>
    <t>Руководитель Контрольно-счетной палаты муниципального образования Павловский район и его заместитель</t>
  </si>
  <si>
    <t>910 0106 5410000000 000</t>
  </si>
  <si>
    <t>910 0106 5410000190 000</t>
  </si>
  <si>
    <t>910 0106 5410000190 100</t>
  </si>
  <si>
    <t>910 0106 5420000000 000</t>
  </si>
  <si>
    <t>910 0106 5420000190 000</t>
  </si>
  <si>
    <t>910 0106 5420000190 100</t>
  </si>
  <si>
    <t>910 0106 5420000190 200</t>
  </si>
  <si>
    <t>910 0113 0000000000 000</t>
  </si>
  <si>
    <t>910 0113 3200000000 000</t>
  </si>
  <si>
    <t>910 0113 3210000000 000</t>
  </si>
  <si>
    <t>910 0113 3210100000 000</t>
  </si>
  <si>
    <t>910 0113 3210110070 000</t>
  </si>
  <si>
    <t>910 0113 3210110070 200</t>
  </si>
  <si>
    <t>Управление муниципальным имуществом администрации муниципального образования Павловский район</t>
  </si>
  <si>
    <t>921</t>
  </si>
  <si>
    <t>921 0100 0000000000 000</t>
  </si>
  <si>
    <t>921 0113 0000000000 000</t>
  </si>
  <si>
    <t>921 0113 1000000000 000</t>
  </si>
  <si>
    <t>921 0113 1010000000 000</t>
  </si>
  <si>
    <t>921 0113 1010100000 000</t>
  </si>
  <si>
    <t>921 0113 1010110020 000</t>
  </si>
  <si>
    <t>921 0113 1010110020 200</t>
  </si>
  <si>
    <t>921 0113 1600000000 000</t>
  </si>
  <si>
    <t>921 0113 1610000000 000</t>
  </si>
  <si>
    <t>921 0113 1610100000 000</t>
  </si>
  <si>
    <t>921 0113 1610110070 000</t>
  </si>
  <si>
    <t>921 0113 1610110070 200</t>
  </si>
  <si>
    <t>921 0113 2400000000 000</t>
  </si>
  <si>
    <t>921 0113 2410000000 000</t>
  </si>
  <si>
    <t>921 0113 2410100000 000</t>
  </si>
  <si>
    <t>921 0113 2410110070 000</t>
  </si>
  <si>
    <t>921 0113 2410110070 200</t>
  </si>
  <si>
    <t>921 0113 3200000000 000</t>
  </si>
  <si>
    <t>921 0113 3210000000 000</t>
  </si>
  <si>
    <t>921 0113 3210100000 000</t>
  </si>
  <si>
    <t>921 0113 3210110070 000</t>
  </si>
  <si>
    <t>921 0113 3210110070 200</t>
  </si>
  <si>
    <t>921 0113 3300000000 000</t>
  </si>
  <si>
    <t>921 0113 3310000000 000</t>
  </si>
  <si>
    <t>921 0113 3310100000 000</t>
  </si>
  <si>
    <t>921 0113 3310110070 000</t>
  </si>
  <si>
    <t>921 0113 3310110070 200</t>
  </si>
  <si>
    <t>921 0113 5100000000 000</t>
  </si>
  <si>
    <t>921 0113 5110000000 000</t>
  </si>
  <si>
    <t>921 0113 5110000190 000</t>
  </si>
  <si>
    <t>921 0113 5110000190 100</t>
  </si>
  <si>
    <t>921 0113 5110000190 200</t>
  </si>
  <si>
    <t>Управление образованием администрации муниципального образования Павловский район</t>
  </si>
  <si>
    <t>925 0700 0000000000 000</t>
  </si>
  <si>
    <t>925 0701 0000000000 000</t>
  </si>
  <si>
    <t>925 0701 0100000000 000</t>
  </si>
  <si>
    <t>925 0701 0110000000 000</t>
  </si>
  <si>
    <t>925 0701 0110100000 000</t>
  </si>
  <si>
    <t>925 0701 0110100590 000</t>
  </si>
  <si>
    <t>925 0701 0110100590 100</t>
  </si>
  <si>
    <t>925 0701 0110100590 200</t>
  </si>
  <si>
    <t>925 0701 0110100590 600</t>
  </si>
  <si>
    <t>925 0701 0110100590 800</t>
  </si>
  <si>
    <t>925 0701 0110110070 000</t>
  </si>
  <si>
    <t>925 0701 0110110070 200</t>
  </si>
  <si>
    <t>925 0701 0110110070 600</t>
  </si>
  <si>
    <t>925 0701 0110160860 000</t>
  </si>
  <si>
    <t>925 0701 0110160860 100</t>
  </si>
  <si>
    <t>925 0701 0110160860 200</t>
  </si>
  <si>
    <t>925 0701 0110160860 600</t>
  </si>
  <si>
    <t>925 0701 0110162980 000</t>
  </si>
  <si>
    <t>925 0701 0110162980 200</t>
  </si>
  <si>
    <t>925 0701 0120000000 000</t>
  </si>
  <si>
    <t>925 0701 0120100000 000</t>
  </si>
  <si>
    <t>925 0701 0120160820 000</t>
  </si>
  <si>
    <t>925 0701 0120160820 100</t>
  </si>
  <si>
    <t>925 0701 0120160820 200</t>
  </si>
  <si>
    <t>925 0701 0120160820 300</t>
  </si>
  <si>
    <t>925 0701 0120160820 600</t>
  </si>
  <si>
    <t>925 0702 0000000000 000</t>
  </si>
  <si>
    <t>925 0702 0100000000 000</t>
  </si>
  <si>
    <t>925 0702 0110000000 000</t>
  </si>
  <si>
    <t>925 0702 0110100000 000</t>
  </si>
  <si>
    <t>925 0702 0110100590 000</t>
  </si>
  <si>
    <t>925 0702 0110100590 600</t>
  </si>
  <si>
    <t>925 0702 0110110070 000</t>
  </si>
  <si>
    <t>925 0702 0110110070 400</t>
  </si>
  <si>
    <t>925 0702 0110110070 600</t>
  </si>
  <si>
    <t>925 0702 0110160860 000</t>
  </si>
  <si>
    <t>925 0702 0110160860 600</t>
  </si>
  <si>
    <t>925 0702 0110162500 000</t>
  </si>
  <si>
    <t>925 0702 0110162500 600</t>
  </si>
  <si>
    <t>925 0702 01101L3040 000</t>
  </si>
  <si>
    <t>925 0702 01101L3040 600</t>
  </si>
  <si>
    <t>925 0702 0120000000 000</t>
  </si>
  <si>
    <t>925 0702 0120100000 000</t>
  </si>
  <si>
    <t>925 0702 0120160820 000</t>
  </si>
  <si>
    <t>925 0702 0120160820 600</t>
  </si>
  <si>
    <t>925 0702 0120162370 000</t>
  </si>
  <si>
    <t>925 0702 0120162370 600</t>
  </si>
  <si>
    <t>925 0703 0000000000 000</t>
  </si>
  <si>
    <t>925 0703 0100000000 000</t>
  </si>
  <si>
    <t>925 0703 0110000000 000</t>
  </si>
  <si>
    <t>925 0703 0110100000 000</t>
  </si>
  <si>
    <t>925 0703 0110100590 000</t>
  </si>
  <si>
    <t>925 0703 0110110070 000</t>
  </si>
  <si>
    <t>925 0703 0120000000 000</t>
  </si>
  <si>
    <t>925 0703 0120100000 000</t>
  </si>
  <si>
    <t>925 0703 0120160820 000</t>
  </si>
  <si>
    <t>925 0703 0400000000 000</t>
  </si>
  <si>
    <t>925 0703 0410000000 000</t>
  </si>
  <si>
    <t>925 0703 0410100000 000</t>
  </si>
  <si>
    <t>925 0703 0410110070 000</t>
  </si>
  <si>
    <t>925 0703 0410110070 400</t>
  </si>
  <si>
    <t>925 0707 0000000000 000</t>
  </si>
  <si>
    <t>925 0707 0500000000 000</t>
  </si>
  <si>
    <t>925 0707 0510000000 000</t>
  </si>
  <si>
    <t>925 0707 0510200000 000</t>
  </si>
  <si>
    <t>925 0707 0510210070 000</t>
  </si>
  <si>
    <t>925 0707 0510210070 200</t>
  </si>
  <si>
    <t>925 0709 0000000000 000</t>
  </si>
  <si>
    <t>925 0709 0100000000 000</t>
  </si>
  <si>
    <t>925 0709 0120000000 000</t>
  </si>
  <si>
    <t>925 0709 0120100000 000</t>
  </si>
  <si>
    <t>925 0709 0120100590 000</t>
  </si>
  <si>
    <t>925 0709 0120100590 100</t>
  </si>
  <si>
    <t>925 0709 0120100590 200</t>
  </si>
  <si>
    <t>925 0709 0120100590 800</t>
  </si>
  <si>
    <t>925 0709 0120110070 000</t>
  </si>
  <si>
    <t>925 0709 0120110070 200</t>
  </si>
  <si>
    <t>925 0709 0120160860 000</t>
  </si>
  <si>
    <t>925 0709 0120160860 100</t>
  </si>
  <si>
    <t>925 0709 0120160860 200</t>
  </si>
  <si>
    <t>925 0709 0130000000 000</t>
  </si>
  <si>
    <t>925 0709 0130100000 000</t>
  </si>
  <si>
    <t>925 0709 0130100190 000</t>
  </si>
  <si>
    <t>925 0709 0130100190 100</t>
  </si>
  <si>
    <t>925 0709 0130100190 200</t>
  </si>
  <si>
    <t>925 0709 2400000000 000</t>
  </si>
  <si>
    <t>925 0709 2410000000 000</t>
  </si>
  <si>
    <t>925 0709 2410100000 000</t>
  </si>
  <si>
    <t>925 0709 2410110070 000</t>
  </si>
  <si>
    <t>925 0709 2410110070 200</t>
  </si>
  <si>
    <t>925 0709 3200000000 000</t>
  </si>
  <si>
    <t>925 0709 3210000000 000</t>
  </si>
  <si>
    <t>925 0709 3210100000 000</t>
  </si>
  <si>
    <t>925 0709 3210110070 000</t>
  </si>
  <si>
    <t>925 0709 3210110070 200</t>
  </si>
  <si>
    <t>925 0709 3300000000 000</t>
  </si>
  <si>
    <t>925 0709 3310000000 000</t>
  </si>
  <si>
    <t>925 0709 3310100000 000</t>
  </si>
  <si>
    <t>925 0709 3310110070 000</t>
  </si>
  <si>
    <t>925 0709 3310110070 200</t>
  </si>
  <si>
    <t>925 1000 0000000000 000</t>
  </si>
  <si>
    <t>925 1004 0000000000 000</t>
  </si>
  <si>
    <t>925 1004 0100000000 000</t>
  </si>
  <si>
    <t>925 1004 0120000000 000</t>
  </si>
  <si>
    <t>925 1004 0120100000 000</t>
  </si>
  <si>
    <t>Осуществление отдельных государственных полномочий по обеспечению выплаты компен-сации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</si>
  <si>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925 1004 0120160710 000</t>
  </si>
  <si>
    <t>925 1004 0120160710 200</t>
  </si>
  <si>
    <t>925 1004 0120160710 300</t>
  </si>
  <si>
    <t>925 1004 1200000000 000</t>
  </si>
  <si>
    <t>925 1004 1220000000 000</t>
  </si>
  <si>
    <t>Меры финансовой поддержки детей-сирот и детей, оставшихся без попечения родителей, а также лиц из их числа</t>
  </si>
  <si>
    <t>925 1004 1220100000 000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</si>
  <si>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приемную семью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</si>
  <si>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</si>
  <si>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Управление культуры администрации муниципального образования Павловский район</t>
  </si>
  <si>
    <t>926</t>
  </si>
  <si>
    <t>926 0700 0000000000 000</t>
  </si>
  <si>
    <t>926 0703 0000000000 000</t>
  </si>
  <si>
    <t>926 0703 0200000000 000</t>
  </si>
  <si>
    <t>926 0703 0210000000 000</t>
  </si>
  <si>
    <t>Содержание, организация и поддержка му-ниципальных учреждений, подведомственных управлению культуры администрации муниципального образования Павловский район</t>
  </si>
  <si>
    <t>926 0703 0210100000 000</t>
  </si>
  <si>
    <t>926 0703 0210100590 000</t>
  </si>
  <si>
    <t>926 0703 0210100590 600</t>
  </si>
  <si>
    <t>926 0703 0210110070 000</t>
  </si>
  <si>
    <t>926 0703 0210110070 600</t>
  </si>
  <si>
    <t>926 0703 0210160820 000</t>
  </si>
  <si>
    <t>926 0703 0210160820 600</t>
  </si>
  <si>
    <t>926 0800 0000000000 000</t>
  </si>
  <si>
    <t>926 0801 0000000000 000</t>
  </si>
  <si>
    <t>926 0801 0200000000 000</t>
  </si>
  <si>
    <t>926 0801 0210000000 000</t>
  </si>
  <si>
    <t>Содержание, организация и поддержка муниципальных учреждений, подведомственных управлению культуры администрации муниципального образования Павловский район</t>
  </si>
  <si>
    <t>926 0801 0210100000 000</t>
  </si>
  <si>
    <t>926 0801 0210100590 000</t>
  </si>
  <si>
    <t>926 0801 0210100590 600</t>
  </si>
  <si>
    <t>926 0801 0220000000 000</t>
  </si>
  <si>
    <t>926 0801 0220100000 000</t>
  </si>
  <si>
    <t>926 0801 0220110070 000</t>
  </si>
  <si>
    <t>926 0801 0220110070 200</t>
  </si>
  <si>
    <t>926 0801 2000000000 000</t>
  </si>
  <si>
    <t>926 0801 2010000000 000</t>
  </si>
  <si>
    <t>926 0801 2010100000 000</t>
  </si>
  <si>
    <t>926 0801 2010110070 000</t>
  </si>
  <si>
    <t>926 0801 2010110070 200</t>
  </si>
  <si>
    <t>926 0804 0000000000 000</t>
  </si>
  <si>
    <t>926 0804 0200000000 000</t>
  </si>
  <si>
    <t>926 0804 0210000000 000</t>
  </si>
  <si>
    <t>926 0804 0210100000 000</t>
  </si>
  <si>
    <t>926 0804 0210100590 000</t>
  </si>
  <si>
    <t>926 0804 0210100590 100</t>
  </si>
  <si>
    <t>926 0804 0210100590 200</t>
  </si>
  <si>
    <t>926 0804 0210100590 800</t>
  </si>
  <si>
    <t>926 0804 0230000000 000</t>
  </si>
  <si>
    <t>926 0804 0230100000 000</t>
  </si>
  <si>
    <t>926 0804 0230100190 000</t>
  </si>
  <si>
    <t>926 0804 0230100190 100</t>
  </si>
  <si>
    <t>926 0804 0230100190 200</t>
  </si>
  <si>
    <t>926 0804 2400000000 000</t>
  </si>
  <si>
    <t>926 0804 2410000000 000</t>
  </si>
  <si>
    <t>926 0804 2410100000 000</t>
  </si>
  <si>
    <t>926 0804 2410110070 000</t>
  </si>
  <si>
    <t>926 0804 2410110070 200</t>
  </si>
  <si>
    <t>926 0804 3200000000 000</t>
  </si>
  <si>
    <t>926 0804 3210000000 000</t>
  </si>
  <si>
    <t>926 0804 3210100000 000</t>
  </si>
  <si>
    <t>926 0804 3210110070 000</t>
  </si>
  <si>
    <t>926 0804 3210110070 200</t>
  </si>
  <si>
    <t>926 0804 3300000000 000</t>
  </si>
  <si>
    <t>926 0804 3310000000 000</t>
  </si>
  <si>
    <t>926 0804 3310100000 000</t>
  </si>
  <si>
    <t>926 0804 3310110070 000</t>
  </si>
  <si>
    <t>926 0804 3310110070 200</t>
  </si>
  <si>
    <t>Отдел по вопросам физической культуры и спорта администрации муниципального образования Павловский район</t>
  </si>
  <si>
    <t>929</t>
  </si>
  <si>
    <t>929 1100 0000000000 000</t>
  </si>
  <si>
    <t>929 1101 0000000000 000</t>
  </si>
  <si>
    <t>929 1101 0400000000 000</t>
  </si>
  <si>
    <t>929 1101 0410000000 000</t>
  </si>
  <si>
    <t>929 1101 0410100000 000</t>
  </si>
  <si>
    <t>929 1101 0410100590 000</t>
  </si>
  <si>
    <t>929 1101 0410100590 600</t>
  </si>
  <si>
    <t>929 1101 0410110070 000</t>
  </si>
  <si>
    <t>929 1101 0410110070 100</t>
  </si>
  <si>
    <t>929 1101 0410110070 200</t>
  </si>
  <si>
    <t>929 1101 0410110070 600</t>
  </si>
  <si>
    <t>Выполнение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"Физическая культура и спорт"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спорта, отрасли "Образование"</t>
  </si>
  <si>
    <t>929 1101 0410160740 000</t>
  </si>
  <si>
    <t>929 1101 0410160740 600</t>
  </si>
  <si>
    <t>929 1101 04101S2820 000</t>
  </si>
  <si>
    <t>929 1101 04101S2820 600</t>
  </si>
  <si>
    <t>929 1105 0000000000 000</t>
  </si>
  <si>
    <t>929 1105 0400000000 000</t>
  </si>
  <si>
    <t>929 1105 0410000000 000</t>
  </si>
  <si>
    <t>929 1105 0410200000 000</t>
  </si>
  <si>
    <t>929 1105 0410200190 000</t>
  </si>
  <si>
    <t>929 1105 0410200190 100</t>
  </si>
  <si>
    <t>929 1105 0410200190 200</t>
  </si>
  <si>
    <t>929 1105 2400000000 000</t>
  </si>
  <si>
    <t>929 1105 2410000000 000</t>
  </si>
  <si>
    <t>929 1105 2410100000 000</t>
  </si>
  <si>
    <t>929 1105 2410110070 000</t>
  </si>
  <si>
    <t>929 1105 2410110070 200</t>
  </si>
  <si>
    <t>929 1105 3200000000 000</t>
  </si>
  <si>
    <t>929 1105 3210000000 000</t>
  </si>
  <si>
    <t>929 1105 3210100000 000</t>
  </si>
  <si>
    <t>929 1105 3210110070 000</t>
  </si>
  <si>
    <t>929 1105 3210110070 200</t>
  </si>
  <si>
    <t>Отдел по делам молодежи администрации муниципального образования Павловский район</t>
  </si>
  <si>
    <t>934</t>
  </si>
  <si>
    <t>934 0700 0000000000 000</t>
  </si>
  <si>
    <t>934 0707 0000000000 000</t>
  </si>
  <si>
    <t>934 0707 0300000000 000</t>
  </si>
  <si>
    <t>934 0707 0310000000 000</t>
  </si>
  <si>
    <t>934 0707 0310100000 000</t>
  </si>
  <si>
    <t>934 0707 0310100590 000</t>
  </si>
  <si>
    <t>934 0707 0310100590 100</t>
  </si>
  <si>
    <t>934 0707 0310100590 200</t>
  </si>
  <si>
    <t>934 0707 0310110070 000</t>
  </si>
  <si>
    <t>934 0707 0310110070 200</t>
  </si>
  <si>
    <t>934 0707 2000000000 000</t>
  </si>
  <si>
    <t>934 0707 2010000000 000</t>
  </si>
  <si>
    <t>934 0707 2010100000 000</t>
  </si>
  <si>
    <t>934 0707 2010110070 000</t>
  </si>
  <si>
    <t>934 0707 2010110070 200</t>
  </si>
  <si>
    <t>934 0709 0000000000 000</t>
  </si>
  <si>
    <t>934 0709 0300000000 000</t>
  </si>
  <si>
    <t>934 0709 0310000000 000</t>
  </si>
  <si>
    <t>934 0709 0310200000 000</t>
  </si>
  <si>
    <t>934 0709 0310200190 000</t>
  </si>
  <si>
    <t>934 0709 0310200190 100</t>
  </si>
  <si>
    <t>934 0709 1600000000 000</t>
  </si>
  <si>
    <t>934 0709 1610000000 000</t>
  </si>
  <si>
    <t>934 0709 1610100000 000</t>
  </si>
  <si>
    <t>934 0709 1610110070 000</t>
  </si>
  <si>
    <t>934 0709 1610110070 200</t>
  </si>
  <si>
    <t>934 0709 2400000000 000</t>
  </si>
  <si>
    <t>934 0709 2410000000 000</t>
  </si>
  <si>
    <t>934 0709 2410100000 000</t>
  </si>
  <si>
    <t>934 0709 2410110070 000</t>
  </si>
  <si>
    <t>934 0709 2410110070 200</t>
  </si>
  <si>
    <t>934 0709 3200000000 000</t>
  </si>
  <si>
    <t>934 0709 3210000000 000</t>
  </si>
  <si>
    <t>934 0709 3210100000 000</t>
  </si>
  <si>
    <t>934 0709 3210110070 000</t>
  </si>
  <si>
    <t>934 0709 3210110070 200</t>
  </si>
  <si>
    <t>902 0113 1010110020 000</t>
  </si>
  <si>
    <t>902 0113 1010110020 800</t>
  </si>
  <si>
    <t>Содержание и обслуживание казны муниципального образования Павловский район, оценка недвижимости, признание прав и регулирование отношений по государственной и муниципальной собственности</t>
  </si>
  <si>
    <t>902 0113 3110110070 800</t>
  </si>
  <si>
    <t>905 0113 3300000000 000</t>
  </si>
  <si>
    <t>905 0113 3310000000 000</t>
  </si>
  <si>
    <t>905 0113 3310100000 000</t>
  </si>
  <si>
    <t>905 0113 3310110070 000</t>
  </si>
  <si>
    <t>905 0113 3310110070 200</t>
  </si>
  <si>
    <t>925</t>
  </si>
  <si>
    <t>902 0310 0000000000 000</t>
  </si>
  <si>
    <t>902 0310 1300000000 000</t>
  </si>
  <si>
    <t>902 0310 1310000000 000</t>
  </si>
  <si>
    <t>902 0310 1310100000 000</t>
  </si>
  <si>
    <t>902 0310 1330000000 000</t>
  </si>
  <si>
    <t>902 0310 1330100000 000</t>
  </si>
  <si>
    <t>902 0310 1330100590 000</t>
  </si>
  <si>
    <t>902 0310 1330100590 100</t>
  </si>
  <si>
    <t>902 0310 1330100590 200</t>
  </si>
  <si>
    <t>902 0310 1330100590 800</t>
  </si>
  <si>
    <t>902 0310 5500000000 000</t>
  </si>
  <si>
    <t>902 0310 5510000000 000</t>
  </si>
  <si>
    <t>902 0310 5510060070 000</t>
  </si>
  <si>
    <t>902 0310 5510060070 200</t>
  </si>
  <si>
    <t>902 0310 5510062600 000</t>
  </si>
  <si>
    <t>902 0310 5510062600 200</t>
  </si>
  <si>
    <t>902 0310 1310110100 000</t>
  </si>
  <si>
    <t>902 0310 1310110100 200</t>
  </si>
  <si>
    <t>902 0412 1000000000 000</t>
  </si>
  <si>
    <t>902 0412 1010100000 000</t>
  </si>
  <si>
    <t>902 0412 1010000000 000</t>
  </si>
  <si>
    <t>902 0412 1010110070 000</t>
  </si>
  <si>
    <t>902 0412 1010110070 200</t>
  </si>
  <si>
    <t>902 0412 3300000000 000</t>
  </si>
  <si>
    <t>902 0412 3310000000 000</t>
  </si>
  <si>
    <t>902 0412 3310100000 000</t>
  </si>
  <si>
    <t>902 0412 3310110070 000</t>
  </si>
  <si>
    <t>902 0412 3310110070 200</t>
  </si>
  <si>
    <t>902 0503 0000000000 000</t>
  </si>
  <si>
    <t>902 0503 2200000000 000</t>
  </si>
  <si>
    <t>902 0503 2210000000 000</t>
  </si>
  <si>
    <t>902 0503 2210100000 000</t>
  </si>
  <si>
    <t>902 0503 2210110070 000</t>
  </si>
  <si>
    <t>902 0503 2210110070 200</t>
  </si>
  <si>
    <t xml:space="preserve">Муниципальная программа «Охрана окружающей среды и модернизация сферы обращения с отходами на территории муниципального образования Павловский район» </t>
  </si>
  <si>
    <t>902 0505 3300000000 000</t>
  </si>
  <si>
    <t>902 0505 3310000000 000</t>
  </si>
  <si>
    <t>902 0505 3310100000 000</t>
  </si>
  <si>
    <t>902 0505 3310110070 000</t>
  </si>
  <si>
    <t>902 0505 3310110070 200</t>
  </si>
  <si>
    <t>902 0505 5110000590 200</t>
  </si>
  <si>
    <t>902 0505 5110000590 800</t>
  </si>
  <si>
    <t>925 0703 0110100590 600</t>
  </si>
  <si>
    <t>925 0703 0110110070 600</t>
  </si>
  <si>
    <t>925 0703 0120160820 600</t>
  </si>
  <si>
    <t>925 0703 0410110070 600</t>
  </si>
  <si>
    <t>925 0707 0510210070 600</t>
  </si>
  <si>
    <t>925 0707 0510263110 000</t>
  </si>
  <si>
    <t>925 0707 0510263110 600</t>
  </si>
  <si>
    <t>925 0709 0130100190 800</t>
  </si>
  <si>
    <t>934 0709 0310200190 200</t>
  </si>
  <si>
    <t>926 0804 1600000000 000</t>
  </si>
  <si>
    <t>926 0804 1610000000 000</t>
  </si>
  <si>
    <t>926 0804 1610100000 000</t>
  </si>
  <si>
    <t>926 0804 1610110070 000</t>
  </si>
  <si>
    <t>926 0804 1610110070 200</t>
  </si>
  <si>
    <t>929 1105 3300000000 000</t>
  </si>
  <si>
    <t>929 1105 3310000000 000</t>
  </si>
  <si>
    <t>929 1105 3310100000 000</t>
  </si>
  <si>
    <t>929 1105 3310110070 000</t>
  </si>
  <si>
    <t>929 1105 3310110070 200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</si>
  <si>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</si>
  <si>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Муниципальная поддержка при решении жилищной проблемы молодых семей, признанных в установленном порядке, нуждающимися в улучшении жилищных условий</t>
  </si>
  <si>
    <t>Осуществление мероприятий по информационному сопровождению деятельности органов местного самоуправления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</si>
  <si>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</si>
  <si>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администратора источников финансирования дефицита бюджета</t>
  </si>
  <si>
    <t>источников финансирования дефицита бюджета</t>
  </si>
  <si>
    <t>000</t>
  </si>
  <si>
    <r>
      <rPr>
        <sz val="14"/>
        <color indexed="8"/>
        <rFont val="Times New Roman"/>
        <family val="0"/>
      </rPr>
      <t>000</t>
    </r>
  </si>
  <si>
    <t>01000000000000000</t>
  </si>
  <si>
    <t>01050000000000000</t>
  </si>
  <si>
    <t>01050000000000500</t>
  </si>
  <si>
    <t>01050200000000500</t>
  </si>
  <si>
    <r>
      <rPr>
        <sz val="14"/>
        <color indexed="8"/>
        <rFont val="Times New Roman"/>
        <family val="0"/>
      </rPr>
      <t>905</t>
    </r>
  </si>
  <si>
    <t>01050201000000510</t>
  </si>
  <si>
    <t>01050201050000510</t>
  </si>
  <si>
    <t>01050000000000600</t>
  </si>
  <si>
    <t>01050200000000600</t>
  </si>
  <si>
    <t>01050201000000610</t>
  </si>
  <si>
    <t>01050201050000610</t>
  </si>
  <si>
    <t>администрации муниципального образования</t>
  </si>
  <si>
    <t>Павловский район</t>
  </si>
  <si>
    <t>905</t>
  </si>
  <si>
    <t>УТВЕРЖДЕНО                                                                решением Совета                                      муниципального образования Павловский район</t>
  </si>
  <si>
    <t>Приложение 4</t>
  </si>
  <si>
    <t>Расходы бюджета муниципального образования Павловский район по ведомственной структуре расходов бюджета за 2022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</si>
  <si>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</si>
  <si>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</si>
  <si>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</si>
  <si>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</si>
  <si>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</si>
  <si>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 на реализацию мероприятий по модернизации школьных систем образования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</si>
  <si>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</si>
  <si>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</si>
  <si>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Единая субвенция бюджетам муниципальных районов из бюджета субъекта Российской Федерации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</si>
  <si>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</si>
  <si>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</si>
  <si>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Доходы бюджета муниципального образования Павловский район по кодам классификации доходов бюджета                                                                 за 2022 год</t>
  </si>
  <si>
    <t>11402052050000440</t>
  </si>
  <si>
    <t>20227139050000150</t>
  </si>
  <si>
    <t>20236900050000150</t>
  </si>
  <si>
    <t>11601154010000140</t>
  </si>
  <si>
    <t>11601157010000140</t>
  </si>
  <si>
    <t>11109080050000120</t>
  </si>
  <si>
    <t>20225097050000150</t>
  </si>
  <si>
    <t>20225750050000150</t>
  </si>
  <si>
    <t>20235303050000150</t>
  </si>
  <si>
    <t>20245179050000150</t>
  </si>
  <si>
    <t>21945303050000150</t>
  </si>
  <si>
    <t>Расходы бюджета муниципального образования Павловский район по разделам и подразделам классификации расходов бюджета за 2022 год</t>
  </si>
  <si>
    <t>Уточнённая сводная бюджетная роспись на 2022 год</t>
  </si>
  <si>
    <t>Кассовое исполнение за 2022 год</t>
  </si>
  <si>
    <t>Бюджет, утвержденный Решением Совета  муниципального образования Павловский район от 16 декабря 2021 года № 21/134 «О бюджете муниципального образования Павловский район на 2022 год и на плановый период 2023 и 2024 годов»</t>
  </si>
  <si>
    <t>0203</t>
  </si>
  <si>
    <t>Мобилизационная и вневойсковая подготовка</t>
  </si>
  <si>
    <t>902 0104 5110069170 000</t>
  </si>
  <si>
    <t>902 0104 5110069170 100</t>
  </si>
  <si>
    <t>902 0104 5110069170 200</t>
  </si>
  <si>
    <t>902 0104 5110069180 000</t>
  </si>
  <si>
    <t>902 0104 5110069180 100</t>
  </si>
  <si>
    <t>902 0104 5110069180 200</t>
  </si>
  <si>
    <t>902 0104 5110069190 000</t>
  </si>
  <si>
    <t>902 0104 5110069190 100</t>
  </si>
  <si>
    <t>902 0104 5110069190 200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</si>
  <si>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отдыха детей в каникулярное время)</t>
  </si>
  <si>
    <t>902 0104 5120069200 000</t>
  </si>
  <si>
    <t>902 0104 5120069200 100</t>
  </si>
  <si>
    <t>902 0104 5120069200 200</t>
  </si>
  <si>
    <t>921 0113 1010110020 800</t>
  </si>
  <si>
    <t>902 0113 1900000000 000</t>
  </si>
  <si>
    <t>902 0113 1910000000 000</t>
  </si>
  <si>
    <t>902 0113 1910100000 000</t>
  </si>
  <si>
    <t>902 0113 1910110070 000</t>
  </si>
  <si>
    <t>902 0113 1910110070 200</t>
  </si>
  <si>
    <t>Муниципальная программа «Укрепление материально-технической базы архивного отдела администрации муниципального образования Павловский район»</t>
  </si>
  <si>
    <t>Повышение уровня обеспечения сохранности архивных фондов, а также постоянное и качественное комплектование архивными до-кументами</t>
  </si>
  <si>
    <t>902 0113 2200000000 000</t>
  </si>
  <si>
    <t>902 0113 2210000000 000</t>
  </si>
  <si>
    <t>902 0113 2210100000 000</t>
  </si>
  <si>
    <t>902 0113 2210110070 000</t>
  </si>
  <si>
    <t>902 0113 2210110070 200</t>
  </si>
  <si>
    <t>902 0113 3110110070 400</t>
  </si>
  <si>
    <t>902 0113 5140010050 200</t>
  </si>
  <si>
    <t>902 0203 0000000000 000</t>
  </si>
  <si>
    <t>902 0203 9900000000 000</t>
  </si>
  <si>
    <t>902 0203 9990000000 000</t>
  </si>
  <si>
    <t>902 0203 9990010130 000</t>
  </si>
  <si>
    <t>902 0203 9990010130 200</t>
  </si>
  <si>
    <t>Мероприятия по обеспечению мобилизационной и вневойсковой подготовки</t>
  </si>
  <si>
    <t>902 0405 3020000000 000</t>
  </si>
  <si>
    <t>902 0405 3020100000 000</t>
  </si>
  <si>
    <t>902 0405 3020110070 000</t>
  </si>
  <si>
    <t>902 0405 3020110070 200</t>
  </si>
  <si>
    <t>Осуществление деятельности по обращению с животными без владельцев в муниципальном образовании Павловский район</t>
  </si>
  <si>
    <t>Обеспечение ветеринарно-санитарного благополучия</t>
  </si>
  <si>
    <t>902 0405 3020161650 000</t>
  </si>
  <si>
    <t>902 0405 3020161650 200</t>
  </si>
  <si>
    <t>902 0412 3100000000 000</t>
  </si>
  <si>
    <t>902 0412 3110000000 000</t>
  </si>
  <si>
    <t>902 0412 3110100000 000</t>
  </si>
  <si>
    <t>902 0412 3110110070 000</t>
  </si>
  <si>
    <t>902 0412 3110110070 200</t>
  </si>
  <si>
    <t>902 1003 3400000000 000</t>
  </si>
  <si>
    <t>902 1003 3410000000 000</t>
  </si>
  <si>
    <t>902 1003 3410100000 000</t>
  </si>
  <si>
    <t>902 1003 3410110070 000</t>
  </si>
  <si>
    <t>902 1003 3410110070 300</t>
  </si>
  <si>
    <t>Муниципальная программа «Развитие здравоохранения»</t>
  </si>
  <si>
    <t>Повышение доступности медицинской помощи населению</t>
  </si>
  <si>
    <t>902 1004 2510110070 000</t>
  </si>
  <si>
    <t>902 1004 2510110070 300</t>
  </si>
  <si>
    <t>Реализация мероприятий  по обеспечению жильем молодых семей</t>
  </si>
  <si>
    <t>902 1004 1200000000 000</t>
  </si>
  <si>
    <t>902 1004 1220000000 000</t>
  </si>
  <si>
    <t>902 1004 1220100000 000</t>
  </si>
  <si>
    <t>902 1004 1220169100 000</t>
  </si>
  <si>
    <t>902 1004 1220169100 200</t>
  </si>
  <si>
    <t>Меры финансовой поддержки де-тей-сирот и детей, оставшихся без попечения родителей, а также лиц из их числа</t>
  </si>
  <si>
    <t>902 1004 1220169100 300</t>
  </si>
  <si>
    <t>902 1004 1220169110 000</t>
  </si>
  <si>
    <t>902 1004 1220169110 200</t>
  </si>
  <si>
    <t>902 1004 1220169130 000</t>
  </si>
  <si>
    <t>902 1004 1220169130 200</t>
  </si>
  <si>
    <t>902 1004 1220169130 300</t>
  </si>
  <si>
    <t>902 1004 1220169110 300</t>
  </si>
  <si>
    <t>902 1004 1220169140 000</t>
  </si>
  <si>
    <t>902 1004 1220169140 200</t>
  </si>
  <si>
    <t>902 1004 1220169140 300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</si>
  <si>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</si>
  <si>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902 1004 1220169150 000</t>
  </si>
  <si>
    <t>902 1004 1220169150 300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</si>
  <si>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оставшихся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приемных семьях, семьях опекунов (попечителей), а также по окончании службы в Вооруженных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</si>
  <si>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902 1004 1220169160 000</t>
  </si>
  <si>
    <t>902 1004 1220169160 300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</si>
  <si>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ее осуществления, за исключением жилых помещений, приобретенных за счет средств краевого бюджета</t>
  </si>
  <si>
    <t>902 1006 3300000000 000</t>
  </si>
  <si>
    <t>902 1006 3310000000 000</t>
  </si>
  <si>
    <t>902 1006 3310100000 000</t>
  </si>
  <si>
    <t>902 1006 3310110070 000</t>
  </si>
  <si>
    <t>902 1006 3310110070 200</t>
  </si>
  <si>
    <t>902 0702 0000000000 000</t>
  </si>
  <si>
    <t>902 0702 3100000000 000</t>
  </si>
  <si>
    <t>902 0702 3110000000 000</t>
  </si>
  <si>
    <t>902 0702 3110100000 000</t>
  </si>
  <si>
    <t>902 0702 31101S0470 000</t>
  </si>
  <si>
    <t>902 0702 31101S0470 400</t>
  </si>
  <si>
    <t>Строительство, реконструкция (в том числе реконструкция объектов незавершенного строительства) и техническое перевооружение объектов общественной инфраструктуры муниципального значения, приобретение объектов недвижимости</t>
  </si>
  <si>
    <t>902 0703 0000000000 000</t>
  </si>
  <si>
    <t>902 0703 0200000000 000</t>
  </si>
  <si>
    <t>902 0703 0210000000 000</t>
  </si>
  <si>
    <t>902 0703 0210100000 000</t>
  </si>
  <si>
    <t>902 0703 0210110070 000</t>
  </si>
  <si>
    <t>902 0703 0210110070 200</t>
  </si>
  <si>
    <t>902 0703 02101S0640 000</t>
  </si>
  <si>
    <t>902 0703 02101S0640 200</t>
  </si>
  <si>
    <t>Ремонт и укрепление материально-технической базы, техническое оснащение муниципальных учреждений культуры и (или) детских музыкальных школ, художественных школ, школ искусств, домов детского творчества</t>
  </si>
  <si>
    <t>902 0707 1200000000 000</t>
  </si>
  <si>
    <t>902 0707 1220000000 000</t>
  </si>
  <si>
    <t>902 0707 1220100000 000</t>
  </si>
  <si>
    <t>902 0707 1220169120 000</t>
  </si>
  <si>
    <t>902 0707 1220169120 200</t>
  </si>
  <si>
    <t>902 1100 0000000000 000</t>
  </si>
  <si>
    <t>902 1101 0000000000 000</t>
  </si>
  <si>
    <t>902 1101 0400000000 000</t>
  </si>
  <si>
    <t>902 1101 0410000000 000</t>
  </si>
  <si>
    <t>902 1101 0410100000 000</t>
  </si>
  <si>
    <t>902 1101 0410110070 000</t>
  </si>
  <si>
    <t>902 1101 0410110070 200</t>
  </si>
  <si>
    <t>902 1101 0410110070 400</t>
  </si>
  <si>
    <t>902 1101 041Р500000 000</t>
  </si>
  <si>
    <t>902 1101 041Р551390 000</t>
  </si>
  <si>
    <t>902 1101 041Р551390 400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</si>
  <si>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</si>
  <si>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Федеральный проект «Спорт-норма жизни»</t>
  </si>
  <si>
    <t>925 0702 0110153032 000</t>
  </si>
  <si>
    <t>925 0702 0110153032 600</t>
  </si>
  <si>
    <t>925 0702 0110163540 000</t>
  </si>
  <si>
    <t>925 0702 0110163540 600</t>
  </si>
  <si>
    <t>Осуществление отдельных государственных полномочий по обеспечению бесплатным двухразовым питанием детей-инвалидов (инвалидов), не являющихся обучающимися с ограниченными возможностями  здоровья, получающих начальное общее, основное общее и среднее общее образование в муниципальных общеобразовательных организациях</t>
  </si>
  <si>
    <t>925 0702 01101L7500 000</t>
  </si>
  <si>
    <t>925 0702 01101L7500 600</t>
  </si>
  <si>
    <t>925 0702 01101S3550 000</t>
  </si>
  <si>
    <t>925 0702 01101S3550 600</t>
  </si>
  <si>
    <t>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</si>
  <si>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регионального проекта «Модернизация школьных систем образования» (капитальный ремонт и оснащение зданий муниципальных общеобразовательных организаций средствами обучения и воспитания, не требующими предварительной сборки, установки и закрепления на фундаментах или опорах</t>
  </si>
  <si>
    <t>925 0702 011E200000 000</t>
  </si>
  <si>
    <t>925 0702 011E250970 000</t>
  </si>
  <si>
    <t>925 0702 011E250970 600</t>
  </si>
  <si>
    <t>Федеральный проект "Успех каждого ребенка"</t>
  </si>
  <si>
    <t>925 0702 011E2S0970 000</t>
  </si>
  <si>
    <t>925 0702 011E2S0970 600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</si>
  <si>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</si>
  <si>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925 0703 0110162980 000</t>
  </si>
  <si>
    <t>925 0703 0110162980 600</t>
  </si>
  <si>
    <t>925 0707 0510263110 200</t>
  </si>
  <si>
    <t>925 0709 011EB5179F 600</t>
  </si>
  <si>
    <t>925 0709 011EB5179F 000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</si>
  <si>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</si>
  <si>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925 0709 011EB00000 000</t>
  </si>
  <si>
    <t>Федеральный проект "Патриотическое воспитание граждан Российской Федерации"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</si>
  <si>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 (администрирование в размере 1,015 по расходам на выполнение государственных полномочий по обеспечению деятельности органов местного самоуправления муниципальных образований и организаций, находящихся в их ведении)</t>
  </si>
  <si>
    <t>925 1004 1220169100 000</t>
  </si>
  <si>
    <t>925 1004 1220169100 200</t>
  </si>
  <si>
    <t>925 1004 1220169100 300</t>
  </si>
  <si>
    <t>925 1004 1220169130 000</t>
  </si>
  <si>
    <t>925 1004 1220169130 200</t>
  </si>
  <si>
    <t>925 1004 1220169130 300</t>
  </si>
  <si>
    <t>926 0801 0210110070 000</t>
  </si>
  <si>
    <t>926 0801 0210110070 600</t>
  </si>
  <si>
    <t>926 0804 0230100190 800</t>
  </si>
  <si>
    <t>934 0709 3300000000 000</t>
  </si>
  <si>
    <t>934 0709 3310000000 000</t>
  </si>
  <si>
    <t>934 0709 3310100000 000</t>
  </si>
  <si>
    <t>934 0709 3310110070 000</t>
  </si>
  <si>
    <t>934 0709 3310110070 200</t>
  </si>
  <si>
    <t>Источники финансирования дефицита бюджета муниципального образования Павловский район по кодам классификации источников финансирования дефицита бюджета за 2022 год</t>
  </si>
  <si>
    <t>01030000000000000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</si>
  <si>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</si>
  <si>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</si>
  <si>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</si>
  <si>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</si>
  <si>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01030100000000700</t>
  </si>
  <si>
    <t>01030100000000000</t>
  </si>
  <si>
    <t>01030100050000710</t>
  </si>
  <si>
    <t>926 0801 02101L5190 000</t>
  </si>
  <si>
    <t>926 0801 02101L5190 600</t>
  </si>
  <si>
    <t>Государственная поддержка отрасли культуры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</si>
  <si>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в рамках реализации мероприятий регионального проекта Краснодарского края "Успех каждого ребенка"</t>
  </si>
  <si>
    <t xml:space="preserve">Муниципальная программа «Создание условий для обеспечения стабильной деятельности админи-страции, ее структурных подразделений и контрольно-счетной палаты муниципального образования Павловский район»             </t>
  </si>
  <si>
    <t>начальника финансового управления</t>
  </si>
  <si>
    <t xml:space="preserve">Исполняющий обязанности </t>
  </si>
  <si>
    <t>Н.В. Пегасина</t>
  </si>
  <si>
    <t>Исполняющий обязанности                                                                                                                                                                                                  начальника финансового управления                                                                                                                                                          администрации муниципального образования                                                                                                                                                                        Павловский район</t>
  </si>
  <si>
    <t>Муниципальная программа "Развитие рыбоводства и осуществление деятельности по обращению с животными без владельцев в муниципальном образовании Павловский район"</t>
  </si>
  <si>
    <t>Муниципальная программа «Социальная поддержка граждан»</t>
  </si>
  <si>
    <t>от 15.06.2023 № 46/296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</si>
</sst>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1010419]dd\.mm\.yyyy"/>
    <numFmt numFmtId="181" formatCode="&quot;&quot;#000"/>
    <numFmt numFmtId="182" formatCode="&quot;&quot;###,##0.00"/>
    <numFmt numFmtId="183" formatCode="#,##0.0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0.0"/>
  </numFmts>
  <fonts count="46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14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3"/>
      <color rgb="FF000000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vertical="justify" wrapText="1"/>
    </xf>
    <xf numFmtId="0" fontId="1" fillId="0" borderId="0" xfId="0" applyNumberFormat="1" applyFont="1" applyAlignment="1">
      <alignment horizontal="justify" vertical="top" wrapText="1"/>
    </xf>
    <xf numFmtId="183" fontId="42" fillId="0" borderId="0" xfId="0" applyNumberFormat="1" applyFont="1" applyAlignment="1">
      <alignment horizontal="center" wrapText="1"/>
    </xf>
    <xf numFmtId="183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183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42" fillId="0" borderId="0" xfId="0" applyNumberFormat="1" applyFont="1" applyAlignment="1">
      <alignment horizontal="left" vertical="center" wrapText="1"/>
    </xf>
    <xf numFmtId="0" fontId="4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top" wrapText="1"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2" fillId="0" borderId="0" xfId="0" applyNumberFormat="1" applyFont="1" applyAlignment="1">
      <alignment horizontal="justify" wrapText="1"/>
    </xf>
    <xf numFmtId="0" fontId="43" fillId="0" borderId="0" xfId="0" applyNumberFormat="1" applyFont="1" applyAlignment="1">
      <alignment horizontal="justify"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horizontal="center" wrapText="1"/>
    </xf>
    <xf numFmtId="0" fontId="42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justify" wrapText="1"/>
    </xf>
    <xf numFmtId="0" fontId="1" fillId="0" borderId="0" xfId="0" applyNumberFormat="1" applyFont="1" applyAlignment="1">
      <alignment horizontal="justify" wrapText="1"/>
    </xf>
    <xf numFmtId="0" fontId="1" fillId="0" borderId="0" xfId="0" applyNumberFormat="1" applyFont="1" applyAlignment="1">
      <alignment horizontal="justify" vertical="justify" wrapText="1"/>
    </xf>
    <xf numFmtId="0" fontId="43" fillId="0" borderId="0" xfId="0" applyNumberFormat="1" applyFont="1" applyAlignment="1">
      <alignment horizontal="justify" vertical="justify" wrapText="1"/>
    </xf>
    <xf numFmtId="0" fontId="42" fillId="0" borderId="0" xfId="0" applyNumberFormat="1" applyFont="1" applyAlignment="1">
      <alignment horizontal="justify" vertical="justify" wrapText="1"/>
    </xf>
    <xf numFmtId="0" fontId="1" fillId="0" borderId="0" xfId="0" applyNumberFormat="1" applyFont="1" applyAlignment="1">
      <alignment horizontal="justify" vertical="justify" wrapText="1" shrinkToFit="1"/>
    </xf>
    <xf numFmtId="49" fontId="42" fillId="0" borderId="0" xfId="0" applyNumberFormat="1" applyFont="1" applyAlignment="1">
      <alignment horizontal="justify" vertical="justify" wrapText="1"/>
    </xf>
    <xf numFmtId="0" fontId="42" fillId="0" borderId="0" xfId="0" applyNumberFormat="1" applyFont="1" applyBorder="1" applyAlignment="1">
      <alignment horizontal="justify"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183" fontId="42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vertical="justify" wrapText="1"/>
    </xf>
    <xf numFmtId="0" fontId="42" fillId="0" borderId="10" xfId="0" applyNumberFormat="1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justify" wrapText="1"/>
    </xf>
    <xf numFmtId="0" fontId="42" fillId="0" borderId="10" xfId="0" applyNumberFormat="1" applyFont="1" applyBorder="1" applyAlignment="1">
      <alignment horizontal="justify" vertical="center" wrapText="1"/>
    </xf>
    <xf numFmtId="0" fontId="42" fillId="0" borderId="10" xfId="0" applyNumberFormat="1" applyFont="1" applyBorder="1" applyAlignment="1">
      <alignment horizontal="center" vertical="center" wrapText="1"/>
    </xf>
    <xf numFmtId="182" fontId="42" fillId="0" borderId="10" xfId="0" applyNumberFormat="1" applyFont="1" applyBorder="1" applyAlignment="1">
      <alignment horizontal="center" vertical="center" wrapText="1"/>
    </xf>
    <xf numFmtId="183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justify" wrapText="1"/>
    </xf>
    <xf numFmtId="183" fontId="1" fillId="0" borderId="10" xfId="0" applyNumberFormat="1" applyFont="1" applyBorder="1" applyAlignment="1">
      <alignment horizontal="center" wrapText="1"/>
    </xf>
    <xf numFmtId="183" fontId="1" fillId="0" borderId="10" xfId="0" applyNumberFormat="1" applyFont="1" applyBorder="1" applyAlignment="1">
      <alignment horizontal="center" vertical="top" wrapText="1"/>
    </xf>
    <xf numFmtId="183" fontId="42" fillId="0" borderId="10" xfId="0" applyNumberFormat="1" applyFont="1" applyBorder="1" applyAlignment="1">
      <alignment horizontal="center" wrapText="1"/>
    </xf>
    <xf numFmtId="0" fontId="42" fillId="0" borderId="10" xfId="0" applyNumberFormat="1" applyFont="1" applyBorder="1" applyAlignment="1">
      <alignment horizontal="justify" wrapText="1"/>
    </xf>
    <xf numFmtId="0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center" wrapText="1"/>
    </xf>
    <xf numFmtId="49" fontId="42" fillId="0" borderId="10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justify" wrapText="1"/>
    </xf>
    <xf numFmtId="183" fontId="1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 vertical="center" wrapText="1"/>
    </xf>
    <xf numFmtId="181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183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left" vertical="top" wrapText="1"/>
    </xf>
    <xf numFmtId="183" fontId="42" fillId="0" borderId="1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0" xfId="0" applyNumberFormat="1" applyFont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top" wrapText="1"/>
    </xf>
    <xf numFmtId="0" fontId="42" fillId="0" borderId="0" xfId="0" applyNumberFormat="1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42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42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left" wrapText="1"/>
    </xf>
    <xf numFmtId="0" fontId="42" fillId="0" borderId="0" xfId="0" applyNumberFormat="1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2" fillId="0" borderId="0" xfId="0" applyNumberFormat="1" applyFont="1" applyBorder="1" applyAlignment="1">
      <alignment horizontal="right" wrapText="1"/>
    </xf>
    <xf numFmtId="0" fontId="42" fillId="0" borderId="0" xfId="0" applyNumberFormat="1" applyFont="1" applyAlignment="1">
      <alignment horizontal="right" vertical="justify" wrapText="1"/>
    </xf>
    <xf numFmtId="0" fontId="42" fillId="0" borderId="0" xfId="0" applyNumberFormat="1" applyFont="1" applyAlignment="1">
      <alignment horizontal="center" vertical="center" wrapText="1"/>
    </xf>
    <xf numFmtId="0" fontId="42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vertical="justify" wrapText="1"/>
    </xf>
    <xf numFmtId="0" fontId="42" fillId="0" borderId="0" xfId="0" applyNumberFormat="1" applyFont="1" applyAlignment="1">
      <alignment horizontal="center" vertical="justify" wrapText="1"/>
    </xf>
    <xf numFmtId="0" fontId="42" fillId="0" borderId="0" xfId="0" applyNumberFormat="1" applyFont="1" applyAlignment="1">
      <alignment horizontal="center" vertical="justify" wrapText="1"/>
    </xf>
    <xf numFmtId="0" fontId="42" fillId="0" borderId="0" xfId="0" applyNumberFormat="1" applyFont="1" applyBorder="1" applyAlignment="1">
      <alignment horizontal="right" vertical="justify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zoomScale="75" zoomScaleNormal="75" zoomScalePageLayoutView="0" workbookViewId="0" topLeftCell="A1">
      <selection activeCell="C4" sqref="C4:D4"/>
    </sheetView>
  </sheetViews>
  <sheetFormatPr defaultColWidth="9.140625" defaultRowHeight="12.75"/>
  <cols>
    <col min="1" max="1" width="89.57421875" style="15" customWidth="1"/>
    <col min="2" max="2" width="11.140625" style="15" customWidth="1"/>
    <col min="3" max="3" width="24.7109375" style="15" customWidth="1"/>
    <col min="4" max="4" width="15.8515625" style="15" customWidth="1"/>
    <col min="5" max="6" width="8.8515625" style="15" customWidth="1"/>
    <col min="7" max="7" width="12.8515625" style="15" bestFit="1" customWidth="1"/>
    <col min="8" max="16384" width="8.8515625" style="15" customWidth="1"/>
  </cols>
  <sheetData>
    <row r="1" spans="1:4" s="10" customFormat="1" ht="18.75" customHeight="1">
      <c r="A1" s="11"/>
      <c r="B1" s="12"/>
      <c r="C1" s="80" t="s">
        <v>328</v>
      </c>
      <c r="D1" s="80"/>
    </row>
    <row r="2" spans="1:4" s="10" customFormat="1" ht="15" customHeight="1">
      <c r="A2" s="11"/>
      <c r="B2" s="12"/>
      <c r="C2" s="11"/>
      <c r="D2" s="11"/>
    </row>
    <row r="3" spans="1:5" s="10" customFormat="1" ht="72" customHeight="1">
      <c r="A3" s="11"/>
      <c r="B3" s="12"/>
      <c r="C3" s="84" t="s">
        <v>1144</v>
      </c>
      <c r="D3" s="84"/>
      <c r="E3" s="11"/>
    </row>
    <row r="4" spans="1:4" s="10" customFormat="1" ht="28.5" customHeight="1">
      <c r="A4" s="11"/>
      <c r="B4" s="12"/>
      <c r="C4" s="84" t="s">
        <v>1356</v>
      </c>
      <c r="D4" s="80"/>
    </row>
    <row r="5" spans="1:3" s="10" customFormat="1" ht="18">
      <c r="A5" s="11"/>
      <c r="C5" s="12"/>
    </row>
    <row r="6" spans="1:3" s="10" customFormat="1" ht="18">
      <c r="A6" s="11"/>
      <c r="C6" s="12"/>
    </row>
    <row r="7" spans="1:3" s="10" customFormat="1" ht="18">
      <c r="A7" s="11"/>
      <c r="C7" s="12"/>
    </row>
    <row r="8" spans="1:4" s="10" customFormat="1" ht="39" customHeight="1">
      <c r="A8" s="81" t="s">
        <v>1158</v>
      </c>
      <c r="B8" s="82"/>
      <c r="C8" s="82"/>
      <c r="D8" s="82"/>
    </row>
    <row r="9" s="10" customFormat="1" ht="18">
      <c r="A9" s="11"/>
    </row>
    <row r="10" spans="1:4" s="10" customFormat="1" ht="18">
      <c r="A10" s="13"/>
      <c r="B10" s="14"/>
      <c r="C10" s="83" t="s">
        <v>255</v>
      </c>
      <c r="D10" s="83"/>
    </row>
    <row r="11" spans="1:4" s="10" customFormat="1" ht="18">
      <c r="A11" s="79" t="s">
        <v>1</v>
      </c>
      <c r="B11" s="79" t="s">
        <v>2</v>
      </c>
      <c r="C11" s="79"/>
      <c r="D11" s="79" t="s">
        <v>1172</v>
      </c>
    </row>
    <row r="12" spans="1:4" ht="72">
      <c r="A12" s="79"/>
      <c r="B12" s="64" t="s">
        <v>321</v>
      </c>
      <c r="C12" s="64" t="s">
        <v>322</v>
      </c>
      <c r="D12" s="79"/>
    </row>
    <row r="13" spans="1:4" ht="15" customHeight="1">
      <c r="A13" s="64" t="s">
        <v>3</v>
      </c>
      <c r="B13" s="64" t="s">
        <v>4</v>
      </c>
      <c r="C13" s="64" t="s">
        <v>5</v>
      </c>
      <c r="D13" s="64">
        <v>4</v>
      </c>
    </row>
    <row r="14" spans="1:4" ht="18">
      <c r="A14" s="18" t="s">
        <v>9</v>
      </c>
      <c r="B14" s="65">
        <v>10</v>
      </c>
      <c r="C14" s="16" t="s">
        <v>10</v>
      </c>
      <c r="D14" s="67">
        <f>D16+D17+D18+D19+D20+D21+D22+D23+D24+D25+D26+D27+D28+D29+D30+D31+D32+D33+D34+D35+D36+D37+D38+D39+D40+D41+D42+D43+D44+D45+D46+D47+D48+D49+D50+D51+D52+D53+D54+D55+D56+D57+D58+D59+D60+D61+D62+D63+D64+D65+D66+D67+D68+D69+D70+D71+D72+D73+D74+D75+D76+D77+D78+D79+D80+D81+D82+D83+D84+D85+D86+D87+D88+D89+D90+D91+D92+D93+D94+D95+D96+D97+D98+D99+D100+D101+D102+D103+D104+D105+D106+D107+D108+D109+D110+D111+D112+D113+D114+D115+D116+D117+D118+D119+D120+D121+D122+D123+D124+D125+D126+D127</f>
        <v>2017760.22283</v>
      </c>
    </row>
    <row r="15" spans="1:4" ht="18">
      <c r="A15" s="18" t="s">
        <v>11</v>
      </c>
      <c r="B15" s="16"/>
      <c r="C15" s="66"/>
      <c r="D15" s="67"/>
    </row>
    <row r="16" spans="1:4" ht="36">
      <c r="A16" s="18" t="s">
        <v>36</v>
      </c>
      <c r="B16" s="65">
        <v>48</v>
      </c>
      <c r="C16" s="66" t="s">
        <v>329</v>
      </c>
      <c r="D16" s="67">
        <v>854.62705</v>
      </c>
    </row>
    <row r="17" spans="1:4" ht="18">
      <c r="A17" s="18" t="s">
        <v>37</v>
      </c>
      <c r="B17" s="65">
        <v>48</v>
      </c>
      <c r="C17" s="66" t="s">
        <v>330</v>
      </c>
      <c r="D17" s="67">
        <v>173.5419</v>
      </c>
    </row>
    <row r="18" spans="1:4" ht="18">
      <c r="A18" s="18" t="s">
        <v>38</v>
      </c>
      <c r="B18" s="65">
        <v>48</v>
      </c>
      <c r="C18" s="66" t="s">
        <v>331</v>
      </c>
      <c r="D18" s="67">
        <v>681.37541</v>
      </c>
    </row>
    <row r="19" spans="1:4" ht="18">
      <c r="A19" s="18" t="s">
        <v>39</v>
      </c>
      <c r="B19" s="65">
        <v>48</v>
      </c>
      <c r="C19" s="66" t="s">
        <v>332</v>
      </c>
      <c r="D19" s="67">
        <v>105.07948</v>
      </c>
    </row>
    <row r="20" spans="1:4" ht="112.5" customHeight="1">
      <c r="A20" s="18" t="s">
        <v>65</v>
      </c>
      <c r="B20" s="65">
        <v>48</v>
      </c>
      <c r="C20" s="66" t="s">
        <v>333</v>
      </c>
      <c r="D20" s="67">
        <v>1008</v>
      </c>
    </row>
    <row r="21" spans="1:4" ht="75" customHeight="1">
      <c r="A21" s="18" t="s">
        <v>63</v>
      </c>
      <c r="B21" s="65">
        <v>76</v>
      </c>
      <c r="C21" s="66" t="s">
        <v>338</v>
      </c>
      <c r="D21" s="67">
        <v>0.27153</v>
      </c>
    </row>
    <row r="22" spans="1:4" ht="114.75" customHeight="1">
      <c r="A22" s="18" t="s">
        <v>18</v>
      </c>
      <c r="B22" s="65">
        <v>100</v>
      </c>
      <c r="C22" s="66" t="s">
        <v>334</v>
      </c>
      <c r="D22" s="67">
        <v>411.31405</v>
      </c>
    </row>
    <row r="23" spans="1:4" ht="129.75" customHeight="1">
      <c r="A23" s="18" t="s">
        <v>19</v>
      </c>
      <c r="B23" s="65">
        <v>100</v>
      </c>
      <c r="C23" s="66" t="s">
        <v>335</v>
      </c>
      <c r="D23" s="67">
        <v>2.22173</v>
      </c>
    </row>
    <row r="24" spans="1:4" ht="112.5" customHeight="1">
      <c r="A24" s="18" t="s">
        <v>20</v>
      </c>
      <c r="B24" s="65">
        <v>100</v>
      </c>
      <c r="C24" s="66" t="s">
        <v>336</v>
      </c>
      <c r="D24" s="67">
        <v>454.13716</v>
      </c>
    </row>
    <row r="25" spans="1:4" ht="113.25" customHeight="1">
      <c r="A25" s="18" t="s">
        <v>21</v>
      </c>
      <c r="B25" s="65">
        <v>100</v>
      </c>
      <c r="C25" s="66" t="s">
        <v>337</v>
      </c>
      <c r="D25" s="67">
        <v>-47.18966</v>
      </c>
    </row>
    <row r="26" spans="1:4" ht="56.25" customHeight="1">
      <c r="A26" s="18" t="s">
        <v>12</v>
      </c>
      <c r="B26" s="65">
        <v>182</v>
      </c>
      <c r="C26" s="66" t="s">
        <v>339</v>
      </c>
      <c r="D26" s="67">
        <v>22099.39239</v>
      </c>
    </row>
    <row r="27" spans="1:4" ht="75" customHeight="1">
      <c r="A27" s="18" t="s">
        <v>13</v>
      </c>
      <c r="B27" s="65">
        <v>182</v>
      </c>
      <c r="C27" s="66" t="s">
        <v>340</v>
      </c>
      <c r="D27" s="67">
        <v>327126.68618</v>
      </c>
    </row>
    <row r="28" spans="1:4" ht="112.5" customHeight="1">
      <c r="A28" s="18" t="s">
        <v>14</v>
      </c>
      <c r="B28" s="65">
        <v>182</v>
      </c>
      <c r="C28" s="66" t="s">
        <v>341</v>
      </c>
      <c r="D28" s="67">
        <v>1817.33197</v>
      </c>
    </row>
    <row r="29" spans="1:4" ht="36.75" customHeight="1">
      <c r="A29" s="18" t="s">
        <v>15</v>
      </c>
      <c r="B29" s="65">
        <v>182</v>
      </c>
      <c r="C29" s="66" t="s">
        <v>342</v>
      </c>
      <c r="D29" s="67">
        <v>4891.67939</v>
      </c>
    </row>
    <row r="30" spans="1:4" ht="92.25" customHeight="1">
      <c r="A30" s="18" t="s">
        <v>16</v>
      </c>
      <c r="B30" s="65">
        <v>182</v>
      </c>
      <c r="C30" s="66" t="s">
        <v>343</v>
      </c>
      <c r="D30" s="67">
        <v>1245.07521</v>
      </c>
    </row>
    <row r="31" spans="1:7" ht="95.25" customHeight="1">
      <c r="A31" s="18" t="s">
        <v>17</v>
      </c>
      <c r="B31" s="65">
        <v>182</v>
      </c>
      <c r="C31" s="66" t="s">
        <v>344</v>
      </c>
      <c r="D31" s="67">
        <v>12680.63544</v>
      </c>
      <c r="G31" s="17"/>
    </row>
    <row r="32" spans="1:7" ht="37.5" customHeight="1">
      <c r="A32" s="18" t="s">
        <v>22</v>
      </c>
      <c r="B32" s="65">
        <v>182</v>
      </c>
      <c r="C32" s="66" t="s">
        <v>345</v>
      </c>
      <c r="D32" s="67">
        <v>71707.23857</v>
      </c>
      <c r="G32" s="17"/>
    </row>
    <row r="33" spans="1:7" ht="54.75" customHeight="1">
      <c r="A33" s="18" t="s">
        <v>23</v>
      </c>
      <c r="B33" s="65">
        <v>182</v>
      </c>
      <c r="C33" s="66" t="s">
        <v>346</v>
      </c>
      <c r="D33" s="67">
        <v>21633.15331</v>
      </c>
      <c r="G33" s="17"/>
    </row>
    <row r="34" spans="1:7" ht="21" customHeight="1">
      <c r="A34" s="18" t="s">
        <v>24</v>
      </c>
      <c r="B34" s="65">
        <v>182</v>
      </c>
      <c r="C34" s="66" t="s">
        <v>347</v>
      </c>
      <c r="D34" s="67">
        <v>154.15682</v>
      </c>
      <c r="G34" s="17"/>
    </row>
    <row r="35" spans="1:7" ht="20.25" customHeight="1">
      <c r="A35" s="18" t="s">
        <v>25</v>
      </c>
      <c r="B35" s="65">
        <v>182</v>
      </c>
      <c r="C35" s="66" t="s">
        <v>348</v>
      </c>
      <c r="D35" s="67">
        <v>37420.70505</v>
      </c>
      <c r="G35" s="17"/>
    </row>
    <row r="36" spans="1:7" ht="37.5" customHeight="1">
      <c r="A36" s="18" t="s">
        <v>26</v>
      </c>
      <c r="B36" s="65">
        <v>182</v>
      </c>
      <c r="C36" s="66" t="s">
        <v>349</v>
      </c>
      <c r="D36" s="67">
        <v>21234.69814</v>
      </c>
      <c r="G36" s="17"/>
    </row>
    <row r="37" spans="1:7" ht="37.5" customHeight="1">
      <c r="A37" s="18" t="s">
        <v>27</v>
      </c>
      <c r="B37" s="65">
        <v>182</v>
      </c>
      <c r="C37" s="66" t="s">
        <v>350</v>
      </c>
      <c r="D37" s="67">
        <v>4292.42151</v>
      </c>
      <c r="G37" s="17"/>
    </row>
    <row r="38" spans="1:7" ht="37.5" customHeight="1">
      <c r="A38" s="18" t="s">
        <v>28</v>
      </c>
      <c r="B38" s="65">
        <v>182</v>
      </c>
      <c r="C38" s="66" t="s">
        <v>351</v>
      </c>
      <c r="D38" s="67">
        <v>6264.30302</v>
      </c>
      <c r="G38" s="17"/>
    </row>
    <row r="39" spans="1:7" ht="37.5" customHeight="1">
      <c r="A39" s="18" t="s">
        <v>29</v>
      </c>
      <c r="B39" s="65">
        <v>182</v>
      </c>
      <c r="C39" s="66" t="s">
        <v>352</v>
      </c>
      <c r="D39" s="67">
        <v>0.08491</v>
      </c>
      <c r="G39" s="17"/>
    </row>
    <row r="40" spans="1:7" ht="37.5" customHeight="1">
      <c r="A40" s="18" t="s">
        <v>64</v>
      </c>
      <c r="B40" s="65">
        <v>182</v>
      </c>
      <c r="C40" s="66" t="s">
        <v>353</v>
      </c>
      <c r="D40" s="67">
        <v>-0.20082</v>
      </c>
      <c r="G40" s="17"/>
    </row>
    <row r="41" spans="1:7" ht="37.5" customHeight="1">
      <c r="A41" s="18" t="s">
        <v>63</v>
      </c>
      <c r="B41" s="65">
        <v>188</v>
      </c>
      <c r="C41" s="66" t="s">
        <v>338</v>
      </c>
      <c r="D41" s="67">
        <v>84.82975</v>
      </c>
      <c r="G41" s="17"/>
    </row>
    <row r="42" spans="1:7" ht="37.5" customHeight="1">
      <c r="A42" s="18" t="s">
        <v>47</v>
      </c>
      <c r="B42" s="65">
        <v>836</v>
      </c>
      <c r="C42" s="66" t="s">
        <v>354</v>
      </c>
      <c r="D42" s="67">
        <v>18.5</v>
      </c>
      <c r="G42" s="17"/>
    </row>
    <row r="43" spans="1:7" ht="37.5" customHeight="1">
      <c r="A43" s="18" t="s">
        <v>48</v>
      </c>
      <c r="B43" s="65">
        <v>836</v>
      </c>
      <c r="C43" s="66" t="s">
        <v>355</v>
      </c>
      <c r="D43" s="67">
        <v>58.47047</v>
      </c>
      <c r="G43" s="17"/>
    </row>
    <row r="44" spans="1:7" ht="37.5" customHeight="1">
      <c r="A44" s="18" t="s">
        <v>49</v>
      </c>
      <c r="B44" s="65">
        <v>836</v>
      </c>
      <c r="C44" s="66" t="s">
        <v>356</v>
      </c>
      <c r="D44" s="67">
        <v>84.60765</v>
      </c>
      <c r="G44" s="17"/>
    </row>
    <row r="45" spans="1:7" ht="37.5" customHeight="1">
      <c r="A45" s="18" t="s">
        <v>51</v>
      </c>
      <c r="B45" s="65">
        <v>836</v>
      </c>
      <c r="C45" s="66" t="s">
        <v>357</v>
      </c>
      <c r="D45" s="67">
        <v>16.50437</v>
      </c>
      <c r="G45" s="17"/>
    </row>
    <row r="46" spans="1:7" ht="37.5" customHeight="1">
      <c r="A46" s="18" t="s">
        <v>52</v>
      </c>
      <c r="B46" s="65">
        <v>836</v>
      </c>
      <c r="C46" s="66" t="s">
        <v>358</v>
      </c>
      <c r="D46" s="67">
        <v>-1.5</v>
      </c>
      <c r="G46" s="17"/>
    </row>
    <row r="47" spans="1:7" ht="37.5" customHeight="1">
      <c r="A47" s="18" t="s">
        <v>54</v>
      </c>
      <c r="B47" s="65">
        <v>836</v>
      </c>
      <c r="C47" s="66" t="s">
        <v>359</v>
      </c>
      <c r="D47" s="67">
        <v>21</v>
      </c>
      <c r="G47" s="17"/>
    </row>
    <row r="48" spans="1:7" ht="37.5" customHeight="1">
      <c r="A48" s="18" t="s">
        <v>55</v>
      </c>
      <c r="B48" s="65">
        <v>836</v>
      </c>
      <c r="C48" s="66" t="s">
        <v>360</v>
      </c>
      <c r="D48" s="67">
        <v>175.25534</v>
      </c>
      <c r="G48" s="17"/>
    </row>
    <row r="49" spans="1:7" ht="37.5" customHeight="1">
      <c r="A49" s="18" t="s">
        <v>56</v>
      </c>
      <c r="B49" s="65">
        <v>836</v>
      </c>
      <c r="C49" s="66" t="s">
        <v>361</v>
      </c>
      <c r="D49" s="67">
        <v>33.125</v>
      </c>
      <c r="G49" s="17"/>
    </row>
    <row r="50" spans="1:7" ht="37.5" customHeight="1">
      <c r="A50" s="18" t="s">
        <v>57</v>
      </c>
      <c r="B50" s="65">
        <v>836</v>
      </c>
      <c r="C50" s="66" t="s">
        <v>362</v>
      </c>
      <c r="D50" s="67">
        <v>10.8018</v>
      </c>
      <c r="G50" s="17"/>
    </row>
    <row r="51" spans="1:7" ht="37.5" customHeight="1">
      <c r="A51" s="18" t="s">
        <v>58</v>
      </c>
      <c r="B51" s="65">
        <v>836</v>
      </c>
      <c r="C51" s="66" t="s">
        <v>363</v>
      </c>
      <c r="D51" s="67">
        <v>105.5</v>
      </c>
      <c r="G51" s="17"/>
    </row>
    <row r="52" spans="1:7" ht="37.5" customHeight="1">
      <c r="A52" s="18" t="s">
        <v>59</v>
      </c>
      <c r="B52" s="65">
        <v>836</v>
      </c>
      <c r="C52" s="66" t="s">
        <v>364</v>
      </c>
      <c r="D52" s="67">
        <v>637.16217</v>
      </c>
      <c r="G52" s="17"/>
    </row>
    <row r="53" spans="1:7" ht="37.5" customHeight="1">
      <c r="A53" s="18" t="s">
        <v>65</v>
      </c>
      <c r="B53" s="65">
        <v>854</v>
      </c>
      <c r="C53" s="66" t="s">
        <v>333</v>
      </c>
      <c r="D53" s="67">
        <v>1.1305</v>
      </c>
      <c r="G53" s="17"/>
    </row>
    <row r="54" spans="1:4" ht="56.25" customHeight="1">
      <c r="A54" s="18" t="s">
        <v>32</v>
      </c>
      <c r="B54" s="65">
        <v>902</v>
      </c>
      <c r="C54" s="66" t="s">
        <v>365</v>
      </c>
      <c r="D54" s="67">
        <v>95.4108</v>
      </c>
    </row>
    <row r="55" spans="1:4" ht="34.5" customHeight="1">
      <c r="A55" s="18" t="s">
        <v>40</v>
      </c>
      <c r="B55" s="65">
        <v>902</v>
      </c>
      <c r="C55" s="66" t="s">
        <v>366</v>
      </c>
      <c r="D55" s="67">
        <v>79.3</v>
      </c>
    </row>
    <row r="56" spans="1:7" ht="36">
      <c r="A56" s="18" t="s">
        <v>42</v>
      </c>
      <c r="B56" s="65">
        <v>902</v>
      </c>
      <c r="C56" s="66" t="s">
        <v>367</v>
      </c>
      <c r="D56" s="67">
        <v>20.6978</v>
      </c>
      <c r="G56" s="17"/>
    </row>
    <row r="57" spans="1:4" ht="21" customHeight="1">
      <c r="A57" s="18" t="s">
        <v>43</v>
      </c>
      <c r="B57" s="65">
        <v>902</v>
      </c>
      <c r="C57" s="66" t="s">
        <v>368</v>
      </c>
      <c r="D57" s="67">
        <v>248.6779</v>
      </c>
    </row>
    <row r="58" spans="1:4" ht="93.75" customHeight="1">
      <c r="A58" s="18" t="s">
        <v>1148</v>
      </c>
      <c r="B58" s="65">
        <v>902</v>
      </c>
      <c r="C58" s="66" t="s">
        <v>1159</v>
      </c>
      <c r="D58" s="67">
        <v>0.6</v>
      </c>
    </row>
    <row r="59" spans="1:4" ht="94.5" customHeight="1">
      <c r="A59" s="18" t="s">
        <v>48</v>
      </c>
      <c r="B59" s="65">
        <v>902</v>
      </c>
      <c r="C59" s="66" t="s">
        <v>355</v>
      </c>
      <c r="D59" s="67">
        <v>16</v>
      </c>
    </row>
    <row r="60" spans="1:4" ht="77.25" customHeight="1">
      <c r="A60" s="18" t="s">
        <v>50</v>
      </c>
      <c r="B60" s="65">
        <v>902</v>
      </c>
      <c r="C60" s="66" t="s">
        <v>369</v>
      </c>
      <c r="D60" s="67">
        <v>140</v>
      </c>
    </row>
    <row r="61" spans="1:7" ht="75.75" customHeight="1">
      <c r="A61" s="18" t="s">
        <v>53</v>
      </c>
      <c r="B61" s="65">
        <v>902</v>
      </c>
      <c r="C61" s="66" t="s">
        <v>370</v>
      </c>
      <c r="D61" s="67">
        <v>32.25</v>
      </c>
      <c r="G61" s="17"/>
    </row>
    <row r="62" spans="1:7" ht="95.25" customHeight="1">
      <c r="A62" s="18" t="s">
        <v>59</v>
      </c>
      <c r="B62" s="65">
        <v>902</v>
      </c>
      <c r="C62" s="66" t="s">
        <v>364</v>
      </c>
      <c r="D62" s="67">
        <v>21.5</v>
      </c>
      <c r="G62" s="17"/>
    </row>
    <row r="63" spans="1:7" ht="80.25" customHeight="1">
      <c r="A63" s="18" t="s">
        <v>60</v>
      </c>
      <c r="B63" s="65">
        <v>902</v>
      </c>
      <c r="C63" s="66" t="s">
        <v>371</v>
      </c>
      <c r="D63" s="67">
        <v>159.10528</v>
      </c>
      <c r="G63" s="17"/>
    </row>
    <row r="64" spans="1:7" ht="61.5" customHeight="1">
      <c r="A64" s="18" t="s">
        <v>61</v>
      </c>
      <c r="B64" s="65">
        <v>902</v>
      </c>
      <c r="C64" s="66" t="s">
        <v>372</v>
      </c>
      <c r="D64" s="67">
        <v>211.341</v>
      </c>
      <c r="G64" s="17"/>
    </row>
    <row r="65" spans="1:7" ht="75.75" customHeight="1">
      <c r="A65" s="18" t="s">
        <v>62</v>
      </c>
      <c r="B65" s="65">
        <v>902</v>
      </c>
      <c r="C65" s="66" t="s">
        <v>394</v>
      </c>
      <c r="D65" s="67">
        <v>23.52592</v>
      </c>
      <c r="G65" s="17"/>
    </row>
    <row r="66" spans="1:7" ht="75.75" customHeight="1">
      <c r="A66" s="18" t="s">
        <v>63</v>
      </c>
      <c r="B66" s="65">
        <v>902</v>
      </c>
      <c r="C66" s="66" t="s">
        <v>338</v>
      </c>
      <c r="D66" s="67">
        <v>16.79804</v>
      </c>
      <c r="G66" s="17"/>
    </row>
    <row r="67" spans="1:7" ht="111" customHeight="1">
      <c r="A67" s="18" t="s">
        <v>65</v>
      </c>
      <c r="B67" s="65">
        <v>902</v>
      </c>
      <c r="C67" s="66" t="s">
        <v>333</v>
      </c>
      <c r="D67" s="67">
        <v>3</v>
      </c>
      <c r="G67" s="17"/>
    </row>
    <row r="68" spans="1:7" ht="21" customHeight="1">
      <c r="A68" s="18" t="s">
        <v>66</v>
      </c>
      <c r="B68" s="65">
        <v>902</v>
      </c>
      <c r="C68" s="66" t="s">
        <v>373</v>
      </c>
      <c r="D68" s="67">
        <v>-10.53601</v>
      </c>
      <c r="G68" s="17"/>
    </row>
    <row r="69" spans="1:7" ht="23.25" customHeight="1">
      <c r="A69" s="18" t="s">
        <v>70</v>
      </c>
      <c r="B69" s="65">
        <v>902</v>
      </c>
      <c r="C69" s="66" t="s">
        <v>375</v>
      </c>
      <c r="D69" s="67">
        <v>7337.8</v>
      </c>
      <c r="G69" s="17"/>
    </row>
    <row r="70" spans="1:7" ht="37.5" customHeight="1">
      <c r="A70" s="18" t="s">
        <v>71</v>
      </c>
      <c r="B70" s="65">
        <v>902</v>
      </c>
      <c r="C70" s="66" t="s">
        <v>401</v>
      </c>
      <c r="D70" s="67">
        <v>7983.69424</v>
      </c>
      <c r="G70" s="17"/>
    </row>
    <row r="71" spans="1:7" ht="40.5" customHeight="1">
      <c r="A71" s="18" t="s">
        <v>73</v>
      </c>
      <c r="B71" s="65">
        <v>902</v>
      </c>
      <c r="C71" s="66" t="s">
        <v>376</v>
      </c>
      <c r="D71" s="67">
        <v>4415.52838</v>
      </c>
      <c r="G71" s="17"/>
    </row>
    <row r="72" spans="1:7" ht="93.75" customHeight="1">
      <c r="A72" s="18" t="s">
        <v>1153</v>
      </c>
      <c r="B72" s="65">
        <v>902</v>
      </c>
      <c r="C72" s="66" t="s">
        <v>1160</v>
      </c>
      <c r="D72" s="67">
        <v>175249.4</v>
      </c>
      <c r="G72" s="17"/>
    </row>
    <row r="73" spans="1:7" ht="45" customHeight="1">
      <c r="A73" s="18" t="s">
        <v>76</v>
      </c>
      <c r="B73" s="65">
        <v>902</v>
      </c>
      <c r="C73" s="66" t="s">
        <v>378</v>
      </c>
      <c r="D73" s="67">
        <v>71154.03633</v>
      </c>
      <c r="G73" s="17"/>
    </row>
    <row r="74" spans="1:7" ht="57" customHeight="1">
      <c r="A74" s="18" t="s">
        <v>78</v>
      </c>
      <c r="B74" s="65">
        <v>902</v>
      </c>
      <c r="C74" s="66" t="s">
        <v>379</v>
      </c>
      <c r="D74" s="67">
        <v>36831.47569</v>
      </c>
      <c r="G74" s="17"/>
    </row>
    <row r="75" spans="1:7" ht="56.25" customHeight="1">
      <c r="A75" s="18" t="s">
        <v>79</v>
      </c>
      <c r="B75" s="65">
        <v>902</v>
      </c>
      <c r="C75" s="66" t="s">
        <v>380</v>
      </c>
      <c r="D75" s="67">
        <v>72.84</v>
      </c>
      <c r="G75" s="17"/>
    </row>
    <row r="76" spans="1:7" ht="36" customHeight="1">
      <c r="A76" s="18" t="s">
        <v>1155</v>
      </c>
      <c r="B76" s="65">
        <v>902</v>
      </c>
      <c r="C76" s="66" t="s">
        <v>1161</v>
      </c>
      <c r="D76" s="67">
        <v>165611.50167</v>
      </c>
      <c r="G76" s="17"/>
    </row>
    <row r="77" spans="1:7" ht="56.25" customHeight="1">
      <c r="A77" s="18" t="s">
        <v>80</v>
      </c>
      <c r="B77" s="65">
        <v>902</v>
      </c>
      <c r="C77" s="66" t="s">
        <v>381</v>
      </c>
      <c r="D77" s="67">
        <v>1339.2</v>
      </c>
      <c r="G77" s="17"/>
    </row>
    <row r="78" spans="1:7" ht="56.25" customHeight="1">
      <c r="A78" s="18" t="s">
        <v>84</v>
      </c>
      <c r="B78" s="65">
        <v>902</v>
      </c>
      <c r="C78" s="66" t="s">
        <v>383</v>
      </c>
      <c r="D78" s="67">
        <v>-207.46465</v>
      </c>
      <c r="G78" s="17"/>
    </row>
    <row r="79" spans="1:7" ht="41.25" customHeight="1">
      <c r="A79" s="18" t="s">
        <v>68</v>
      </c>
      <c r="B79" s="65">
        <v>905</v>
      </c>
      <c r="C79" s="66" t="s">
        <v>384</v>
      </c>
      <c r="D79" s="67">
        <v>129999.7</v>
      </c>
      <c r="G79" s="17"/>
    </row>
    <row r="80" spans="1:7" ht="37.5" customHeight="1">
      <c r="A80" s="18" t="s">
        <v>69</v>
      </c>
      <c r="B80" s="65">
        <v>905</v>
      </c>
      <c r="C80" s="66" t="s">
        <v>385</v>
      </c>
      <c r="D80" s="67">
        <v>12043.5</v>
      </c>
      <c r="G80" s="17"/>
    </row>
    <row r="81" spans="1:7" ht="23.25" customHeight="1">
      <c r="A81" s="18" t="s">
        <v>70</v>
      </c>
      <c r="B81" s="65">
        <v>905</v>
      </c>
      <c r="C81" s="66" t="s">
        <v>375</v>
      </c>
      <c r="D81" s="67">
        <v>1051.5</v>
      </c>
      <c r="G81" s="17"/>
    </row>
    <row r="82" spans="1:7" ht="21" customHeight="1">
      <c r="A82" s="18" t="s">
        <v>43</v>
      </c>
      <c r="B82" s="65">
        <v>910</v>
      </c>
      <c r="C82" s="66" t="s">
        <v>368</v>
      </c>
      <c r="D82" s="67">
        <v>0.90528</v>
      </c>
      <c r="G82" s="17"/>
    </row>
    <row r="83" spans="1:7" ht="23.25" customHeight="1">
      <c r="A83" s="18" t="s">
        <v>50</v>
      </c>
      <c r="B83" s="65">
        <v>910</v>
      </c>
      <c r="C83" s="66" t="s">
        <v>369</v>
      </c>
      <c r="D83" s="67">
        <v>70</v>
      </c>
      <c r="G83" s="17"/>
    </row>
    <row r="84" spans="1:7" ht="23.25" customHeight="1">
      <c r="A84" s="18" t="s">
        <v>1149</v>
      </c>
      <c r="B84" s="65">
        <v>910</v>
      </c>
      <c r="C84" s="66" t="s">
        <v>1162</v>
      </c>
      <c r="D84" s="67">
        <v>10</v>
      </c>
      <c r="G84" s="17"/>
    </row>
    <row r="85" spans="1:7" ht="23.25" customHeight="1">
      <c r="A85" s="18" t="s">
        <v>1150</v>
      </c>
      <c r="B85" s="65">
        <v>910</v>
      </c>
      <c r="C85" s="66" t="s">
        <v>1163</v>
      </c>
      <c r="D85" s="67">
        <v>29.56893</v>
      </c>
      <c r="G85" s="17"/>
    </row>
    <row r="86" spans="1:7" ht="23.25" customHeight="1">
      <c r="A86" s="18" t="s">
        <v>80</v>
      </c>
      <c r="B86" s="65">
        <v>910</v>
      </c>
      <c r="C86" s="66" t="s">
        <v>381</v>
      </c>
      <c r="D86" s="67">
        <v>851</v>
      </c>
      <c r="G86" s="17"/>
    </row>
    <row r="87" spans="1:7" ht="23.25" customHeight="1">
      <c r="A87" s="18" t="s">
        <v>84</v>
      </c>
      <c r="B87" s="65">
        <v>910</v>
      </c>
      <c r="C87" s="66" t="s">
        <v>383</v>
      </c>
      <c r="D87" s="67">
        <v>-19.193</v>
      </c>
      <c r="G87" s="17"/>
    </row>
    <row r="88" spans="1:4" ht="93.75" customHeight="1">
      <c r="A88" s="18" t="s">
        <v>30</v>
      </c>
      <c r="B88" s="65">
        <v>921</v>
      </c>
      <c r="C88" s="66" t="s">
        <v>386</v>
      </c>
      <c r="D88" s="67">
        <v>69877.44827</v>
      </c>
    </row>
    <row r="89" spans="1:4" ht="72" customHeight="1">
      <c r="A89" s="18" t="s">
        <v>31</v>
      </c>
      <c r="B89" s="65">
        <v>921</v>
      </c>
      <c r="C89" s="66" t="s">
        <v>387</v>
      </c>
      <c r="D89" s="67">
        <v>12.19347</v>
      </c>
    </row>
    <row r="90" spans="1:4" ht="36">
      <c r="A90" s="18" t="s">
        <v>33</v>
      </c>
      <c r="B90" s="65">
        <v>921</v>
      </c>
      <c r="C90" s="66" t="s">
        <v>388</v>
      </c>
      <c r="D90" s="67">
        <v>885.72989</v>
      </c>
    </row>
    <row r="91" spans="1:4" ht="54">
      <c r="A91" s="18" t="s">
        <v>34</v>
      </c>
      <c r="B91" s="65">
        <v>921</v>
      </c>
      <c r="C91" s="66" t="s">
        <v>389</v>
      </c>
      <c r="D91" s="67">
        <v>27.501</v>
      </c>
    </row>
    <row r="92" spans="1:4" ht="72">
      <c r="A92" s="18" t="s">
        <v>35</v>
      </c>
      <c r="B92" s="65">
        <v>921</v>
      </c>
      <c r="C92" s="66" t="s">
        <v>390</v>
      </c>
      <c r="D92" s="67">
        <v>606.17895</v>
      </c>
    </row>
    <row r="93" spans="1:4" ht="56.25" customHeight="1">
      <c r="A93" s="18" t="s">
        <v>1147</v>
      </c>
      <c r="B93" s="65">
        <v>921</v>
      </c>
      <c r="C93" s="66" t="s">
        <v>1164</v>
      </c>
      <c r="D93" s="67">
        <v>149.445</v>
      </c>
    </row>
    <row r="94" spans="1:4" ht="36" customHeight="1">
      <c r="A94" s="18" t="s">
        <v>42</v>
      </c>
      <c r="B94" s="65">
        <v>921</v>
      </c>
      <c r="C94" s="66" t="s">
        <v>367</v>
      </c>
      <c r="D94" s="67">
        <v>37.85348</v>
      </c>
    </row>
    <row r="95" spans="1:4" ht="21" customHeight="1">
      <c r="A95" s="18" t="s">
        <v>43</v>
      </c>
      <c r="B95" s="65">
        <v>921</v>
      </c>
      <c r="C95" s="66" t="s">
        <v>368</v>
      </c>
      <c r="D95" s="67">
        <v>6.904</v>
      </c>
    </row>
    <row r="96" spans="1:4" ht="95.25" customHeight="1">
      <c r="A96" s="18" t="s">
        <v>44</v>
      </c>
      <c r="B96" s="65">
        <v>921</v>
      </c>
      <c r="C96" s="66" t="s">
        <v>391</v>
      </c>
      <c r="D96" s="67">
        <v>552.75</v>
      </c>
    </row>
    <row r="97" spans="1:4" ht="54">
      <c r="A97" s="18" t="s">
        <v>45</v>
      </c>
      <c r="B97" s="65">
        <v>921</v>
      </c>
      <c r="C97" s="66" t="s">
        <v>392</v>
      </c>
      <c r="D97" s="67">
        <v>17015.45544</v>
      </c>
    </row>
    <row r="98" spans="1:4" ht="92.25" customHeight="1">
      <c r="A98" s="18" t="s">
        <v>46</v>
      </c>
      <c r="B98" s="65">
        <v>921</v>
      </c>
      <c r="C98" s="66" t="s">
        <v>393</v>
      </c>
      <c r="D98" s="67">
        <v>71.8315</v>
      </c>
    </row>
    <row r="99" spans="1:4" ht="72.75" customHeight="1">
      <c r="A99" s="18" t="s">
        <v>60</v>
      </c>
      <c r="B99" s="65">
        <v>921</v>
      </c>
      <c r="C99" s="66" t="s">
        <v>371</v>
      </c>
      <c r="D99" s="67">
        <v>721.06598</v>
      </c>
    </row>
    <row r="100" spans="1:4" ht="21" customHeight="1">
      <c r="A100" s="18" t="s">
        <v>66</v>
      </c>
      <c r="B100" s="65">
        <v>921</v>
      </c>
      <c r="C100" s="66" t="s">
        <v>373</v>
      </c>
      <c r="D100" s="67">
        <v>-23.07355</v>
      </c>
    </row>
    <row r="101" spans="1:4" ht="17.25" customHeight="1">
      <c r="A101" s="18" t="s">
        <v>67</v>
      </c>
      <c r="B101" s="65">
        <v>921</v>
      </c>
      <c r="C101" s="66" t="s">
        <v>374</v>
      </c>
      <c r="D101" s="67">
        <v>36.19185</v>
      </c>
    </row>
    <row r="102" spans="1:4" ht="36.75" customHeight="1">
      <c r="A102" s="18" t="s">
        <v>41</v>
      </c>
      <c r="B102" s="65">
        <v>925</v>
      </c>
      <c r="C102" s="66" t="s">
        <v>395</v>
      </c>
      <c r="D102" s="67">
        <v>22294.09123</v>
      </c>
    </row>
    <row r="103" spans="1:4" ht="38.25" customHeight="1">
      <c r="A103" s="18" t="s">
        <v>42</v>
      </c>
      <c r="B103" s="65">
        <v>925</v>
      </c>
      <c r="C103" s="66" t="s">
        <v>367</v>
      </c>
      <c r="D103" s="67">
        <v>369.41548</v>
      </c>
    </row>
    <row r="104" spans="1:4" ht="24" customHeight="1">
      <c r="A104" s="18" t="s">
        <v>43</v>
      </c>
      <c r="B104" s="65">
        <v>925</v>
      </c>
      <c r="C104" s="66" t="s">
        <v>368</v>
      </c>
      <c r="D104" s="67">
        <v>943.0314</v>
      </c>
    </row>
    <row r="105" spans="1:4" ht="18" customHeight="1">
      <c r="A105" s="18" t="s">
        <v>66</v>
      </c>
      <c r="B105" s="65">
        <v>925</v>
      </c>
      <c r="C105" s="66" t="s">
        <v>373</v>
      </c>
      <c r="D105" s="67">
        <v>26.488</v>
      </c>
    </row>
    <row r="106" spans="1:4" ht="59.25" customHeight="1">
      <c r="A106" s="18" t="s">
        <v>1151</v>
      </c>
      <c r="B106" s="65">
        <v>925</v>
      </c>
      <c r="C106" s="66" t="s">
        <v>1165</v>
      </c>
      <c r="D106" s="67">
        <v>8052.7</v>
      </c>
    </row>
    <row r="107" spans="1:4" ht="63" customHeight="1">
      <c r="A107" s="18" t="s">
        <v>72</v>
      </c>
      <c r="B107" s="65">
        <v>925</v>
      </c>
      <c r="C107" s="66" t="s">
        <v>396</v>
      </c>
      <c r="D107" s="67">
        <v>23943</v>
      </c>
    </row>
    <row r="108" spans="1:4" ht="39" customHeight="1">
      <c r="A108" s="18" t="s">
        <v>1152</v>
      </c>
      <c r="B108" s="65">
        <v>925</v>
      </c>
      <c r="C108" s="66" t="s">
        <v>1166</v>
      </c>
      <c r="D108" s="67">
        <v>36648.5</v>
      </c>
    </row>
    <row r="109" spans="1:4" ht="24" customHeight="1">
      <c r="A109" s="18" t="s">
        <v>75</v>
      </c>
      <c r="B109" s="65">
        <v>925</v>
      </c>
      <c r="C109" s="66" t="s">
        <v>377</v>
      </c>
      <c r="D109" s="67">
        <v>19112</v>
      </c>
    </row>
    <row r="110" spans="1:4" ht="39" customHeight="1">
      <c r="A110" s="18" t="s">
        <v>76</v>
      </c>
      <c r="B110" s="65">
        <v>925</v>
      </c>
      <c r="C110" s="66" t="s">
        <v>378</v>
      </c>
      <c r="D110" s="67">
        <v>638583.9</v>
      </c>
    </row>
    <row r="111" spans="1:4" ht="78.75" customHeight="1">
      <c r="A111" s="18" t="s">
        <v>77</v>
      </c>
      <c r="B111" s="65">
        <v>925</v>
      </c>
      <c r="C111" s="66" t="s">
        <v>397</v>
      </c>
      <c r="D111" s="67">
        <v>5030.7</v>
      </c>
    </row>
    <row r="112" spans="1:4" ht="57" customHeight="1">
      <c r="A112" s="18" t="s">
        <v>1154</v>
      </c>
      <c r="B112" s="65">
        <v>925</v>
      </c>
      <c r="C112" s="66" t="s">
        <v>1167</v>
      </c>
      <c r="D112" s="67">
        <v>26951.4</v>
      </c>
    </row>
    <row r="113" spans="1:4" ht="73.5" customHeight="1">
      <c r="A113" s="18" t="s">
        <v>1156</v>
      </c>
      <c r="B113" s="65">
        <v>925</v>
      </c>
      <c r="C113" s="66" t="s">
        <v>1168</v>
      </c>
      <c r="D113" s="67">
        <v>1347.3</v>
      </c>
    </row>
    <row r="114" spans="1:4" ht="39" customHeight="1">
      <c r="A114" s="18" t="s">
        <v>81</v>
      </c>
      <c r="B114" s="65">
        <v>925</v>
      </c>
      <c r="C114" s="66" t="s">
        <v>398</v>
      </c>
      <c r="D114" s="67">
        <v>5200</v>
      </c>
    </row>
    <row r="115" spans="1:4" ht="75" customHeight="1">
      <c r="A115" s="18" t="s">
        <v>83</v>
      </c>
      <c r="B115" s="65">
        <v>925</v>
      </c>
      <c r="C115" s="66" t="s">
        <v>399</v>
      </c>
      <c r="D115" s="67">
        <v>-11214.15999</v>
      </c>
    </row>
    <row r="116" spans="1:4" ht="78" customHeight="1">
      <c r="A116" s="18" t="s">
        <v>1157</v>
      </c>
      <c r="B116" s="65">
        <v>925</v>
      </c>
      <c r="C116" s="66" t="s">
        <v>1169</v>
      </c>
      <c r="D116" s="67">
        <v>-19.8963</v>
      </c>
    </row>
    <row r="117" spans="1:4" ht="57" customHeight="1">
      <c r="A117" s="18" t="s">
        <v>84</v>
      </c>
      <c r="B117" s="65">
        <v>925</v>
      </c>
      <c r="C117" s="66" t="s">
        <v>383</v>
      </c>
      <c r="D117" s="67">
        <v>-2969.95686</v>
      </c>
    </row>
    <row r="118" spans="1:4" ht="42" customHeight="1">
      <c r="A118" s="18" t="s">
        <v>42</v>
      </c>
      <c r="B118" s="65">
        <v>926</v>
      </c>
      <c r="C118" s="66" t="s">
        <v>367</v>
      </c>
      <c r="D118" s="67">
        <v>13.58412</v>
      </c>
    </row>
    <row r="119" spans="1:4" ht="23.25" customHeight="1">
      <c r="A119" s="18" t="s">
        <v>43</v>
      </c>
      <c r="B119" s="65">
        <v>926</v>
      </c>
      <c r="C119" s="66" t="s">
        <v>368</v>
      </c>
      <c r="D119" s="67">
        <v>1.77153</v>
      </c>
    </row>
    <row r="120" spans="1:4" ht="21" customHeight="1">
      <c r="A120" s="18" t="s">
        <v>74</v>
      </c>
      <c r="B120" s="65">
        <v>926</v>
      </c>
      <c r="C120" s="66" t="s">
        <v>400</v>
      </c>
      <c r="D120" s="67">
        <v>326.2</v>
      </c>
    </row>
    <row r="121" spans="1:4" ht="19.5" customHeight="1">
      <c r="A121" s="18" t="s">
        <v>75</v>
      </c>
      <c r="B121" s="65">
        <v>926</v>
      </c>
      <c r="C121" s="66" t="s">
        <v>377</v>
      </c>
      <c r="D121" s="67">
        <v>3526.23453</v>
      </c>
    </row>
    <row r="122" spans="1:4" ht="19.5" customHeight="1">
      <c r="A122" s="18" t="s">
        <v>76</v>
      </c>
      <c r="B122" s="65">
        <v>926</v>
      </c>
      <c r="C122" s="66" t="s">
        <v>378</v>
      </c>
      <c r="D122" s="67">
        <v>581.2</v>
      </c>
    </row>
    <row r="123" spans="1:4" ht="19.5" customHeight="1">
      <c r="A123" s="18" t="s">
        <v>82</v>
      </c>
      <c r="B123" s="65">
        <v>926</v>
      </c>
      <c r="C123" s="66" t="s">
        <v>382</v>
      </c>
      <c r="D123" s="67">
        <v>450</v>
      </c>
    </row>
    <row r="124" spans="1:4" ht="36">
      <c r="A124" s="18" t="s">
        <v>42</v>
      </c>
      <c r="B124" s="65">
        <v>929</v>
      </c>
      <c r="C124" s="66" t="s">
        <v>367</v>
      </c>
      <c r="D124" s="67">
        <v>354.75675</v>
      </c>
    </row>
    <row r="125" spans="1:4" ht="18">
      <c r="A125" s="18" t="s">
        <v>75</v>
      </c>
      <c r="B125" s="65">
        <v>929</v>
      </c>
      <c r="C125" s="66" t="s">
        <v>377</v>
      </c>
      <c r="D125" s="67">
        <v>689.1</v>
      </c>
    </row>
    <row r="126" spans="1:4" ht="39" customHeight="1">
      <c r="A126" s="18" t="s">
        <v>76</v>
      </c>
      <c r="B126" s="65">
        <v>929</v>
      </c>
      <c r="C126" s="66" t="s">
        <v>378</v>
      </c>
      <c r="D126" s="67">
        <v>125.1</v>
      </c>
    </row>
    <row r="127" spans="1:4" ht="54">
      <c r="A127" s="18" t="s">
        <v>84</v>
      </c>
      <c r="B127" s="65">
        <v>929</v>
      </c>
      <c r="C127" s="66" t="s">
        <v>383</v>
      </c>
      <c r="D127" s="67">
        <v>-4922.50273</v>
      </c>
    </row>
    <row r="128" ht="18">
      <c r="C128" s="26"/>
    </row>
    <row r="129" ht="18">
      <c r="C129" s="26"/>
    </row>
    <row r="130" ht="18">
      <c r="C130" s="26"/>
    </row>
    <row r="131" spans="1:4" s="6" customFormat="1" ht="17.25" customHeight="1">
      <c r="A131" s="33" t="s">
        <v>1351</v>
      </c>
      <c r="B131" s="33"/>
      <c r="C131" s="35"/>
      <c r="D131" s="33"/>
    </row>
    <row r="132" spans="1:4" ht="18">
      <c r="A132" s="33" t="s">
        <v>1350</v>
      </c>
      <c r="B132" s="33"/>
      <c r="C132" s="35"/>
      <c r="D132" s="33"/>
    </row>
    <row r="133" spans="1:4" ht="18">
      <c r="A133" s="33" t="s">
        <v>1141</v>
      </c>
      <c r="B133" s="33"/>
      <c r="C133" s="33"/>
      <c r="D133" s="33"/>
    </row>
    <row r="134" spans="1:4" ht="18">
      <c r="A134" s="33" t="s">
        <v>1142</v>
      </c>
      <c r="B134" s="33"/>
      <c r="C134" s="77" t="s">
        <v>1352</v>
      </c>
      <c r="D134" s="78"/>
    </row>
    <row r="135" ht="18">
      <c r="C135" s="26"/>
    </row>
    <row r="136" ht="18">
      <c r="C136" s="26"/>
    </row>
    <row r="137" ht="18">
      <c r="C137" s="26"/>
    </row>
    <row r="138" ht="18">
      <c r="C138" s="26"/>
    </row>
    <row r="139" ht="18">
      <c r="C139" s="26"/>
    </row>
    <row r="140" ht="18">
      <c r="C140" s="26"/>
    </row>
    <row r="141" ht="18">
      <c r="C141" s="26"/>
    </row>
    <row r="142" ht="18">
      <c r="C142" s="26"/>
    </row>
    <row r="143" ht="18">
      <c r="C143" s="26"/>
    </row>
    <row r="144" ht="18">
      <c r="C144" s="26"/>
    </row>
    <row r="145" ht="18">
      <c r="C145" s="26"/>
    </row>
    <row r="146" ht="18">
      <c r="C146" s="26"/>
    </row>
    <row r="147" ht="18">
      <c r="C147" s="26"/>
    </row>
    <row r="148" ht="18">
      <c r="C148" s="26"/>
    </row>
    <row r="149" ht="18">
      <c r="C149" s="26"/>
    </row>
    <row r="150" ht="18">
      <c r="C150" s="26"/>
    </row>
    <row r="151" ht="18">
      <c r="C151" s="26"/>
    </row>
    <row r="152" ht="18">
      <c r="C152" s="26"/>
    </row>
    <row r="153" ht="18">
      <c r="C153" s="26"/>
    </row>
    <row r="154" ht="18">
      <c r="C154" s="26"/>
    </row>
    <row r="155" ht="18">
      <c r="C155" s="26"/>
    </row>
    <row r="156" ht="18">
      <c r="C156" s="26"/>
    </row>
    <row r="157" ht="18">
      <c r="C157" s="26"/>
    </row>
    <row r="158" ht="18">
      <c r="C158" s="26"/>
    </row>
  </sheetData>
  <sheetProtection/>
  <mergeCells count="9">
    <mergeCell ref="C134:D134"/>
    <mergeCell ref="A11:A12"/>
    <mergeCell ref="B11:C11"/>
    <mergeCell ref="D11:D12"/>
    <mergeCell ref="C1:D1"/>
    <mergeCell ref="C4:D4"/>
    <mergeCell ref="A8:D8"/>
    <mergeCell ref="C10:D10"/>
    <mergeCell ref="C3:D3"/>
  </mergeCells>
  <printOptions/>
  <pageMargins left="0.7874015748031497" right="0.7874015748031497" top="1.1811023622047245" bottom="0.3937007874015748" header="0.3937007874015748" footer="0.3937007874015748"/>
  <pageSetup fitToHeight="0"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zoomScale="77" zoomScaleNormal="77" zoomScalePageLayoutView="0" workbookViewId="0" topLeftCell="A1">
      <selection activeCell="E4" sqref="E4:G4"/>
    </sheetView>
  </sheetViews>
  <sheetFormatPr defaultColWidth="9.140625" defaultRowHeight="12.75"/>
  <cols>
    <col min="1" max="1" width="5.421875" style="6" customWidth="1"/>
    <col min="2" max="2" width="7.7109375" style="6" customWidth="1"/>
    <col min="3" max="3" width="56.140625" style="6" customWidth="1"/>
    <col min="4" max="4" width="30.140625" style="1" customWidth="1"/>
    <col min="5" max="5" width="14.421875" style="1" customWidth="1"/>
    <col min="6" max="6" width="14.28125" style="1" customWidth="1"/>
    <col min="7" max="7" width="14.421875" style="1" customWidth="1"/>
    <col min="8" max="16384" width="8.8515625" style="6" customWidth="1"/>
  </cols>
  <sheetData>
    <row r="1" spans="5:7" ht="21" customHeight="1">
      <c r="E1" s="84" t="s">
        <v>327</v>
      </c>
      <c r="F1" s="84"/>
      <c r="G1" s="84"/>
    </row>
    <row r="2" spans="5:7" ht="18.75" customHeight="1">
      <c r="E2" s="39"/>
      <c r="F2" s="39"/>
      <c r="G2" s="39"/>
    </row>
    <row r="3" spans="5:7" ht="75" customHeight="1">
      <c r="E3" s="84" t="s">
        <v>1144</v>
      </c>
      <c r="F3" s="84"/>
      <c r="G3" s="84"/>
    </row>
    <row r="4" spans="5:7" ht="21.75" customHeight="1">
      <c r="E4" s="84" t="s">
        <v>1356</v>
      </c>
      <c r="F4" s="84"/>
      <c r="G4" s="84"/>
    </row>
    <row r="5" ht="18.75"/>
    <row r="6" ht="18.75"/>
    <row r="7" ht="18.75"/>
    <row r="8" spans="1:7" s="7" customFormat="1" ht="36" customHeight="1">
      <c r="A8" s="81" t="s">
        <v>1170</v>
      </c>
      <c r="B8" s="81"/>
      <c r="C8" s="81"/>
      <c r="D8" s="81"/>
      <c r="E8" s="81"/>
      <c r="F8" s="81"/>
      <c r="G8" s="81"/>
    </row>
    <row r="9" spans="1:7" s="7" customFormat="1" ht="18.75">
      <c r="A9" s="1"/>
      <c r="B9" s="1"/>
      <c r="C9" s="1"/>
      <c r="D9" s="1"/>
      <c r="E9" s="1"/>
      <c r="F9" s="1"/>
      <c r="G9" s="1"/>
    </row>
    <row r="10" spans="6:7" ht="18.75">
      <c r="F10" s="89" t="s">
        <v>255</v>
      </c>
      <c r="G10" s="89"/>
    </row>
    <row r="11" spans="1:7" ht="208.5" customHeight="1">
      <c r="A11" s="50" t="s">
        <v>256</v>
      </c>
      <c r="B11" s="50" t="s">
        <v>257</v>
      </c>
      <c r="C11" s="51" t="s">
        <v>258</v>
      </c>
      <c r="D11" s="51" t="s">
        <v>1173</v>
      </c>
      <c r="E11" s="49" t="s">
        <v>1171</v>
      </c>
      <c r="F11" s="49" t="s">
        <v>1172</v>
      </c>
      <c r="G11" s="49" t="s">
        <v>259</v>
      </c>
    </row>
    <row r="12" spans="1:7" ht="18.75">
      <c r="A12" s="52">
        <v>1</v>
      </c>
      <c r="B12" s="52">
        <v>2</v>
      </c>
      <c r="C12" s="52">
        <v>3</v>
      </c>
      <c r="D12" s="52">
        <v>4</v>
      </c>
      <c r="E12" s="49">
        <v>5</v>
      </c>
      <c r="F12" s="49">
        <v>6</v>
      </c>
      <c r="G12" s="49">
        <v>7</v>
      </c>
    </row>
    <row r="13" spans="1:9" ht="18.75">
      <c r="A13" s="52"/>
      <c r="B13" s="53"/>
      <c r="C13" s="54" t="s">
        <v>260</v>
      </c>
      <c r="D13" s="55">
        <f>D15+D21+D24+D27+D32+D36+D42+D45+D50+D53+D55+D57</f>
        <v>2084499.4999999995</v>
      </c>
      <c r="E13" s="55">
        <f>E15+E21+E24+E27+E32+E36+E42+E45+E50+E53+E55+E57</f>
        <v>2084499.49639</v>
      </c>
      <c r="F13" s="55">
        <f>F15+F21+F24+F27+F32+F36+F42+F45+F50+F53+F55+F57</f>
        <v>2043105.12245</v>
      </c>
      <c r="G13" s="55">
        <f>F13*100/E13</f>
        <v>98.01418162913025</v>
      </c>
      <c r="H13" s="8"/>
      <c r="I13" s="8"/>
    </row>
    <row r="14" spans="1:9" ht="18.75">
      <c r="A14" s="49"/>
      <c r="B14" s="53"/>
      <c r="C14" s="54" t="s">
        <v>261</v>
      </c>
      <c r="D14" s="56"/>
      <c r="E14" s="55"/>
      <c r="F14" s="55"/>
      <c r="G14" s="55"/>
      <c r="H14" s="8"/>
      <c r="I14" s="8"/>
    </row>
    <row r="15" spans="1:9" ht="18" customHeight="1">
      <c r="A15" s="49" t="s">
        <v>262</v>
      </c>
      <c r="B15" s="53" t="s">
        <v>263</v>
      </c>
      <c r="C15" s="54" t="s">
        <v>264</v>
      </c>
      <c r="D15" s="55">
        <f>D16+D17+D18+D19+D20</f>
        <v>142489.6</v>
      </c>
      <c r="E15" s="55">
        <f>E16+E17+E18+E19+E20</f>
        <v>142489.60932</v>
      </c>
      <c r="F15" s="55">
        <f>F16+F17+F18+F19+F20</f>
        <v>137873.03267</v>
      </c>
      <c r="G15" s="55">
        <f aca="true" t="shared" si="0" ref="G15:G59">F15*100/E15</f>
        <v>96.76006084090511</v>
      </c>
      <c r="H15" s="8"/>
      <c r="I15" s="8"/>
    </row>
    <row r="16" spans="1:9" ht="52.5" customHeight="1">
      <c r="A16" s="49"/>
      <c r="B16" s="53" t="s">
        <v>265</v>
      </c>
      <c r="C16" s="54" t="s">
        <v>88</v>
      </c>
      <c r="D16" s="57">
        <v>1757.4</v>
      </c>
      <c r="E16" s="57">
        <v>1757.401</v>
      </c>
      <c r="F16" s="57">
        <v>1738.91362</v>
      </c>
      <c r="G16" s="55">
        <f t="shared" si="0"/>
        <v>98.94802722884532</v>
      </c>
      <c r="H16" s="8"/>
      <c r="I16" s="8"/>
    </row>
    <row r="17" spans="1:9" ht="70.5" customHeight="1">
      <c r="A17" s="49"/>
      <c r="B17" s="53" t="s">
        <v>266</v>
      </c>
      <c r="C17" s="54" t="s">
        <v>267</v>
      </c>
      <c r="D17" s="57">
        <v>54779.1</v>
      </c>
      <c r="E17" s="57">
        <v>54779.11238</v>
      </c>
      <c r="F17" s="57">
        <v>54417.81298</v>
      </c>
      <c r="G17" s="55">
        <f t="shared" si="0"/>
        <v>99.34044312822435</v>
      </c>
      <c r="H17" s="8"/>
      <c r="I17" s="8"/>
    </row>
    <row r="18" spans="1:9" ht="37.5">
      <c r="A18" s="49"/>
      <c r="B18" s="53" t="s">
        <v>268</v>
      </c>
      <c r="C18" s="54" t="s">
        <v>96</v>
      </c>
      <c r="D18" s="57">
        <v>140</v>
      </c>
      <c r="E18" s="57">
        <v>140</v>
      </c>
      <c r="F18" s="57">
        <v>72.84</v>
      </c>
      <c r="G18" s="55">
        <f t="shared" si="0"/>
        <v>52.02857142857143</v>
      </c>
      <c r="H18" s="8"/>
      <c r="I18" s="8"/>
    </row>
    <row r="19" spans="1:9" ht="57" customHeight="1">
      <c r="A19" s="49"/>
      <c r="B19" s="53" t="s">
        <v>269</v>
      </c>
      <c r="C19" s="54" t="s">
        <v>99</v>
      </c>
      <c r="D19" s="57">
        <v>16603.3</v>
      </c>
      <c r="E19" s="57">
        <v>16603.26375</v>
      </c>
      <c r="F19" s="57">
        <v>16531.43626</v>
      </c>
      <c r="G19" s="55">
        <f t="shared" si="0"/>
        <v>99.56738933331708</v>
      </c>
      <c r="H19" s="8"/>
      <c r="I19" s="8"/>
    </row>
    <row r="20" spans="1:9" ht="17.25" customHeight="1">
      <c r="A20" s="49"/>
      <c r="B20" s="53" t="s">
        <v>270</v>
      </c>
      <c r="C20" s="54" t="s">
        <v>101</v>
      </c>
      <c r="D20" s="57">
        <v>69209.8</v>
      </c>
      <c r="E20" s="57">
        <v>69209.83219</v>
      </c>
      <c r="F20" s="57">
        <v>65112.02981</v>
      </c>
      <c r="G20" s="55">
        <f t="shared" si="0"/>
        <v>94.07916151458016</v>
      </c>
      <c r="H20" s="8"/>
      <c r="I20" s="8"/>
    </row>
    <row r="21" spans="1:9" ht="37.5">
      <c r="A21" s="49" t="s">
        <v>271</v>
      </c>
      <c r="B21" s="53" t="s">
        <v>272</v>
      </c>
      <c r="C21" s="54" t="s">
        <v>273</v>
      </c>
      <c r="D21" s="57">
        <f>D22+D23</f>
        <v>300</v>
      </c>
      <c r="E21" s="57">
        <f>E22+E23</f>
        <v>300</v>
      </c>
      <c r="F21" s="57">
        <f>F22+F23</f>
        <v>218.28</v>
      </c>
      <c r="G21" s="55">
        <f t="shared" si="0"/>
        <v>72.76</v>
      </c>
      <c r="H21" s="8"/>
      <c r="I21" s="8"/>
    </row>
    <row r="22" spans="1:9" ht="37.5">
      <c r="A22" s="49"/>
      <c r="B22" s="53" t="s">
        <v>1174</v>
      </c>
      <c r="C22" s="54" t="s">
        <v>1175</v>
      </c>
      <c r="D22" s="57">
        <v>200</v>
      </c>
      <c r="E22" s="57">
        <v>200</v>
      </c>
      <c r="F22" s="57">
        <v>196.28</v>
      </c>
      <c r="G22" s="55">
        <f t="shared" si="0"/>
        <v>98.14</v>
      </c>
      <c r="H22" s="8"/>
      <c r="I22" s="8"/>
    </row>
    <row r="23" spans="1:9" ht="18">
      <c r="A23" s="49"/>
      <c r="B23" s="53" t="s">
        <v>274</v>
      </c>
      <c r="C23" s="54" t="s">
        <v>128</v>
      </c>
      <c r="D23" s="57">
        <v>100</v>
      </c>
      <c r="E23" s="57">
        <v>100</v>
      </c>
      <c r="F23" s="57">
        <v>22</v>
      </c>
      <c r="G23" s="55">
        <f t="shared" si="0"/>
        <v>22</v>
      </c>
      <c r="H23" s="8"/>
      <c r="I23" s="8"/>
    </row>
    <row r="24" spans="1:9" ht="36" customHeight="1">
      <c r="A24" s="49" t="s">
        <v>275</v>
      </c>
      <c r="B24" s="53" t="s">
        <v>276</v>
      </c>
      <c r="C24" s="54" t="s">
        <v>277</v>
      </c>
      <c r="D24" s="55">
        <f>D25+D26</f>
        <v>26857.3</v>
      </c>
      <c r="E24" s="55">
        <f>E25+E26</f>
        <v>26857.309139999998</v>
      </c>
      <c r="F24" s="55">
        <f>F25+F26</f>
        <v>26382.32035</v>
      </c>
      <c r="G24" s="55">
        <f t="shared" si="0"/>
        <v>98.23143566794423</v>
      </c>
      <c r="H24" s="8"/>
      <c r="I24" s="8"/>
    </row>
    <row r="25" spans="1:9" ht="53.25" customHeight="1">
      <c r="A25" s="49"/>
      <c r="B25" s="53" t="s">
        <v>323</v>
      </c>
      <c r="C25" s="54" t="s">
        <v>131</v>
      </c>
      <c r="D25" s="57">
        <v>25304.8</v>
      </c>
      <c r="E25" s="57">
        <v>25304.8</v>
      </c>
      <c r="F25" s="57">
        <v>24953.01638</v>
      </c>
      <c r="G25" s="55">
        <f t="shared" si="0"/>
        <v>98.60981465966933</v>
      </c>
      <c r="H25" s="8"/>
      <c r="I25" s="8"/>
    </row>
    <row r="26" spans="1:9" ht="33.75" customHeight="1">
      <c r="A26" s="49"/>
      <c r="B26" s="53" t="s">
        <v>278</v>
      </c>
      <c r="C26" s="54" t="s">
        <v>279</v>
      </c>
      <c r="D26" s="57">
        <v>1552.5</v>
      </c>
      <c r="E26" s="57">
        <v>1552.50914</v>
      </c>
      <c r="F26" s="57">
        <v>1429.30397</v>
      </c>
      <c r="G26" s="55">
        <f t="shared" si="0"/>
        <v>92.06412594775449</v>
      </c>
      <c r="H26" s="8"/>
      <c r="I26" s="8"/>
    </row>
    <row r="27" spans="1:9" ht="18">
      <c r="A27" s="49" t="s">
        <v>280</v>
      </c>
      <c r="B27" s="53" t="s">
        <v>281</v>
      </c>
      <c r="C27" s="54" t="s">
        <v>282</v>
      </c>
      <c r="D27" s="55">
        <f>D28+D29+D30+D31</f>
        <v>31717.699999999997</v>
      </c>
      <c r="E27" s="55">
        <f>E28+E29+E30+E31</f>
        <v>31717.713839999997</v>
      </c>
      <c r="F27" s="55">
        <f>F28+F29+F30+F31</f>
        <v>27963.863670000002</v>
      </c>
      <c r="G27" s="55">
        <f t="shared" si="0"/>
        <v>88.16481481314734</v>
      </c>
      <c r="H27" s="8"/>
      <c r="I27" s="8"/>
    </row>
    <row r="28" spans="1:9" ht="18" customHeight="1">
      <c r="A28" s="49"/>
      <c r="B28" s="53" t="s">
        <v>283</v>
      </c>
      <c r="C28" s="54" t="s">
        <v>141</v>
      </c>
      <c r="D28" s="57">
        <v>15871.3</v>
      </c>
      <c r="E28" s="57">
        <v>15871.3</v>
      </c>
      <c r="F28" s="57">
        <v>15822.92935</v>
      </c>
      <c r="G28" s="55">
        <f t="shared" si="0"/>
        <v>99.69523195957484</v>
      </c>
      <c r="H28" s="8"/>
      <c r="I28" s="8"/>
    </row>
    <row r="29" spans="1:9" ht="18">
      <c r="A29" s="49"/>
      <c r="B29" s="53" t="s">
        <v>284</v>
      </c>
      <c r="C29" s="54" t="s">
        <v>147</v>
      </c>
      <c r="D29" s="57">
        <v>6312.3</v>
      </c>
      <c r="E29" s="57">
        <v>6312.32291</v>
      </c>
      <c r="F29" s="57">
        <v>4045.34395</v>
      </c>
      <c r="G29" s="55">
        <f t="shared" si="0"/>
        <v>64.08645450617482</v>
      </c>
      <c r="H29" s="8"/>
      <c r="I29" s="8"/>
    </row>
    <row r="30" spans="1:9" ht="18">
      <c r="A30" s="49"/>
      <c r="B30" s="53" t="s">
        <v>285</v>
      </c>
      <c r="C30" s="54" t="s">
        <v>150</v>
      </c>
      <c r="D30" s="57">
        <v>1265.7</v>
      </c>
      <c r="E30" s="57">
        <v>1265.70339</v>
      </c>
      <c r="F30" s="57">
        <v>137.6101</v>
      </c>
      <c r="G30" s="55">
        <f t="shared" si="0"/>
        <v>10.872223388767253</v>
      </c>
      <c r="H30" s="8"/>
      <c r="I30" s="8"/>
    </row>
    <row r="31" spans="1:9" ht="36">
      <c r="A31" s="49"/>
      <c r="B31" s="53" t="s">
        <v>286</v>
      </c>
      <c r="C31" s="54" t="s">
        <v>155</v>
      </c>
      <c r="D31" s="57">
        <v>8268.4</v>
      </c>
      <c r="E31" s="57">
        <v>8268.38754</v>
      </c>
      <c r="F31" s="57">
        <v>7957.98027</v>
      </c>
      <c r="G31" s="55">
        <f t="shared" si="0"/>
        <v>96.24585484777604</v>
      </c>
      <c r="H31" s="8"/>
      <c r="I31" s="8"/>
    </row>
    <row r="32" spans="1:9" ht="17.25" customHeight="1">
      <c r="A32" s="49" t="s">
        <v>287</v>
      </c>
      <c r="B32" s="53" t="s">
        <v>288</v>
      </c>
      <c r="C32" s="54" t="s">
        <v>289</v>
      </c>
      <c r="D32" s="55">
        <f>D33+D34+D35</f>
        <v>18997.3</v>
      </c>
      <c r="E32" s="55">
        <f>E33+E34+E35</f>
        <v>18997.256090000003</v>
      </c>
      <c r="F32" s="55">
        <f>F33+F34+F35</f>
        <v>18656.8718</v>
      </c>
      <c r="G32" s="55">
        <f t="shared" si="0"/>
        <v>98.20824497818305</v>
      </c>
      <c r="H32" s="8"/>
      <c r="I32" s="8"/>
    </row>
    <row r="33" spans="1:9" ht="18">
      <c r="A33" s="49"/>
      <c r="B33" s="53" t="s">
        <v>290</v>
      </c>
      <c r="C33" s="54" t="s">
        <v>165</v>
      </c>
      <c r="D33" s="57">
        <v>3625</v>
      </c>
      <c r="E33" s="57">
        <v>3625</v>
      </c>
      <c r="F33" s="57">
        <v>3624.19041</v>
      </c>
      <c r="G33" s="55">
        <f t="shared" si="0"/>
        <v>99.97766648275862</v>
      </c>
      <c r="H33" s="8"/>
      <c r="I33" s="8"/>
    </row>
    <row r="34" spans="1:9" ht="18">
      <c r="A34" s="49"/>
      <c r="B34" s="53" t="s">
        <v>324</v>
      </c>
      <c r="C34" s="54" t="s">
        <v>168</v>
      </c>
      <c r="D34" s="57">
        <v>1750</v>
      </c>
      <c r="E34" s="57">
        <v>1750</v>
      </c>
      <c r="F34" s="57">
        <v>1700</v>
      </c>
      <c r="G34" s="55">
        <f t="shared" si="0"/>
        <v>97.14285714285714</v>
      </c>
      <c r="H34" s="8"/>
      <c r="I34" s="8"/>
    </row>
    <row r="35" spans="1:9" ht="34.5" customHeight="1">
      <c r="A35" s="49"/>
      <c r="B35" s="53" t="s">
        <v>291</v>
      </c>
      <c r="C35" s="54" t="s">
        <v>170</v>
      </c>
      <c r="D35" s="57">
        <v>13622.3</v>
      </c>
      <c r="E35" s="57">
        <v>13622.25609</v>
      </c>
      <c r="F35" s="57">
        <v>13332.68139</v>
      </c>
      <c r="G35" s="55">
        <f t="shared" si="0"/>
        <v>97.87425300121485</v>
      </c>
      <c r="H35" s="8"/>
      <c r="I35" s="8"/>
    </row>
    <row r="36" spans="1:9" ht="18">
      <c r="A36" s="49" t="s">
        <v>292</v>
      </c>
      <c r="B36" s="53" t="s">
        <v>293</v>
      </c>
      <c r="C36" s="54" t="s">
        <v>294</v>
      </c>
      <c r="D36" s="55">
        <f>D37+D38+D39+D40+D41</f>
        <v>1293931.6</v>
      </c>
      <c r="E36" s="55">
        <f>E37+E38+E39+E40+E41</f>
        <v>1293931.5860000001</v>
      </c>
      <c r="F36" s="55">
        <f>F37+F38+F39+F40+F41</f>
        <v>1266263.4701200002</v>
      </c>
      <c r="G36" s="55">
        <f t="shared" si="0"/>
        <v>97.86170179479645</v>
      </c>
      <c r="H36" s="8"/>
      <c r="I36" s="8"/>
    </row>
    <row r="37" spans="1:9" ht="18">
      <c r="A37" s="49"/>
      <c r="B37" s="53" t="s">
        <v>295</v>
      </c>
      <c r="C37" s="54" t="s">
        <v>296</v>
      </c>
      <c r="D37" s="57">
        <v>395044.7</v>
      </c>
      <c r="E37" s="57">
        <v>395044.74626</v>
      </c>
      <c r="F37" s="57">
        <v>392435.74431</v>
      </c>
      <c r="G37" s="55">
        <f t="shared" si="0"/>
        <v>99.33956799205654</v>
      </c>
      <c r="H37" s="8"/>
      <c r="I37" s="8"/>
    </row>
    <row r="38" spans="1:9" ht="18">
      <c r="A38" s="49"/>
      <c r="B38" s="53" t="s">
        <v>297</v>
      </c>
      <c r="C38" s="54" t="s">
        <v>298</v>
      </c>
      <c r="D38" s="57">
        <v>683947.3</v>
      </c>
      <c r="E38" s="57">
        <v>683947.29743</v>
      </c>
      <c r="F38" s="57">
        <v>668885.44889</v>
      </c>
      <c r="G38" s="55">
        <f t="shared" si="0"/>
        <v>97.79780567938546</v>
      </c>
      <c r="H38" s="8"/>
      <c r="I38" s="8"/>
    </row>
    <row r="39" spans="1:9" ht="17.25" customHeight="1">
      <c r="A39" s="49"/>
      <c r="B39" s="53" t="s">
        <v>299</v>
      </c>
      <c r="C39" s="54" t="s">
        <v>186</v>
      </c>
      <c r="D39" s="57">
        <v>136564.3</v>
      </c>
      <c r="E39" s="57">
        <v>136564.27043</v>
      </c>
      <c r="F39" s="57">
        <v>126816.63408</v>
      </c>
      <c r="G39" s="55">
        <f t="shared" si="0"/>
        <v>92.86223525428166</v>
      </c>
      <c r="H39" s="8"/>
      <c r="I39" s="8"/>
    </row>
    <row r="40" spans="1:9" ht="18">
      <c r="A40" s="49"/>
      <c r="B40" s="53" t="s">
        <v>300</v>
      </c>
      <c r="C40" s="54" t="s">
        <v>193</v>
      </c>
      <c r="D40" s="57">
        <v>17968.8</v>
      </c>
      <c r="E40" s="57">
        <v>17968.80731</v>
      </c>
      <c r="F40" s="57">
        <v>17770.8086</v>
      </c>
      <c r="G40" s="55">
        <f t="shared" si="0"/>
        <v>98.89809765008827</v>
      </c>
      <c r="H40" s="8"/>
      <c r="I40" s="8"/>
    </row>
    <row r="41" spans="1:9" ht="18" customHeight="1">
      <c r="A41" s="49"/>
      <c r="B41" s="53" t="s">
        <v>302</v>
      </c>
      <c r="C41" s="54" t="s">
        <v>200</v>
      </c>
      <c r="D41" s="57">
        <v>60406.5</v>
      </c>
      <c r="E41" s="57">
        <v>60406.46457</v>
      </c>
      <c r="F41" s="57">
        <v>60354.83424</v>
      </c>
      <c r="G41" s="55">
        <f t="shared" si="0"/>
        <v>99.91452846915057</v>
      </c>
      <c r="H41" s="8"/>
      <c r="I41" s="8"/>
    </row>
    <row r="42" spans="1:9" ht="18">
      <c r="A42" s="49" t="s">
        <v>303</v>
      </c>
      <c r="B42" s="53" t="s">
        <v>304</v>
      </c>
      <c r="C42" s="54" t="s">
        <v>305</v>
      </c>
      <c r="D42" s="55">
        <f>D43+D44</f>
        <v>31194.9</v>
      </c>
      <c r="E42" s="55">
        <f>E43+E44</f>
        <v>31194.855</v>
      </c>
      <c r="F42" s="55">
        <f>F43+F44</f>
        <v>31168.34106</v>
      </c>
      <c r="G42" s="55">
        <f t="shared" si="0"/>
        <v>99.91500540714165</v>
      </c>
      <c r="H42" s="8"/>
      <c r="I42" s="8"/>
    </row>
    <row r="43" spans="1:9" ht="18">
      <c r="A43" s="49"/>
      <c r="B43" s="53" t="s">
        <v>306</v>
      </c>
      <c r="C43" s="54" t="s">
        <v>204</v>
      </c>
      <c r="D43" s="57">
        <v>13615.6</v>
      </c>
      <c r="E43" s="57">
        <v>13615.555</v>
      </c>
      <c r="F43" s="57">
        <v>13612.83071</v>
      </c>
      <c r="G43" s="55">
        <f t="shared" si="0"/>
        <v>99.97999134078633</v>
      </c>
      <c r="H43" s="8"/>
      <c r="I43" s="8"/>
    </row>
    <row r="44" spans="1:9" ht="33" customHeight="1">
      <c r="A44" s="49"/>
      <c r="B44" s="53" t="s">
        <v>307</v>
      </c>
      <c r="C44" s="54" t="s">
        <v>207</v>
      </c>
      <c r="D44" s="57">
        <v>17579.3</v>
      </c>
      <c r="E44" s="57">
        <v>17579.3</v>
      </c>
      <c r="F44" s="57">
        <v>17555.51035</v>
      </c>
      <c r="G44" s="55">
        <f t="shared" si="0"/>
        <v>99.86467237034468</v>
      </c>
      <c r="H44" s="8"/>
      <c r="I44" s="8"/>
    </row>
    <row r="45" spans="1:9" ht="18">
      <c r="A45" s="49" t="s">
        <v>308</v>
      </c>
      <c r="B45" s="53">
        <v>1000</v>
      </c>
      <c r="C45" s="54" t="s">
        <v>309</v>
      </c>
      <c r="D45" s="55">
        <f>D46+D47+D48+D49</f>
        <v>272283.9</v>
      </c>
      <c r="E45" s="55">
        <f>E46+E47+E48+E49</f>
        <v>272283.927</v>
      </c>
      <c r="F45" s="55">
        <f>F46+F47+F48+F49</f>
        <v>268072.57076999993</v>
      </c>
      <c r="G45" s="55">
        <f t="shared" si="0"/>
        <v>98.45332176731823</v>
      </c>
      <c r="H45" s="8"/>
      <c r="I45" s="8"/>
    </row>
    <row r="46" spans="1:9" ht="18">
      <c r="A46" s="49"/>
      <c r="B46" s="53">
        <v>1001</v>
      </c>
      <c r="C46" s="54" t="s">
        <v>210</v>
      </c>
      <c r="D46" s="57">
        <v>4681.9</v>
      </c>
      <c r="E46" s="57">
        <v>4681.9</v>
      </c>
      <c r="F46" s="57">
        <v>4681.54648</v>
      </c>
      <c r="G46" s="55">
        <f t="shared" si="0"/>
        <v>99.99244921933403</v>
      </c>
      <c r="H46" s="8"/>
      <c r="I46" s="8"/>
    </row>
    <row r="47" spans="1:9" ht="18" customHeight="1">
      <c r="A47" s="49"/>
      <c r="B47" s="53">
        <v>1003</v>
      </c>
      <c r="C47" s="54" t="s">
        <v>212</v>
      </c>
      <c r="D47" s="57">
        <v>2771.7</v>
      </c>
      <c r="E47" s="57">
        <v>2771.7</v>
      </c>
      <c r="F47" s="57">
        <v>2771.7</v>
      </c>
      <c r="G47" s="55">
        <f t="shared" si="0"/>
        <v>100</v>
      </c>
      <c r="H47" s="8"/>
      <c r="I47" s="8"/>
    </row>
    <row r="48" spans="1:9" ht="18">
      <c r="A48" s="49"/>
      <c r="B48" s="53">
        <v>1004</v>
      </c>
      <c r="C48" s="54" t="s">
        <v>216</v>
      </c>
      <c r="D48" s="57">
        <v>263707.4</v>
      </c>
      <c r="E48" s="57">
        <v>263707.4</v>
      </c>
      <c r="F48" s="57">
        <v>259502.34952</v>
      </c>
      <c r="G48" s="55">
        <f t="shared" si="0"/>
        <v>98.40541051180209</v>
      </c>
      <c r="H48" s="8"/>
      <c r="I48" s="8"/>
    </row>
    <row r="49" spans="1:9" ht="17.25" customHeight="1">
      <c r="A49" s="49"/>
      <c r="B49" s="53" t="s">
        <v>310</v>
      </c>
      <c r="C49" s="54" t="s">
        <v>221</v>
      </c>
      <c r="D49" s="57">
        <v>1122.9</v>
      </c>
      <c r="E49" s="57">
        <v>1122.927</v>
      </c>
      <c r="F49" s="57">
        <v>1116.97477</v>
      </c>
      <c r="G49" s="55">
        <f t="shared" si="0"/>
        <v>99.46993615791588</v>
      </c>
      <c r="H49" s="8"/>
      <c r="I49" s="8"/>
    </row>
    <row r="50" spans="1:9" ht="19.5" customHeight="1">
      <c r="A50" s="49" t="s">
        <v>311</v>
      </c>
      <c r="B50" s="53">
        <v>1100</v>
      </c>
      <c r="C50" s="54" t="s">
        <v>312</v>
      </c>
      <c r="D50" s="55">
        <f>D51+D52</f>
        <v>241925.9</v>
      </c>
      <c r="E50" s="55">
        <f>E51+E52</f>
        <v>241925.94</v>
      </c>
      <c r="F50" s="55">
        <f>F51+F52</f>
        <v>241873.17929</v>
      </c>
      <c r="G50" s="55">
        <f t="shared" si="0"/>
        <v>99.97819137956022</v>
      </c>
      <c r="H50" s="8"/>
      <c r="I50" s="8"/>
    </row>
    <row r="51" spans="1:9" ht="18">
      <c r="A51" s="49"/>
      <c r="B51" s="53">
        <v>1101</v>
      </c>
      <c r="C51" s="54" t="s">
        <v>223</v>
      </c>
      <c r="D51" s="57">
        <v>240017.3</v>
      </c>
      <c r="E51" s="57">
        <v>240017.3</v>
      </c>
      <c r="F51" s="57">
        <v>239965.14174</v>
      </c>
      <c r="G51" s="55">
        <f t="shared" si="0"/>
        <v>99.97826895811261</v>
      </c>
      <c r="H51" s="8"/>
      <c r="I51" s="8"/>
    </row>
    <row r="52" spans="1:9" ht="35.25" customHeight="1">
      <c r="A52" s="49"/>
      <c r="B52" s="53">
        <v>1105</v>
      </c>
      <c r="C52" s="54" t="s">
        <v>225</v>
      </c>
      <c r="D52" s="57">
        <v>1908.6</v>
      </c>
      <c r="E52" s="57">
        <v>1908.64</v>
      </c>
      <c r="F52" s="57">
        <v>1908.03755</v>
      </c>
      <c r="G52" s="55">
        <f t="shared" si="0"/>
        <v>99.96843564003689</v>
      </c>
      <c r="H52" s="8"/>
      <c r="I52" s="8"/>
    </row>
    <row r="53" spans="1:9" ht="18" customHeight="1">
      <c r="A53" s="49" t="s">
        <v>313</v>
      </c>
      <c r="B53" s="53">
        <v>1200</v>
      </c>
      <c r="C53" s="54" t="s">
        <v>314</v>
      </c>
      <c r="D53" s="55">
        <f>D54</f>
        <v>1236.9</v>
      </c>
      <c r="E53" s="55">
        <f>E54</f>
        <v>1236.9</v>
      </c>
      <c r="F53" s="55">
        <f>F54</f>
        <v>1111.547</v>
      </c>
      <c r="G53" s="55">
        <f t="shared" si="0"/>
        <v>89.86555097420971</v>
      </c>
      <c r="H53" s="8"/>
      <c r="I53" s="8"/>
    </row>
    <row r="54" spans="1:9" ht="18.75" customHeight="1">
      <c r="A54" s="49"/>
      <c r="B54" s="53">
        <v>1202</v>
      </c>
      <c r="C54" s="54" t="s">
        <v>228</v>
      </c>
      <c r="D54" s="57">
        <v>1236.9</v>
      </c>
      <c r="E54" s="57">
        <v>1236.9</v>
      </c>
      <c r="F54" s="57">
        <v>1111.547</v>
      </c>
      <c r="G54" s="55">
        <f t="shared" si="0"/>
        <v>89.86555097420971</v>
      </c>
      <c r="H54" s="8"/>
      <c r="I54" s="8"/>
    </row>
    <row r="55" spans="1:9" ht="36" customHeight="1">
      <c r="A55" s="49" t="s">
        <v>315</v>
      </c>
      <c r="B55" s="53" t="s">
        <v>316</v>
      </c>
      <c r="C55" s="54" t="s">
        <v>233</v>
      </c>
      <c r="D55" s="57">
        <f>D56</f>
        <v>50</v>
      </c>
      <c r="E55" s="57">
        <f>E56</f>
        <v>50</v>
      </c>
      <c r="F55" s="57">
        <f>F56</f>
        <v>7.24572</v>
      </c>
      <c r="G55" s="55">
        <f t="shared" si="0"/>
        <v>14.49144</v>
      </c>
      <c r="H55" s="8"/>
      <c r="I55" s="8"/>
    </row>
    <row r="56" spans="1:9" ht="35.25" customHeight="1">
      <c r="A56" s="49"/>
      <c r="B56" s="53" t="s">
        <v>317</v>
      </c>
      <c r="C56" s="54" t="s">
        <v>231</v>
      </c>
      <c r="D56" s="57">
        <v>50</v>
      </c>
      <c r="E56" s="57">
        <v>50</v>
      </c>
      <c r="F56" s="57">
        <v>7.24572</v>
      </c>
      <c r="G56" s="55">
        <f t="shared" si="0"/>
        <v>14.49144</v>
      </c>
      <c r="H56" s="8"/>
      <c r="I56" s="8"/>
    </row>
    <row r="57" spans="1:9" ht="52.5" customHeight="1">
      <c r="A57" s="49" t="s">
        <v>318</v>
      </c>
      <c r="B57" s="53">
        <v>1400</v>
      </c>
      <c r="C57" s="54" t="s">
        <v>325</v>
      </c>
      <c r="D57" s="55">
        <f>D58+D59</f>
        <v>23514.399999999998</v>
      </c>
      <c r="E57" s="55">
        <f>E58+E59</f>
        <v>23514.399999999998</v>
      </c>
      <c r="F57" s="55">
        <f>F58+F59</f>
        <v>23514.399999999998</v>
      </c>
      <c r="G57" s="55">
        <f t="shared" si="0"/>
        <v>100.00000000000001</v>
      </c>
      <c r="H57" s="8"/>
      <c r="I57" s="8"/>
    </row>
    <row r="58" spans="1:9" ht="53.25" customHeight="1">
      <c r="A58" s="52"/>
      <c r="B58" s="53">
        <v>1401</v>
      </c>
      <c r="C58" s="54" t="s">
        <v>319</v>
      </c>
      <c r="D58" s="57">
        <v>2051.3</v>
      </c>
      <c r="E58" s="57">
        <v>2051.3</v>
      </c>
      <c r="F58" s="57">
        <v>2051.3</v>
      </c>
      <c r="G58" s="55">
        <f t="shared" si="0"/>
        <v>100</v>
      </c>
      <c r="H58" s="8"/>
      <c r="I58" s="8"/>
    </row>
    <row r="59" spans="1:9" ht="36" customHeight="1">
      <c r="A59" s="52"/>
      <c r="B59" s="53" t="s">
        <v>320</v>
      </c>
      <c r="C59" s="58" t="s">
        <v>237</v>
      </c>
      <c r="D59" s="57">
        <v>21463.1</v>
      </c>
      <c r="E59" s="57">
        <v>21463.1</v>
      </c>
      <c r="F59" s="57">
        <v>21463.1</v>
      </c>
      <c r="G59" s="55">
        <f t="shared" si="0"/>
        <v>100</v>
      </c>
      <c r="H59" s="8"/>
      <c r="I59" s="8"/>
    </row>
    <row r="60" spans="1:9" ht="18">
      <c r="A60" s="1"/>
      <c r="B60" s="2"/>
      <c r="C60" s="3"/>
      <c r="D60" s="4"/>
      <c r="E60" s="4"/>
      <c r="F60" s="4"/>
      <c r="G60" s="5"/>
      <c r="H60" s="8"/>
      <c r="I60" s="8"/>
    </row>
    <row r="61" spans="1:9" ht="18">
      <c r="A61" s="1"/>
      <c r="B61" s="2"/>
      <c r="C61" s="3"/>
      <c r="D61" s="4"/>
      <c r="E61" s="4"/>
      <c r="F61" s="4"/>
      <c r="G61" s="5"/>
      <c r="H61" s="8"/>
      <c r="I61" s="8"/>
    </row>
    <row r="62" spans="1:9" ht="18">
      <c r="A62" s="1"/>
      <c r="B62" s="2"/>
      <c r="C62" s="3"/>
      <c r="D62" s="4"/>
      <c r="E62" s="4"/>
      <c r="F62" s="4"/>
      <c r="G62" s="5"/>
      <c r="H62" s="8"/>
      <c r="I62" s="8"/>
    </row>
    <row r="63" spans="1:7" ht="16.5" customHeight="1">
      <c r="A63" s="39"/>
      <c r="B63" s="85" t="s">
        <v>1351</v>
      </c>
      <c r="C63" s="86"/>
      <c r="D63" s="35"/>
      <c r="E63" s="33"/>
      <c r="F63" s="6"/>
      <c r="G63" s="6"/>
    </row>
    <row r="64" spans="2:5" ht="18">
      <c r="B64" s="85" t="s">
        <v>1350</v>
      </c>
      <c r="C64" s="86"/>
      <c r="D64" s="35"/>
      <c r="E64" s="33"/>
    </row>
    <row r="65" spans="2:5" ht="18">
      <c r="B65" s="85" t="s">
        <v>1141</v>
      </c>
      <c r="C65" s="86"/>
      <c r="D65" s="33"/>
      <c r="E65" s="33"/>
    </row>
    <row r="66" spans="2:7" ht="18">
      <c r="B66" s="85" t="s">
        <v>1142</v>
      </c>
      <c r="C66" s="86"/>
      <c r="D66" s="90"/>
      <c r="E66" s="78"/>
      <c r="F66" s="87" t="s">
        <v>1352</v>
      </c>
      <c r="G66" s="88"/>
    </row>
  </sheetData>
  <sheetProtection/>
  <mergeCells count="11">
    <mergeCell ref="B65:C65"/>
    <mergeCell ref="B66:C66"/>
    <mergeCell ref="F66:G66"/>
    <mergeCell ref="E1:G1"/>
    <mergeCell ref="E3:G3"/>
    <mergeCell ref="E4:G4"/>
    <mergeCell ref="A8:G8"/>
    <mergeCell ref="F10:G10"/>
    <mergeCell ref="D66:E66"/>
    <mergeCell ref="B63:C63"/>
    <mergeCell ref="B64:C64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20"/>
  <sheetViews>
    <sheetView zoomScale="83" zoomScaleNormal="83" zoomScalePageLayoutView="0" workbookViewId="0" topLeftCell="A1">
      <selection activeCell="D4" sqref="D4:F4"/>
    </sheetView>
  </sheetViews>
  <sheetFormatPr defaultColWidth="9.140625" defaultRowHeight="12.75"/>
  <cols>
    <col min="1" max="1" width="59.28125" style="30" customWidth="1"/>
    <col min="2" max="2" width="29.140625" style="26" customWidth="1"/>
    <col min="3" max="3" width="22.57421875" style="28" customWidth="1"/>
    <col min="4" max="4" width="13.57421875" style="28" customWidth="1"/>
    <col min="5" max="5" width="13.28125" style="28" customWidth="1"/>
    <col min="6" max="6" width="9.8515625" style="28" customWidth="1"/>
    <col min="7" max="7" width="8.8515625" style="20" customWidth="1"/>
    <col min="8" max="8" width="11.57421875" style="17" customWidth="1"/>
    <col min="9" max="9" width="8.8515625" style="20" customWidth="1"/>
    <col min="10" max="10" width="9.7109375" style="20" bestFit="1" customWidth="1"/>
    <col min="11" max="16384" width="8.8515625" style="20" customWidth="1"/>
  </cols>
  <sheetData>
    <row r="1" spans="1:6" ht="18" customHeight="1">
      <c r="A1" s="29"/>
      <c r="B1" s="19"/>
      <c r="C1" s="1"/>
      <c r="D1" s="84" t="s">
        <v>326</v>
      </c>
      <c r="E1" s="84"/>
      <c r="F1" s="84"/>
    </row>
    <row r="2" spans="1:6" ht="18" customHeight="1">
      <c r="A2" s="29"/>
      <c r="B2" s="19"/>
      <c r="C2" s="1"/>
      <c r="D2" s="39"/>
      <c r="E2" s="39"/>
      <c r="F2" s="39"/>
    </row>
    <row r="3" spans="1:6" ht="75.75" customHeight="1">
      <c r="A3" s="29"/>
      <c r="B3" s="19"/>
      <c r="C3" s="1"/>
      <c r="D3" s="84" t="s">
        <v>1144</v>
      </c>
      <c r="E3" s="84"/>
      <c r="F3" s="84"/>
    </row>
    <row r="4" spans="1:6" ht="26.25" customHeight="1">
      <c r="A4" s="29"/>
      <c r="B4" s="19"/>
      <c r="C4" s="1"/>
      <c r="D4" s="84" t="s">
        <v>1356</v>
      </c>
      <c r="E4" s="84"/>
      <c r="F4" s="84"/>
    </row>
    <row r="5" spans="1:6" ht="18" customHeight="1">
      <c r="A5" s="29"/>
      <c r="B5" s="19"/>
      <c r="C5" s="27"/>
      <c r="D5" s="27"/>
      <c r="E5" s="27"/>
      <c r="F5" s="27"/>
    </row>
    <row r="6" spans="1:6" ht="18" customHeight="1">
      <c r="A6" s="29"/>
      <c r="B6" s="19"/>
      <c r="C6" s="27"/>
      <c r="D6" s="27"/>
      <c r="E6" s="27"/>
      <c r="F6" s="27"/>
    </row>
    <row r="7" spans="1:6" ht="18.75" customHeight="1">
      <c r="A7" s="29"/>
      <c r="B7" s="19"/>
      <c r="C7" s="27"/>
      <c r="D7" s="27"/>
      <c r="E7" s="27"/>
      <c r="F7" s="27"/>
    </row>
    <row r="8" spans="1:6" ht="18">
      <c r="A8" s="91" t="s">
        <v>1146</v>
      </c>
      <c r="B8" s="91"/>
      <c r="C8" s="91"/>
      <c r="D8" s="91"/>
      <c r="E8" s="91"/>
      <c r="F8" s="91"/>
    </row>
    <row r="9" spans="1:6" ht="17.25" customHeight="1">
      <c r="A9" s="21"/>
      <c r="B9" s="19"/>
      <c r="C9" s="27"/>
      <c r="D9" s="27"/>
      <c r="E9" s="27"/>
      <c r="F9" s="27"/>
    </row>
    <row r="10" spans="1:6" ht="18">
      <c r="A10" s="22"/>
      <c r="B10" s="23"/>
      <c r="C10" s="73"/>
      <c r="D10" s="73"/>
      <c r="E10" s="92" t="s">
        <v>255</v>
      </c>
      <c r="F10" s="92"/>
    </row>
    <row r="11" spans="1:6" ht="260.25" customHeight="1">
      <c r="A11" s="74" t="s">
        <v>1</v>
      </c>
      <c r="B11" s="75" t="s">
        <v>85</v>
      </c>
      <c r="C11" s="76" t="s">
        <v>1173</v>
      </c>
      <c r="D11" s="76" t="s">
        <v>1171</v>
      </c>
      <c r="E11" s="76" t="s">
        <v>1172</v>
      </c>
      <c r="F11" s="76" t="s">
        <v>259</v>
      </c>
    </row>
    <row r="12" spans="1:6" ht="18">
      <c r="A12" s="59" t="s">
        <v>3</v>
      </c>
      <c r="B12" s="48" t="s">
        <v>4</v>
      </c>
      <c r="C12" s="72">
        <v>3</v>
      </c>
      <c r="D12" s="72" t="s">
        <v>6</v>
      </c>
      <c r="E12" s="72" t="s">
        <v>7</v>
      </c>
      <c r="F12" s="72" t="s">
        <v>8</v>
      </c>
    </row>
    <row r="13" spans="1:6" ht="18">
      <c r="A13" s="58" t="s">
        <v>86</v>
      </c>
      <c r="B13" s="60" t="s">
        <v>10</v>
      </c>
      <c r="C13" s="57">
        <f>C15+C433+C473+C490+C524+C669+C735+C773</f>
        <v>2084499.5</v>
      </c>
      <c r="D13" s="57">
        <f>D15+D433+D473+D490+D524+D669+D735+D773</f>
        <v>2084499.52671</v>
      </c>
      <c r="E13" s="57">
        <f>E15+E433+E473+E490+E524+E669+E735+E773</f>
        <v>2043105.1187500001</v>
      </c>
      <c r="F13" s="57">
        <f aca="true" t="shared" si="0" ref="F13:F47">E13*100/C13</f>
        <v>98.01418128188566</v>
      </c>
    </row>
    <row r="14" spans="1:6" ht="18">
      <c r="A14" s="58" t="s">
        <v>11</v>
      </c>
      <c r="B14" s="61"/>
      <c r="C14" s="57"/>
      <c r="D14" s="57"/>
      <c r="E14" s="57"/>
      <c r="F14" s="57"/>
    </row>
    <row r="15" spans="1:6" ht="36">
      <c r="A15" s="58" t="s">
        <v>408</v>
      </c>
      <c r="B15" s="61" t="s">
        <v>409</v>
      </c>
      <c r="C15" s="57">
        <f>C16+C124+C135+C160+C250+C299+C325+C403+C414+C421+C427</f>
        <v>622186.7000000001</v>
      </c>
      <c r="D15" s="57">
        <f>D16+D124+D135+D160+D250+D299+D325+D403+D414+D421+D427</f>
        <v>622186.7275800001</v>
      </c>
      <c r="E15" s="57">
        <f>E16+E124+E135+E160+E250+E299+E325+E403+E414+E421+E427</f>
        <v>590828.5823900001</v>
      </c>
      <c r="F15" s="57">
        <f t="shared" si="0"/>
        <v>94.96001479780908</v>
      </c>
    </row>
    <row r="16" spans="1:6" ht="18.75" customHeight="1">
      <c r="A16" s="58" t="s">
        <v>87</v>
      </c>
      <c r="B16" s="61" t="s">
        <v>407</v>
      </c>
      <c r="C16" s="57">
        <f>C17+C22+C48+C53</f>
        <v>110569</v>
      </c>
      <c r="D16" s="57">
        <f>D17+D22+D48+D53</f>
        <v>110568.99653</v>
      </c>
      <c r="E16" s="57">
        <f>E17+E22+E48+E53</f>
        <v>106220.61215999999</v>
      </c>
      <c r="F16" s="57">
        <f t="shared" si="0"/>
        <v>96.0672631207662</v>
      </c>
    </row>
    <row r="17" spans="1:6" ht="54">
      <c r="A17" s="58" t="s">
        <v>88</v>
      </c>
      <c r="B17" s="61" t="s">
        <v>406</v>
      </c>
      <c r="C17" s="57">
        <f aca="true" t="shared" si="1" ref="C17:E20">C18</f>
        <v>1757.4</v>
      </c>
      <c r="D17" s="57">
        <f t="shared" si="1"/>
        <v>1757.401</v>
      </c>
      <c r="E17" s="57">
        <f t="shared" si="1"/>
        <v>1738.91362</v>
      </c>
      <c r="F17" s="57">
        <f t="shared" si="0"/>
        <v>98.94808353249117</v>
      </c>
    </row>
    <row r="18" spans="1:6" ht="54">
      <c r="A18" s="58" t="s">
        <v>410</v>
      </c>
      <c r="B18" s="61" t="s">
        <v>405</v>
      </c>
      <c r="C18" s="57">
        <f t="shared" si="1"/>
        <v>1757.4</v>
      </c>
      <c r="D18" s="57">
        <f t="shared" si="1"/>
        <v>1757.401</v>
      </c>
      <c r="E18" s="57">
        <f t="shared" si="1"/>
        <v>1738.91362</v>
      </c>
      <c r="F18" s="57">
        <f t="shared" si="0"/>
        <v>98.94808353249117</v>
      </c>
    </row>
    <row r="19" spans="1:6" ht="36">
      <c r="A19" s="58" t="s">
        <v>411</v>
      </c>
      <c r="B19" s="61" t="s">
        <v>404</v>
      </c>
      <c r="C19" s="57">
        <f t="shared" si="1"/>
        <v>1757.4</v>
      </c>
      <c r="D19" s="57">
        <f t="shared" si="1"/>
        <v>1757.401</v>
      </c>
      <c r="E19" s="57">
        <f t="shared" si="1"/>
        <v>1738.91362</v>
      </c>
      <c r="F19" s="57">
        <f t="shared" si="0"/>
        <v>98.94808353249117</v>
      </c>
    </row>
    <row r="20" spans="1:6" ht="36">
      <c r="A20" s="58" t="s">
        <v>89</v>
      </c>
      <c r="B20" s="61" t="s">
        <v>403</v>
      </c>
      <c r="C20" s="57">
        <f t="shared" si="1"/>
        <v>1757.4</v>
      </c>
      <c r="D20" s="57">
        <f t="shared" si="1"/>
        <v>1757.401</v>
      </c>
      <c r="E20" s="57">
        <f t="shared" si="1"/>
        <v>1738.91362</v>
      </c>
      <c r="F20" s="57">
        <f t="shared" si="0"/>
        <v>98.94808353249117</v>
      </c>
    </row>
    <row r="21" spans="1:6" ht="90">
      <c r="A21" s="58" t="s">
        <v>90</v>
      </c>
      <c r="B21" s="61" t="s">
        <v>402</v>
      </c>
      <c r="C21" s="57">
        <v>1757.4</v>
      </c>
      <c r="D21" s="57">
        <v>1757.401</v>
      </c>
      <c r="E21" s="57">
        <v>1738.91362</v>
      </c>
      <c r="F21" s="57">
        <f t="shared" si="0"/>
        <v>98.94808353249117</v>
      </c>
    </row>
    <row r="22" spans="1:6" ht="72">
      <c r="A22" s="58" t="s">
        <v>91</v>
      </c>
      <c r="B22" s="61" t="s">
        <v>412</v>
      </c>
      <c r="C22" s="57">
        <f>C23</f>
        <v>54779.1</v>
      </c>
      <c r="D22" s="57">
        <f>D23</f>
        <v>54779.10238</v>
      </c>
      <c r="E22" s="57">
        <f>E23</f>
        <v>54417.81298</v>
      </c>
      <c r="F22" s="57">
        <f t="shared" si="0"/>
        <v>99.34046557902559</v>
      </c>
    </row>
    <row r="23" spans="1:6" ht="36">
      <c r="A23" s="58" t="s">
        <v>413</v>
      </c>
      <c r="B23" s="61" t="s">
        <v>414</v>
      </c>
      <c r="C23" s="57">
        <f>C24+C41</f>
        <v>54779.1</v>
      </c>
      <c r="D23" s="57">
        <f>D24+D41</f>
        <v>54779.10238</v>
      </c>
      <c r="E23" s="57">
        <f>E24+E41</f>
        <v>54417.81298</v>
      </c>
      <c r="F23" s="57">
        <f t="shared" si="0"/>
        <v>99.34046557902559</v>
      </c>
    </row>
    <row r="24" spans="1:6" ht="36">
      <c r="A24" s="58" t="s">
        <v>415</v>
      </c>
      <c r="B24" s="61" t="s">
        <v>416</v>
      </c>
      <c r="C24" s="57">
        <f>C25+C29+C32+C35+C38</f>
        <v>50132.1</v>
      </c>
      <c r="D24" s="57">
        <f>D25+D29+D32+D35+D38</f>
        <v>50132.10238</v>
      </c>
      <c r="E24" s="57">
        <f>E25+E29+E32+E35+E38</f>
        <v>49834.50711</v>
      </c>
      <c r="F24" s="57">
        <f t="shared" si="0"/>
        <v>99.40638255728366</v>
      </c>
    </row>
    <row r="25" spans="1:6" ht="36">
      <c r="A25" s="58" t="s">
        <v>89</v>
      </c>
      <c r="B25" s="61" t="s">
        <v>417</v>
      </c>
      <c r="C25" s="57">
        <f>C26+C27+C28</f>
        <v>40826.4</v>
      </c>
      <c r="D25" s="57">
        <f>D26+D27+D28</f>
        <v>40826.40238</v>
      </c>
      <c r="E25" s="57">
        <f>E26+E27+E28</f>
        <v>40585.02861</v>
      </c>
      <c r="F25" s="57">
        <f t="shared" si="0"/>
        <v>99.40878600611369</v>
      </c>
    </row>
    <row r="26" spans="1:6" ht="90">
      <c r="A26" s="58" t="s">
        <v>90</v>
      </c>
      <c r="B26" s="61" t="s">
        <v>418</v>
      </c>
      <c r="C26" s="57">
        <v>40596.3</v>
      </c>
      <c r="D26" s="57">
        <v>40596.26238</v>
      </c>
      <c r="E26" s="57">
        <v>40434.82095</v>
      </c>
      <c r="F26" s="57">
        <f t="shared" si="0"/>
        <v>99.6022320999697</v>
      </c>
    </row>
    <row r="27" spans="1:6" ht="36">
      <c r="A27" s="58" t="s">
        <v>92</v>
      </c>
      <c r="B27" s="61" t="s">
        <v>419</v>
      </c>
      <c r="C27" s="57">
        <v>220.1</v>
      </c>
      <c r="D27" s="57">
        <v>220.14</v>
      </c>
      <c r="E27" s="57">
        <v>147.95882</v>
      </c>
      <c r="F27" s="57">
        <f t="shared" si="0"/>
        <v>67.22345297592004</v>
      </c>
    </row>
    <row r="28" spans="1:6" ht="18">
      <c r="A28" s="58" t="s">
        <v>94</v>
      </c>
      <c r="B28" s="61" t="s">
        <v>420</v>
      </c>
      <c r="C28" s="57">
        <v>10</v>
      </c>
      <c r="D28" s="57">
        <v>10</v>
      </c>
      <c r="E28" s="57">
        <v>2.24884</v>
      </c>
      <c r="F28" s="57">
        <f t="shared" si="0"/>
        <v>22.4884</v>
      </c>
    </row>
    <row r="29" spans="1:6" ht="54">
      <c r="A29" s="58" t="s">
        <v>422</v>
      </c>
      <c r="B29" s="61" t="s">
        <v>423</v>
      </c>
      <c r="C29" s="57">
        <f>C30+C31</f>
        <v>1447.2</v>
      </c>
      <c r="D29" s="57">
        <f>D30+D31</f>
        <v>1447.2</v>
      </c>
      <c r="E29" s="57">
        <f>E30+E31</f>
        <v>1443.85402</v>
      </c>
      <c r="F29" s="57">
        <f t="shared" si="0"/>
        <v>99.7687962962963</v>
      </c>
    </row>
    <row r="30" spans="1:6" ht="90">
      <c r="A30" s="58" t="s">
        <v>90</v>
      </c>
      <c r="B30" s="61" t="s">
        <v>424</v>
      </c>
      <c r="C30" s="57">
        <v>1285.2</v>
      </c>
      <c r="D30" s="57">
        <v>1285.2</v>
      </c>
      <c r="E30" s="57">
        <v>1281.93402</v>
      </c>
      <c r="F30" s="57">
        <f t="shared" si="0"/>
        <v>99.74587768440708</v>
      </c>
    </row>
    <row r="31" spans="1:6" ht="36">
      <c r="A31" s="58" t="s">
        <v>92</v>
      </c>
      <c r="B31" s="61" t="s">
        <v>425</v>
      </c>
      <c r="C31" s="57">
        <v>162</v>
      </c>
      <c r="D31" s="57">
        <v>162</v>
      </c>
      <c r="E31" s="57">
        <v>161.92</v>
      </c>
      <c r="F31" s="57">
        <f t="shared" si="0"/>
        <v>99.9506172839506</v>
      </c>
    </row>
    <row r="32" spans="1:6" ht="240.75" customHeight="1">
      <c r="A32" s="58" t="s">
        <v>1122</v>
      </c>
      <c r="B32" s="61" t="s">
        <v>1176</v>
      </c>
      <c r="C32" s="57">
        <f>C33+C34</f>
        <v>984.5</v>
      </c>
      <c r="D32" s="57">
        <f>D33+D34</f>
        <v>984.5</v>
      </c>
      <c r="E32" s="57">
        <f>E33+E34</f>
        <v>964.8147899999999</v>
      </c>
      <c r="F32" s="57">
        <f t="shared" si="0"/>
        <v>98.00048654139157</v>
      </c>
    </row>
    <row r="33" spans="1:6" ht="93.75" customHeight="1">
      <c r="A33" s="58" t="s">
        <v>90</v>
      </c>
      <c r="B33" s="61" t="s">
        <v>1177</v>
      </c>
      <c r="C33" s="57">
        <v>883.7</v>
      </c>
      <c r="D33" s="57">
        <v>883.7</v>
      </c>
      <c r="E33" s="57">
        <v>864.01479</v>
      </c>
      <c r="F33" s="57">
        <f t="shared" si="0"/>
        <v>97.77241032024442</v>
      </c>
    </row>
    <row r="34" spans="1:6" ht="36">
      <c r="A34" s="58" t="s">
        <v>92</v>
      </c>
      <c r="B34" s="61" t="s">
        <v>1178</v>
      </c>
      <c r="C34" s="57">
        <v>100.8</v>
      </c>
      <c r="D34" s="57">
        <v>100.8</v>
      </c>
      <c r="E34" s="57">
        <v>100.8</v>
      </c>
      <c r="F34" s="57">
        <f t="shared" si="0"/>
        <v>100</v>
      </c>
    </row>
    <row r="35" spans="1:6" ht="72">
      <c r="A35" s="58" t="s">
        <v>1185</v>
      </c>
      <c r="B35" s="61" t="s">
        <v>1179</v>
      </c>
      <c r="C35" s="57">
        <f>C36+C37</f>
        <v>723.6</v>
      </c>
      <c r="D35" s="57">
        <f>D36+D37</f>
        <v>723.6</v>
      </c>
      <c r="E35" s="57">
        <f>E36+E37</f>
        <v>722.34558</v>
      </c>
      <c r="F35" s="57">
        <f t="shared" si="0"/>
        <v>99.82664179104478</v>
      </c>
    </row>
    <row r="36" spans="1:6" ht="90">
      <c r="A36" s="58" t="s">
        <v>90</v>
      </c>
      <c r="B36" s="61" t="s">
        <v>1180</v>
      </c>
      <c r="C36" s="57">
        <v>642.6</v>
      </c>
      <c r="D36" s="57">
        <v>642.6</v>
      </c>
      <c r="E36" s="57">
        <v>641.34558</v>
      </c>
      <c r="F36" s="57">
        <f t="shared" si="0"/>
        <v>99.8047899159664</v>
      </c>
    </row>
    <row r="37" spans="1:6" ht="36">
      <c r="A37" s="58" t="s">
        <v>92</v>
      </c>
      <c r="B37" s="61" t="s">
        <v>1181</v>
      </c>
      <c r="C37" s="57">
        <v>81</v>
      </c>
      <c r="D37" s="57">
        <v>81</v>
      </c>
      <c r="E37" s="57">
        <v>81</v>
      </c>
      <c r="F37" s="57">
        <f t="shared" si="0"/>
        <v>100</v>
      </c>
    </row>
    <row r="38" spans="1:6" ht="72">
      <c r="A38" s="58" t="s">
        <v>421</v>
      </c>
      <c r="B38" s="61" t="s">
        <v>1182</v>
      </c>
      <c r="C38" s="57">
        <f>C39+C40</f>
        <v>6150.4</v>
      </c>
      <c r="D38" s="57">
        <f>D39+D40</f>
        <v>6150.4</v>
      </c>
      <c r="E38" s="57">
        <f>E39+E40</f>
        <v>6118.46411</v>
      </c>
      <c r="F38" s="57">
        <f t="shared" si="0"/>
        <v>99.48075100806452</v>
      </c>
    </row>
    <row r="39" spans="1:6" ht="90">
      <c r="A39" s="58" t="s">
        <v>90</v>
      </c>
      <c r="B39" s="61" t="s">
        <v>1183</v>
      </c>
      <c r="C39" s="57">
        <v>5502.4</v>
      </c>
      <c r="D39" s="57">
        <v>5502.4</v>
      </c>
      <c r="E39" s="57">
        <v>5470.73211</v>
      </c>
      <c r="F39" s="57">
        <f t="shared" si="0"/>
        <v>99.42447132160513</v>
      </c>
    </row>
    <row r="40" spans="1:6" ht="36">
      <c r="A40" s="58" t="s">
        <v>92</v>
      </c>
      <c r="B40" s="61" t="s">
        <v>1184</v>
      </c>
      <c r="C40" s="57">
        <v>648</v>
      </c>
      <c r="D40" s="57">
        <v>648</v>
      </c>
      <c r="E40" s="57">
        <v>647.732</v>
      </c>
      <c r="F40" s="57">
        <f t="shared" si="0"/>
        <v>99.95864197530864</v>
      </c>
    </row>
    <row r="41" spans="1:6" ht="18">
      <c r="A41" s="58" t="s">
        <v>95</v>
      </c>
      <c r="B41" s="61" t="s">
        <v>426</v>
      </c>
      <c r="C41" s="57">
        <f>C42+C45</f>
        <v>4647</v>
      </c>
      <c r="D41" s="57">
        <f>D42+D45</f>
        <v>4647</v>
      </c>
      <c r="E41" s="57">
        <f>E42+E45</f>
        <v>4583.30587</v>
      </c>
      <c r="F41" s="57">
        <f t="shared" si="0"/>
        <v>98.62934947277813</v>
      </c>
    </row>
    <row r="42" spans="1:6" ht="171" customHeight="1">
      <c r="A42" s="58" t="s">
        <v>427</v>
      </c>
      <c r="B42" s="61" t="s">
        <v>428</v>
      </c>
      <c r="C42" s="57">
        <f>C43+C44</f>
        <v>723.4</v>
      </c>
      <c r="D42" s="57">
        <f>D43+D44</f>
        <v>723.4</v>
      </c>
      <c r="E42" s="57">
        <f>E43+E44</f>
        <v>676.6931300000001</v>
      </c>
      <c r="F42" s="57">
        <f t="shared" si="0"/>
        <v>93.54342410837712</v>
      </c>
    </row>
    <row r="43" spans="1:6" ht="89.25" customHeight="1">
      <c r="A43" s="58" t="s">
        <v>90</v>
      </c>
      <c r="B43" s="61" t="s">
        <v>429</v>
      </c>
      <c r="C43" s="57">
        <v>642.4</v>
      </c>
      <c r="D43" s="57">
        <v>642.4</v>
      </c>
      <c r="E43" s="57">
        <v>630.81563</v>
      </c>
      <c r="F43" s="57">
        <f t="shared" si="0"/>
        <v>98.19670454545457</v>
      </c>
    </row>
    <row r="44" spans="1:6" ht="36">
      <c r="A44" s="58" t="s">
        <v>92</v>
      </c>
      <c r="B44" s="61" t="s">
        <v>430</v>
      </c>
      <c r="C44" s="57">
        <v>81</v>
      </c>
      <c r="D44" s="57">
        <v>81</v>
      </c>
      <c r="E44" s="57">
        <v>45.8775</v>
      </c>
      <c r="F44" s="57">
        <f t="shared" si="0"/>
        <v>56.638888888888886</v>
      </c>
    </row>
    <row r="45" spans="1:6" ht="72">
      <c r="A45" s="58" t="s">
        <v>431</v>
      </c>
      <c r="B45" s="61" t="s">
        <v>1186</v>
      </c>
      <c r="C45" s="57">
        <f>C46+C47</f>
        <v>3923.6000000000004</v>
      </c>
      <c r="D45" s="57">
        <f>D46+D47</f>
        <v>3923.6000000000004</v>
      </c>
      <c r="E45" s="57">
        <f>E46+E47</f>
        <v>3906.61274</v>
      </c>
      <c r="F45" s="57">
        <f t="shared" si="0"/>
        <v>99.56704913854622</v>
      </c>
    </row>
    <row r="46" spans="1:6" ht="90">
      <c r="A46" s="58" t="s">
        <v>90</v>
      </c>
      <c r="B46" s="61" t="s">
        <v>1187</v>
      </c>
      <c r="C46" s="57">
        <v>3609.8</v>
      </c>
      <c r="D46" s="57">
        <v>3609.8</v>
      </c>
      <c r="E46" s="57">
        <v>3593.48353</v>
      </c>
      <c r="F46" s="57">
        <f t="shared" si="0"/>
        <v>99.54799517978834</v>
      </c>
    </row>
    <row r="47" spans="1:6" ht="36">
      <c r="A47" s="58" t="s">
        <v>92</v>
      </c>
      <c r="B47" s="61" t="s">
        <v>1188</v>
      </c>
      <c r="C47" s="57">
        <v>313.8</v>
      </c>
      <c r="D47" s="57">
        <v>313.8</v>
      </c>
      <c r="E47" s="57">
        <v>313.12921</v>
      </c>
      <c r="F47" s="57">
        <f t="shared" si="0"/>
        <v>99.78623645634161</v>
      </c>
    </row>
    <row r="48" spans="1:6" ht="18">
      <c r="A48" s="58" t="s">
        <v>96</v>
      </c>
      <c r="B48" s="61" t="s">
        <v>432</v>
      </c>
      <c r="C48" s="57">
        <f aca="true" t="shared" si="2" ref="C48:E51">C49</f>
        <v>140</v>
      </c>
      <c r="D48" s="57">
        <f t="shared" si="2"/>
        <v>140</v>
      </c>
      <c r="E48" s="57">
        <f t="shared" si="2"/>
        <v>72.84</v>
      </c>
      <c r="F48" s="57">
        <v>26.8</v>
      </c>
    </row>
    <row r="49" spans="1:6" ht="36">
      <c r="A49" s="58" t="s">
        <v>413</v>
      </c>
      <c r="B49" s="61" t="s">
        <v>433</v>
      </c>
      <c r="C49" s="57">
        <f t="shared" si="2"/>
        <v>140</v>
      </c>
      <c r="D49" s="57">
        <f t="shared" si="2"/>
        <v>140</v>
      </c>
      <c r="E49" s="57">
        <f t="shared" si="2"/>
        <v>72.84</v>
      </c>
      <c r="F49" s="57">
        <v>26.8</v>
      </c>
    </row>
    <row r="50" spans="1:6" ht="36">
      <c r="A50" s="58" t="s">
        <v>97</v>
      </c>
      <c r="B50" s="61" t="s">
        <v>434</v>
      </c>
      <c r="C50" s="57">
        <f t="shared" si="2"/>
        <v>140</v>
      </c>
      <c r="D50" s="57">
        <f t="shared" si="2"/>
        <v>140</v>
      </c>
      <c r="E50" s="57">
        <f t="shared" si="2"/>
        <v>72.84</v>
      </c>
      <c r="F50" s="57">
        <v>26.8</v>
      </c>
    </row>
    <row r="51" spans="1:6" ht="72">
      <c r="A51" s="58" t="s">
        <v>98</v>
      </c>
      <c r="B51" s="61" t="s">
        <v>435</v>
      </c>
      <c r="C51" s="57">
        <f t="shared" si="2"/>
        <v>140</v>
      </c>
      <c r="D51" s="57">
        <f t="shared" si="2"/>
        <v>140</v>
      </c>
      <c r="E51" s="57">
        <f t="shared" si="2"/>
        <v>72.84</v>
      </c>
      <c r="F51" s="57">
        <v>26.8</v>
      </c>
    </row>
    <row r="52" spans="1:6" ht="36">
      <c r="A52" s="58" t="s">
        <v>92</v>
      </c>
      <c r="B52" s="61" t="s">
        <v>436</v>
      </c>
      <c r="C52" s="57">
        <v>140</v>
      </c>
      <c r="D52" s="57">
        <v>140</v>
      </c>
      <c r="E52" s="57">
        <v>72.84</v>
      </c>
      <c r="F52" s="57">
        <v>26.8</v>
      </c>
    </row>
    <row r="53" spans="1:6" ht="18">
      <c r="A53" s="58" t="s">
        <v>101</v>
      </c>
      <c r="B53" s="61" t="s">
        <v>437</v>
      </c>
      <c r="C53" s="57">
        <f>C54+C59+C64+C69+C74+C79+C84+C90+C97+C102+C107</f>
        <v>53892.49999999999</v>
      </c>
      <c r="D53" s="57">
        <f>D54+D59+D64+D69+D74+D79+D84+D90+D97+D102+D107</f>
        <v>53892.49315</v>
      </c>
      <c r="E53" s="57">
        <f>E54+E59+E64+E69+E74+E79+E84+E90+E97+E102+E107</f>
        <v>49991.04556</v>
      </c>
      <c r="F53" s="57">
        <f aca="true" t="shared" si="3" ref="F53:F112">E53*100/C53</f>
        <v>92.76067274667163</v>
      </c>
    </row>
    <row r="54" spans="1:6" ht="54">
      <c r="A54" s="58" t="s">
        <v>102</v>
      </c>
      <c r="B54" s="61" t="s">
        <v>438</v>
      </c>
      <c r="C54" s="57">
        <f aca="true" t="shared" si="4" ref="C54:E57">C55</f>
        <v>60</v>
      </c>
      <c r="D54" s="57">
        <f t="shared" si="4"/>
        <v>60</v>
      </c>
      <c r="E54" s="57">
        <f t="shared" si="4"/>
        <v>59.182</v>
      </c>
      <c r="F54" s="57">
        <f t="shared" si="3"/>
        <v>98.63666666666667</v>
      </c>
    </row>
    <row r="55" spans="1:6" ht="19.5" customHeight="1">
      <c r="A55" s="58" t="s">
        <v>103</v>
      </c>
      <c r="B55" s="61" t="s">
        <v>439</v>
      </c>
      <c r="C55" s="57">
        <f t="shared" si="4"/>
        <v>60</v>
      </c>
      <c r="D55" s="57">
        <f t="shared" si="4"/>
        <v>60</v>
      </c>
      <c r="E55" s="57">
        <f t="shared" si="4"/>
        <v>59.182</v>
      </c>
      <c r="F55" s="57">
        <f t="shared" si="3"/>
        <v>98.63666666666667</v>
      </c>
    </row>
    <row r="56" spans="1:6" ht="36">
      <c r="A56" s="58" t="s">
        <v>104</v>
      </c>
      <c r="B56" s="61" t="s">
        <v>440</v>
      </c>
      <c r="C56" s="57">
        <f t="shared" si="4"/>
        <v>60</v>
      </c>
      <c r="D56" s="57">
        <f t="shared" si="4"/>
        <v>60</v>
      </c>
      <c r="E56" s="57">
        <f t="shared" si="4"/>
        <v>59.182</v>
      </c>
      <c r="F56" s="57">
        <f t="shared" si="3"/>
        <v>98.63666666666667</v>
      </c>
    </row>
    <row r="57" spans="1:6" ht="90">
      <c r="A57" s="58" t="s">
        <v>1053</v>
      </c>
      <c r="B57" s="61" t="s">
        <v>1051</v>
      </c>
      <c r="C57" s="57">
        <f t="shared" si="4"/>
        <v>60</v>
      </c>
      <c r="D57" s="57">
        <f t="shared" si="4"/>
        <v>60</v>
      </c>
      <c r="E57" s="57">
        <f t="shared" si="4"/>
        <v>59.182</v>
      </c>
      <c r="F57" s="57">
        <f t="shared" si="3"/>
        <v>98.63666666666667</v>
      </c>
    </row>
    <row r="58" spans="1:6" ht="18">
      <c r="A58" s="58" t="s">
        <v>94</v>
      </c>
      <c r="B58" s="61" t="s">
        <v>1052</v>
      </c>
      <c r="C58" s="57">
        <v>60</v>
      </c>
      <c r="D58" s="57">
        <v>60</v>
      </c>
      <c r="E58" s="57">
        <v>59.182</v>
      </c>
      <c r="F58" s="57">
        <f t="shared" si="3"/>
        <v>98.63666666666667</v>
      </c>
    </row>
    <row r="59" spans="1:6" ht="54">
      <c r="A59" s="58" t="s">
        <v>441</v>
      </c>
      <c r="B59" s="61" t="s">
        <v>442</v>
      </c>
      <c r="C59" s="57">
        <f aca="true" t="shared" si="5" ref="C59:E62">C60</f>
        <v>5</v>
      </c>
      <c r="D59" s="57">
        <f t="shared" si="5"/>
        <v>5</v>
      </c>
      <c r="E59" s="57">
        <f t="shared" si="5"/>
        <v>5</v>
      </c>
      <c r="F59" s="57">
        <f t="shared" si="3"/>
        <v>100</v>
      </c>
    </row>
    <row r="60" spans="1:6" ht="36">
      <c r="A60" s="58" t="s">
        <v>106</v>
      </c>
      <c r="B60" s="61" t="s">
        <v>443</v>
      </c>
      <c r="C60" s="57">
        <f t="shared" si="5"/>
        <v>5</v>
      </c>
      <c r="D60" s="57">
        <f t="shared" si="5"/>
        <v>5</v>
      </c>
      <c r="E60" s="57">
        <f t="shared" si="5"/>
        <v>5</v>
      </c>
      <c r="F60" s="57">
        <f t="shared" si="3"/>
        <v>100</v>
      </c>
    </row>
    <row r="61" spans="1:6" ht="33" customHeight="1">
      <c r="A61" s="62" t="s">
        <v>107</v>
      </c>
      <c r="B61" s="61" t="s">
        <v>444</v>
      </c>
      <c r="C61" s="57">
        <f t="shared" si="5"/>
        <v>5</v>
      </c>
      <c r="D61" s="57">
        <f t="shared" si="5"/>
        <v>5</v>
      </c>
      <c r="E61" s="57">
        <f t="shared" si="5"/>
        <v>5</v>
      </c>
      <c r="F61" s="57">
        <f t="shared" si="3"/>
        <v>100</v>
      </c>
    </row>
    <row r="62" spans="1:6" ht="18.75" customHeight="1">
      <c r="A62" s="58" t="s">
        <v>108</v>
      </c>
      <c r="B62" s="61" t="s">
        <v>445</v>
      </c>
      <c r="C62" s="57">
        <f t="shared" si="5"/>
        <v>5</v>
      </c>
      <c r="D62" s="57">
        <f t="shared" si="5"/>
        <v>5</v>
      </c>
      <c r="E62" s="57">
        <f t="shared" si="5"/>
        <v>5</v>
      </c>
      <c r="F62" s="57">
        <f t="shared" si="3"/>
        <v>100</v>
      </c>
    </row>
    <row r="63" spans="1:6" ht="36">
      <c r="A63" s="58" t="s">
        <v>92</v>
      </c>
      <c r="B63" s="61" t="s">
        <v>446</v>
      </c>
      <c r="C63" s="57">
        <v>5</v>
      </c>
      <c r="D63" s="57">
        <v>5</v>
      </c>
      <c r="E63" s="57">
        <v>5</v>
      </c>
      <c r="F63" s="57">
        <f t="shared" si="3"/>
        <v>100</v>
      </c>
    </row>
    <row r="64" spans="1:6" ht="54">
      <c r="A64" s="58" t="s">
        <v>109</v>
      </c>
      <c r="B64" s="61" t="s">
        <v>447</v>
      </c>
      <c r="C64" s="57">
        <f aca="true" t="shared" si="6" ref="C64:E67">C65</f>
        <v>2937.2</v>
      </c>
      <c r="D64" s="57">
        <f t="shared" si="6"/>
        <v>2937.2</v>
      </c>
      <c r="E64" s="57">
        <f t="shared" si="6"/>
        <v>2753.77529</v>
      </c>
      <c r="F64" s="57">
        <f t="shared" si="3"/>
        <v>93.7551167778837</v>
      </c>
    </row>
    <row r="65" spans="1:6" ht="19.5" customHeight="1">
      <c r="A65" s="58" t="s">
        <v>103</v>
      </c>
      <c r="B65" s="61" t="s">
        <v>448</v>
      </c>
      <c r="C65" s="57">
        <f t="shared" si="6"/>
        <v>2937.2</v>
      </c>
      <c r="D65" s="57">
        <f t="shared" si="6"/>
        <v>2937.2</v>
      </c>
      <c r="E65" s="57">
        <f t="shared" si="6"/>
        <v>2753.77529</v>
      </c>
      <c r="F65" s="57">
        <f t="shared" si="3"/>
        <v>93.7551167778837</v>
      </c>
    </row>
    <row r="66" spans="1:6" ht="72.75" customHeight="1">
      <c r="A66" s="58" t="s">
        <v>110</v>
      </c>
      <c r="B66" s="61" t="s">
        <v>449</v>
      </c>
      <c r="C66" s="57">
        <f t="shared" si="6"/>
        <v>2937.2</v>
      </c>
      <c r="D66" s="57">
        <f t="shared" si="6"/>
        <v>2937.2</v>
      </c>
      <c r="E66" s="57">
        <f t="shared" si="6"/>
        <v>2753.77529</v>
      </c>
      <c r="F66" s="57">
        <f t="shared" si="3"/>
        <v>93.7551167778837</v>
      </c>
    </row>
    <row r="67" spans="1:6" ht="36" customHeight="1">
      <c r="A67" s="58" t="s">
        <v>111</v>
      </c>
      <c r="B67" s="61" t="s">
        <v>450</v>
      </c>
      <c r="C67" s="57">
        <f t="shared" si="6"/>
        <v>2937.2</v>
      </c>
      <c r="D67" s="57">
        <f t="shared" si="6"/>
        <v>2937.2</v>
      </c>
      <c r="E67" s="57">
        <f t="shared" si="6"/>
        <v>2753.77529</v>
      </c>
      <c r="F67" s="57">
        <f t="shared" si="3"/>
        <v>93.7551167778837</v>
      </c>
    </row>
    <row r="68" spans="1:6" ht="36">
      <c r="A68" s="58" t="s">
        <v>92</v>
      </c>
      <c r="B68" s="61" t="s">
        <v>451</v>
      </c>
      <c r="C68" s="57">
        <v>2937.2</v>
      </c>
      <c r="D68" s="57">
        <v>2937.2</v>
      </c>
      <c r="E68" s="57">
        <v>2753.77529</v>
      </c>
      <c r="F68" s="57">
        <f t="shared" si="3"/>
        <v>93.7551167778837</v>
      </c>
    </row>
    <row r="69" spans="1:6" ht="72">
      <c r="A69" s="58" t="s">
        <v>1195</v>
      </c>
      <c r="B69" s="61" t="s">
        <v>1190</v>
      </c>
      <c r="C69" s="57">
        <f aca="true" t="shared" si="7" ref="C69:E72">C70</f>
        <v>500</v>
      </c>
      <c r="D69" s="57">
        <f t="shared" si="7"/>
        <v>500</v>
      </c>
      <c r="E69" s="57">
        <f t="shared" si="7"/>
        <v>498.575</v>
      </c>
      <c r="F69" s="57">
        <f t="shared" si="3"/>
        <v>99.715</v>
      </c>
    </row>
    <row r="70" spans="1:6" ht="22.5" customHeight="1">
      <c r="A70" s="58" t="s">
        <v>103</v>
      </c>
      <c r="B70" s="61" t="s">
        <v>1191</v>
      </c>
      <c r="C70" s="57">
        <f t="shared" si="7"/>
        <v>500</v>
      </c>
      <c r="D70" s="57">
        <f t="shared" si="7"/>
        <v>500</v>
      </c>
      <c r="E70" s="57">
        <f t="shared" si="7"/>
        <v>498.575</v>
      </c>
      <c r="F70" s="57">
        <f t="shared" si="3"/>
        <v>99.715</v>
      </c>
    </row>
    <row r="71" spans="1:6" ht="72">
      <c r="A71" s="58" t="s">
        <v>1196</v>
      </c>
      <c r="B71" s="61" t="s">
        <v>1192</v>
      </c>
      <c r="C71" s="57">
        <f t="shared" si="7"/>
        <v>500</v>
      </c>
      <c r="D71" s="57">
        <f t="shared" si="7"/>
        <v>500</v>
      </c>
      <c r="E71" s="57">
        <f t="shared" si="7"/>
        <v>498.575</v>
      </c>
      <c r="F71" s="57">
        <f t="shared" si="3"/>
        <v>99.715</v>
      </c>
    </row>
    <row r="72" spans="1:6" ht="21.75" customHeight="1">
      <c r="A72" s="58" t="s">
        <v>108</v>
      </c>
      <c r="B72" s="61" t="s">
        <v>1193</v>
      </c>
      <c r="C72" s="57">
        <f t="shared" si="7"/>
        <v>500</v>
      </c>
      <c r="D72" s="57">
        <f t="shared" si="7"/>
        <v>500</v>
      </c>
      <c r="E72" s="57">
        <f t="shared" si="7"/>
        <v>498.575</v>
      </c>
      <c r="F72" s="57">
        <f t="shared" si="3"/>
        <v>99.715</v>
      </c>
    </row>
    <row r="73" spans="1:6" ht="36">
      <c r="A73" s="58" t="s">
        <v>92</v>
      </c>
      <c r="B73" s="61" t="s">
        <v>1194</v>
      </c>
      <c r="C73" s="57">
        <v>500</v>
      </c>
      <c r="D73" s="57">
        <v>500</v>
      </c>
      <c r="E73" s="57">
        <v>498.575</v>
      </c>
      <c r="F73" s="57">
        <f t="shared" si="3"/>
        <v>99.715</v>
      </c>
    </row>
    <row r="74" spans="1:6" ht="72">
      <c r="A74" s="58" t="s">
        <v>1095</v>
      </c>
      <c r="B74" s="61" t="s">
        <v>1197</v>
      </c>
      <c r="C74" s="57">
        <f aca="true" t="shared" si="8" ref="C74:E77">C75</f>
        <v>104</v>
      </c>
      <c r="D74" s="57">
        <f t="shared" si="8"/>
        <v>104</v>
      </c>
      <c r="E74" s="57">
        <f t="shared" si="8"/>
        <v>40.34095</v>
      </c>
      <c r="F74" s="57">
        <f t="shared" si="3"/>
        <v>38.789375</v>
      </c>
    </row>
    <row r="75" spans="1:6" ht="21" customHeight="1">
      <c r="A75" s="58" t="s">
        <v>103</v>
      </c>
      <c r="B75" s="61" t="s">
        <v>1198</v>
      </c>
      <c r="C75" s="57">
        <f t="shared" si="8"/>
        <v>104</v>
      </c>
      <c r="D75" s="57">
        <f t="shared" si="8"/>
        <v>104</v>
      </c>
      <c r="E75" s="57">
        <f t="shared" si="8"/>
        <v>40.34095</v>
      </c>
      <c r="F75" s="57">
        <f t="shared" si="3"/>
        <v>38.789375</v>
      </c>
    </row>
    <row r="76" spans="1:6" ht="54">
      <c r="A76" s="58" t="s">
        <v>169</v>
      </c>
      <c r="B76" s="61" t="s">
        <v>1199</v>
      </c>
      <c r="C76" s="57">
        <f t="shared" si="8"/>
        <v>104</v>
      </c>
      <c r="D76" s="57">
        <f t="shared" si="8"/>
        <v>104</v>
      </c>
      <c r="E76" s="57">
        <f t="shared" si="8"/>
        <v>40.34095</v>
      </c>
      <c r="F76" s="57">
        <f t="shared" si="3"/>
        <v>38.789375</v>
      </c>
    </row>
    <row r="77" spans="1:6" ht="20.25" customHeight="1">
      <c r="A77" s="58" t="s">
        <v>108</v>
      </c>
      <c r="B77" s="61" t="s">
        <v>1200</v>
      </c>
      <c r="C77" s="57">
        <f t="shared" si="8"/>
        <v>104</v>
      </c>
      <c r="D77" s="57">
        <f t="shared" si="8"/>
        <v>104</v>
      </c>
      <c r="E77" s="57">
        <f t="shared" si="8"/>
        <v>40.34095</v>
      </c>
      <c r="F77" s="57">
        <f t="shared" si="3"/>
        <v>38.789375</v>
      </c>
    </row>
    <row r="78" spans="1:6" ht="36">
      <c r="A78" s="58" t="s">
        <v>92</v>
      </c>
      <c r="B78" s="61" t="s">
        <v>1201</v>
      </c>
      <c r="C78" s="57">
        <v>104</v>
      </c>
      <c r="D78" s="57">
        <v>104</v>
      </c>
      <c r="E78" s="57">
        <v>40.34095</v>
      </c>
      <c r="F78" s="57">
        <f t="shared" si="3"/>
        <v>38.789375</v>
      </c>
    </row>
    <row r="79" spans="1:6" ht="54">
      <c r="A79" s="58" t="s">
        <v>114</v>
      </c>
      <c r="B79" s="61" t="s">
        <v>452</v>
      </c>
      <c r="C79" s="57">
        <f aca="true" t="shared" si="9" ref="C79:E82">C80</f>
        <v>342.3</v>
      </c>
      <c r="D79" s="57">
        <f t="shared" si="9"/>
        <v>342.3</v>
      </c>
      <c r="E79" s="57">
        <f t="shared" si="9"/>
        <v>338.452</v>
      </c>
      <c r="F79" s="57">
        <f t="shared" si="3"/>
        <v>98.87583990651474</v>
      </c>
    </row>
    <row r="80" spans="1:6" ht="19.5" customHeight="1">
      <c r="A80" s="58" t="s">
        <v>103</v>
      </c>
      <c r="B80" s="61" t="s">
        <v>453</v>
      </c>
      <c r="C80" s="57">
        <f t="shared" si="9"/>
        <v>342.3</v>
      </c>
      <c r="D80" s="57">
        <f t="shared" si="9"/>
        <v>342.3</v>
      </c>
      <c r="E80" s="57">
        <f t="shared" si="9"/>
        <v>338.452</v>
      </c>
      <c r="F80" s="57">
        <f t="shared" si="3"/>
        <v>98.87583990651474</v>
      </c>
    </row>
    <row r="81" spans="1:6" ht="54">
      <c r="A81" s="58" t="s">
        <v>115</v>
      </c>
      <c r="B81" s="61" t="s">
        <v>454</v>
      </c>
      <c r="C81" s="57">
        <f t="shared" si="9"/>
        <v>342.3</v>
      </c>
      <c r="D81" s="57">
        <f t="shared" si="9"/>
        <v>342.3</v>
      </c>
      <c r="E81" s="57">
        <f t="shared" si="9"/>
        <v>338.452</v>
      </c>
      <c r="F81" s="57">
        <f t="shared" si="3"/>
        <v>98.87583990651474</v>
      </c>
    </row>
    <row r="82" spans="1:6" ht="20.25" customHeight="1">
      <c r="A82" s="58" t="s">
        <v>108</v>
      </c>
      <c r="B82" s="61" t="s">
        <v>455</v>
      </c>
      <c r="C82" s="57">
        <f t="shared" si="9"/>
        <v>342.3</v>
      </c>
      <c r="D82" s="57">
        <f t="shared" si="9"/>
        <v>342.3</v>
      </c>
      <c r="E82" s="57">
        <f t="shared" si="9"/>
        <v>338.452</v>
      </c>
      <c r="F82" s="57">
        <f t="shared" si="3"/>
        <v>98.87583990651474</v>
      </c>
    </row>
    <row r="83" spans="1:6" ht="36">
      <c r="A83" s="58" t="s">
        <v>92</v>
      </c>
      <c r="B83" s="61" t="s">
        <v>456</v>
      </c>
      <c r="C83" s="57">
        <v>342.3</v>
      </c>
      <c r="D83" s="57">
        <v>342.3</v>
      </c>
      <c r="E83" s="57">
        <v>338.452</v>
      </c>
      <c r="F83" s="57">
        <f t="shared" si="3"/>
        <v>98.87583990651474</v>
      </c>
    </row>
    <row r="84" spans="1:6" ht="36">
      <c r="A84" s="58" t="s">
        <v>457</v>
      </c>
      <c r="B84" s="61" t="s">
        <v>458</v>
      </c>
      <c r="C84" s="57">
        <f aca="true" t="shared" si="10" ref="C84:E86">C85</f>
        <v>1140</v>
      </c>
      <c r="D84" s="57">
        <f t="shared" si="10"/>
        <v>1140</v>
      </c>
      <c r="E84" s="57">
        <f t="shared" si="10"/>
        <v>1140</v>
      </c>
      <c r="F84" s="57">
        <f t="shared" si="3"/>
        <v>100</v>
      </c>
    </row>
    <row r="85" spans="1:6" ht="20.25" customHeight="1">
      <c r="A85" s="58" t="s">
        <v>103</v>
      </c>
      <c r="B85" s="61" t="s">
        <v>459</v>
      </c>
      <c r="C85" s="57">
        <f t="shared" si="10"/>
        <v>1140</v>
      </c>
      <c r="D85" s="57">
        <f t="shared" si="10"/>
        <v>1140</v>
      </c>
      <c r="E85" s="57">
        <f t="shared" si="10"/>
        <v>1140</v>
      </c>
      <c r="F85" s="57">
        <f t="shared" si="3"/>
        <v>100</v>
      </c>
    </row>
    <row r="86" spans="1:6" ht="54">
      <c r="A86" s="58" t="s">
        <v>116</v>
      </c>
      <c r="B86" s="61" t="s">
        <v>460</v>
      </c>
      <c r="C86" s="57">
        <f t="shared" si="10"/>
        <v>1140</v>
      </c>
      <c r="D86" s="57">
        <f t="shared" si="10"/>
        <v>1140</v>
      </c>
      <c r="E86" s="57">
        <f t="shared" si="10"/>
        <v>1140</v>
      </c>
      <c r="F86" s="57">
        <f t="shared" si="3"/>
        <v>100</v>
      </c>
    </row>
    <row r="87" spans="1:6" ht="21" customHeight="1">
      <c r="A87" s="58" t="s">
        <v>108</v>
      </c>
      <c r="B87" s="61" t="s">
        <v>461</v>
      </c>
      <c r="C87" s="57">
        <f>C88+C89</f>
        <v>1140</v>
      </c>
      <c r="D87" s="57">
        <f>D88+D89</f>
        <v>1140</v>
      </c>
      <c r="E87" s="57">
        <f>E88+E89</f>
        <v>1140</v>
      </c>
      <c r="F87" s="57">
        <f t="shared" si="3"/>
        <v>100</v>
      </c>
    </row>
    <row r="88" spans="1:6" ht="36">
      <c r="A88" s="58" t="s">
        <v>92</v>
      </c>
      <c r="B88" s="61" t="s">
        <v>462</v>
      </c>
      <c r="C88" s="57">
        <v>40</v>
      </c>
      <c r="D88" s="57">
        <v>40</v>
      </c>
      <c r="E88" s="57">
        <v>40</v>
      </c>
      <c r="F88" s="57">
        <f t="shared" si="3"/>
        <v>100</v>
      </c>
    </row>
    <row r="89" spans="1:6" ht="18">
      <c r="A89" s="58" t="s">
        <v>118</v>
      </c>
      <c r="B89" s="61" t="s">
        <v>463</v>
      </c>
      <c r="C89" s="57">
        <v>1100</v>
      </c>
      <c r="D89" s="57">
        <v>1100</v>
      </c>
      <c r="E89" s="57">
        <v>1100</v>
      </c>
      <c r="F89" s="57">
        <f t="shared" si="3"/>
        <v>100</v>
      </c>
    </row>
    <row r="90" spans="1:6" ht="72">
      <c r="A90" s="58" t="s">
        <v>119</v>
      </c>
      <c r="B90" s="61" t="s">
        <v>464</v>
      </c>
      <c r="C90" s="57">
        <f aca="true" t="shared" si="11" ref="C90:E92">C91</f>
        <v>1181</v>
      </c>
      <c r="D90" s="57">
        <f t="shared" si="11"/>
        <v>1180.99446</v>
      </c>
      <c r="E90" s="57">
        <f t="shared" si="11"/>
        <v>1180.93846</v>
      </c>
      <c r="F90" s="57">
        <f t="shared" si="3"/>
        <v>99.99478916172735</v>
      </c>
    </row>
    <row r="91" spans="1:6" ht="19.5" customHeight="1">
      <c r="A91" s="58" t="s">
        <v>103</v>
      </c>
      <c r="B91" s="61" t="s">
        <v>465</v>
      </c>
      <c r="C91" s="57">
        <f t="shared" si="11"/>
        <v>1181</v>
      </c>
      <c r="D91" s="57">
        <f t="shared" si="11"/>
        <v>1180.99446</v>
      </c>
      <c r="E91" s="57">
        <f t="shared" si="11"/>
        <v>1180.93846</v>
      </c>
      <c r="F91" s="57">
        <f t="shared" si="3"/>
        <v>99.99478916172735</v>
      </c>
    </row>
    <row r="92" spans="1:6" ht="54">
      <c r="A92" s="58" t="s">
        <v>120</v>
      </c>
      <c r="B92" s="61" t="s">
        <v>466</v>
      </c>
      <c r="C92" s="57">
        <f t="shared" si="11"/>
        <v>1181</v>
      </c>
      <c r="D92" s="57">
        <f t="shared" si="11"/>
        <v>1180.99446</v>
      </c>
      <c r="E92" s="57">
        <f t="shared" si="11"/>
        <v>1180.93846</v>
      </c>
      <c r="F92" s="57">
        <f t="shared" si="3"/>
        <v>99.99478916172735</v>
      </c>
    </row>
    <row r="93" spans="1:6" ht="18.75" customHeight="1">
      <c r="A93" s="58" t="s">
        <v>108</v>
      </c>
      <c r="B93" s="61" t="s">
        <v>467</v>
      </c>
      <c r="C93" s="57">
        <f>C94+C95+C96</f>
        <v>1181</v>
      </c>
      <c r="D93" s="57">
        <f>D94+D95+D96</f>
        <v>1180.99446</v>
      </c>
      <c r="E93" s="57">
        <f>E94+E95+E96</f>
        <v>1180.93846</v>
      </c>
      <c r="F93" s="57">
        <f t="shared" si="3"/>
        <v>99.99478916172735</v>
      </c>
    </row>
    <row r="94" spans="1:6" ht="36">
      <c r="A94" s="58" t="s">
        <v>92</v>
      </c>
      <c r="B94" s="61" t="s">
        <v>468</v>
      </c>
      <c r="C94" s="57">
        <v>1131.9</v>
      </c>
      <c r="D94" s="57">
        <v>1131.89446</v>
      </c>
      <c r="E94" s="57">
        <v>1131.86246</v>
      </c>
      <c r="F94" s="57">
        <f t="shared" si="3"/>
        <v>99.99668345260181</v>
      </c>
    </row>
    <row r="95" spans="1:6" ht="36">
      <c r="A95" s="58" t="s">
        <v>166</v>
      </c>
      <c r="B95" s="61" t="s">
        <v>1202</v>
      </c>
      <c r="C95" s="57">
        <v>4.1</v>
      </c>
      <c r="D95" s="57">
        <v>4.1</v>
      </c>
      <c r="E95" s="57">
        <v>4.08</v>
      </c>
      <c r="F95" s="57">
        <f t="shared" si="3"/>
        <v>99.51219512195122</v>
      </c>
    </row>
    <row r="96" spans="1:6" ht="18">
      <c r="A96" s="58" t="s">
        <v>94</v>
      </c>
      <c r="B96" s="61" t="s">
        <v>1054</v>
      </c>
      <c r="C96" s="57">
        <v>45</v>
      </c>
      <c r="D96" s="57">
        <v>45</v>
      </c>
      <c r="E96" s="57">
        <v>44.996</v>
      </c>
      <c r="F96" s="57">
        <f t="shared" si="3"/>
        <v>99.99111111111112</v>
      </c>
    </row>
    <row r="97" spans="1:6" ht="90">
      <c r="A97" s="58" t="s">
        <v>469</v>
      </c>
      <c r="B97" s="61" t="s">
        <v>470</v>
      </c>
      <c r="C97" s="57">
        <f aca="true" t="shared" si="12" ref="C97:E100">C98</f>
        <v>835.4</v>
      </c>
      <c r="D97" s="57">
        <f t="shared" si="12"/>
        <v>835.4</v>
      </c>
      <c r="E97" s="57">
        <f t="shared" si="12"/>
        <v>835.335</v>
      </c>
      <c r="F97" s="57">
        <f t="shared" si="3"/>
        <v>99.99221929614556</v>
      </c>
    </row>
    <row r="98" spans="1:6" ht="18.75" customHeight="1">
      <c r="A98" s="58" t="s">
        <v>103</v>
      </c>
      <c r="B98" s="61" t="s">
        <v>471</v>
      </c>
      <c r="C98" s="57">
        <f t="shared" si="12"/>
        <v>835.4</v>
      </c>
      <c r="D98" s="57">
        <f t="shared" si="12"/>
        <v>835.4</v>
      </c>
      <c r="E98" s="57">
        <f t="shared" si="12"/>
        <v>835.335</v>
      </c>
      <c r="F98" s="57">
        <f t="shared" si="3"/>
        <v>99.99221929614556</v>
      </c>
    </row>
    <row r="99" spans="1:6" ht="36">
      <c r="A99" s="58" t="s">
        <v>121</v>
      </c>
      <c r="B99" s="61" t="s">
        <v>472</v>
      </c>
      <c r="C99" s="57">
        <f t="shared" si="12"/>
        <v>835.4</v>
      </c>
      <c r="D99" s="57">
        <f t="shared" si="12"/>
        <v>835.4</v>
      </c>
      <c r="E99" s="57">
        <f t="shared" si="12"/>
        <v>835.335</v>
      </c>
      <c r="F99" s="57">
        <f t="shared" si="3"/>
        <v>99.99221929614556</v>
      </c>
    </row>
    <row r="100" spans="1:6" ht="21" customHeight="1">
      <c r="A100" s="58" t="s">
        <v>108</v>
      </c>
      <c r="B100" s="61" t="s">
        <v>473</v>
      </c>
      <c r="C100" s="57">
        <f t="shared" si="12"/>
        <v>835.4</v>
      </c>
      <c r="D100" s="57">
        <f t="shared" si="12"/>
        <v>835.4</v>
      </c>
      <c r="E100" s="57">
        <f t="shared" si="12"/>
        <v>835.335</v>
      </c>
      <c r="F100" s="57">
        <f t="shared" si="3"/>
        <v>99.99221929614556</v>
      </c>
    </row>
    <row r="101" spans="1:6" ht="36">
      <c r="A101" s="58" t="s">
        <v>92</v>
      </c>
      <c r="B101" s="61" t="s">
        <v>474</v>
      </c>
      <c r="C101" s="57">
        <v>835.4</v>
      </c>
      <c r="D101" s="57">
        <v>835.4</v>
      </c>
      <c r="E101" s="57">
        <v>835.335</v>
      </c>
      <c r="F101" s="57">
        <f t="shared" si="3"/>
        <v>99.99221929614556</v>
      </c>
    </row>
    <row r="102" spans="1:6" ht="54">
      <c r="A102" s="58" t="s">
        <v>122</v>
      </c>
      <c r="B102" s="61" t="s">
        <v>475</v>
      </c>
      <c r="C102" s="57">
        <f aca="true" t="shared" si="13" ref="C102:E105">C103</f>
        <v>112.7</v>
      </c>
      <c r="D102" s="57">
        <f t="shared" si="13"/>
        <v>112.7</v>
      </c>
      <c r="E102" s="57">
        <f t="shared" si="13"/>
        <v>112.7</v>
      </c>
      <c r="F102" s="57">
        <f t="shared" si="3"/>
        <v>100</v>
      </c>
    </row>
    <row r="103" spans="1:6" ht="19.5" customHeight="1">
      <c r="A103" s="58" t="s">
        <v>103</v>
      </c>
      <c r="B103" s="61" t="s">
        <v>476</v>
      </c>
      <c r="C103" s="57">
        <f t="shared" si="13"/>
        <v>112.7</v>
      </c>
      <c r="D103" s="57">
        <f t="shared" si="13"/>
        <v>112.7</v>
      </c>
      <c r="E103" s="57">
        <f t="shared" si="13"/>
        <v>112.7</v>
      </c>
      <c r="F103" s="57">
        <f t="shared" si="3"/>
        <v>100</v>
      </c>
    </row>
    <row r="104" spans="1:6" ht="54">
      <c r="A104" s="58" t="s">
        <v>123</v>
      </c>
      <c r="B104" s="61" t="s">
        <v>477</v>
      </c>
      <c r="C104" s="57">
        <f t="shared" si="13"/>
        <v>112.7</v>
      </c>
      <c r="D104" s="57">
        <f t="shared" si="13"/>
        <v>112.7</v>
      </c>
      <c r="E104" s="57">
        <f t="shared" si="13"/>
        <v>112.7</v>
      </c>
      <c r="F104" s="57">
        <f t="shared" si="3"/>
        <v>100</v>
      </c>
    </row>
    <row r="105" spans="1:6" ht="18" customHeight="1">
      <c r="A105" s="58" t="s">
        <v>108</v>
      </c>
      <c r="B105" s="61" t="s">
        <v>478</v>
      </c>
      <c r="C105" s="57">
        <f t="shared" si="13"/>
        <v>112.7</v>
      </c>
      <c r="D105" s="57">
        <f t="shared" si="13"/>
        <v>112.7</v>
      </c>
      <c r="E105" s="57">
        <f t="shared" si="13"/>
        <v>112.7</v>
      </c>
      <c r="F105" s="57">
        <f t="shared" si="3"/>
        <v>100</v>
      </c>
    </row>
    <row r="106" spans="1:6" ht="36">
      <c r="A106" s="58" t="s">
        <v>92</v>
      </c>
      <c r="B106" s="61" t="s">
        <v>479</v>
      </c>
      <c r="C106" s="57">
        <v>112.7</v>
      </c>
      <c r="D106" s="57">
        <v>112.7</v>
      </c>
      <c r="E106" s="57">
        <v>112.7</v>
      </c>
      <c r="F106" s="57">
        <f t="shared" si="3"/>
        <v>100</v>
      </c>
    </row>
    <row r="107" spans="1:6" ht="36">
      <c r="A107" s="58" t="s">
        <v>413</v>
      </c>
      <c r="B107" s="61" t="s">
        <v>480</v>
      </c>
      <c r="C107" s="57">
        <f>C108+C115+C119</f>
        <v>46674.899999999994</v>
      </c>
      <c r="D107" s="57">
        <f>D108+D115+D119</f>
        <v>46674.89869</v>
      </c>
      <c r="E107" s="57">
        <f>E108+E115+E119</f>
        <v>43026.74686</v>
      </c>
      <c r="F107" s="57">
        <f t="shared" si="3"/>
        <v>92.18390796766572</v>
      </c>
    </row>
    <row r="108" spans="1:6" ht="36">
      <c r="A108" s="58" t="s">
        <v>415</v>
      </c>
      <c r="B108" s="61" t="s">
        <v>481</v>
      </c>
      <c r="C108" s="57">
        <f>C109+C112</f>
        <v>15189.5</v>
      </c>
      <c r="D108" s="57">
        <f>D109+D112</f>
        <v>15189.50783</v>
      </c>
      <c r="E108" s="57">
        <f>E109+E112</f>
        <v>15040.44873</v>
      </c>
      <c r="F108" s="57">
        <f t="shared" si="3"/>
        <v>99.01872168274136</v>
      </c>
    </row>
    <row r="109" spans="1:6" ht="36">
      <c r="A109" s="58" t="s">
        <v>89</v>
      </c>
      <c r="B109" s="61" t="s">
        <v>482</v>
      </c>
      <c r="C109" s="57">
        <f>C110+C111</f>
        <v>5092.3</v>
      </c>
      <c r="D109" s="57">
        <f>D110+D111</f>
        <v>5092.30783</v>
      </c>
      <c r="E109" s="57">
        <f>E110+E111</f>
        <v>5012.41405</v>
      </c>
      <c r="F109" s="57">
        <f t="shared" si="3"/>
        <v>98.43124030398837</v>
      </c>
    </row>
    <row r="110" spans="1:6" ht="90">
      <c r="A110" s="58" t="s">
        <v>90</v>
      </c>
      <c r="B110" s="61" t="s">
        <v>483</v>
      </c>
      <c r="C110" s="57">
        <v>5080.6</v>
      </c>
      <c r="D110" s="57">
        <v>5080.64783</v>
      </c>
      <c r="E110" s="57">
        <v>5011.96305</v>
      </c>
      <c r="F110" s="57">
        <f t="shared" si="3"/>
        <v>98.64903849938985</v>
      </c>
    </row>
    <row r="111" spans="1:6" ht="36">
      <c r="A111" s="58" t="s">
        <v>92</v>
      </c>
      <c r="B111" s="61" t="s">
        <v>484</v>
      </c>
      <c r="C111" s="57">
        <v>11.7</v>
      </c>
      <c r="D111" s="57">
        <v>11.66</v>
      </c>
      <c r="E111" s="57">
        <v>0.451</v>
      </c>
      <c r="F111" s="57">
        <f t="shared" si="3"/>
        <v>3.854700854700855</v>
      </c>
    </row>
    <row r="112" spans="1:6" ht="72" customHeight="1">
      <c r="A112" s="58" t="s">
        <v>189</v>
      </c>
      <c r="B112" s="61" t="s">
        <v>485</v>
      </c>
      <c r="C112" s="57">
        <f>C113+C114</f>
        <v>10097.2</v>
      </c>
      <c r="D112" s="57">
        <f>D113+D114</f>
        <v>10097.2</v>
      </c>
      <c r="E112" s="57">
        <f>E113+E114</f>
        <v>10028.03468</v>
      </c>
      <c r="F112" s="57">
        <f t="shared" si="3"/>
        <v>99.31500495186785</v>
      </c>
    </row>
    <row r="113" spans="1:6" ht="90">
      <c r="A113" s="58" t="s">
        <v>90</v>
      </c>
      <c r="B113" s="61" t="s">
        <v>486</v>
      </c>
      <c r="C113" s="57">
        <v>8956.7</v>
      </c>
      <c r="D113" s="57">
        <v>8956.725</v>
      </c>
      <c r="E113" s="57">
        <v>8898.83706</v>
      </c>
      <c r="F113" s="57">
        <f aca="true" t="shared" si="14" ref="F113:F182">E113*100/C113</f>
        <v>99.3539703238916</v>
      </c>
    </row>
    <row r="114" spans="1:6" ht="36">
      <c r="A114" s="58" t="s">
        <v>92</v>
      </c>
      <c r="B114" s="61" t="s">
        <v>487</v>
      </c>
      <c r="C114" s="57">
        <v>1140.5</v>
      </c>
      <c r="D114" s="57">
        <v>1140.475</v>
      </c>
      <c r="E114" s="57">
        <v>1129.19762</v>
      </c>
      <c r="F114" s="57">
        <f t="shared" si="14"/>
        <v>99.00899780797894</v>
      </c>
    </row>
    <row r="115" spans="1:6" ht="36">
      <c r="A115" s="58" t="s">
        <v>124</v>
      </c>
      <c r="B115" s="61" t="s">
        <v>488</v>
      </c>
      <c r="C115" s="57">
        <f>C116</f>
        <v>1128.3</v>
      </c>
      <c r="D115" s="57">
        <f>D116</f>
        <v>1128.3</v>
      </c>
      <c r="E115" s="57">
        <f>E116</f>
        <v>1078.1115</v>
      </c>
      <c r="F115" s="57">
        <f t="shared" si="14"/>
        <v>95.55184791278916</v>
      </c>
    </row>
    <row r="116" spans="1:6" ht="18" customHeight="1">
      <c r="A116" s="58" t="s">
        <v>125</v>
      </c>
      <c r="B116" s="61" t="s">
        <v>489</v>
      </c>
      <c r="C116" s="57">
        <f>C117+C118</f>
        <v>1128.3</v>
      </c>
      <c r="D116" s="57">
        <f>D117+D118</f>
        <v>1128.3</v>
      </c>
      <c r="E116" s="57">
        <f>E117+E118</f>
        <v>1078.1115</v>
      </c>
      <c r="F116" s="57">
        <f t="shared" si="14"/>
        <v>95.55184791278916</v>
      </c>
    </row>
    <row r="117" spans="1:6" ht="36">
      <c r="A117" s="58" t="s">
        <v>92</v>
      </c>
      <c r="B117" s="61" t="s">
        <v>1203</v>
      </c>
      <c r="C117" s="57">
        <v>421</v>
      </c>
      <c r="D117" s="57">
        <v>421</v>
      </c>
      <c r="E117" s="57">
        <v>420.9</v>
      </c>
      <c r="F117" s="57">
        <f t="shared" si="14"/>
        <v>99.97624703087887</v>
      </c>
    </row>
    <row r="118" spans="1:6" ht="18">
      <c r="A118" s="58" t="s">
        <v>94</v>
      </c>
      <c r="B118" s="61" t="s">
        <v>490</v>
      </c>
      <c r="C118" s="57">
        <v>707.3</v>
      </c>
      <c r="D118" s="57">
        <v>707.3</v>
      </c>
      <c r="E118" s="57">
        <v>657.2115</v>
      </c>
      <c r="F118" s="57">
        <f t="shared" si="14"/>
        <v>92.91835147744945</v>
      </c>
    </row>
    <row r="119" spans="1:6" ht="18">
      <c r="A119" s="58" t="s">
        <v>491</v>
      </c>
      <c r="B119" s="61" t="s">
        <v>492</v>
      </c>
      <c r="C119" s="57">
        <f>C120</f>
        <v>30357.1</v>
      </c>
      <c r="D119" s="57">
        <f>D120</f>
        <v>30357.09086</v>
      </c>
      <c r="E119" s="57">
        <f>E120</f>
        <v>26908.18663</v>
      </c>
      <c r="F119" s="57">
        <f t="shared" si="14"/>
        <v>88.63885756544599</v>
      </c>
    </row>
    <row r="120" spans="1:6" ht="70.5" customHeight="1">
      <c r="A120" s="58" t="s">
        <v>189</v>
      </c>
      <c r="B120" s="61" t="s">
        <v>493</v>
      </c>
      <c r="C120" s="57">
        <f>C121+C122+C123</f>
        <v>30357.1</v>
      </c>
      <c r="D120" s="57">
        <f>D121+D122+D123</f>
        <v>30357.09086</v>
      </c>
      <c r="E120" s="57">
        <f>E121+E122+E123</f>
        <v>26908.18663</v>
      </c>
      <c r="F120" s="57">
        <f t="shared" si="14"/>
        <v>88.63885756544599</v>
      </c>
    </row>
    <row r="121" spans="1:6" ht="90">
      <c r="A121" s="58" t="s">
        <v>90</v>
      </c>
      <c r="B121" s="61" t="s">
        <v>494</v>
      </c>
      <c r="C121" s="57">
        <v>18356.4</v>
      </c>
      <c r="D121" s="57">
        <v>18356.365</v>
      </c>
      <c r="E121" s="57">
        <v>18065.48363</v>
      </c>
      <c r="F121" s="57">
        <f t="shared" si="14"/>
        <v>98.4151774313046</v>
      </c>
    </row>
    <row r="122" spans="1:6" ht="36">
      <c r="A122" s="58" t="s">
        <v>92</v>
      </c>
      <c r="B122" s="61" t="s">
        <v>495</v>
      </c>
      <c r="C122" s="57">
        <v>11653.6</v>
      </c>
      <c r="D122" s="57">
        <v>11653.58974</v>
      </c>
      <c r="E122" s="57">
        <v>8531.55199</v>
      </c>
      <c r="F122" s="57">
        <f t="shared" si="14"/>
        <v>73.20958321891948</v>
      </c>
    </row>
    <row r="123" spans="1:6" ht="18">
      <c r="A123" s="58" t="s">
        <v>94</v>
      </c>
      <c r="B123" s="61" t="s">
        <v>496</v>
      </c>
      <c r="C123" s="57">
        <v>347.1</v>
      </c>
      <c r="D123" s="57">
        <v>347.13612</v>
      </c>
      <c r="E123" s="57">
        <v>311.15101</v>
      </c>
      <c r="F123" s="57">
        <f t="shared" si="14"/>
        <v>89.64304523192163</v>
      </c>
    </row>
    <row r="124" spans="1:6" ht="18">
      <c r="A124" s="58" t="s">
        <v>127</v>
      </c>
      <c r="B124" s="61" t="s">
        <v>497</v>
      </c>
      <c r="C124" s="57">
        <f>C125+C130</f>
        <v>300</v>
      </c>
      <c r="D124" s="57">
        <f>D125+D130</f>
        <v>300</v>
      </c>
      <c r="E124" s="57">
        <f>E125+E130</f>
        <v>218.28</v>
      </c>
      <c r="F124" s="57">
        <f t="shared" si="14"/>
        <v>72.76</v>
      </c>
    </row>
    <row r="125" spans="1:6" ht="18">
      <c r="A125" s="58" t="s">
        <v>1175</v>
      </c>
      <c r="B125" s="61" t="s">
        <v>1204</v>
      </c>
      <c r="C125" s="57">
        <f aca="true" t="shared" si="15" ref="C125:E128">C126</f>
        <v>200</v>
      </c>
      <c r="D125" s="57">
        <f t="shared" si="15"/>
        <v>200</v>
      </c>
      <c r="E125" s="57">
        <f t="shared" si="15"/>
        <v>196.28</v>
      </c>
      <c r="F125" s="57">
        <f t="shared" si="14"/>
        <v>98.14</v>
      </c>
    </row>
    <row r="126" spans="1:6" ht="36">
      <c r="A126" s="58" t="s">
        <v>499</v>
      </c>
      <c r="B126" s="61" t="s">
        <v>1205</v>
      </c>
      <c r="C126" s="57">
        <f t="shared" si="15"/>
        <v>200</v>
      </c>
      <c r="D126" s="57">
        <f t="shared" si="15"/>
        <v>200</v>
      </c>
      <c r="E126" s="57">
        <f t="shared" si="15"/>
        <v>196.28</v>
      </c>
      <c r="F126" s="57">
        <f t="shared" si="14"/>
        <v>98.14</v>
      </c>
    </row>
    <row r="127" spans="1:6" ht="18">
      <c r="A127" s="58" t="s">
        <v>126</v>
      </c>
      <c r="B127" s="61" t="s">
        <v>1206</v>
      </c>
      <c r="C127" s="57">
        <f t="shared" si="15"/>
        <v>200</v>
      </c>
      <c r="D127" s="57">
        <f t="shared" si="15"/>
        <v>200</v>
      </c>
      <c r="E127" s="57">
        <f t="shared" si="15"/>
        <v>196.28</v>
      </c>
      <c r="F127" s="57">
        <f t="shared" si="14"/>
        <v>98.14</v>
      </c>
    </row>
    <row r="128" spans="1:6" ht="36">
      <c r="A128" s="58" t="s">
        <v>1209</v>
      </c>
      <c r="B128" s="61" t="s">
        <v>1207</v>
      </c>
      <c r="C128" s="57">
        <f t="shared" si="15"/>
        <v>200</v>
      </c>
      <c r="D128" s="57">
        <f t="shared" si="15"/>
        <v>200</v>
      </c>
      <c r="E128" s="57">
        <f t="shared" si="15"/>
        <v>196.28</v>
      </c>
      <c r="F128" s="57">
        <f t="shared" si="14"/>
        <v>98.14</v>
      </c>
    </row>
    <row r="129" spans="1:6" ht="36">
      <c r="A129" s="58" t="s">
        <v>92</v>
      </c>
      <c r="B129" s="61" t="s">
        <v>1208</v>
      </c>
      <c r="C129" s="57">
        <v>200</v>
      </c>
      <c r="D129" s="57">
        <v>200</v>
      </c>
      <c r="E129" s="57">
        <v>196.28</v>
      </c>
      <c r="F129" s="57">
        <f t="shared" si="14"/>
        <v>98.14</v>
      </c>
    </row>
    <row r="130" spans="1:6" ht="18">
      <c r="A130" s="58" t="s">
        <v>128</v>
      </c>
      <c r="B130" s="61" t="s">
        <v>498</v>
      </c>
      <c r="C130" s="57">
        <f aca="true" t="shared" si="16" ref="C130:E133">C131</f>
        <v>100</v>
      </c>
      <c r="D130" s="57">
        <f t="shared" si="16"/>
        <v>100</v>
      </c>
      <c r="E130" s="57">
        <f t="shared" si="16"/>
        <v>22</v>
      </c>
      <c r="F130" s="57">
        <f t="shared" si="14"/>
        <v>22</v>
      </c>
    </row>
    <row r="131" spans="1:6" ht="36">
      <c r="A131" s="58" t="s">
        <v>499</v>
      </c>
      <c r="B131" s="61" t="s">
        <v>500</v>
      </c>
      <c r="C131" s="57">
        <f t="shared" si="16"/>
        <v>100</v>
      </c>
      <c r="D131" s="57">
        <f t="shared" si="16"/>
        <v>100</v>
      </c>
      <c r="E131" s="57">
        <f t="shared" si="16"/>
        <v>22</v>
      </c>
      <c r="F131" s="57">
        <f t="shared" si="14"/>
        <v>22</v>
      </c>
    </row>
    <row r="132" spans="1:6" ht="18">
      <c r="A132" s="58" t="s">
        <v>126</v>
      </c>
      <c r="B132" s="61" t="s">
        <v>501</v>
      </c>
      <c r="C132" s="57">
        <f t="shared" si="16"/>
        <v>100</v>
      </c>
      <c r="D132" s="57">
        <f t="shared" si="16"/>
        <v>100</v>
      </c>
      <c r="E132" s="57">
        <f t="shared" si="16"/>
        <v>22</v>
      </c>
      <c r="F132" s="57">
        <f t="shared" si="14"/>
        <v>22</v>
      </c>
    </row>
    <row r="133" spans="1:6" ht="36">
      <c r="A133" s="58" t="s">
        <v>129</v>
      </c>
      <c r="B133" s="61" t="s">
        <v>502</v>
      </c>
      <c r="C133" s="57">
        <f t="shared" si="16"/>
        <v>100</v>
      </c>
      <c r="D133" s="57">
        <f t="shared" si="16"/>
        <v>100</v>
      </c>
      <c r="E133" s="57">
        <f t="shared" si="16"/>
        <v>22</v>
      </c>
      <c r="F133" s="57">
        <f t="shared" si="14"/>
        <v>22</v>
      </c>
    </row>
    <row r="134" spans="1:6" ht="36">
      <c r="A134" s="58" t="s">
        <v>92</v>
      </c>
      <c r="B134" s="61" t="s">
        <v>503</v>
      </c>
      <c r="C134" s="57">
        <v>100</v>
      </c>
      <c r="D134" s="57">
        <v>100</v>
      </c>
      <c r="E134" s="57">
        <v>22</v>
      </c>
      <c r="F134" s="57">
        <f t="shared" si="14"/>
        <v>22</v>
      </c>
    </row>
    <row r="135" spans="1:6" ht="38.25" customHeight="1">
      <c r="A135" s="58" t="s">
        <v>130</v>
      </c>
      <c r="B135" s="61" t="s">
        <v>504</v>
      </c>
      <c r="C135" s="57">
        <f>C136+C154</f>
        <v>26857.3</v>
      </c>
      <c r="D135" s="57">
        <f>D136+D154</f>
        <v>26857.32914</v>
      </c>
      <c r="E135" s="57">
        <f>E136+E154</f>
        <v>26382.320349999998</v>
      </c>
      <c r="F135" s="57">
        <f t="shared" si="14"/>
        <v>98.23146909778718</v>
      </c>
    </row>
    <row r="136" spans="1:6" ht="54">
      <c r="A136" s="58" t="s">
        <v>131</v>
      </c>
      <c r="B136" s="61" t="s">
        <v>1061</v>
      </c>
      <c r="C136" s="57">
        <f>C137+C148</f>
        <v>25304.8</v>
      </c>
      <c r="D136" s="57">
        <f>D137+D148</f>
        <v>25304.820000000003</v>
      </c>
      <c r="E136" s="57">
        <f>E137+E148</f>
        <v>24953.016379999997</v>
      </c>
      <c r="F136" s="57">
        <f t="shared" si="14"/>
        <v>98.60981465966931</v>
      </c>
    </row>
    <row r="137" spans="1:6" ht="72">
      <c r="A137" s="58" t="s">
        <v>132</v>
      </c>
      <c r="B137" s="61" t="s">
        <v>1062</v>
      </c>
      <c r="C137" s="57">
        <f>C138+C142</f>
        <v>25178.8</v>
      </c>
      <c r="D137" s="57">
        <f>D138+D142</f>
        <v>25178.820000000003</v>
      </c>
      <c r="E137" s="57">
        <f>E138+E142</f>
        <v>24953.016379999997</v>
      </c>
      <c r="F137" s="57">
        <f t="shared" si="14"/>
        <v>99.10327886952516</v>
      </c>
    </row>
    <row r="138" spans="1:6" ht="72">
      <c r="A138" s="58" t="s">
        <v>133</v>
      </c>
      <c r="B138" s="61" t="s">
        <v>1063</v>
      </c>
      <c r="C138" s="57">
        <f aca="true" t="shared" si="17" ref="C138:E140">C139</f>
        <v>6483.2</v>
      </c>
      <c r="D138" s="57">
        <f t="shared" si="17"/>
        <v>6483.2</v>
      </c>
      <c r="E138" s="57">
        <f t="shared" si="17"/>
        <v>6483.155</v>
      </c>
      <c r="F138" s="57">
        <f t="shared" si="14"/>
        <v>99.99930589832182</v>
      </c>
    </row>
    <row r="139" spans="1:6" ht="54">
      <c r="A139" s="58" t="s">
        <v>134</v>
      </c>
      <c r="B139" s="61" t="s">
        <v>1064</v>
      </c>
      <c r="C139" s="57">
        <f t="shared" si="17"/>
        <v>6483.2</v>
      </c>
      <c r="D139" s="57">
        <f t="shared" si="17"/>
        <v>6483.2</v>
      </c>
      <c r="E139" s="57">
        <f t="shared" si="17"/>
        <v>6483.155</v>
      </c>
      <c r="F139" s="57">
        <f t="shared" si="14"/>
        <v>99.99930589832182</v>
      </c>
    </row>
    <row r="140" spans="1:6" ht="36">
      <c r="A140" s="58" t="s">
        <v>135</v>
      </c>
      <c r="B140" s="61" t="s">
        <v>1077</v>
      </c>
      <c r="C140" s="57">
        <f t="shared" si="17"/>
        <v>6483.2</v>
      </c>
      <c r="D140" s="57">
        <f t="shared" si="17"/>
        <v>6483.2</v>
      </c>
      <c r="E140" s="57">
        <f t="shared" si="17"/>
        <v>6483.155</v>
      </c>
      <c r="F140" s="57">
        <f t="shared" si="14"/>
        <v>99.99930589832182</v>
      </c>
    </row>
    <row r="141" spans="1:6" ht="36">
      <c r="A141" s="58" t="s">
        <v>92</v>
      </c>
      <c r="B141" s="61" t="s">
        <v>1078</v>
      </c>
      <c r="C141" s="57">
        <v>6483.2</v>
      </c>
      <c r="D141" s="57">
        <v>6483.2</v>
      </c>
      <c r="E141" s="57">
        <v>6483.155</v>
      </c>
      <c r="F141" s="57">
        <f t="shared" si="14"/>
        <v>99.99930589832182</v>
      </c>
    </row>
    <row r="142" spans="1:6" ht="36">
      <c r="A142" s="58" t="s">
        <v>136</v>
      </c>
      <c r="B142" s="61" t="s">
        <v>1065</v>
      </c>
      <c r="C142" s="57">
        <f aca="true" t="shared" si="18" ref="C142:E143">C143</f>
        <v>18695.6</v>
      </c>
      <c r="D142" s="57">
        <f t="shared" si="18"/>
        <v>18695.620000000003</v>
      </c>
      <c r="E142" s="57">
        <f t="shared" si="18"/>
        <v>18469.86138</v>
      </c>
      <c r="F142" s="57">
        <f t="shared" si="14"/>
        <v>98.79255750016046</v>
      </c>
    </row>
    <row r="143" spans="1:6" ht="54">
      <c r="A143" s="58" t="s">
        <v>137</v>
      </c>
      <c r="B143" s="61" t="s">
        <v>1066</v>
      </c>
      <c r="C143" s="57">
        <f t="shared" si="18"/>
        <v>18695.6</v>
      </c>
      <c r="D143" s="57">
        <f t="shared" si="18"/>
        <v>18695.620000000003</v>
      </c>
      <c r="E143" s="57">
        <f t="shared" si="18"/>
        <v>18469.86138</v>
      </c>
      <c r="F143" s="57">
        <f t="shared" si="14"/>
        <v>98.79255750016046</v>
      </c>
    </row>
    <row r="144" spans="1:6" ht="74.25" customHeight="1">
      <c r="A144" s="58" t="s">
        <v>189</v>
      </c>
      <c r="B144" s="61" t="s">
        <v>1067</v>
      </c>
      <c r="C144" s="57">
        <f>C145+C146+C147</f>
        <v>18695.6</v>
      </c>
      <c r="D144" s="57">
        <f>D145+D146+D147</f>
        <v>18695.620000000003</v>
      </c>
      <c r="E144" s="57">
        <f>E145+E146+E147</f>
        <v>18469.86138</v>
      </c>
      <c r="F144" s="57">
        <f t="shared" si="14"/>
        <v>98.79255750016046</v>
      </c>
    </row>
    <row r="145" spans="1:10" ht="90">
      <c r="A145" s="58" t="s">
        <v>90</v>
      </c>
      <c r="B145" s="61" t="s">
        <v>1068</v>
      </c>
      <c r="C145" s="57">
        <v>16634.5</v>
      </c>
      <c r="D145" s="57">
        <v>16634.46497</v>
      </c>
      <c r="E145" s="57">
        <v>16558.70648</v>
      </c>
      <c r="F145" s="57">
        <f t="shared" si="14"/>
        <v>99.54435949382308</v>
      </c>
      <c r="J145" s="70"/>
    </row>
    <row r="146" spans="1:6" ht="36">
      <c r="A146" s="58" t="s">
        <v>92</v>
      </c>
      <c r="B146" s="61" t="s">
        <v>1069</v>
      </c>
      <c r="C146" s="57">
        <v>2049.8</v>
      </c>
      <c r="D146" s="57">
        <v>2049.83351</v>
      </c>
      <c r="E146" s="57">
        <v>1902.26791</v>
      </c>
      <c r="F146" s="57">
        <f t="shared" si="14"/>
        <v>92.80261049858522</v>
      </c>
    </row>
    <row r="147" spans="1:6" ht="20.25" customHeight="1">
      <c r="A147" s="58" t="s">
        <v>94</v>
      </c>
      <c r="B147" s="61" t="s">
        <v>1070</v>
      </c>
      <c r="C147" s="57">
        <v>11.3</v>
      </c>
      <c r="D147" s="57">
        <v>11.32152</v>
      </c>
      <c r="E147" s="57">
        <v>8.88699</v>
      </c>
      <c r="F147" s="57">
        <f t="shared" si="14"/>
        <v>78.64592920353982</v>
      </c>
    </row>
    <row r="148" spans="1:6" ht="72">
      <c r="A148" s="58" t="s">
        <v>505</v>
      </c>
      <c r="B148" s="61" t="s">
        <v>1071</v>
      </c>
      <c r="C148" s="57">
        <f>C149</f>
        <v>126</v>
      </c>
      <c r="D148" s="57">
        <f>D149</f>
        <v>126</v>
      </c>
      <c r="E148" s="57">
        <f>E149</f>
        <v>0</v>
      </c>
      <c r="F148" s="57">
        <f t="shared" si="14"/>
        <v>0</v>
      </c>
    </row>
    <row r="149" spans="1:6" ht="72">
      <c r="A149" s="58" t="s">
        <v>506</v>
      </c>
      <c r="B149" s="61" t="s">
        <v>1072</v>
      </c>
      <c r="C149" s="57">
        <f>C150+C152</f>
        <v>126</v>
      </c>
      <c r="D149" s="57">
        <f>D150+D152</f>
        <v>126</v>
      </c>
      <c r="E149" s="57">
        <f>E150+E152</f>
        <v>0</v>
      </c>
      <c r="F149" s="57">
        <f t="shared" si="14"/>
        <v>0</v>
      </c>
    </row>
    <row r="150" spans="1:6" ht="90">
      <c r="A150" s="58" t="s">
        <v>507</v>
      </c>
      <c r="B150" s="61" t="s">
        <v>1073</v>
      </c>
      <c r="C150" s="57">
        <f>C151</f>
        <v>63</v>
      </c>
      <c r="D150" s="57">
        <f>D151</f>
        <v>63</v>
      </c>
      <c r="E150" s="57">
        <f>E151</f>
        <v>0</v>
      </c>
      <c r="F150" s="57">
        <f t="shared" si="14"/>
        <v>0</v>
      </c>
    </row>
    <row r="151" spans="1:6" ht="36">
      <c r="A151" s="58" t="s">
        <v>92</v>
      </c>
      <c r="B151" s="61" t="s">
        <v>1074</v>
      </c>
      <c r="C151" s="57">
        <v>63</v>
      </c>
      <c r="D151" s="57">
        <v>63</v>
      </c>
      <c r="E151" s="57">
        <v>0</v>
      </c>
      <c r="F151" s="57">
        <f t="shared" si="14"/>
        <v>0</v>
      </c>
    </row>
    <row r="152" spans="1:6" ht="165.75" customHeight="1">
      <c r="A152" s="58" t="s">
        <v>508</v>
      </c>
      <c r="B152" s="61" t="s">
        <v>1075</v>
      </c>
      <c r="C152" s="57">
        <f>C153</f>
        <v>63</v>
      </c>
      <c r="D152" s="57">
        <f>D153</f>
        <v>63</v>
      </c>
      <c r="E152" s="57">
        <f>E153</f>
        <v>0</v>
      </c>
      <c r="F152" s="57">
        <f t="shared" si="14"/>
        <v>0</v>
      </c>
    </row>
    <row r="153" spans="1:6" ht="36">
      <c r="A153" s="58" t="s">
        <v>92</v>
      </c>
      <c r="B153" s="61" t="s">
        <v>1076</v>
      </c>
      <c r="C153" s="57">
        <v>63</v>
      </c>
      <c r="D153" s="57">
        <v>63</v>
      </c>
      <c r="E153" s="57">
        <v>0</v>
      </c>
      <c r="F153" s="57">
        <f t="shared" si="14"/>
        <v>0</v>
      </c>
    </row>
    <row r="154" spans="1:6" ht="36">
      <c r="A154" s="58" t="s">
        <v>139</v>
      </c>
      <c r="B154" s="61" t="s">
        <v>509</v>
      </c>
      <c r="C154" s="57">
        <f aca="true" t="shared" si="19" ref="C154:E155">C155</f>
        <v>1552.5</v>
      </c>
      <c r="D154" s="57">
        <f t="shared" si="19"/>
        <v>1552.50914</v>
      </c>
      <c r="E154" s="57">
        <f t="shared" si="19"/>
        <v>1429.30397</v>
      </c>
      <c r="F154" s="57">
        <f t="shared" si="14"/>
        <v>92.06466795491143</v>
      </c>
    </row>
    <row r="155" spans="1:6" ht="54">
      <c r="A155" s="58" t="s">
        <v>441</v>
      </c>
      <c r="B155" s="61" t="s">
        <v>510</v>
      </c>
      <c r="C155" s="57">
        <f t="shared" si="19"/>
        <v>1552.5</v>
      </c>
      <c r="D155" s="57">
        <f t="shared" si="19"/>
        <v>1552.50914</v>
      </c>
      <c r="E155" s="57">
        <f t="shared" si="19"/>
        <v>1429.30397</v>
      </c>
      <c r="F155" s="57">
        <f t="shared" si="14"/>
        <v>92.06466795491143</v>
      </c>
    </row>
    <row r="156" spans="1:6" ht="36">
      <c r="A156" s="58" t="s">
        <v>511</v>
      </c>
      <c r="B156" s="61" t="s">
        <v>512</v>
      </c>
      <c r="C156" s="57">
        <f aca="true" t="shared" si="20" ref="C156:E158">C157</f>
        <v>1552.5</v>
      </c>
      <c r="D156" s="57">
        <f t="shared" si="20"/>
        <v>1552.50914</v>
      </c>
      <c r="E156" s="57">
        <f t="shared" si="20"/>
        <v>1429.30397</v>
      </c>
      <c r="F156" s="57">
        <f t="shared" si="14"/>
        <v>92.06466795491143</v>
      </c>
    </row>
    <row r="157" spans="1:6" ht="71.25" customHeight="1">
      <c r="A157" s="58" t="s">
        <v>513</v>
      </c>
      <c r="B157" s="61" t="s">
        <v>514</v>
      </c>
      <c r="C157" s="57">
        <f t="shared" si="20"/>
        <v>1552.5</v>
      </c>
      <c r="D157" s="57">
        <f t="shared" si="20"/>
        <v>1552.50914</v>
      </c>
      <c r="E157" s="57">
        <f t="shared" si="20"/>
        <v>1429.30397</v>
      </c>
      <c r="F157" s="57">
        <f t="shared" si="14"/>
        <v>92.06466795491143</v>
      </c>
    </row>
    <row r="158" spans="1:6" ht="18.75" customHeight="1">
      <c r="A158" s="58" t="s">
        <v>108</v>
      </c>
      <c r="B158" s="61" t="s">
        <v>515</v>
      </c>
      <c r="C158" s="57">
        <f t="shared" si="20"/>
        <v>1552.5</v>
      </c>
      <c r="D158" s="57">
        <f t="shared" si="20"/>
        <v>1552.50914</v>
      </c>
      <c r="E158" s="57">
        <f t="shared" si="20"/>
        <v>1429.30397</v>
      </c>
      <c r="F158" s="57">
        <f t="shared" si="14"/>
        <v>92.06466795491143</v>
      </c>
    </row>
    <row r="159" spans="1:6" ht="36">
      <c r="A159" s="58" t="s">
        <v>92</v>
      </c>
      <c r="B159" s="61" t="s">
        <v>516</v>
      </c>
      <c r="C159" s="57">
        <v>1552.5</v>
      </c>
      <c r="D159" s="57">
        <v>1552.50914</v>
      </c>
      <c r="E159" s="57">
        <v>1429.30397</v>
      </c>
      <c r="F159" s="57">
        <f t="shared" si="14"/>
        <v>92.06466795491143</v>
      </c>
    </row>
    <row r="160" spans="1:6" ht="18">
      <c r="A160" s="58" t="s">
        <v>140</v>
      </c>
      <c r="B160" s="61" t="s">
        <v>517</v>
      </c>
      <c r="C160" s="57">
        <f>C161+C187+C193+C199</f>
        <v>31717.700000000004</v>
      </c>
      <c r="D160" s="57">
        <f>D161+D187+D193+D199</f>
        <v>31717.71384</v>
      </c>
      <c r="E160" s="57">
        <f>E161+E187+E193+E199</f>
        <v>27963.863670000002</v>
      </c>
      <c r="F160" s="57">
        <f t="shared" si="14"/>
        <v>88.16485328381313</v>
      </c>
    </row>
    <row r="161" spans="1:6" ht="18">
      <c r="A161" s="58" t="s">
        <v>141</v>
      </c>
      <c r="B161" s="61" t="s">
        <v>518</v>
      </c>
      <c r="C161" s="57">
        <f>C162+C168+C179+C183</f>
        <v>15871.300000000001</v>
      </c>
      <c r="D161" s="57">
        <f>D162+D168+D179+D183</f>
        <v>15871.300000000001</v>
      </c>
      <c r="E161" s="57">
        <f>E162+E168+E179+E183</f>
        <v>15822.92935</v>
      </c>
      <c r="F161" s="57">
        <f t="shared" si="14"/>
        <v>99.69523195957483</v>
      </c>
    </row>
    <row r="162" spans="1:6" ht="72">
      <c r="A162" s="58" t="s">
        <v>143</v>
      </c>
      <c r="B162" s="61" t="s">
        <v>519</v>
      </c>
      <c r="C162" s="57">
        <f aca="true" t="shared" si="21" ref="C162:E164">C163</f>
        <v>300</v>
      </c>
      <c r="D162" s="57">
        <f t="shared" si="21"/>
        <v>300</v>
      </c>
      <c r="E162" s="57">
        <f t="shared" si="21"/>
        <v>299.976</v>
      </c>
      <c r="F162" s="57">
        <f t="shared" si="14"/>
        <v>99.99199999999999</v>
      </c>
    </row>
    <row r="163" spans="1:6" ht="20.25" customHeight="1">
      <c r="A163" s="58" t="s">
        <v>103</v>
      </c>
      <c r="B163" s="61" t="s">
        <v>520</v>
      </c>
      <c r="C163" s="57">
        <f t="shared" si="21"/>
        <v>300</v>
      </c>
      <c r="D163" s="57">
        <f t="shared" si="21"/>
        <v>300</v>
      </c>
      <c r="E163" s="57">
        <f t="shared" si="21"/>
        <v>299.976</v>
      </c>
      <c r="F163" s="57">
        <f t="shared" si="14"/>
        <v>99.99199999999999</v>
      </c>
    </row>
    <row r="164" spans="1:6" ht="54">
      <c r="A164" s="58" t="s">
        <v>521</v>
      </c>
      <c r="B164" s="61" t="s">
        <v>522</v>
      </c>
      <c r="C164" s="57">
        <f t="shared" si="21"/>
        <v>300</v>
      </c>
      <c r="D164" s="57">
        <f t="shared" si="21"/>
        <v>300</v>
      </c>
      <c r="E164" s="57">
        <f t="shared" si="21"/>
        <v>299.976</v>
      </c>
      <c r="F164" s="57">
        <f t="shared" si="14"/>
        <v>99.99199999999999</v>
      </c>
    </row>
    <row r="165" spans="1:6" ht="15.75" customHeight="1">
      <c r="A165" s="58" t="s">
        <v>108</v>
      </c>
      <c r="B165" s="61" t="s">
        <v>523</v>
      </c>
      <c r="C165" s="57">
        <f>C166+C167</f>
        <v>300</v>
      </c>
      <c r="D165" s="57">
        <f>D166+D167</f>
        <v>300</v>
      </c>
      <c r="E165" s="57">
        <f>E166+E167</f>
        <v>299.976</v>
      </c>
      <c r="F165" s="57">
        <f t="shared" si="14"/>
        <v>99.99199999999999</v>
      </c>
    </row>
    <row r="166" spans="1:6" ht="36">
      <c r="A166" s="58" t="s">
        <v>92</v>
      </c>
      <c r="B166" s="61" t="s">
        <v>524</v>
      </c>
      <c r="C166" s="57">
        <v>40</v>
      </c>
      <c r="D166" s="57">
        <v>40</v>
      </c>
      <c r="E166" s="57">
        <v>39.976</v>
      </c>
      <c r="F166" s="57">
        <f t="shared" si="14"/>
        <v>99.94</v>
      </c>
    </row>
    <row r="167" spans="1:6" ht="16.5" customHeight="1">
      <c r="A167" s="58" t="s">
        <v>117</v>
      </c>
      <c r="B167" s="61" t="s">
        <v>525</v>
      </c>
      <c r="C167" s="57">
        <v>260</v>
      </c>
      <c r="D167" s="57">
        <v>260</v>
      </c>
      <c r="E167" s="57">
        <v>260</v>
      </c>
      <c r="F167" s="57">
        <f t="shared" si="14"/>
        <v>100</v>
      </c>
    </row>
    <row r="168" spans="1:6" ht="72">
      <c r="A168" s="58" t="s">
        <v>1354</v>
      </c>
      <c r="B168" s="61" t="s">
        <v>526</v>
      </c>
      <c r="C168" s="57">
        <f>C169+C173</f>
        <v>300.4</v>
      </c>
      <c r="D168" s="57">
        <f>D169+D173</f>
        <v>300.4</v>
      </c>
      <c r="E168" s="57">
        <f>E169+E173</f>
        <v>252.05335000000002</v>
      </c>
      <c r="F168" s="57">
        <f t="shared" si="14"/>
        <v>83.9059087882823</v>
      </c>
    </row>
    <row r="169" spans="1:6" ht="19.5" customHeight="1">
      <c r="A169" s="58" t="s">
        <v>103</v>
      </c>
      <c r="B169" s="61" t="s">
        <v>527</v>
      </c>
      <c r="C169" s="57">
        <f aca="true" t="shared" si="22" ref="C169:E171">C170</f>
        <v>15</v>
      </c>
      <c r="D169" s="57">
        <f t="shared" si="22"/>
        <v>15</v>
      </c>
      <c r="E169" s="57">
        <f t="shared" si="22"/>
        <v>7.812</v>
      </c>
      <c r="F169" s="57">
        <f t="shared" si="14"/>
        <v>52.080000000000005</v>
      </c>
    </row>
    <row r="170" spans="1:6" ht="54">
      <c r="A170" s="58" t="s">
        <v>144</v>
      </c>
      <c r="B170" s="61" t="s">
        <v>528</v>
      </c>
      <c r="C170" s="57">
        <f t="shared" si="22"/>
        <v>15</v>
      </c>
      <c r="D170" s="57">
        <f t="shared" si="22"/>
        <v>15</v>
      </c>
      <c r="E170" s="57">
        <f t="shared" si="22"/>
        <v>7.812</v>
      </c>
      <c r="F170" s="57">
        <f t="shared" si="14"/>
        <v>52.080000000000005</v>
      </c>
    </row>
    <row r="171" spans="1:6" ht="20.25" customHeight="1">
      <c r="A171" s="58" t="s">
        <v>108</v>
      </c>
      <c r="B171" s="61" t="s">
        <v>529</v>
      </c>
      <c r="C171" s="57">
        <f t="shared" si="22"/>
        <v>15</v>
      </c>
      <c r="D171" s="57">
        <f t="shared" si="22"/>
        <v>15</v>
      </c>
      <c r="E171" s="57">
        <f t="shared" si="22"/>
        <v>7.812</v>
      </c>
      <c r="F171" s="57">
        <f t="shared" si="14"/>
        <v>52.080000000000005</v>
      </c>
    </row>
    <row r="172" spans="1:6" ht="36">
      <c r="A172" s="58" t="s">
        <v>92</v>
      </c>
      <c r="B172" s="61" t="s">
        <v>530</v>
      </c>
      <c r="C172" s="57">
        <v>15</v>
      </c>
      <c r="D172" s="57">
        <v>15</v>
      </c>
      <c r="E172" s="57">
        <v>7.812</v>
      </c>
      <c r="F172" s="57">
        <f t="shared" si="14"/>
        <v>52.080000000000005</v>
      </c>
    </row>
    <row r="173" spans="1:6" ht="54">
      <c r="A173" s="58" t="s">
        <v>1214</v>
      </c>
      <c r="B173" s="61" t="s">
        <v>1210</v>
      </c>
      <c r="C173" s="57">
        <f>C174</f>
        <v>285.4</v>
      </c>
      <c r="D173" s="57">
        <f>D174</f>
        <v>285.4</v>
      </c>
      <c r="E173" s="57">
        <f>E174</f>
        <v>244.24135</v>
      </c>
      <c r="F173" s="57">
        <f t="shared" si="14"/>
        <v>85.57860896986686</v>
      </c>
    </row>
    <row r="174" spans="1:6" ht="21" customHeight="1">
      <c r="A174" s="58" t="s">
        <v>1215</v>
      </c>
      <c r="B174" s="61" t="s">
        <v>1211</v>
      </c>
      <c r="C174" s="57">
        <f>C175+C177</f>
        <v>285.4</v>
      </c>
      <c r="D174" s="57">
        <f>D175+D177</f>
        <v>285.4</v>
      </c>
      <c r="E174" s="57">
        <f>E175+E177</f>
        <v>244.24135</v>
      </c>
      <c r="F174" s="57">
        <f t="shared" si="14"/>
        <v>85.57860896986686</v>
      </c>
    </row>
    <row r="175" spans="1:6" ht="21" customHeight="1">
      <c r="A175" s="58" t="s">
        <v>108</v>
      </c>
      <c r="B175" s="61" t="s">
        <v>1212</v>
      </c>
      <c r="C175" s="57">
        <f>C176</f>
        <v>26.9</v>
      </c>
      <c r="D175" s="57">
        <f>D176</f>
        <v>26.9</v>
      </c>
      <c r="E175" s="57">
        <f>E176</f>
        <v>26.82055</v>
      </c>
      <c r="F175" s="57">
        <f t="shared" si="14"/>
        <v>99.70464684014871</v>
      </c>
    </row>
    <row r="176" spans="1:6" ht="36">
      <c r="A176" s="58" t="s">
        <v>92</v>
      </c>
      <c r="B176" s="61" t="s">
        <v>1213</v>
      </c>
      <c r="C176" s="57">
        <v>26.9</v>
      </c>
      <c r="D176" s="57">
        <v>26.9</v>
      </c>
      <c r="E176" s="57">
        <v>26.82055</v>
      </c>
      <c r="F176" s="57">
        <f t="shared" si="14"/>
        <v>99.70464684014871</v>
      </c>
    </row>
    <row r="177" spans="1:6" ht="147.75" customHeight="1">
      <c r="A177" s="58" t="s">
        <v>142</v>
      </c>
      <c r="B177" s="61" t="s">
        <v>1216</v>
      </c>
      <c r="C177" s="57">
        <f>C178</f>
        <v>258.5</v>
      </c>
      <c r="D177" s="57">
        <f>D178</f>
        <v>258.5</v>
      </c>
      <c r="E177" s="57">
        <f>E178</f>
        <v>217.4208</v>
      </c>
      <c r="F177" s="57">
        <f t="shared" si="14"/>
        <v>84.10862669245648</v>
      </c>
    </row>
    <row r="178" spans="1:6" ht="36">
      <c r="A178" s="58" t="s">
        <v>92</v>
      </c>
      <c r="B178" s="61" t="s">
        <v>1217</v>
      </c>
      <c r="C178" s="57">
        <v>258.5</v>
      </c>
      <c r="D178" s="57">
        <v>258.5</v>
      </c>
      <c r="E178" s="57">
        <v>217.4208</v>
      </c>
      <c r="F178" s="57">
        <f t="shared" si="14"/>
        <v>84.10862669245648</v>
      </c>
    </row>
    <row r="179" spans="1:6" ht="36">
      <c r="A179" s="58" t="s">
        <v>531</v>
      </c>
      <c r="B179" s="61" t="s">
        <v>532</v>
      </c>
      <c r="C179" s="57">
        <f aca="true" t="shared" si="23" ref="C179:E181">C180</f>
        <v>2752.3</v>
      </c>
      <c r="D179" s="57">
        <f t="shared" si="23"/>
        <v>2752.3</v>
      </c>
      <c r="E179" s="57">
        <f t="shared" si="23"/>
        <v>2752.3</v>
      </c>
      <c r="F179" s="57">
        <f t="shared" si="14"/>
        <v>100</v>
      </c>
    </row>
    <row r="180" spans="1:6" ht="36">
      <c r="A180" s="58" t="s">
        <v>415</v>
      </c>
      <c r="B180" s="61" t="s">
        <v>533</v>
      </c>
      <c r="C180" s="57">
        <f t="shared" si="23"/>
        <v>2752.3</v>
      </c>
      <c r="D180" s="57">
        <f t="shared" si="23"/>
        <v>2752.3</v>
      </c>
      <c r="E180" s="57">
        <f t="shared" si="23"/>
        <v>2752.3</v>
      </c>
      <c r="F180" s="57">
        <f t="shared" si="14"/>
        <v>100</v>
      </c>
    </row>
    <row r="181" spans="1:6" ht="72">
      <c r="A181" s="58" t="s">
        <v>189</v>
      </c>
      <c r="B181" s="61" t="s">
        <v>534</v>
      </c>
      <c r="C181" s="57">
        <f t="shared" si="23"/>
        <v>2752.3</v>
      </c>
      <c r="D181" s="57">
        <f t="shared" si="23"/>
        <v>2752.3</v>
      </c>
      <c r="E181" s="57">
        <f t="shared" si="23"/>
        <v>2752.3</v>
      </c>
      <c r="F181" s="57">
        <f t="shared" si="14"/>
        <v>100</v>
      </c>
    </row>
    <row r="182" spans="1:6" ht="33" customHeight="1">
      <c r="A182" s="58" t="s">
        <v>145</v>
      </c>
      <c r="B182" s="61" t="s">
        <v>535</v>
      </c>
      <c r="C182" s="57">
        <v>2752.3</v>
      </c>
      <c r="D182" s="57">
        <v>2752.3</v>
      </c>
      <c r="E182" s="57">
        <v>2752.3</v>
      </c>
      <c r="F182" s="57">
        <f t="shared" si="14"/>
        <v>100</v>
      </c>
    </row>
    <row r="183" spans="1:6" ht="54">
      <c r="A183" s="58" t="s">
        <v>536</v>
      </c>
      <c r="B183" s="61" t="s">
        <v>537</v>
      </c>
      <c r="C183" s="57">
        <f>C184</f>
        <v>12518.6</v>
      </c>
      <c r="D183" s="57">
        <f>D184</f>
        <v>12518.6</v>
      </c>
      <c r="E183" s="57">
        <f>E184</f>
        <v>12518.6</v>
      </c>
      <c r="F183" s="57">
        <f aca="true" t="shared" si="24" ref="F183:F253">E183*100/C183</f>
        <v>100</v>
      </c>
    </row>
    <row r="184" spans="1:6" ht="18">
      <c r="A184" s="58" t="s">
        <v>538</v>
      </c>
      <c r="B184" s="61" t="s">
        <v>539</v>
      </c>
      <c r="C184" s="57">
        <f aca="true" t="shared" si="25" ref="C184:E185">C185</f>
        <v>12518.6</v>
      </c>
      <c r="D184" s="57">
        <f t="shared" si="25"/>
        <v>12518.6</v>
      </c>
      <c r="E184" s="57">
        <f t="shared" si="25"/>
        <v>12518.6</v>
      </c>
      <c r="F184" s="57">
        <f t="shared" si="24"/>
        <v>100</v>
      </c>
    </row>
    <row r="185" spans="1:6" ht="54">
      <c r="A185" s="58" t="s">
        <v>146</v>
      </c>
      <c r="B185" s="61" t="s">
        <v>540</v>
      </c>
      <c r="C185" s="57">
        <f t="shared" si="25"/>
        <v>12518.6</v>
      </c>
      <c r="D185" s="57">
        <f t="shared" si="25"/>
        <v>12518.6</v>
      </c>
      <c r="E185" s="57">
        <f t="shared" si="25"/>
        <v>12518.6</v>
      </c>
      <c r="F185" s="57">
        <f t="shared" si="24"/>
        <v>100</v>
      </c>
    </row>
    <row r="186" spans="1:6" ht="18">
      <c r="A186" s="58" t="s">
        <v>94</v>
      </c>
      <c r="B186" s="61" t="s">
        <v>541</v>
      </c>
      <c r="C186" s="57">
        <v>12518.6</v>
      </c>
      <c r="D186" s="57">
        <v>12518.6</v>
      </c>
      <c r="E186" s="57">
        <v>12518.6</v>
      </c>
      <c r="F186" s="57">
        <f t="shared" si="24"/>
        <v>100</v>
      </c>
    </row>
    <row r="187" spans="1:6" ht="18">
      <c r="A187" s="58" t="s">
        <v>147</v>
      </c>
      <c r="B187" s="61" t="s">
        <v>542</v>
      </c>
      <c r="C187" s="57">
        <f aca="true" t="shared" si="26" ref="C187:E191">C188</f>
        <v>6312.3</v>
      </c>
      <c r="D187" s="57">
        <f t="shared" si="26"/>
        <v>6312.32291</v>
      </c>
      <c r="E187" s="57">
        <f t="shared" si="26"/>
        <v>4045.34395</v>
      </c>
      <c r="F187" s="57">
        <f t="shared" si="24"/>
        <v>64.08668710295773</v>
      </c>
    </row>
    <row r="188" spans="1:6" ht="54">
      <c r="A188" s="58" t="s">
        <v>148</v>
      </c>
      <c r="B188" s="61" t="s">
        <v>543</v>
      </c>
      <c r="C188" s="57">
        <f t="shared" si="26"/>
        <v>6312.3</v>
      </c>
      <c r="D188" s="57">
        <f t="shared" si="26"/>
        <v>6312.32291</v>
      </c>
      <c r="E188" s="57">
        <f t="shared" si="26"/>
        <v>4045.34395</v>
      </c>
      <c r="F188" s="57">
        <f t="shared" si="24"/>
        <v>64.08668710295773</v>
      </c>
    </row>
    <row r="189" spans="1:6" ht="18" customHeight="1">
      <c r="A189" s="58" t="s">
        <v>103</v>
      </c>
      <c r="B189" s="61" t="s">
        <v>544</v>
      </c>
      <c r="C189" s="57">
        <f t="shared" si="26"/>
        <v>6312.3</v>
      </c>
      <c r="D189" s="57">
        <f t="shared" si="26"/>
        <v>6312.32291</v>
      </c>
      <c r="E189" s="57">
        <f t="shared" si="26"/>
        <v>4045.34395</v>
      </c>
      <c r="F189" s="57">
        <f t="shared" si="24"/>
        <v>64.08668710295773</v>
      </c>
    </row>
    <row r="190" spans="1:6" ht="18">
      <c r="A190" s="58" t="s">
        <v>149</v>
      </c>
      <c r="B190" s="61" t="s">
        <v>545</v>
      </c>
      <c r="C190" s="57">
        <f t="shared" si="26"/>
        <v>6312.3</v>
      </c>
      <c r="D190" s="57">
        <f t="shared" si="26"/>
        <v>6312.32291</v>
      </c>
      <c r="E190" s="57">
        <f t="shared" si="26"/>
        <v>4045.34395</v>
      </c>
      <c r="F190" s="57">
        <f t="shared" si="24"/>
        <v>64.08668710295773</v>
      </c>
    </row>
    <row r="191" spans="1:6" ht="20.25" customHeight="1">
      <c r="A191" s="58" t="s">
        <v>108</v>
      </c>
      <c r="B191" s="61" t="s">
        <v>546</v>
      </c>
      <c r="C191" s="57">
        <f t="shared" si="26"/>
        <v>6312.3</v>
      </c>
      <c r="D191" s="57">
        <f t="shared" si="26"/>
        <v>6312.32291</v>
      </c>
      <c r="E191" s="57">
        <f t="shared" si="26"/>
        <v>4045.34395</v>
      </c>
      <c r="F191" s="57">
        <f t="shared" si="24"/>
        <v>64.08668710295773</v>
      </c>
    </row>
    <row r="192" spans="1:6" ht="36">
      <c r="A192" s="58" t="s">
        <v>92</v>
      </c>
      <c r="B192" s="61" t="s">
        <v>547</v>
      </c>
      <c r="C192" s="57">
        <v>6312.3</v>
      </c>
      <c r="D192" s="57">
        <v>6312.32291</v>
      </c>
      <c r="E192" s="57">
        <v>4045.34395</v>
      </c>
      <c r="F192" s="57">
        <f t="shared" si="24"/>
        <v>64.08668710295773</v>
      </c>
    </row>
    <row r="193" spans="1:6" ht="18">
      <c r="A193" s="58" t="s">
        <v>150</v>
      </c>
      <c r="B193" s="61" t="s">
        <v>548</v>
      </c>
      <c r="C193" s="57">
        <f aca="true" t="shared" si="27" ref="C193:E197">C194</f>
        <v>1265.7</v>
      </c>
      <c r="D193" s="57">
        <f t="shared" si="27"/>
        <v>1265.70339</v>
      </c>
      <c r="E193" s="57">
        <f t="shared" si="27"/>
        <v>137.6101</v>
      </c>
      <c r="F193" s="57">
        <f t="shared" si="24"/>
        <v>10.872252508493322</v>
      </c>
    </row>
    <row r="194" spans="1:6" ht="54">
      <c r="A194" s="58" t="s">
        <v>151</v>
      </c>
      <c r="B194" s="61" t="s">
        <v>549</v>
      </c>
      <c r="C194" s="57">
        <f t="shared" si="27"/>
        <v>1265.7</v>
      </c>
      <c r="D194" s="57">
        <f t="shared" si="27"/>
        <v>1265.70339</v>
      </c>
      <c r="E194" s="57">
        <f t="shared" si="27"/>
        <v>137.6101</v>
      </c>
      <c r="F194" s="57">
        <f t="shared" si="24"/>
        <v>10.872252508493322</v>
      </c>
    </row>
    <row r="195" spans="1:6" ht="18">
      <c r="A195" s="58" t="s">
        <v>152</v>
      </c>
      <c r="B195" s="61" t="s">
        <v>550</v>
      </c>
      <c r="C195" s="57">
        <f t="shared" si="27"/>
        <v>1265.7</v>
      </c>
      <c r="D195" s="57">
        <f t="shared" si="27"/>
        <v>1265.70339</v>
      </c>
      <c r="E195" s="57">
        <f t="shared" si="27"/>
        <v>137.6101</v>
      </c>
      <c r="F195" s="57">
        <f t="shared" si="24"/>
        <v>10.872252508493322</v>
      </c>
    </row>
    <row r="196" spans="1:6" ht="54">
      <c r="A196" s="58" t="s">
        <v>153</v>
      </c>
      <c r="B196" s="61" t="s">
        <v>551</v>
      </c>
      <c r="C196" s="57">
        <f t="shared" si="27"/>
        <v>1265.7</v>
      </c>
      <c r="D196" s="57">
        <f t="shared" si="27"/>
        <v>1265.70339</v>
      </c>
      <c r="E196" s="57">
        <f t="shared" si="27"/>
        <v>137.6101</v>
      </c>
      <c r="F196" s="57">
        <f t="shared" si="24"/>
        <v>10.872252508493322</v>
      </c>
    </row>
    <row r="197" spans="1:6" ht="72">
      <c r="A197" s="58" t="s">
        <v>154</v>
      </c>
      <c r="B197" s="61" t="s">
        <v>552</v>
      </c>
      <c r="C197" s="57">
        <f t="shared" si="27"/>
        <v>1265.7</v>
      </c>
      <c r="D197" s="57">
        <f t="shared" si="27"/>
        <v>1265.70339</v>
      </c>
      <c r="E197" s="57">
        <f t="shared" si="27"/>
        <v>137.6101</v>
      </c>
      <c r="F197" s="57">
        <f t="shared" si="24"/>
        <v>10.872252508493322</v>
      </c>
    </row>
    <row r="198" spans="1:6" ht="36">
      <c r="A198" s="58" t="s">
        <v>92</v>
      </c>
      <c r="B198" s="61" t="s">
        <v>553</v>
      </c>
      <c r="C198" s="57">
        <v>1265.7</v>
      </c>
      <c r="D198" s="57">
        <v>1265.70339</v>
      </c>
      <c r="E198" s="57">
        <v>137.6101</v>
      </c>
      <c r="F198" s="57">
        <f t="shared" si="24"/>
        <v>10.872252508493322</v>
      </c>
    </row>
    <row r="199" spans="1:6" ht="16.5" customHeight="1">
      <c r="A199" s="58" t="s">
        <v>155</v>
      </c>
      <c r="B199" s="61" t="s">
        <v>554</v>
      </c>
      <c r="C199" s="57">
        <f>C200+C205+C214+C219+C224+C229+C234+C239+C244</f>
        <v>8268.4</v>
      </c>
      <c r="D199" s="57">
        <f>D200+D205+D214+D219+D224+D229+D234+D239+D244</f>
        <v>8268.38754</v>
      </c>
      <c r="E199" s="57">
        <f>E200+E205+E214+E219+E224+E229+E234+E239+E244</f>
        <v>7957.98027</v>
      </c>
      <c r="F199" s="57">
        <f t="shared" si="24"/>
        <v>96.24570981084612</v>
      </c>
    </row>
    <row r="200" spans="1:6" ht="54">
      <c r="A200" s="58" t="s">
        <v>156</v>
      </c>
      <c r="B200" s="61" t="s">
        <v>555</v>
      </c>
      <c r="C200" s="57">
        <f aca="true" t="shared" si="28" ref="C200:E203">C201</f>
        <v>545.9</v>
      </c>
      <c r="D200" s="57">
        <f t="shared" si="28"/>
        <v>545.9</v>
      </c>
      <c r="E200" s="57">
        <f t="shared" si="28"/>
        <v>472.314</v>
      </c>
      <c r="F200" s="57">
        <f t="shared" si="24"/>
        <v>86.52024180252795</v>
      </c>
    </row>
    <row r="201" spans="1:6" ht="18" customHeight="1">
      <c r="A201" s="58" t="s">
        <v>103</v>
      </c>
      <c r="B201" s="61" t="s">
        <v>556</v>
      </c>
      <c r="C201" s="57">
        <f t="shared" si="28"/>
        <v>545.9</v>
      </c>
      <c r="D201" s="57">
        <f t="shared" si="28"/>
        <v>545.9</v>
      </c>
      <c r="E201" s="57">
        <f t="shared" si="28"/>
        <v>472.314</v>
      </c>
      <c r="F201" s="57">
        <f t="shared" si="24"/>
        <v>86.52024180252795</v>
      </c>
    </row>
    <row r="202" spans="1:6" ht="53.25" customHeight="1">
      <c r="A202" s="58" t="s">
        <v>157</v>
      </c>
      <c r="B202" s="61" t="s">
        <v>557</v>
      </c>
      <c r="C202" s="57">
        <f t="shared" si="28"/>
        <v>545.9</v>
      </c>
      <c r="D202" s="57">
        <f t="shared" si="28"/>
        <v>545.9</v>
      </c>
      <c r="E202" s="57">
        <f t="shared" si="28"/>
        <v>472.314</v>
      </c>
      <c r="F202" s="57">
        <f t="shared" si="24"/>
        <v>86.52024180252795</v>
      </c>
    </row>
    <row r="203" spans="1:6" ht="18.75" customHeight="1">
      <c r="A203" s="58" t="s">
        <v>108</v>
      </c>
      <c r="B203" s="61" t="s">
        <v>558</v>
      </c>
      <c r="C203" s="57">
        <f>C204</f>
        <v>545.9</v>
      </c>
      <c r="D203" s="57">
        <f t="shared" si="28"/>
        <v>545.9</v>
      </c>
      <c r="E203" s="57">
        <f t="shared" si="28"/>
        <v>472.314</v>
      </c>
      <c r="F203" s="57">
        <f t="shared" si="24"/>
        <v>86.52024180252795</v>
      </c>
    </row>
    <row r="204" spans="1:6" ht="36">
      <c r="A204" s="58" t="s">
        <v>92</v>
      </c>
      <c r="B204" s="61" t="s">
        <v>559</v>
      </c>
      <c r="C204" s="57">
        <v>545.9</v>
      </c>
      <c r="D204" s="57">
        <v>545.9</v>
      </c>
      <c r="E204" s="57">
        <v>472.314</v>
      </c>
      <c r="F204" s="57">
        <f t="shared" si="24"/>
        <v>86.52024180252795</v>
      </c>
    </row>
    <row r="205" spans="1:6" ht="36">
      <c r="A205" s="58" t="s">
        <v>158</v>
      </c>
      <c r="B205" s="61" t="s">
        <v>560</v>
      </c>
      <c r="C205" s="57">
        <f>C206+C210</f>
        <v>760.4</v>
      </c>
      <c r="D205" s="57">
        <f>D206+D210</f>
        <v>760.4</v>
      </c>
      <c r="E205" s="57">
        <f>E206+E210</f>
        <v>760.4</v>
      </c>
      <c r="F205" s="57">
        <f t="shared" si="24"/>
        <v>100</v>
      </c>
    </row>
    <row r="206" spans="1:6" ht="36">
      <c r="A206" s="58" t="s">
        <v>159</v>
      </c>
      <c r="B206" s="61" t="s">
        <v>561</v>
      </c>
      <c r="C206" s="57">
        <f aca="true" t="shared" si="29" ref="C206:E208">C207</f>
        <v>510</v>
      </c>
      <c r="D206" s="57">
        <f t="shared" si="29"/>
        <v>510</v>
      </c>
      <c r="E206" s="57">
        <f t="shared" si="29"/>
        <v>510</v>
      </c>
      <c r="F206" s="57">
        <f t="shared" si="24"/>
        <v>100</v>
      </c>
    </row>
    <row r="207" spans="1:6" ht="36" customHeight="1">
      <c r="A207" s="58" t="s">
        <v>160</v>
      </c>
      <c r="B207" s="61" t="s">
        <v>562</v>
      </c>
      <c r="C207" s="57">
        <f t="shared" si="29"/>
        <v>510</v>
      </c>
      <c r="D207" s="57">
        <f t="shared" si="29"/>
        <v>510</v>
      </c>
      <c r="E207" s="57">
        <f t="shared" si="29"/>
        <v>510</v>
      </c>
      <c r="F207" s="57">
        <f t="shared" si="24"/>
        <v>100</v>
      </c>
    </row>
    <row r="208" spans="1:6" ht="20.25" customHeight="1">
      <c r="A208" s="58" t="s">
        <v>108</v>
      </c>
      <c r="B208" s="61" t="s">
        <v>563</v>
      </c>
      <c r="C208" s="57">
        <f t="shared" si="29"/>
        <v>510</v>
      </c>
      <c r="D208" s="57">
        <f t="shared" si="29"/>
        <v>510</v>
      </c>
      <c r="E208" s="57">
        <f t="shared" si="29"/>
        <v>510</v>
      </c>
      <c r="F208" s="57">
        <f t="shared" si="24"/>
        <v>100</v>
      </c>
    </row>
    <row r="209" spans="1:6" ht="35.25" customHeight="1">
      <c r="A209" s="58" t="s">
        <v>145</v>
      </c>
      <c r="B209" s="61" t="s">
        <v>564</v>
      </c>
      <c r="C209" s="57">
        <v>510</v>
      </c>
      <c r="D209" s="57">
        <v>510</v>
      </c>
      <c r="E209" s="57">
        <v>510</v>
      </c>
      <c r="F209" s="57">
        <f t="shared" si="24"/>
        <v>100</v>
      </c>
    </row>
    <row r="210" spans="1:6" ht="54">
      <c r="A210" s="58" t="s">
        <v>161</v>
      </c>
      <c r="B210" s="61" t="s">
        <v>565</v>
      </c>
      <c r="C210" s="57">
        <f aca="true" t="shared" si="30" ref="C210:E212">C211</f>
        <v>250.4</v>
      </c>
      <c r="D210" s="57">
        <f t="shared" si="30"/>
        <v>250.4</v>
      </c>
      <c r="E210" s="57">
        <f t="shared" si="30"/>
        <v>250.4</v>
      </c>
      <c r="F210" s="57">
        <f t="shared" si="24"/>
        <v>100</v>
      </c>
    </row>
    <row r="211" spans="1:6" ht="74.25" customHeight="1">
      <c r="A211" s="58" t="s">
        <v>162</v>
      </c>
      <c r="B211" s="61" t="s">
        <v>566</v>
      </c>
      <c r="C211" s="57">
        <f t="shared" si="30"/>
        <v>250.4</v>
      </c>
      <c r="D211" s="57">
        <f t="shared" si="30"/>
        <v>250.4</v>
      </c>
      <c r="E211" s="57">
        <f t="shared" si="30"/>
        <v>250.4</v>
      </c>
      <c r="F211" s="57">
        <f t="shared" si="24"/>
        <v>100</v>
      </c>
    </row>
    <row r="212" spans="1:6" ht="33.75" customHeight="1">
      <c r="A212" s="58" t="s">
        <v>163</v>
      </c>
      <c r="B212" s="61" t="s">
        <v>567</v>
      </c>
      <c r="C212" s="57">
        <f t="shared" si="30"/>
        <v>250.4</v>
      </c>
      <c r="D212" s="57">
        <f t="shared" si="30"/>
        <v>250.4</v>
      </c>
      <c r="E212" s="57">
        <f t="shared" si="30"/>
        <v>250.4</v>
      </c>
      <c r="F212" s="57">
        <f t="shared" si="24"/>
        <v>100</v>
      </c>
    </row>
    <row r="213" spans="1:6" ht="36">
      <c r="A213" s="58" t="s">
        <v>92</v>
      </c>
      <c r="B213" s="61" t="s">
        <v>568</v>
      </c>
      <c r="C213" s="57">
        <v>250.4</v>
      </c>
      <c r="D213" s="57">
        <v>250.4</v>
      </c>
      <c r="E213" s="57">
        <v>250.4</v>
      </c>
      <c r="F213" s="57">
        <f t="shared" si="24"/>
        <v>100</v>
      </c>
    </row>
    <row r="214" spans="1:6" ht="54">
      <c r="A214" s="58" t="s">
        <v>102</v>
      </c>
      <c r="B214" s="61" t="s">
        <v>1079</v>
      </c>
      <c r="C214" s="57">
        <f aca="true" t="shared" si="31" ref="C214:E217">C215</f>
        <v>18</v>
      </c>
      <c r="D214" s="57">
        <f t="shared" si="31"/>
        <v>18</v>
      </c>
      <c r="E214" s="57">
        <f t="shared" si="31"/>
        <v>18</v>
      </c>
      <c r="F214" s="57">
        <f t="shared" si="24"/>
        <v>100</v>
      </c>
    </row>
    <row r="215" spans="1:6" ht="20.25" customHeight="1">
      <c r="A215" s="58" t="s">
        <v>103</v>
      </c>
      <c r="B215" s="61" t="s">
        <v>1081</v>
      </c>
      <c r="C215" s="57">
        <f t="shared" si="31"/>
        <v>18</v>
      </c>
      <c r="D215" s="57">
        <f t="shared" si="31"/>
        <v>18</v>
      </c>
      <c r="E215" s="57">
        <f t="shared" si="31"/>
        <v>18</v>
      </c>
      <c r="F215" s="57">
        <f t="shared" si="24"/>
        <v>100</v>
      </c>
    </row>
    <row r="216" spans="1:6" ht="18" customHeight="1">
      <c r="A216" s="58" t="s">
        <v>104</v>
      </c>
      <c r="B216" s="61" t="s">
        <v>1080</v>
      </c>
      <c r="C216" s="57">
        <f t="shared" si="31"/>
        <v>18</v>
      </c>
      <c r="D216" s="57">
        <f t="shared" si="31"/>
        <v>18</v>
      </c>
      <c r="E216" s="57">
        <f t="shared" si="31"/>
        <v>18</v>
      </c>
      <c r="F216" s="57">
        <f t="shared" si="24"/>
        <v>100</v>
      </c>
    </row>
    <row r="217" spans="1:6" ht="18.75" customHeight="1">
      <c r="A217" s="58" t="s">
        <v>108</v>
      </c>
      <c r="B217" s="61" t="s">
        <v>1082</v>
      </c>
      <c r="C217" s="57">
        <f t="shared" si="31"/>
        <v>18</v>
      </c>
      <c r="D217" s="57">
        <f t="shared" si="31"/>
        <v>18</v>
      </c>
      <c r="E217" s="57">
        <f t="shared" si="31"/>
        <v>18</v>
      </c>
      <c r="F217" s="57">
        <f t="shared" si="24"/>
        <v>100</v>
      </c>
    </row>
    <row r="218" spans="1:6" ht="36">
      <c r="A218" s="58" t="s">
        <v>92</v>
      </c>
      <c r="B218" s="61" t="s">
        <v>1083</v>
      </c>
      <c r="C218" s="57">
        <v>18</v>
      </c>
      <c r="D218" s="57">
        <v>18</v>
      </c>
      <c r="E218" s="57">
        <v>18</v>
      </c>
      <c r="F218" s="57">
        <f t="shared" si="24"/>
        <v>100</v>
      </c>
    </row>
    <row r="219" spans="1:6" ht="54">
      <c r="A219" s="58" t="s">
        <v>109</v>
      </c>
      <c r="B219" s="61" t="s">
        <v>569</v>
      </c>
      <c r="C219" s="57">
        <f aca="true" t="shared" si="32" ref="C219:E222">C220</f>
        <v>281.8</v>
      </c>
      <c r="D219" s="57">
        <f t="shared" si="32"/>
        <v>281.8</v>
      </c>
      <c r="E219" s="57">
        <f t="shared" si="32"/>
        <v>270.60651</v>
      </c>
      <c r="F219" s="57">
        <f t="shared" si="24"/>
        <v>96.02786018452804</v>
      </c>
    </row>
    <row r="220" spans="1:6" ht="18" customHeight="1">
      <c r="A220" s="58" t="s">
        <v>103</v>
      </c>
      <c r="B220" s="61" t="s">
        <v>570</v>
      </c>
      <c r="C220" s="57">
        <f t="shared" si="32"/>
        <v>281.8</v>
      </c>
      <c r="D220" s="57">
        <f t="shared" si="32"/>
        <v>281.8</v>
      </c>
      <c r="E220" s="57">
        <f t="shared" si="32"/>
        <v>270.60651</v>
      </c>
      <c r="F220" s="57">
        <f t="shared" si="24"/>
        <v>96.02786018452804</v>
      </c>
    </row>
    <row r="221" spans="1:6" ht="72" customHeight="1">
      <c r="A221" s="58" t="s">
        <v>110</v>
      </c>
      <c r="B221" s="61" t="s">
        <v>571</v>
      </c>
      <c r="C221" s="57">
        <f t="shared" si="32"/>
        <v>281.8</v>
      </c>
      <c r="D221" s="57">
        <f t="shared" si="32"/>
        <v>281.8</v>
      </c>
      <c r="E221" s="57">
        <f t="shared" si="32"/>
        <v>270.60651</v>
      </c>
      <c r="F221" s="57">
        <f t="shared" si="24"/>
        <v>96.02786018452804</v>
      </c>
    </row>
    <row r="222" spans="1:6" ht="33" customHeight="1">
      <c r="A222" s="58" t="s">
        <v>111</v>
      </c>
      <c r="B222" s="61" t="s">
        <v>572</v>
      </c>
      <c r="C222" s="57">
        <f t="shared" si="32"/>
        <v>281.8</v>
      </c>
      <c r="D222" s="57">
        <f t="shared" si="32"/>
        <v>281.8</v>
      </c>
      <c r="E222" s="57">
        <f t="shared" si="32"/>
        <v>270.60651</v>
      </c>
      <c r="F222" s="57">
        <f t="shared" si="24"/>
        <v>96.02786018452804</v>
      </c>
    </row>
    <row r="223" spans="1:6" ht="36">
      <c r="A223" s="58" t="s">
        <v>92</v>
      </c>
      <c r="B223" s="61" t="s">
        <v>573</v>
      </c>
      <c r="C223" s="57">
        <v>281.8</v>
      </c>
      <c r="D223" s="57">
        <v>281.8</v>
      </c>
      <c r="E223" s="57">
        <v>270.60651</v>
      </c>
      <c r="F223" s="57">
        <f t="shared" si="24"/>
        <v>96.02786018452804</v>
      </c>
    </row>
    <row r="224" spans="1:6" ht="54">
      <c r="A224" s="58" t="s">
        <v>114</v>
      </c>
      <c r="B224" s="61" t="s">
        <v>574</v>
      </c>
      <c r="C224" s="57">
        <f aca="true" t="shared" si="33" ref="C224:E227">C225</f>
        <v>31.5</v>
      </c>
      <c r="D224" s="57">
        <f t="shared" si="33"/>
        <v>31.5</v>
      </c>
      <c r="E224" s="57">
        <f t="shared" si="33"/>
        <v>31.432</v>
      </c>
      <c r="F224" s="57">
        <f t="shared" si="24"/>
        <v>99.78412698412698</v>
      </c>
    </row>
    <row r="225" spans="1:6" ht="19.5" customHeight="1">
      <c r="A225" s="58" t="s">
        <v>103</v>
      </c>
      <c r="B225" s="61" t="s">
        <v>575</v>
      </c>
      <c r="C225" s="57">
        <f t="shared" si="33"/>
        <v>31.5</v>
      </c>
      <c r="D225" s="57">
        <f t="shared" si="33"/>
        <v>31.5</v>
      </c>
      <c r="E225" s="57">
        <f t="shared" si="33"/>
        <v>31.432</v>
      </c>
      <c r="F225" s="57">
        <f t="shared" si="24"/>
        <v>99.78412698412698</v>
      </c>
    </row>
    <row r="226" spans="1:6" ht="54">
      <c r="A226" s="62" t="s">
        <v>115</v>
      </c>
      <c r="B226" s="61" t="s">
        <v>576</v>
      </c>
      <c r="C226" s="57">
        <f t="shared" si="33"/>
        <v>31.5</v>
      </c>
      <c r="D226" s="57">
        <f t="shared" si="33"/>
        <v>31.5</v>
      </c>
      <c r="E226" s="57">
        <f t="shared" si="33"/>
        <v>31.432</v>
      </c>
      <c r="F226" s="57">
        <f t="shared" si="24"/>
        <v>99.78412698412698</v>
      </c>
    </row>
    <row r="227" spans="1:6" ht="20.25" customHeight="1">
      <c r="A227" s="58" t="s">
        <v>108</v>
      </c>
      <c r="B227" s="61" t="s">
        <v>577</v>
      </c>
      <c r="C227" s="57">
        <f t="shared" si="33"/>
        <v>31.5</v>
      </c>
      <c r="D227" s="57">
        <f t="shared" si="33"/>
        <v>31.5</v>
      </c>
      <c r="E227" s="57">
        <f t="shared" si="33"/>
        <v>31.432</v>
      </c>
      <c r="F227" s="57">
        <f t="shared" si="24"/>
        <v>99.78412698412698</v>
      </c>
    </row>
    <row r="228" spans="1:6" ht="36">
      <c r="A228" s="58" t="s">
        <v>92</v>
      </c>
      <c r="B228" s="61" t="s">
        <v>578</v>
      </c>
      <c r="C228" s="57">
        <v>31.5</v>
      </c>
      <c r="D228" s="57">
        <v>31.5</v>
      </c>
      <c r="E228" s="57">
        <v>31.432</v>
      </c>
      <c r="F228" s="57">
        <f t="shared" si="24"/>
        <v>99.78412698412698</v>
      </c>
    </row>
    <row r="229" spans="1:6" ht="72">
      <c r="A229" s="58" t="s">
        <v>119</v>
      </c>
      <c r="B229" s="61" t="s">
        <v>1218</v>
      </c>
      <c r="C229" s="57">
        <f aca="true" t="shared" si="34" ref="C229:E232">C230</f>
        <v>279.5</v>
      </c>
      <c r="D229" s="57">
        <f t="shared" si="34"/>
        <v>279.50554</v>
      </c>
      <c r="E229" s="57">
        <f t="shared" si="34"/>
        <v>279.50554</v>
      </c>
      <c r="F229" s="57">
        <f t="shared" si="24"/>
        <v>100.00198211091234</v>
      </c>
    </row>
    <row r="230" spans="1:6" ht="21" customHeight="1">
      <c r="A230" s="58" t="s">
        <v>103</v>
      </c>
      <c r="B230" s="61" t="s">
        <v>1219</v>
      </c>
      <c r="C230" s="57">
        <f t="shared" si="34"/>
        <v>279.5</v>
      </c>
      <c r="D230" s="57">
        <f t="shared" si="34"/>
        <v>279.50554</v>
      </c>
      <c r="E230" s="57">
        <f t="shared" si="34"/>
        <v>279.50554</v>
      </c>
      <c r="F230" s="57">
        <f t="shared" si="24"/>
        <v>100.00198211091234</v>
      </c>
    </row>
    <row r="231" spans="1:6" ht="54">
      <c r="A231" s="58" t="s">
        <v>120</v>
      </c>
      <c r="B231" s="61" t="s">
        <v>1220</v>
      </c>
      <c r="C231" s="57">
        <f t="shared" si="34"/>
        <v>279.5</v>
      </c>
      <c r="D231" s="57">
        <f t="shared" si="34"/>
        <v>279.50554</v>
      </c>
      <c r="E231" s="57">
        <f t="shared" si="34"/>
        <v>279.50554</v>
      </c>
      <c r="F231" s="57">
        <f t="shared" si="24"/>
        <v>100.00198211091234</v>
      </c>
    </row>
    <row r="232" spans="1:6" ht="19.5" customHeight="1">
      <c r="A232" s="58" t="s">
        <v>108</v>
      </c>
      <c r="B232" s="61" t="s">
        <v>1221</v>
      </c>
      <c r="C232" s="57">
        <f t="shared" si="34"/>
        <v>279.5</v>
      </c>
      <c r="D232" s="57">
        <f t="shared" si="34"/>
        <v>279.50554</v>
      </c>
      <c r="E232" s="57">
        <f t="shared" si="34"/>
        <v>279.50554</v>
      </c>
      <c r="F232" s="57">
        <f t="shared" si="24"/>
        <v>100.00198211091234</v>
      </c>
    </row>
    <row r="233" spans="1:6" ht="36">
      <c r="A233" s="58" t="s">
        <v>92</v>
      </c>
      <c r="B233" s="61" t="s">
        <v>1222</v>
      </c>
      <c r="C233" s="57">
        <v>279.5</v>
      </c>
      <c r="D233" s="57">
        <v>279.50554</v>
      </c>
      <c r="E233" s="57">
        <v>279.50554</v>
      </c>
      <c r="F233" s="57">
        <f t="shared" si="24"/>
        <v>100.00198211091234</v>
      </c>
    </row>
    <row r="234" spans="1:6" ht="90">
      <c r="A234" s="58" t="s">
        <v>469</v>
      </c>
      <c r="B234" s="61" t="s">
        <v>579</v>
      </c>
      <c r="C234" s="57">
        <f aca="true" t="shared" si="35" ref="C234:E237">C235</f>
        <v>87</v>
      </c>
      <c r="D234" s="57">
        <f t="shared" si="35"/>
        <v>87</v>
      </c>
      <c r="E234" s="57">
        <f t="shared" si="35"/>
        <v>87</v>
      </c>
      <c r="F234" s="57">
        <f t="shared" si="24"/>
        <v>100</v>
      </c>
    </row>
    <row r="235" spans="1:6" ht="19.5" customHeight="1">
      <c r="A235" s="58" t="s">
        <v>103</v>
      </c>
      <c r="B235" s="61" t="s">
        <v>580</v>
      </c>
      <c r="C235" s="57">
        <f t="shared" si="35"/>
        <v>87</v>
      </c>
      <c r="D235" s="57">
        <f t="shared" si="35"/>
        <v>87</v>
      </c>
      <c r="E235" s="57">
        <f t="shared" si="35"/>
        <v>87</v>
      </c>
      <c r="F235" s="57">
        <f t="shared" si="24"/>
        <v>100</v>
      </c>
    </row>
    <row r="236" spans="1:6" ht="36">
      <c r="A236" s="58" t="s">
        <v>121</v>
      </c>
      <c r="B236" s="61" t="s">
        <v>581</v>
      </c>
      <c r="C236" s="57">
        <f t="shared" si="35"/>
        <v>87</v>
      </c>
      <c r="D236" s="57">
        <f t="shared" si="35"/>
        <v>87</v>
      </c>
      <c r="E236" s="57">
        <f t="shared" si="35"/>
        <v>87</v>
      </c>
      <c r="F236" s="57">
        <f t="shared" si="24"/>
        <v>100</v>
      </c>
    </row>
    <row r="237" spans="1:6" ht="20.25" customHeight="1">
      <c r="A237" s="58" t="s">
        <v>108</v>
      </c>
      <c r="B237" s="61" t="s">
        <v>582</v>
      </c>
      <c r="C237" s="57">
        <f t="shared" si="35"/>
        <v>87</v>
      </c>
      <c r="D237" s="57">
        <f t="shared" si="35"/>
        <v>87</v>
      </c>
      <c r="E237" s="57">
        <f t="shared" si="35"/>
        <v>87</v>
      </c>
      <c r="F237" s="57">
        <f t="shared" si="24"/>
        <v>100</v>
      </c>
    </row>
    <row r="238" spans="1:6" ht="36">
      <c r="A238" s="58" t="s">
        <v>92</v>
      </c>
      <c r="B238" s="61" t="s">
        <v>583</v>
      </c>
      <c r="C238" s="57">
        <v>87</v>
      </c>
      <c r="D238" s="57">
        <v>87</v>
      </c>
      <c r="E238" s="57">
        <v>87</v>
      </c>
      <c r="F238" s="57">
        <f t="shared" si="24"/>
        <v>100</v>
      </c>
    </row>
    <row r="239" spans="1:6" ht="54">
      <c r="A239" s="58" t="s">
        <v>122</v>
      </c>
      <c r="B239" s="61" t="s">
        <v>1084</v>
      </c>
      <c r="C239" s="57">
        <f aca="true" t="shared" si="36" ref="C239:E242">C240</f>
        <v>24</v>
      </c>
      <c r="D239" s="57">
        <f t="shared" si="36"/>
        <v>24</v>
      </c>
      <c r="E239" s="57">
        <f t="shared" si="36"/>
        <v>15.5</v>
      </c>
      <c r="F239" s="57">
        <f t="shared" si="24"/>
        <v>64.58333333333333</v>
      </c>
    </row>
    <row r="240" spans="1:6" ht="19.5" customHeight="1">
      <c r="A240" s="58" t="s">
        <v>103</v>
      </c>
      <c r="B240" s="61" t="s">
        <v>1085</v>
      </c>
      <c r="C240" s="57">
        <f t="shared" si="36"/>
        <v>24</v>
      </c>
      <c r="D240" s="57">
        <f t="shared" si="36"/>
        <v>24</v>
      </c>
      <c r="E240" s="57">
        <f t="shared" si="36"/>
        <v>15.5</v>
      </c>
      <c r="F240" s="57">
        <f t="shared" si="24"/>
        <v>64.58333333333333</v>
      </c>
    </row>
    <row r="241" spans="1:6" ht="54">
      <c r="A241" s="58" t="s">
        <v>123</v>
      </c>
      <c r="B241" s="61" t="s">
        <v>1086</v>
      </c>
      <c r="C241" s="57">
        <f t="shared" si="36"/>
        <v>24</v>
      </c>
      <c r="D241" s="57">
        <f t="shared" si="36"/>
        <v>24</v>
      </c>
      <c r="E241" s="57">
        <f t="shared" si="36"/>
        <v>15.5</v>
      </c>
      <c r="F241" s="57">
        <f t="shared" si="24"/>
        <v>64.58333333333333</v>
      </c>
    </row>
    <row r="242" spans="1:6" ht="18.75" customHeight="1">
      <c r="A242" s="58" t="s">
        <v>108</v>
      </c>
      <c r="B242" s="61" t="s">
        <v>1087</v>
      </c>
      <c r="C242" s="57">
        <f t="shared" si="36"/>
        <v>24</v>
      </c>
      <c r="D242" s="57">
        <f t="shared" si="36"/>
        <v>24</v>
      </c>
      <c r="E242" s="57">
        <f t="shared" si="36"/>
        <v>15.5</v>
      </c>
      <c r="F242" s="57">
        <f>E242*100/C242</f>
        <v>64.58333333333333</v>
      </c>
    </row>
    <row r="243" spans="1:6" ht="36">
      <c r="A243" s="58" t="s">
        <v>92</v>
      </c>
      <c r="B243" s="61" t="s">
        <v>1088</v>
      </c>
      <c r="C243" s="57">
        <v>24</v>
      </c>
      <c r="D243" s="57">
        <v>24</v>
      </c>
      <c r="E243" s="57">
        <v>15.5</v>
      </c>
      <c r="F243" s="57">
        <f t="shared" si="24"/>
        <v>64.58333333333333</v>
      </c>
    </row>
    <row r="244" spans="1:6" ht="36">
      <c r="A244" s="58" t="s">
        <v>413</v>
      </c>
      <c r="B244" s="61" t="s">
        <v>584</v>
      </c>
      <c r="C244" s="57">
        <f aca="true" t="shared" si="37" ref="C244:E245">C245</f>
        <v>6240.3</v>
      </c>
      <c r="D244" s="57">
        <f t="shared" si="37"/>
        <v>6240.282</v>
      </c>
      <c r="E244" s="57">
        <f t="shared" si="37"/>
        <v>6023.22222</v>
      </c>
      <c r="F244" s="57">
        <f t="shared" si="24"/>
        <v>96.52135666554491</v>
      </c>
    </row>
    <row r="245" spans="1:6" ht="36">
      <c r="A245" s="58" t="s">
        <v>415</v>
      </c>
      <c r="B245" s="61" t="s">
        <v>585</v>
      </c>
      <c r="C245" s="57">
        <f t="shared" si="37"/>
        <v>6240.3</v>
      </c>
      <c r="D245" s="57">
        <f t="shared" si="37"/>
        <v>6240.282</v>
      </c>
      <c r="E245" s="57">
        <f t="shared" si="37"/>
        <v>6023.22222</v>
      </c>
      <c r="F245" s="57">
        <f t="shared" si="24"/>
        <v>96.52135666554491</v>
      </c>
    </row>
    <row r="246" spans="1:6" ht="36">
      <c r="A246" s="58" t="s">
        <v>89</v>
      </c>
      <c r="B246" s="61" t="s">
        <v>586</v>
      </c>
      <c r="C246" s="57">
        <f>C247+C248+C249</f>
        <v>6240.3</v>
      </c>
      <c r="D246" s="57">
        <f>D247+D248+D249</f>
        <v>6240.282</v>
      </c>
      <c r="E246" s="57">
        <f>E247+E248+E249</f>
        <v>6023.22222</v>
      </c>
      <c r="F246" s="57">
        <f t="shared" si="24"/>
        <v>96.52135666554491</v>
      </c>
    </row>
    <row r="247" spans="1:6" ht="90">
      <c r="A247" s="58" t="s">
        <v>90</v>
      </c>
      <c r="B247" s="61" t="s">
        <v>587</v>
      </c>
      <c r="C247" s="57">
        <v>5789.8</v>
      </c>
      <c r="D247" s="57">
        <v>5789.755</v>
      </c>
      <c r="E247" s="57">
        <v>5682.98162</v>
      </c>
      <c r="F247" s="57">
        <f t="shared" si="24"/>
        <v>98.15505924211544</v>
      </c>
    </row>
    <row r="248" spans="1:6" ht="36">
      <c r="A248" s="58" t="s">
        <v>92</v>
      </c>
      <c r="B248" s="61" t="s">
        <v>588</v>
      </c>
      <c r="C248" s="57">
        <v>437.1</v>
      </c>
      <c r="D248" s="57">
        <v>437.12715</v>
      </c>
      <c r="E248" s="57">
        <v>327.36372</v>
      </c>
      <c r="F248" s="57">
        <f t="shared" si="24"/>
        <v>74.89446808510638</v>
      </c>
    </row>
    <row r="249" spans="1:6" ht="18">
      <c r="A249" s="58" t="s">
        <v>94</v>
      </c>
      <c r="B249" s="61" t="s">
        <v>589</v>
      </c>
      <c r="C249" s="57">
        <v>13.4</v>
      </c>
      <c r="D249" s="57">
        <v>13.39985</v>
      </c>
      <c r="E249" s="57">
        <v>12.87688</v>
      </c>
      <c r="F249" s="57">
        <f t="shared" si="24"/>
        <v>96.09611940298508</v>
      </c>
    </row>
    <row r="250" spans="1:6" ht="18">
      <c r="A250" s="58" t="s">
        <v>164</v>
      </c>
      <c r="B250" s="61" t="s">
        <v>590</v>
      </c>
      <c r="C250" s="57">
        <f>C251+C263+C269</f>
        <v>18997.3</v>
      </c>
      <c r="D250" s="57">
        <f>D251+D263+D269</f>
        <v>18997.25556</v>
      </c>
      <c r="E250" s="57">
        <f>E251+E263+E269</f>
        <v>18656.87127</v>
      </c>
      <c r="F250" s="57">
        <f t="shared" si="24"/>
        <v>98.2080151916325</v>
      </c>
    </row>
    <row r="251" spans="1:6" ht="18">
      <c r="A251" s="58" t="s">
        <v>165</v>
      </c>
      <c r="B251" s="61" t="s">
        <v>591</v>
      </c>
      <c r="C251" s="57">
        <f>C252+C257</f>
        <v>3625</v>
      </c>
      <c r="D251" s="57">
        <f>D252+D257</f>
        <v>3625</v>
      </c>
      <c r="E251" s="57">
        <f>E252+E257</f>
        <v>3624.19041</v>
      </c>
      <c r="F251" s="57">
        <f t="shared" si="24"/>
        <v>99.97766648275862</v>
      </c>
    </row>
    <row r="252" spans="1:6" ht="72">
      <c r="A252" s="58" t="s">
        <v>592</v>
      </c>
      <c r="B252" s="61" t="s">
        <v>593</v>
      </c>
      <c r="C252" s="57">
        <f aca="true" t="shared" si="38" ref="C252:E255">C253</f>
        <v>2500</v>
      </c>
      <c r="D252" s="57">
        <f t="shared" si="38"/>
        <v>2500</v>
      </c>
      <c r="E252" s="57">
        <f t="shared" si="38"/>
        <v>2500</v>
      </c>
      <c r="F252" s="57">
        <f t="shared" si="24"/>
        <v>100</v>
      </c>
    </row>
    <row r="253" spans="1:6" ht="18" customHeight="1">
      <c r="A253" s="58" t="s">
        <v>103</v>
      </c>
      <c r="B253" s="61" t="s">
        <v>594</v>
      </c>
      <c r="C253" s="57">
        <f t="shared" si="38"/>
        <v>2500</v>
      </c>
      <c r="D253" s="57">
        <f t="shared" si="38"/>
        <v>2500</v>
      </c>
      <c r="E253" s="57">
        <f t="shared" si="38"/>
        <v>2500</v>
      </c>
      <c r="F253" s="57">
        <f t="shared" si="24"/>
        <v>100</v>
      </c>
    </row>
    <row r="254" spans="1:6" ht="54">
      <c r="A254" s="58" t="s">
        <v>595</v>
      </c>
      <c r="B254" s="61" t="s">
        <v>596</v>
      </c>
      <c r="C254" s="57">
        <f t="shared" si="38"/>
        <v>2500</v>
      </c>
      <c r="D254" s="57">
        <f t="shared" si="38"/>
        <v>2500</v>
      </c>
      <c r="E254" s="57">
        <f t="shared" si="38"/>
        <v>2500</v>
      </c>
      <c r="F254" s="57">
        <f aca="true" t="shared" si="39" ref="F254:F351">E254*100/C254</f>
        <v>100</v>
      </c>
    </row>
    <row r="255" spans="1:6" ht="18" customHeight="1">
      <c r="A255" s="58" t="s">
        <v>108</v>
      </c>
      <c r="B255" s="61" t="s">
        <v>597</v>
      </c>
      <c r="C255" s="57">
        <f t="shared" si="38"/>
        <v>2500</v>
      </c>
      <c r="D255" s="57">
        <f t="shared" si="38"/>
        <v>2500</v>
      </c>
      <c r="E255" s="57">
        <f t="shared" si="38"/>
        <v>2500</v>
      </c>
      <c r="F255" s="57">
        <f t="shared" si="39"/>
        <v>100</v>
      </c>
    </row>
    <row r="256" spans="1:6" ht="36">
      <c r="A256" s="58" t="s">
        <v>166</v>
      </c>
      <c r="B256" s="61" t="s">
        <v>598</v>
      </c>
      <c r="C256" s="57">
        <v>2500</v>
      </c>
      <c r="D256" s="57">
        <v>2500</v>
      </c>
      <c r="E256" s="57">
        <v>2500</v>
      </c>
      <c r="F256" s="57">
        <f t="shared" si="39"/>
        <v>100</v>
      </c>
    </row>
    <row r="257" spans="1:6" ht="72">
      <c r="A257" s="58" t="s">
        <v>167</v>
      </c>
      <c r="B257" s="61" t="s">
        <v>599</v>
      </c>
      <c r="C257" s="57">
        <f aca="true" t="shared" si="40" ref="C257:E259">C258</f>
        <v>1125</v>
      </c>
      <c r="D257" s="57">
        <f t="shared" si="40"/>
        <v>1125</v>
      </c>
      <c r="E257" s="57">
        <f t="shared" si="40"/>
        <v>1124.19041</v>
      </c>
      <c r="F257" s="57">
        <f t="shared" si="39"/>
        <v>99.92803644444444</v>
      </c>
    </row>
    <row r="258" spans="1:6" ht="18" customHeight="1">
      <c r="A258" s="58" t="s">
        <v>103</v>
      </c>
      <c r="B258" s="61" t="s">
        <v>600</v>
      </c>
      <c r="C258" s="57">
        <f t="shared" si="40"/>
        <v>1125</v>
      </c>
      <c r="D258" s="57">
        <f t="shared" si="40"/>
        <v>1125</v>
      </c>
      <c r="E258" s="57">
        <f t="shared" si="40"/>
        <v>1124.19041</v>
      </c>
      <c r="F258" s="57">
        <f t="shared" si="39"/>
        <v>99.92803644444444</v>
      </c>
    </row>
    <row r="259" spans="1:6" ht="72">
      <c r="A259" s="62" t="s">
        <v>601</v>
      </c>
      <c r="B259" s="61" t="s">
        <v>602</v>
      </c>
      <c r="C259" s="57">
        <f t="shared" si="40"/>
        <v>1125</v>
      </c>
      <c r="D259" s="57">
        <f t="shared" si="40"/>
        <v>1125</v>
      </c>
      <c r="E259" s="57">
        <f t="shared" si="40"/>
        <v>1124.19041</v>
      </c>
      <c r="F259" s="57">
        <f t="shared" si="39"/>
        <v>99.92803644444444</v>
      </c>
    </row>
    <row r="260" spans="1:6" ht="18" customHeight="1">
      <c r="A260" s="58" t="s">
        <v>108</v>
      </c>
      <c r="B260" s="61" t="s">
        <v>603</v>
      </c>
      <c r="C260" s="57">
        <f>C261+C262</f>
        <v>1125</v>
      </c>
      <c r="D260" s="57">
        <f>D261+D262</f>
        <v>1125</v>
      </c>
      <c r="E260" s="57">
        <f>E261+E262</f>
        <v>1124.19041</v>
      </c>
      <c r="F260" s="57">
        <f t="shared" si="39"/>
        <v>99.92803644444444</v>
      </c>
    </row>
    <row r="261" spans="1:6" ht="36">
      <c r="A261" s="58" t="s">
        <v>92</v>
      </c>
      <c r="B261" s="61" t="s">
        <v>604</v>
      </c>
      <c r="C261" s="57">
        <v>1118.8</v>
      </c>
      <c r="D261" s="57">
        <v>1118.77514</v>
      </c>
      <c r="E261" s="57">
        <v>1117.96555</v>
      </c>
      <c r="F261" s="57">
        <f t="shared" si="39"/>
        <v>99.92541562388273</v>
      </c>
    </row>
    <row r="262" spans="1:6" ht="18">
      <c r="A262" s="58" t="s">
        <v>94</v>
      </c>
      <c r="B262" s="61" t="s">
        <v>605</v>
      </c>
      <c r="C262" s="57">
        <v>6.2</v>
      </c>
      <c r="D262" s="57">
        <v>6.22486</v>
      </c>
      <c r="E262" s="57">
        <v>6.22486</v>
      </c>
      <c r="F262" s="57">
        <f t="shared" si="39"/>
        <v>100.40096774193547</v>
      </c>
    </row>
    <row r="263" spans="1:6" ht="18">
      <c r="A263" s="58" t="s">
        <v>168</v>
      </c>
      <c r="B263" s="61" t="s">
        <v>1089</v>
      </c>
      <c r="C263" s="57">
        <f aca="true" t="shared" si="41" ref="C263:E267">C264</f>
        <v>1750</v>
      </c>
      <c r="D263" s="57">
        <f t="shared" si="41"/>
        <v>1750</v>
      </c>
      <c r="E263" s="57">
        <f t="shared" si="41"/>
        <v>1700</v>
      </c>
      <c r="F263" s="57">
        <f t="shared" si="39"/>
        <v>97.14285714285714</v>
      </c>
    </row>
    <row r="264" spans="1:6" ht="72">
      <c r="A264" s="58" t="s">
        <v>1095</v>
      </c>
      <c r="B264" s="61" t="s">
        <v>1090</v>
      </c>
      <c r="C264" s="57">
        <f t="shared" si="41"/>
        <v>1750</v>
      </c>
      <c r="D264" s="57">
        <f t="shared" si="41"/>
        <v>1750</v>
      </c>
      <c r="E264" s="57">
        <f t="shared" si="41"/>
        <v>1700</v>
      </c>
      <c r="F264" s="57">
        <f t="shared" si="39"/>
        <v>97.14285714285714</v>
      </c>
    </row>
    <row r="265" spans="1:6" ht="18" customHeight="1">
      <c r="A265" s="58" t="s">
        <v>103</v>
      </c>
      <c r="B265" s="61" t="s">
        <v>1091</v>
      </c>
      <c r="C265" s="57">
        <f t="shared" si="41"/>
        <v>1750</v>
      </c>
      <c r="D265" s="57">
        <f t="shared" si="41"/>
        <v>1750</v>
      </c>
      <c r="E265" s="57">
        <f t="shared" si="41"/>
        <v>1700</v>
      </c>
      <c r="F265" s="57">
        <f t="shared" si="39"/>
        <v>97.14285714285714</v>
      </c>
    </row>
    <row r="266" spans="1:6" ht="54">
      <c r="A266" s="58" t="s">
        <v>169</v>
      </c>
      <c r="B266" s="61" t="s">
        <v>1092</v>
      </c>
      <c r="C266" s="57">
        <f t="shared" si="41"/>
        <v>1750</v>
      </c>
      <c r="D266" s="57">
        <f t="shared" si="41"/>
        <v>1750</v>
      </c>
      <c r="E266" s="57">
        <f t="shared" si="41"/>
        <v>1700</v>
      </c>
      <c r="F266" s="57">
        <f t="shared" si="39"/>
        <v>97.14285714285714</v>
      </c>
    </row>
    <row r="267" spans="1:6" ht="20.25" customHeight="1">
      <c r="A267" s="58" t="s">
        <v>108</v>
      </c>
      <c r="B267" s="61" t="s">
        <v>1093</v>
      </c>
      <c r="C267" s="57">
        <f t="shared" si="41"/>
        <v>1750</v>
      </c>
      <c r="D267" s="57">
        <f t="shared" si="41"/>
        <v>1750</v>
      </c>
      <c r="E267" s="57">
        <f t="shared" si="41"/>
        <v>1700</v>
      </c>
      <c r="F267" s="57">
        <f t="shared" si="39"/>
        <v>97.14285714285714</v>
      </c>
    </row>
    <row r="268" spans="1:6" ht="36">
      <c r="A268" s="58" t="s">
        <v>92</v>
      </c>
      <c r="B268" s="61" t="s">
        <v>1094</v>
      </c>
      <c r="C268" s="57">
        <v>1750</v>
      </c>
      <c r="D268" s="57">
        <v>1750</v>
      </c>
      <c r="E268" s="57">
        <v>1700</v>
      </c>
      <c r="F268" s="57">
        <f t="shared" si="39"/>
        <v>97.14285714285714</v>
      </c>
    </row>
    <row r="269" spans="1:6" ht="36">
      <c r="A269" s="58" t="s">
        <v>170</v>
      </c>
      <c r="B269" s="61" t="s">
        <v>606</v>
      </c>
      <c r="C269" s="57">
        <f>C270+C275+C280+C285+C290</f>
        <v>13622.3</v>
      </c>
      <c r="D269" s="57">
        <f>D270+D275+D280+D285+D290</f>
        <v>13622.255560000001</v>
      </c>
      <c r="E269" s="57">
        <f>E270+E275+E280+E285+E290</f>
        <v>13332.680859999999</v>
      </c>
      <c r="F269" s="57">
        <f t="shared" si="39"/>
        <v>97.87393362354375</v>
      </c>
    </row>
    <row r="270" spans="1:6" ht="54">
      <c r="A270" s="58" t="s">
        <v>109</v>
      </c>
      <c r="B270" s="61" t="s">
        <v>607</v>
      </c>
      <c r="C270" s="57">
        <f aca="true" t="shared" si="42" ref="C270:E273">C271</f>
        <v>551.3</v>
      </c>
      <c r="D270" s="57">
        <f t="shared" si="42"/>
        <v>551.3</v>
      </c>
      <c r="E270" s="57">
        <f t="shared" si="42"/>
        <v>548.8997</v>
      </c>
      <c r="F270" s="57">
        <f t="shared" si="39"/>
        <v>99.5646109196445</v>
      </c>
    </row>
    <row r="271" spans="1:6" ht="18.75" customHeight="1">
      <c r="A271" s="58" t="s">
        <v>103</v>
      </c>
      <c r="B271" s="61" t="s">
        <v>608</v>
      </c>
      <c r="C271" s="57">
        <f t="shared" si="42"/>
        <v>551.3</v>
      </c>
      <c r="D271" s="57">
        <f t="shared" si="42"/>
        <v>551.3</v>
      </c>
      <c r="E271" s="57">
        <f t="shared" si="42"/>
        <v>548.8997</v>
      </c>
      <c r="F271" s="57">
        <f t="shared" si="39"/>
        <v>99.5646109196445</v>
      </c>
    </row>
    <row r="272" spans="1:6" ht="72.75" customHeight="1">
      <c r="A272" s="58" t="s">
        <v>110</v>
      </c>
      <c r="B272" s="61" t="s">
        <v>609</v>
      </c>
      <c r="C272" s="57">
        <f t="shared" si="42"/>
        <v>551.3</v>
      </c>
      <c r="D272" s="57">
        <f t="shared" si="42"/>
        <v>551.3</v>
      </c>
      <c r="E272" s="57">
        <f t="shared" si="42"/>
        <v>548.8997</v>
      </c>
      <c r="F272" s="57">
        <f t="shared" si="39"/>
        <v>99.5646109196445</v>
      </c>
    </row>
    <row r="273" spans="1:6" ht="36">
      <c r="A273" s="58" t="s">
        <v>111</v>
      </c>
      <c r="B273" s="61" t="s">
        <v>610</v>
      </c>
      <c r="C273" s="57">
        <f t="shared" si="42"/>
        <v>551.3</v>
      </c>
      <c r="D273" s="57">
        <f t="shared" si="42"/>
        <v>551.3</v>
      </c>
      <c r="E273" s="57">
        <f t="shared" si="42"/>
        <v>548.8997</v>
      </c>
      <c r="F273" s="57">
        <f t="shared" si="39"/>
        <v>99.5646109196445</v>
      </c>
    </row>
    <row r="274" spans="1:6" ht="36">
      <c r="A274" s="58" t="s">
        <v>92</v>
      </c>
      <c r="B274" s="61" t="s">
        <v>611</v>
      </c>
      <c r="C274" s="57">
        <v>551.3</v>
      </c>
      <c r="D274" s="57">
        <v>551.3</v>
      </c>
      <c r="E274" s="57">
        <v>548.8997</v>
      </c>
      <c r="F274" s="57">
        <f t="shared" si="39"/>
        <v>99.5646109196445</v>
      </c>
    </row>
    <row r="275" spans="1:6" ht="54">
      <c r="A275" s="58" t="s">
        <v>114</v>
      </c>
      <c r="B275" s="61" t="s">
        <v>612</v>
      </c>
      <c r="C275" s="57">
        <f aca="true" t="shared" si="43" ref="C275:E278">C276</f>
        <v>38.4</v>
      </c>
      <c r="D275" s="57">
        <f t="shared" si="43"/>
        <v>38.35</v>
      </c>
      <c r="E275" s="57">
        <f t="shared" si="43"/>
        <v>36.866</v>
      </c>
      <c r="F275" s="57">
        <f t="shared" si="39"/>
        <v>96.00520833333333</v>
      </c>
    </row>
    <row r="276" spans="1:6" ht="20.25" customHeight="1">
      <c r="A276" s="58" t="s">
        <v>103</v>
      </c>
      <c r="B276" s="61" t="s">
        <v>613</v>
      </c>
      <c r="C276" s="57">
        <f t="shared" si="43"/>
        <v>38.4</v>
      </c>
      <c r="D276" s="57">
        <f t="shared" si="43"/>
        <v>38.35</v>
      </c>
      <c r="E276" s="57">
        <f t="shared" si="43"/>
        <v>36.866</v>
      </c>
      <c r="F276" s="57">
        <f t="shared" si="39"/>
        <v>96.00520833333333</v>
      </c>
    </row>
    <row r="277" spans="1:6" ht="54">
      <c r="A277" s="62" t="s">
        <v>115</v>
      </c>
      <c r="B277" s="61" t="s">
        <v>614</v>
      </c>
      <c r="C277" s="57">
        <f t="shared" si="43"/>
        <v>38.4</v>
      </c>
      <c r="D277" s="57">
        <f t="shared" si="43"/>
        <v>38.35</v>
      </c>
      <c r="E277" s="57">
        <f t="shared" si="43"/>
        <v>36.866</v>
      </c>
      <c r="F277" s="57">
        <f t="shared" si="39"/>
        <v>96.00520833333333</v>
      </c>
    </row>
    <row r="278" spans="1:6" ht="16.5" customHeight="1">
      <c r="A278" s="58" t="s">
        <v>108</v>
      </c>
      <c r="B278" s="61" t="s">
        <v>615</v>
      </c>
      <c r="C278" s="57">
        <f t="shared" si="43"/>
        <v>38.4</v>
      </c>
      <c r="D278" s="57">
        <f t="shared" si="43"/>
        <v>38.35</v>
      </c>
      <c r="E278" s="57">
        <f t="shared" si="43"/>
        <v>36.866</v>
      </c>
      <c r="F278" s="57">
        <f t="shared" si="39"/>
        <v>96.00520833333333</v>
      </c>
    </row>
    <row r="279" spans="1:6" ht="36">
      <c r="A279" s="58" t="s">
        <v>92</v>
      </c>
      <c r="B279" s="61" t="s">
        <v>616</v>
      </c>
      <c r="C279" s="57">
        <v>38.4</v>
      </c>
      <c r="D279" s="57">
        <v>38.35</v>
      </c>
      <c r="E279" s="57">
        <v>36.866</v>
      </c>
      <c r="F279" s="57">
        <f t="shared" si="39"/>
        <v>96.00520833333333</v>
      </c>
    </row>
    <row r="280" spans="1:6" ht="90">
      <c r="A280" s="58" t="s">
        <v>469</v>
      </c>
      <c r="B280" s="61" t="s">
        <v>617</v>
      </c>
      <c r="C280" s="57">
        <f aca="true" t="shared" si="44" ref="C280:E283">C281</f>
        <v>78.9</v>
      </c>
      <c r="D280" s="57">
        <f t="shared" si="44"/>
        <v>78.9</v>
      </c>
      <c r="E280" s="57">
        <f t="shared" si="44"/>
        <v>78.899</v>
      </c>
      <c r="F280" s="57">
        <f t="shared" si="39"/>
        <v>99.99873257287705</v>
      </c>
    </row>
    <row r="281" spans="1:6" ht="20.25" customHeight="1">
      <c r="A281" s="58" t="s">
        <v>103</v>
      </c>
      <c r="B281" s="61" t="s">
        <v>618</v>
      </c>
      <c r="C281" s="57">
        <f t="shared" si="44"/>
        <v>78.9</v>
      </c>
      <c r="D281" s="57">
        <f t="shared" si="44"/>
        <v>78.9</v>
      </c>
      <c r="E281" s="57">
        <f t="shared" si="44"/>
        <v>78.899</v>
      </c>
      <c r="F281" s="57">
        <f t="shared" si="39"/>
        <v>99.99873257287705</v>
      </c>
    </row>
    <row r="282" spans="1:6" ht="36">
      <c r="A282" s="58" t="s">
        <v>121</v>
      </c>
      <c r="B282" s="61" t="s">
        <v>619</v>
      </c>
      <c r="C282" s="57">
        <f t="shared" si="44"/>
        <v>78.9</v>
      </c>
      <c r="D282" s="57">
        <f t="shared" si="44"/>
        <v>78.9</v>
      </c>
      <c r="E282" s="57">
        <f t="shared" si="44"/>
        <v>78.899</v>
      </c>
      <c r="F282" s="57">
        <f t="shared" si="39"/>
        <v>99.99873257287705</v>
      </c>
    </row>
    <row r="283" spans="1:6" ht="18" customHeight="1">
      <c r="A283" s="58" t="s">
        <v>108</v>
      </c>
      <c r="B283" s="61" t="s">
        <v>620</v>
      </c>
      <c r="C283" s="57">
        <f t="shared" si="44"/>
        <v>78.9</v>
      </c>
      <c r="D283" s="57">
        <f t="shared" si="44"/>
        <v>78.9</v>
      </c>
      <c r="E283" s="57">
        <f t="shared" si="44"/>
        <v>78.899</v>
      </c>
      <c r="F283" s="57">
        <f t="shared" si="39"/>
        <v>99.99873257287705</v>
      </c>
    </row>
    <row r="284" spans="1:6" ht="36">
      <c r="A284" s="58" t="s">
        <v>92</v>
      </c>
      <c r="B284" s="61" t="s">
        <v>621</v>
      </c>
      <c r="C284" s="57">
        <v>78.9</v>
      </c>
      <c r="D284" s="57">
        <v>78.9</v>
      </c>
      <c r="E284" s="57">
        <v>78.899</v>
      </c>
      <c r="F284" s="57">
        <f t="shared" si="39"/>
        <v>99.99873257287705</v>
      </c>
    </row>
    <row r="285" spans="1:6" ht="54">
      <c r="A285" s="58" t="s">
        <v>122</v>
      </c>
      <c r="B285" s="61" t="s">
        <v>1096</v>
      </c>
      <c r="C285" s="57">
        <f aca="true" t="shared" si="45" ref="C285:E288">C286</f>
        <v>31.7</v>
      </c>
      <c r="D285" s="57">
        <f t="shared" si="45"/>
        <v>31.67709</v>
      </c>
      <c r="E285" s="57">
        <f t="shared" si="45"/>
        <v>31.5</v>
      </c>
      <c r="F285" s="57">
        <f t="shared" si="39"/>
        <v>99.36908517350157</v>
      </c>
    </row>
    <row r="286" spans="1:6" ht="18" customHeight="1">
      <c r="A286" s="58" t="s">
        <v>103</v>
      </c>
      <c r="B286" s="61" t="s">
        <v>1097</v>
      </c>
      <c r="C286" s="57">
        <f t="shared" si="45"/>
        <v>31.7</v>
      </c>
      <c r="D286" s="57">
        <f t="shared" si="45"/>
        <v>31.67709</v>
      </c>
      <c r="E286" s="57">
        <f t="shared" si="45"/>
        <v>31.5</v>
      </c>
      <c r="F286" s="57">
        <f t="shared" si="39"/>
        <v>99.36908517350157</v>
      </c>
    </row>
    <row r="287" spans="1:6" ht="54">
      <c r="A287" s="58" t="s">
        <v>123</v>
      </c>
      <c r="B287" s="61" t="s">
        <v>1098</v>
      </c>
      <c r="C287" s="57">
        <f t="shared" si="45"/>
        <v>31.7</v>
      </c>
      <c r="D287" s="57">
        <f t="shared" si="45"/>
        <v>31.67709</v>
      </c>
      <c r="E287" s="57">
        <f t="shared" si="45"/>
        <v>31.5</v>
      </c>
      <c r="F287" s="57">
        <f t="shared" si="39"/>
        <v>99.36908517350157</v>
      </c>
    </row>
    <row r="288" spans="1:6" ht="21" customHeight="1">
      <c r="A288" s="58" t="s">
        <v>108</v>
      </c>
      <c r="B288" s="61" t="s">
        <v>1099</v>
      </c>
      <c r="C288" s="57">
        <f t="shared" si="45"/>
        <v>31.7</v>
      </c>
      <c r="D288" s="57">
        <f t="shared" si="45"/>
        <v>31.67709</v>
      </c>
      <c r="E288" s="57">
        <f t="shared" si="45"/>
        <v>31.5</v>
      </c>
      <c r="F288" s="57">
        <f t="shared" si="39"/>
        <v>99.36908517350157</v>
      </c>
    </row>
    <row r="289" spans="1:6" ht="36">
      <c r="A289" s="58" t="s">
        <v>92</v>
      </c>
      <c r="B289" s="61" t="s">
        <v>1100</v>
      </c>
      <c r="C289" s="57">
        <v>31.7</v>
      </c>
      <c r="D289" s="57">
        <v>31.67709</v>
      </c>
      <c r="E289" s="57">
        <v>31.5</v>
      </c>
      <c r="F289" s="57">
        <f t="shared" si="39"/>
        <v>99.36908517350157</v>
      </c>
    </row>
    <row r="290" spans="1:6" ht="36">
      <c r="A290" s="62" t="s">
        <v>413</v>
      </c>
      <c r="B290" s="61" t="s">
        <v>622</v>
      </c>
      <c r="C290" s="57">
        <f>C291</f>
        <v>12922</v>
      </c>
      <c r="D290" s="57">
        <f>D291</f>
        <v>12922.028470000001</v>
      </c>
      <c r="E290" s="57">
        <f>E291</f>
        <v>12636.51616</v>
      </c>
      <c r="F290" s="57">
        <f t="shared" si="39"/>
        <v>97.79071475003869</v>
      </c>
    </row>
    <row r="291" spans="1:6" ht="36">
      <c r="A291" s="62" t="s">
        <v>415</v>
      </c>
      <c r="B291" s="61" t="s">
        <v>623</v>
      </c>
      <c r="C291" s="57">
        <f>C292+C295</f>
        <v>12922</v>
      </c>
      <c r="D291" s="57">
        <f>D292+D295</f>
        <v>12922.028470000001</v>
      </c>
      <c r="E291" s="57">
        <f>E292+E295</f>
        <v>12636.51616</v>
      </c>
      <c r="F291" s="57">
        <f t="shared" si="39"/>
        <v>97.79071475003869</v>
      </c>
    </row>
    <row r="292" spans="1:6" ht="36">
      <c r="A292" s="58" t="s">
        <v>89</v>
      </c>
      <c r="B292" s="61" t="s">
        <v>624</v>
      </c>
      <c r="C292" s="57">
        <f>C293+C294</f>
        <v>7236.799999999999</v>
      </c>
      <c r="D292" s="57">
        <f>D293+D294</f>
        <v>7236.82847</v>
      </c>
      <c r="E292" s="57">
        <f>E293+E294</f>
        <v>7157.31095</v>
      </c>
      <c r="F292" s="57">
        <f t="shared" si="39"/>
        <v>98.90159946385143</v>
      </c>
    </row>
    <row r="293" spans="1:6" ht="90">
      <c r="A293" s="58" t="s">
        <v>90</v>
      </c>
      <c r="B293" s="61" t="s">
        <v>625</v>
      </c>
      <c r="C293" s="57">
        <v>7230.4</v>
      </c>
      <c r="D293" s="57">
        <v>7230.40347</v>
      </c>
      <c r="E293" s="57">
        <v>7154.21995</v>
      </c>
      <c r="F293" s="57">
        <f t="shared" si="39"/>
        <v>98.94639231577783</v>
      </c>
    </row>
    <row r="294" spans="1:6" ht="36">
      <c r="A294" s="58" t="s">
        <v>92</v>
      </c>
      <c r="B294" s="61" t="s">
        <v>626</v>
      </c>
      <c r="C294" s="57">
        <v>6.4</v>
      </c>
      <c r="D294" s="57">
        <v>6.425</v>
      </c>
      <c r="E294" s="57">
        <v>3.091</v>
      </c>
      <c r="F294" s="57">
        <f t="shared" si="39"/>
        <v>48.296875</v>
      </c>
    </row>
    <row r="295" spans="1:6" ht="72">
      <c r="A295" s="58" t="s">
        <v>189</v>
      </c>
      <c r="B295" s="61" t="s">
        <v>627</v>
      </c>
      <c r="C295" s="57">
        <f>C296+C297+C298</f>
        <v>5685.2</v>
      </c>
      <c r="D295" s="57">
        <f>D296+D297+D298</f>
        <v>5685.200000000001</v>
      </c>
      <c r="E295" s="57">
        <f>E296+E297+E298</f>
        <v>5479.20521</v>
      </c>
      <c r="F295" s="57">
        <f t="shared" si="39"/>
        <v>96.37664831492295</v>
      </c>
    </row>
    <row r="296" spans="1:6" ht="90">
      <c r="A296" s="58" t="s">
        <v>90</v>
      </c>
      <c r="B296" s="61" t="s">
        <v>628</v>
      </c>
      <c r="C296" s="57">
        <v>5225.2</v>
      </c>
      <c r="D296" s="57">
        <v>5225.202</v>
      </c>
      <c r="E296" s="57">
        <v>5125.46498</v>
      </c>
      <c r="F296" s="57">
        <f t="shared" si="39"/>
        <v>98.09126885095307</v>
      </c>
    </row>
    <row r="297" spans="1:6" ht="36">
      <c r="A297" s="58" t="s">
        <v>92</v>
      </c>
      <c r="B297" s="61" t="s">
        <v>1101</v>
      </c>
      <c r="C297" s="57">
        <v>339.7</v>
      </c>
      <c r="D297" s="57">
        <v>339.707</v>
      </c>
      <c r="E297" s="57">
        <v>262.48923</v>
      </c>
      <c r="F297" s="57">
        <f t="shared" si="39"/>
        <v>77.27089490727113</v>
      </c>
    </row>
    <row r="298" spans="1:6" ht="18">
      <c r="A298" s="58" t="s">
        <v>94</v>
      </c>
      <c r="B298" s="61" t="s">
        <v>1102</v>
      </c>
      <c r="C298" s="57">
        <v>120.3</v>
      </c>
      <c r="D298" s="57">
        <v>120.291</v>
      </c>
      <c r="E298" s="57">
        <v>91.251</v>
      </c>
      <c r="F298" s="57">
        <f t="shared" si="39"/>
        <v>75.85286783042395</v>
      </c>
    </row>
    <row r="299" spans="1:6" ht="18">
      <c r="A299" s="58" t="s">
        <v>171</v>
      </c>
      <c r="B299" s="61" t="s">
        <v>629</v>
      </c>
      <c r="C299" s="57">
        <f>C300+C306+C314</f>
        <v>22840.8</v>
      </c>
      <c r="D299" s="57">
        <f>D300+D306+D314</f>
        <v>22840.8</v>
      </c>
      <c r="E299" s="57">
        <f>E300+E306+E314</f>
        <v>4861.61054</v>
      </c>
      <c r="F299" s="57">
        <f t="shared" si="39"/>
        <v>21.28476471927428</v>
      </c>
    </row>
    <row r="300" spans="1:6" ht="18">
      <c r="A300" s="58" t="s">
        <v>181</v>
      </c>
      <c r="B300" s="61" t="s">
        <v>1261</v>
      </c>
      <c r="C300" s="57">
        <f aca="true" t="shared" si="46" ref="C300:E304">C301</f>
        <v>8232.3</v>
      </c>
      <c r="D300" s="57">
        <f t="shared" si="46"/>
        <v>8232.3</v>
      </c>
      <c r="E300" s="57">
        <f t="shared" si="46"/>
        <v>0</v>
      </c>
      <c r="F300" s="57">
        <f t="shared" si="39"/>
        <v>0</v>
      </c>
    </row>
    <row r="301" spans="1:6" ht="72">
      <c r="A301" s="58" t="s">
        <v>119</v>
      </c>
      <c r="B301" s="61" t="s">
        <v>1262</v>
      </c>
      <c r="C301" s="57">
        <f t="shared" si="46"/>
        <v>8232.3</v>
      </c>
      <c r="D301" s="57">
        <f t="shared" si="46"/>
        <v>8232.3</v>
      </c>
      <c r="E301" s="57">
        <f t="shared" si="46"/>
        <v>0</v>
      </c>
      <c r="F301" s="57">
        <f t="shared" si="39"/>
        <v>0</v>
      </c>
    </row>
    <row r="302" spans="1:6" ht="21" customHeight="1">
      <c r="A302" s="58" t="s">
        <v>103</v>
      </c>
      <c r="B302" s="61" t="s">
        <v>1263</v>
      </c>
      <c r="C302" s="57">
        <f t="shared" si="46"/>
        <v>8232.3</v>
      </c>
      <c r="D302" s="57">
        <f t="shared" si="46"/>
        <v>8232.3</v>
      </c>
      <c r="E302" s="57">
        <f t="shared" si="46"/>
        <v>0</v>
      </c>
      <c r="F302" s="57">
        <f t="shared" si="39"/>
        <v>0</v>
      </c>
    </row>
    <row r="303" spans="1:6" ht="54">
      <c r="A303" s="58" t="s">
        <v>120</v>
      </c>
      <c r="B303" s="61" t="s">
        <v>1264</v>
      </c>
      <c r="C303" s="57">
        <f t="shared" si="46"/>
        <v>8232.3</v>
      </c>
      <c r="D303" s="57">
        <f t="shared" si="46"/>
        <v>8232.3</v>
      </c>
      <c r="E303" s="57">
        <f t="shared" si="46"/>
        <v>0</v>
      </c>
      <c r="F303" s="57">
        <f t="shared" si="39"/>
        <v>0</v>
      </c>
    </row>
    <row r="304" spans="1:6" ht="108">
      <c r="A304" s="58" t="s">
        <v>1267</v>
      </c>
      <c r="B304" s="61" t="s">
        <v>1265</v>
      </c>
      <c r="C304" s="57">
        <f t="shared" si="46"/>
        <v>8232.3</v>
      </c>
      <c r="D304" s="57">
        <f t="shared" si="46"/>
        <v>8232.3</v>
      </c>
      <c r="E304" s="57">
        <f t="shared" si="46"/>
        <v>0</v>
      </c>
      <c r="F304" s="57">
        <f t="shared" si="39"/>
        <v>0</v>
      </c>
    </row>
    <row r="305" spans="1:6" ht="36">
      <c r="A305" s="58" t="s">
        <v>166</v>
      </c>
      <c r="B305" s="61" t="s">
        <v>1266</v>
      </c>
      <c r="C305" s="57">
        <v>8232.3</v>
      </c>
      <c r="D305" s="57">
        <v>8232.3</v>
      </c>
      <c r="E305" s="57">
        <v>0</v>
      </c>
      <c r="F305" s="57">
        <f t="shared" si="39"/>
        <v>0</v>
      </c>
    </row>
    <row r="306" spans="1:6" ht="18">
      <c r="A306" s="58" t="s">
        <v>186</v>
      </c>
      <c r="B306" s="61" t="s">
        <v>1268</v>
      </c>
      <c r="C306" s="57">
        <f aca="true" t="shared" si="47" ref="C306:E308">C307</f>
        <v>13708.8</v>
      </c>
      <c r="D306" s="57">
        <f t="shared" si="47"/>
        <v>13708.8</v>
      </c>
      <c r="E306" s="57">
        <f t="shared" si="47"/>
        <v>3962.06154</v>
      </c>
      <c r="F306" s="57">
        <f t="shared" si="39"/>
        <v>28.901592699579837</v>
      </c>
    </row>
    <row r="307" spans="1:6" ht="36">
      <c r="A307" s="58" t="s">
        <v>187</v>
      </c>
      <c r="B307" s="61" t="s">
        <v>1269</v>
      </c>
      <c r="C307" s="57">
        <f t="shared" si="47"/>
        <v>13708.8</v>
      </c>
      <c r="D307" s="57">
        <f t="shared" si="47"/>
        <v>13708.8</v>
      </c>
      <c r="E307" s="57">
        <f t="shared" si="47"/>
        <v>3962.06154</v>
      </c>
      <c r="F307" s="57">
        <f t="shared" si="39"/>
        <v>28.901592699579837</v>
      </c>
    </row>
    <row r="308" spans="1:6" ht="36">
      <c r="A308" s="58" t="s">
        <v>188</v>
      </c>
      <c r="B308" s="61" t="s">
        <v>1270</v>
      </c>
      <c r="C308" s="57">
        <f t="shared" si="47"/>
        <v>13708.8</v>
      </c>
      <c r="D308" s="57">
        <f t="shared" si="47"/>
        <v>13708.8</v>
      </c>
      <c r="E308" s="57">
        <f t="shared" si="47"/>
        <v>3962.06154</v>
      </c>
      <c r="F308" s="57">
        <f t="shared" si="39"/>
        <v>28.901592699579837</v>
      </c>
    </row>
    <row r="309" spans="1:6" ht="72">
      <c r="A309" s="58" t="s">
        <v>937</v>
      </c>
      <c r="B309" s="61" t="s">
        <v>1271</v>
      </c>
      <c r="C309" s="57">
        <f>C310+C312</f>
        <v>13708.8</v>
      </c>
      <c r="D309" s="57">
        <f>D310+D312</f>
        <v>13708.8</v>
      </c>
      <c r="E309" s="57">
        <f>E310+E312</f>
        <v>3962.06154</v>
      </c>
      <c r="F309" s="57">
        <f t="shared" si="39"/>
        <v>28.901592699579837</v>
      </c>
    </row>
    <row r="310" spans="1:6" ht="19.5" customHeight="1">
      <c r="A310" s="58" t="s">
        <v>108</v>
      </c>
      <c r="B310" s="61" t="s">
        <v>1272</v>
      </c>
      <c r="C310" s="57">
        <f>C311</f>
        <v>248.4</v>
      </c>
      <c r="D310" s="57">
        <f>D311</f>
        <v>248.4</v>
      </c>
      <c r="E310" s="57">
        <f>E311</f>
        <v>0</v>
      </c>
      <c r="F310" s="57">
        <f t="shared" si="39"/>
        <v>0</v>
      </c>
    </row>
    <row r="311" spans="1:6" ht="36">
      <c r="A311" s="58" t="s">
        <v>92</v>
      </c>
      <c r="B311" s="61" t="s">
        <v>1273</v>
      </c>
      <c r="C311" s="57">
        <v>248.4</v>
      </c>
      <c r="D311" s="57">
        <v>248.4</v>
      </c>
      <c r="E311" s="57">
        <v>0</v>
      </c>
      <c r="F311" s="57">
        <f t="shared" si="39"/>
        <v>0</v>
      </c>
    </row>
    <row r="312" spans="1:6" ht="90">
      <c r="A312" s="58" t="s">
        <v>1276</v>
      </c>
      <c r="B312" s="61" t="s">
        <v>1274</v>
      </c>
      <c r="C312" s="57">
        <f>C313</f>
        <v>13460.4</v>
      </c>
      <c r="D312" s="57">
        <f>D313</f>
        <v>13460.4</v>
      </c>
      <c r="E312" s="57">
        <f>E313</f>
        <v>3962.06154</v>
      </c>
      <c r="F312" s="57">
        <f t="shared" si="39"/>
        <v>29.43494650976197</v>
      </c>
    </row>
    <row r="313" spans="1:6" ht="36">
      <c r="A313" s="58" t="s">
        <v>92</v>
      </c>
      <c r="B313" s="61" t="s">
        <v>1275</v>
      </c>
      <c r="C313" s="57">
        <v>13460.4</v>
      </c>
      <c r="D313" s="57">
        <v>13460.4</v>
      </c>
      <c r="E313" s="57">
        <v>3962.06154</v>
      </c>
      <c r="F313" s="57">
        <f t="shared" si="39"/>
        <v>29.43494650976197</v>
      </c>
    </row>
    <row r="314" spans="1:6" ht="18">
      <c r="A314" s="58" t="s">
        <v>301</v>
      </c>
      <c r="B314" s="61" t="s">
        <v>630</v>
      </c>
      <c r="C314" s="57">
        <f>C315+C320</f>
        <v>899.7</v>
      </c>
      <c r="D314" s="57">
        <f>D315+D320</f>
        <v>899.7</v>
      </c>
      <c r="E314" s="57">
        <f>E315+E320</f>
        <v>899.549</v>
      </c>
      <c r="F314" s="57">
        <f t="shared" si="39"/>
        <v>99.9832166277648</v>
      </c>
    </row>
    <row r="315" spans="1:6" ht="18">
      <c r="A315" s="58" t="s">
        <v>196</v>
      </c>
      <c r="B315" s="61" t="s">
        <v>631</v>
      </c>
      <c r="C315" s="57">
        <f aca="true" t="shared" si="48" ref="C315:E317">C316</f>
        <v>770.1</v>
      </c>
      <c r="D315" s="57">
        <f t="shared" si="48"/>
        <v>770.1</v>
      </c>
      <c r="E315" s="57">
        <f t="shared" si="48"/>
        <v>769.949</v>
      </c>
      <c r="F315" s="57">
        <f t="shared" si="39"/>
        <v>99.98039215686273</v>
      </c>
    </row>
    <row r="316" spans="1:6" ht="19.5" customHeight="1">
      <c r="A316" s="58" t="s">
        <v>103</v>
      </c>
      <c r="B316" s="61" t="s">
        <v>632</v>
      </c>
      <c r="C316" s="57">
        <f t="shared" si="48"/>
        <v>770.1</v>
      </c>
      <c r="D316" s="57">
        <f t="shared" si="48"/>
        <v>770.1</v>
      </c>
      <c r="E316" s="57">
        <f t="shared" si="48"/>
        <v>769.949</v>
      </c>
      <c r="F316" s="57">
        <f t="shared" si="39"/>
        <v>99.98039215686273</v>
      </c>
    </row>
    <row r="317" spans="1:6" ht="36" customHeight="1">
      <c r="A317" s="58" t="s">
        <v>633</v>
      </c>
      <c r="B317" s="61" t="s">
        <v>634</v>
      </c>
      <c r="C317" s="57">
        <f>C318</f>
        <v>770.1</v>
      </c>
      <c r="D317" s="57">
        <f t="shared" si="48"/>
        <v>770.1</v>
      </c>
      <c r="E317" s="57">
        <f t="shared" si="48"/>
        <v>769.949</v>
      </c>
      <c r="F317" s="57">
        <f t="shared" si="39"/>
        <v>99.98039215686273</v>
      </c>
    </row>
    <row r="318" spans="1:6" ht="20.25" customHeight="1">
      <c r="A318" s="58" t="s">
        <v>108</v>
      </c>
      <c r="B318" s="61" t="s">
        <v>635</v>
      </c>
      <c r="C318" s="57">
        <f>C319</f>
        <v>770.1</v>
      </c>
      <c r="D318" s="57">
        <f>D319</f>
        <v>770.1</v>
      </c>
      <c r="E318" s="57">
        <f>E319</f>
        <v>769.949</v>
      </c>
      <c r="F318" s="57">
        <f t="shared" si="39"/>
        <v>99.98039215686273</v>
      </c>
    </row>
    <row r="319" spans="1:6" ht="36">
      <c r="A319" s="58" t="s">
        <v>92</v>
      </c>
      <c r="B319" s="61" t="s">
        <v>636</v>
      </c>
      <c r="C319" s="57">
        <v>770.1</v>
      </c>
      <c r="D319" s="57">
        <v>770.1</v>
      </c>
      <c r="E319" s="57">
        <v>769.949</v>
      </c>
      <c r="F319" s="57">
        <f t="shared" si="39"/>
        <v>99.98039215686273</v>
      </c>
    </row>
    <row r="320" spans="1:6" ht="54">
      <c r="A320" s="58" t="s">
        <v>211</v>
      </c>
      <c r="B320" s="61" t="s">
        <v>1277</v>
      </c>
      <c r="C320" s="57">
        <f aca="true" t="shared" si="49" ref="C320:E323">C321</f>
        <v>129.6</v>
      </c>
      <c r="D320" s="57">
        <f t="shared" si="49"/>
        <v>129.6</v>
      </c>
      <c r="E320" s="57">
        <f t="shared" si="49"/>
        <v>129.6</v>
      </c>
      <c r="F320" s="57">
        <f t="shared" si="39"/>
        <v>100</v>
      </c>
    </row>
    <row r="321" spans="1:6" ht="36">
      <c r="A321" s="58" t="s">
        <v>218</v>
      </c>
      <c r="B321" s="61" t="s">
        <v>1278</v>
      </c>
      <c r="C321" s="57">
        <f t="shared" si="49"/>
        <v>129.6</v>
      </c>
      <c r="D321" s="57">
        <f t="shared" si="49"/>
        <v>129.6</v>
      </c>
      <c r="E321" s="57">
        <f t="shared" si="49"/>
        <v>129.6</v>
      </c>
      <c r="F321" s="57">
        <f t="shared" si="39"/>
        <v>100</v>
      </c>
    </row>
    <row r="322" spans="1:6" ht="54">
      <c r="A322" s="58" t="s">
        <v>1238</v>
      </c>
      <c r="B322" s="61" t="s">
        <v>1279</v>
      </c>
      <c r="C322" s="57">
        <f t="shared" si="49"/>
        <v>129.6</v>
      </c>
      <c r="D322" s="57">
        <f t="shared" si="49"/>
        <v>129.6</v>
      </c>
      <c r="E322" s="57">
        <f t="shared" si="49"/>
        <v>129.6</v>
      </c>
      <c r="F322" s="57">
        <f t="shared" si="39"/>
        <v>100</v>
      </c>
    </row>
    <row r="323" spans="1:6" ht="126.75" customHeight="1">
      <c r="A323" s="58" t="s">
        <v>637</v>
      </c>
      <c r="B323" s="61" t="s">
        <v>1280</v>
      </c>
      <c r="C323" s="57">
        <f t="shared" si="49"/>
        <v>129.6</v>
      </c>
      <c r="D323" s="57">
        <f t="shared" si="49"/>
        <v>129.6</v>
      </c>
      <c r="E323" s="57">
        <f t="shared" si="49"/>
        <v>129.6</v>
      </c>
      <c r="F323" s="57">
        <f t="shared" si="39"/>
        <v>100</v>
      </c>
    </row>
    <row r="324" spans="1:6" ht="36">
      <c r="A324" s="58" t="s">
        <v>92</v>
      </c>
      <c r="B324" s="61" t="s">
        <v>1281</v>
      </c>
      <c r="C324" s="57">
        <v>129.6</v>
      </c>
      <c r="D324" s="57">
        <v>129.6</v>
      </c>
      <c r="E324" s="57">
        <v>129.6</v>
      </c>
      <c r="F324" s="57">
        <f t="shared" si="39"/>
        <v>100</v>
      </c>
    </row>
    <row r="325" spans="1:6" ht="18">
      <c r="A325" s="58" t="s">
        <v>209</v>
      </c>
      <c r="B325" s="61" t="s">
        <v>638</v>
      </c>
      <c r="C325" s="57">
        <f>C326+C332+C348+C383</f>
        <v>214562.1</v>
      </c>
      <c r="D325" s="57">
        <f>D326+D332+D348+D383</f>
        <v>214562.13251</v>
      </c>
      <c r="E325" s="57">
        <f>E326+E332+E348+E383</f>
        <v>210350.74628</v>
      </c>
      <c r="F325" s="57">
        <f t="shared" si="39"/>
        <v>98.03723317398551</v>
      </c>
    </row>
    <row r="326" spans="1:6" ht="18">
      <c r="A326" s="58" t="s">
        <v>210</v>
      </c>
      <c r="B326" s="61" t="s">
        <v>639</v>
      </c>
      <c r="C326" s="57">
        <f aca="true" t="shared" si="50" ref="C326:E330">C327</f>
        <v>4681.9</v>
      </c>
      <c r="D326" s="57">
        <f t="shared" si="50"/>
        <v>4681.9</v>
      </c>
      <c r="E326" s="57">
        <f t="shared" si="50"/>
        <v>4681.54648</v>
      </c>
      <c r="F326" s="57">
        <f t="shared" si="39"/>
        <v>99.99244921933403</v>
      </c>
    </row>
    <row r="327" spans="1:6" ht="51" customHeight="1">
      <c r="A327" s="58" t="s">
        <v>211</v>
      </c>
      <c r="B327" s="61" t="s">
        <v>640</v>
      </c>
      <c r="C327" s="57">
        <f t="shared" si="50"/>
        <v>4681.9</v>
      </c>
      <c r="D327" s="57">
        <f t="shared" si="50"/>
        <v>4681.9</v>
      </c>
      <c r="E327" s="57">
        <f t="shared" si="50"/>
        <v>4681.54648</v>
      </c>
      <c r="F327" s="57">
        <f t="shared" si="39"/>
        <v>99.99244921933403</v>
      </c>
    </row>
    <row r="328" spans="1:6" ht="36">
      <c r="A328" s="58" t="s">
        <v>641</v>
      </c>
      <c r="B328" s="61" t="s">
        <v>642</v>
      </c>
      <c r="C328" s="57">
        <f t="shared" si="50"/>
        <v>4681.9</v>
      </c>
      <c r="D328" s="57">
        <f t="shared" si="50"/>
        <v>4681.9</v>
      </c>
      <c r="E328" s="57">
        <f t="shared" si="50"/>
        <v>4681.54648</v>
      </c>
      <c r="F328" s="57">
        <f t="shared" si="39"/>
        <v>99.99244921933403</v>
      </c>
    </row>
    <row r="329" spans="1:6" ht="90" customHeight="1">
      <c r="A329" s="58" t="s">
        <v>643</v>
      </c>
      <c r="B329" s="61" t="s">
        <v>644</v>
      </c>
      <c r="C329" s="57">
        <f t="shared" si="50"/>
        <v>4681.9</v>
      </c>
      <c r="D329" s="57">
        <f t="shared" si="50"/>
        <v>4681.9</v>
      </c>
      <c r="E329" s="57">
        <f t="shared" si="50"/>
        <v>4681.54648</v>
      </c>
      <c r="F329" s="57">
        <f t="shared" si="39"/>
        <v>99.99244921933403</v>
      </c>
    </row>
    <row r="330" spans="1:6" ht="36">
      <c r="A330" s="58" t="s">
        <v>645</v>
      </c>
      <c r="B330" s="61" t="s">
        <v>646</v>
      </c>
      <c r="C330" s="57">
        <f t="shared" si="50"/>
        <v>4681.9</v>
      </c>
      <c r="D330" s="57">
        <f t="shared" si="50"/>
        <v>4681.9</v>
      </c>
      <c r="E330" s="57">
        <f t="shared" si="50"/>
        <v>4681.54648</v>
      </c>
      <c r="F330" s="57">
        <f t="shared" si="39"/>
        <v>99.99244921933403</v>
      </c>
    </row>
    <row r="331" spans="1:6" ht="18" customHeight="1">
      <c r="A331" s="58" t="s">
        <v>117</v>
      </c>
      <c r="B331" s="61" t="s">
        <v>647</v>
      </c>
      <c r="C331" s="57">
        <v>4681.9</v>
      </c>
      <c r="D331" s="57">
        <v>4681.9</v>
      </c>
      <c r="E331" s="57">
        <v>4681.54648</v>
      </c>
      <c r="F331" s="57">
        <f t="shared" si="39"/>
        <v>99.99244921933403</v>
      </c>
    </row>
    <row r="332" spans="1:6" ht="18">
      <c r="A332" s="58" t="s">
        <v>212</v>
      </c>
      <c r="B332" s="61" t="s">
        <v>648</v>
      </c>
      <c r="C332" s="57">
        <f>C333+C338+C343</f>
        <v>2771.7</v>
      </c>
      <c r="D332" s="57">
        <f>D333+D338+D343</f>
        <v>2771.7</v>
      </c>
      <c r="E332" s="57">
        <f>E333+E338+E343</f>
        <v>2771.7</v>
      </c>
      <c r="F332" s="57">
        <f t="shared" si="39"/>
        <v>100</v>
      </c>
    </row>
    <row r="333" spans="1:6" ht="33" customHeight="1">
      <c r="A333" s="58" t="s">
        <v>1355</v>
      </c>
      <c r="B333" s="61" t="s">
        <v>649</v>
      </c>
      <c r="C333" s="57">
        <f aca="true" t="shared" si="51" ref="C333:E336">C334</f>
        <v>1200</v>
      </c>
      <c r="D333" s="57">
        <f t="shared" si="51"/>
        <v>1200</v>
      </c>
      <c r="E333" s="57">
        <f t="shared" si="51"/>
        <v>1200</v>
      </c>
      <c r="F333" s="57">
        <f t="shared" si="39"/>
        <v>100</v>
      </c>
    </row>
    <row r="334" spans="1:6" ht="36">
      <c r="A334" s="58" t="s">
        <v>641</v>
      </c>
      <c r="B334" s="61" t="s">
        <v>650</v>
      </c>
      <c r="C334" s="57">
        <f t="shared" si="51"/>
        <v>1200</v>
      </c>
      <c r="D334" s="57">
        <f t="shared" si="51"/>
        <v>1200</v>
      </c>
      <c r="E334" s="57">
        <f t="shared" si="51"/>
        <v>1200</v>
      </c>
      <c r="F334" s="57">
        <f t="shared" si="39"/>
        <v>100</v>
      </c>
    </row>
    <row r="335" spans="1:6" ht="90" customHeight="1">
      <c r="A335" s="58" t="s">
        <v>643</v>
      </c>
      <c r="B335" s="61" t="s">
        <v>651</v>
      </c>
      <c r="C335" s="57">
        <f>C336</f>
        <v>1200</v>
      </c>
      <c r="D335" s="57">
        <f t="shared" si="51"/>
        <v>1200</v>
      </c>
      <c r="E335" s="57">
        <f t="shared" si="51"/>
        <v>1200</v>
      </c>
      <c r="F335" s="57">
        <f t="shared" si="39"/>
        <v>100</v>
      </c>
    </row>
    <row r="336" spans="1:6" ht="72">
      <c r="A336" s="58" t="s">
        <v>213</v>
      </c>
      <c r="B336" s="61" t="s">
        <v>652</v>
      </c>
      <c r="C336" s="57">
        <f t="shared" si="51"/>
        <v>1200</v>
      </c>
      <c r="D336" s="57">
        <f t="shared" si="51"/>
        <v>1200</v>
      </c>
      <c r="E336" s="57">
        <f t="shared" si="51"/>
        <v>1200</v>
      </c>
      <c r="F336" s="57">
        <f t="shared" si="39"/>
        <v>100</v>
      </c>
    </row>
    <row r="337" spans="1:6" ht="16.5" customHeight="1">
      <c r="A337" s="58" t="s">
        <v>117</v>
      </c>
      <c r="B337" s="61" t="s">
        <v>653</v>
      </c>
      <c r="C337" s="57">
        <v>1200</v>
      </c>
      <c r="D337" s="57">
        <v>1200</v>
      </c>
      <c r="E337" s="57">
        <v>1200</v>
      </c>
      <c r="F337" s="57">
        <f t="shared" si="39"/>
        <v>100</v>
      </c>
    </row>
    <row r="338" spans="1:6" ht="53.25" customHeight="1">
      <c r="A338" s="58" t="s">
        <v>654</v>
      </c>
      <c r="B338" s="61" t="s">
        <v>655</v>
      </c>
      <c r="C338" s="57">
        <f aca="true" t="shared" si="52" ref="C338:E341">C339</f>
        <v>1371.7</v>
      </c>
      <c r="D338" s="57">
        <f t="shared" si="52"/>
        <v>1371.7</v>
      </c>
      <c r="E338" s="57">
        <f t="shared" si="52"/>
        <v>1371.7</v>
      </c>
      <c r="F338" s="57">
        <f t="shared" si="39"/>
        <v>100</v>
      </c>
    </row>
    <row r="339" spans="1:6" ht="54">
      <c r="A339" s="58" t="s">
        <v>214</v>
      </c>
      <c r="B339" s="61" t="s">
        <v>656</v>
      </c>
      <c r="C339" s="57">
        <f t="shared" si="52"/>
        <v>1371.7</v>
      </c>
      <c r="D339" s="57">
        <f t="shared" si="52"/>
        <v>1371.7</v>
      </c>
      <c r="E339" s="57">
        <f t="shared" si="52"/>
        <v>1371.7</v>
      </c>
      <c r="F339" s="57">
        <f t="shared" si="39"/>
        <v>100</v>
      </c>
    </row>
    <row r="340" spans="1:6" ht="72">
      <c r="A340" s="58" t="s">
        <v>657</v>
      </c>
      <c r="B340" s="61" t="s">
        <v>658</v>
      </c>
      <c r="C340" s="57">
        <f t="shared" si="52"/>
        <v>1371.7</v>
      </c>
      <c r="D340" s="57">
        <f t="shared" si="52"/>
        <v>1371.7</v>
      </c>
      <c r="E340" s="57">
        <f t="shared" si="52"/>
        <v>1371.7</v>
      </c>
      <c r="F340" s="57">
        <f t="shared" si="39"/>
        <v>100</v>
      </c>
    </row>
    <row r="341" spans="1:6" ht="36">
      <c r="A341" s="58" t="s">
        <v>215</v>
      </c>
      <c r="B341" s="61" t="s">
        <v>659</v>
      </c>
      <c r="C341" s="57">
        <f t="shared" si="52"/>
        <v>1371.7</v>
      </c>
      <c r="D341" s="57">
        <f t="shared" si="52"/>
        <v>1371.7</v>
      </c>
      <c r="E341" s="57">
        <f t="shared" si="52"/>
        <v>1371.7</v>
      </c>
      <c r="F341" s="57">
        <f t="shared" si="39"/>
        <v>100</v>
      </c>
    </row>
    <row r="342" spans="1:6" ht="33.75" customHeight="1">
      <c r="A342" s="58" t="s">
        <v>145</v>
      </c>
      <c r="B342" s="61" t="s">
        <v>660</v>
      </c>
      <c r="C342" s="57">
        <v>1371.7</v>
      </c>
      <c r="D342" s="57">
        <v>1371.7</v>
      </c>
      <c r="E342" s="57">
        <v>1371.7</v>
      </c>
      <c r="F342" s="57">
        <f t="shared" si="39"/>
        <v>100</v>
      </c>
    </row>
    <row r="343" spans="1:6" ht="33.75" customHeight="1">
      <c r="A343" s="58" t="s">
        <v>1228</v>
      </c>
      <c r="B343" s="61" t="s">
        <v>1223</v>
      </c>
      <c r="C343" s="57">
        <f aca="true" t="shared" si="53" ref="C343:E346">C344</f>
        <v>200</v>
      </c>
      <c r="D343" s="57">
        <f t="shared" si="53"/>
        <v>200</v>
      </c>
      <c r="E343" s="57">
        <f t="shared" si="53"/>
        <v>200</v>
      </c>
      <c r="F343" s="57">
        <f t="shared" si="39"/>
        <v>100</v>
      </c>
    </row>
    <row r="344" spans="1:6" ht="17.25" customHeight="1">
      <c r="A344" s="58" t="s">
        <v>103</v>
      </c>
      <c r="B344" s="61" t="s">
        <v>1224</v>
      </c>
      <c r="C344" s="57">
        <f t="shared" si="53"/>
        <v>200</v>
      </c>
      <c r="D344" s="57">
        <f t="shared" si="53"/>
        <v>200</v>
      </c>
      <c r="E344" s="57">
        <f t="shared" si="53"/>
        <v>200</v>
      </c>
      <c r="F344" s="57">
        <f t="shared" si="39"/>
        <v>100</v>
      </c>
    </row>
    <row r="345" spans="1:6" ht="33.75" customHeight="1">
      <c r="A345" s="58" t="s">
        <v>1229</v>
      </c>
      <c r="B345" s="61" t="s">
        <v>1225</v>
      </c>
      <c r="C345" s="57">
        <f t="shared" si="53"/>
        <v>200</v>
      </c>
      <c r="D345" s="57">
        <f t="shared" si="53"/>
        <v>200</v>
      </c>
      <c r="E345" s="57">
        <f t="shared" si="53"/>
        <v>200</v>
      </c>
      <c r="F345" s="57">
        <f t="shared" si="39"/>
        <v>100</v>
      </c>
    </row>
    <row r="346" spans="1:6" ht="16.5" customHeight="1">
      <c r="A346" s="58" t="s">
        <v>108</v>
      </c>
      <c r="B346" s="61" t="s">
        <v>1226</v>
      </c>
      <c r="C346" s="57">
        <f t="shared" si="53"/>
        <v>200</v>
      </c>
      <c r="D346" s="57">
        <f t="shared" si="53"/>
        <v>200</v>
      </c>
      <c r="E346" s="57">
        <f t="shared" si="53"/>
        <v>200</v>
      </c>
      <c r="F346" s="57">
        <f t="shared" si="39"/>
        <v>100</v>
      </c>
    </row>
    <row r="347" spans="1:6" ht="19.5" customHeight="1">
      <c r="A347" s="58" t="s">
        <v>117</v>
      </c>
      <c r="B347" s="61" t="s">
        <v>1227</v>
      </c>
      <c r="C347" s="57">
        <v>200</v>
      </c>
      <c r="D347" s="57">
        <v>200</v>
      </c>
      <c r="E347" s="57">
        <v>200</v>
      </c>
      <c r="F347" s="57">
        <f t="shared" si="39"/>
        <v>100</v>
      </c>
    </row>
    <row r="348" spans="1:6" ht="18">
      <c r="A348" s="58" t="s">
        <v>216</v>
      </c>
      <c r="B348" s="61" t="s">
        <v>661</v>
      </c>
      <c r="C348" s="57">
        <f>C349+C357+C376</f>
        <v>205985.6</v>
      </c>
      <c r="D348" s="57">
        <f>D349+D357+D376</f>
        <v>205985.61551</v>
      </c>
      <c r="E348" s="57">
        <f>E349+E357+E376</f>
        <v>201780.52503</v>
      </c>
      <c r="F348" s="57">
        <f t="shared" si="39"/>
        <v>97.95855876818572</v>
      </c>
    </row>
    <row r="349" spans="1:6" ht="18">
      <c r="A349" s="58" t="s">
        <v>196</v>
      </c>
      <c r="B349" s="61" t="s">
        <v>662</v>
      </c>
      <c r="C349" s="57">
        <f aca="true" t="shared" si="54" ref="C349:E350">C350</f>
        <v>94324.2</v>
      </c>
      <c r="D349" s="57">
        <f t="shared" si="54"/>
        <v>94324.2</v>
      </c>
      <c r="E349" s="57">
        <f t="shared" si="54"/>
        <v>93128.94407</v>
      </c>
      <c r="F349" s="57">
        <f t="shared" si="39"/>
        <v>98.73282155586796</v>
      </c>
    </row>
    <row r="350" spans="1:6" ht="20.25" customHeight="1">
      <c r="A350" s="58" t="s">
        <v>103</v>
      </c>
      <c r="B350" s="61" t="s">
        <v>663</v>
      </c>
      <c r="C350" s="57">
        <f t="shared" si="54"/>
        <v>94324.2</v>
      </c>
      <c r="D350" s="57">
        <f t="shared" si="54"/>
        <v>94324.2</v>
      </c>
      <c r="E350" s="57">
        <f t="shared" si="54"/>
        <v>93128.94407</v>
      </c>
      <c r="F350" s="57">
        <f t="shared" si="39"/>
        <v>98.73282155586796</v>
      </c>
    </row>
    <row r="351" spans="1:6" ht="54">
      <c r="A351" s="58" t="s">
        <v>217</v>
      </c>
      <c r="B351" s="61" t="s">
        <v>664</v>
      </c>
      <c r="C351" s="57">
        <f>C352+C354</f>
        <v>94324.2</v>
      </c>
      <c r="D351" s="57">
        <f>D352+D354</f>
        <v>94324.2</v>
      </c>
      <c r="E351" s="57">
        <f>E352+E354</f>
        <v>93128.94407</v>
      </c>
      <c r="F351" s="57">
        <f t="shared" si="39"/>
        <v>98.73282155586796</v>
      </c>
    </row>
    <row r="352" spans="1:6" ht="91.5" customHeight="1">
      <c r="A352" s="58" t="s">
        <v>665</v>
      </c>
      <c r="B352" s="61" t="s">
        <v>666</v>
      </c>
      <c r="C352" s="57">
        <f>C353</f>
        <v>37693.2</v>
      </c>
      <c r="D352" s="57">
        <f>D353</f>
        <v>37693.2</v>
      </c>
      <c r="E352" s="57">
        <f>E353</f>
        <v>36831.47569</v>
      </c>
      <c r="F352" s="57">
        <f aca="true" t="shared" si="55" ref="F352:F420">E352*100/C352</f>
        <v>97.71384676811734</v>
      </c>
    </row>
    <row r="353" spans="1:6" ht="36">
      <c r="A353" s="58" t="s">
        <v>166</v>
      </c>
      <c r="B353" s="61" t="s">
        <v>667</v>
      </c>
      <c r="C353" s="57">
        <v>37693.2</v>
      </c>
      <c r="D353" s="57">
        <v>37693.2</v>
      </c>
      <c r="E353" s="57">
        <v>36831.47569</v>
      </c>
      <c r="F353" s="57">
        <f t="shared" si="55"/>
        <v>97.71384676811734</v>
      </c>
    </row>
    <row r="354" spans="1:6" ht="90" customHeight="1">
      <c r="A354" s="54" t="s">
        <v>665</v>
      </c>
      <c r="B354" s="61" t="s">
        <v>668</v>
      </c>
      <c r="C354" s="57">
        <f>C355+C356</f>
        <v>56631</v>
      </c>
      <c r="D354" s="57">
        <f>D355+D356</f>
        <v>56631</v>
      </c>
      <c r="E354" s="57">
        <f>E355+E356</f>
        <v>56297.46838</v>
      </c>
      <c r="F354" s="57">
        <f t="shared" si="55"/>
        <v>99.41104409245818</v>
      </c>
    </row>
    <row r="355" spans="1:6" ht="36">
      <c r="A355" s="58" t="s">
        <v>92</v>
      </c>
      <c r="B355" s="61" t="s">
        <v>669</v>
      </c>
      <c r="C355" s="57">
        <v>91.1</v>
      </c>
      <c r="D355" s="57">
        <v>91.1233</v>
      </c>
      <c r="E355" s="57">
        <v>0</v>
      </c>
      <c r="F355" s="57">
        <f t="shared" si="55"/>
        <v>0</v>
      </c>
    </row>
    <row r="356" spans="1:6" ht="36">
      <c r="A356" s="58" t="s">
        <v>166</v>
      </c>
      <c r="B356" s="61" t="s">
        <v>670</v>
      </c>
      <c r="C356" s="57">
        <v>56539.9</v>
      </c>
      <c r="D356" s="57">
        <v>56539.8767</v>
      </c>
      <c r="E356" s="57">
        <v>56297.46838</v>
      </c>
      <c r="F356" s="57">
        <f t="shared" si="55"/>
        <v>99.57122028868108</v>
      </c>
    </row>
    <row r="357" spans="1:6" ht="54">
      <c r="A357" s="58" t="s">
        <v>211</v>
      </c>
      <c r="B357" s="61" t="s">
        <v>1233</v>
      </c>
      <c r="C357" s="57">
        <f aca="true" t="shared" si="56" ref="C357:E358">C358</f>
        <v>104088</v>
      </c>
      <c r="D357" s="57">
        <f t="shared" si="56"/>
        <v>104088.01551</v>
      </c>
      <c r="E357" s="57">
        <f t="shared" si="56"/>
        <v>101078.53996</v>
      </c>
      <c r="F357" s="57">
        <f t="shared" si="55"/>
        <v>97.10873487818</v>
      </c>
    </row>
    <row r="358" spans="1:6" ht="36">
      <c r="A358" s="58" t="s">
        <v>218</v>
      </c>
      <c r="B358" s="61" t="s">
        <v>1234</v>
      </c>
      <c r="C358" s="57">
        <f t="shared" si="56"/>
        <v>104088</v>
      </c>
      <c r="D358" s="57">
        <f t="shared" si="56"/>
        <v>104088.01551</v>
      </c>
      <c r="E358" s="57">
        <f t="shared" si="56"/>
        <v>101078.53996</v>
      </c>
      <c r="F358" s="57">
        <f t="shared" si="55"/>
        <v>97.10873487818</v>
      </c>
    </row>
    <row r="359" spans="1:6" ht="54">
      <c r="A359" s="58" t="s">
        <v>915</v>
      </c>
      <c r="B359" s="61" t="s">
        <v>1235</v>
      </c>
      <c r="C359" s="57">
        <f>C360+C363+C366+C369+C372+C374</f>
        <v>104088</v>
      </c>
      <c r="D359" s="57">
        <f>D360+D363+D366+D369+D372+D374</f>
        <v>104088.01551</v>
      </c>
      <c r="E359" s="57">
        <f>E360+E363+E366+E369+E372+E374</f>
        <v>101078.53996</v>
      </c>
      <c r="F359" s="57">
        <f t="shared" si="55"/>
        <v>97.10873487818</v>
      </c>
    </row>
    <row r="360" spans="1:6" ht="126" customHeight="1">
      <c r="A360" s="58" t="s">
        <v>917</v>
      </c>
      <c r="B360" s="61" t="s">
        <v>1236</v>
      </c>
      <c r="C360" s="57">
        <f>C361+C362</f>
        <v>48966.8</v>
      </c>
      <c r="D360" s="57">
        <f>D361+D362</f>
        <v>48966.84478</v>
      </c>
      <c r="E360" s="57">
        <f>E361+E362</f>
        <v>46376.40134</v>
      </c>
      <c r="F360" s="57">
        <f t="shared" si="55"/>
        <v>94.70988780153083</v>
      </c>
    </row>
    <row r="361" spans="1:6" ht="36">
      <c r="A361" s="58" t="s">
        <v>92</v>
      </c>
      <c r="B361" s="61" t="s">
        <v>1237</v>
      </c>
      <c r="C361" s="57">
        <v>752.5</v>
      </c>
      <c r="D361" s="57">
        <v>752.523</v>
      </c>
      <c r="E361" s="57">
        <v>464.74924</v>
      </c>
      <c r="F361" s="57">
        <f t="shared" si="55"/>
        <v>61.76069634551495</v>
      </c>
    </row>
    <row r="362" spans="1:6" ht="21" customHeight="1">
      <c r="A362" s="58" t="s">
        <v>117</v>
      </c>
      <c r="B362" s="61" t="s">
        <v>1239</v>
      </c>
      <c r="C362" s="57">
        <v>48214.3</v>
      </c>
      <c r="D362" s="57">
        <v>48214.32178</v>
      </c>
      <c r="E362" s="57">
        <v>45911.6521</v>
      </c>
      <c r="F362" s="57">
        <f t="shared" si="55"/>
        <v>95.22413910395878</v>
      </c>
    </row>
    <row r="363" spans="1:6" ht="88.5" customHeight="1">
      <c r="A363" s="58" t="s">
        <v>918</v>
      </c>
      <c r="B363" s="61" t="s">
        <v>1240</v>
      </c>
      <c r="C363" s="57">
        <f>C364+C365</f>
        <v>200.5</v>
      </c>
      <c r="D363" s="57">
        <f>D364+D365</f>
        <v>200.5</v>
      </c>
      <c r="E363" s="57">
        <f>E364+E365</f>
        <v>132.98292999999998</v>
      </c>
      <c r="F363" s="57">
        <f t="shared" si="55"/>
        <v>66.32565087281795</v>
      </c>
    </row>
    <row r="364" spans="1:6" ht="36">
      <c r="A364" s="58" t="s">
        <v>92</v>
      </c>
      <c r="B364" s="61" t="s">
        <v>1241</v>
      </c>
      <c r="C364" s="57">
        <v>2.4</v>
      </c>
      <c r="D364" s="57">
        <v>2.4</v>
      </c>
      <c r="E364" s="57">
        <v>1.39547</v>
      </c>
      <c r="F364" s="57">
        <f t="shared" si="55"/>
        <v>58.14458333333334</v>
      </c>
    </row>
    <row r="365" spans="1:6" ht="17.25" customHeight="1">
      <c r="A365" s="58" t="s">
        <v>117</v>
      </c>
      <c r="B365" s="61" t="s">
        <v>1245</v>
      </c>
      <c r="C365" s="57">
        <v>198.1</v>
      </c>
      <c r="D365" s="57">
        <v>198.1</v>
      </c>
      <c r="E365" s="57">
        <v>131.58746</v>
      </c>
      <c r="F365" s="57">
        <f t="shared" si="55"/>
        <v>66.42476527006562</v>
      </c>
    </row>
    <row r="366" spans="1:6" ht="75" customHeight="1">
      <c r="A366" s="58" t="s">
        <v>219</v>
      </c>
      <c r="B366" s="61" t="s">
        <v>1242</v>
      </c>
      <c r="C366" s="57">
        <f>C367+C368</f>
        <v>54664.299999999996</v>
      </c>
      <c r="D366" s="57">
        <f>D367+D368</f>
        <v>54664.27073</v>
      </c>
      <c r="E366" s="57">
        <f>E367+E368</f>
        <v>54385.258219999996</v>
      </c>
      <c r="F366" s="57">
        <f t="shared" si="55"/>
        <v>99.48953562013965</v>
      </c>
    </row>
    <row r="367" spans="1:6" ht="36">
      <c r="A367" s="58" t="s">
        <v>92</v>
      </c>
      <c r="B367" s="61" t="s">
        <v>1243</v>
      </c>
      <c r="C367" s="57">
        <v>406.6</v>
      </c>
      <c r="D367" s="57">
        <v>406.594</v>
      </c>
      <c r="E367" s="57">
        <v>388.81411</v>
      </c>
      <c r="F367" s="57">
        <f t="shared" si="55"/>
        <v>95.62570339399902</v>
      </c>
    </row>
    <row r="368" spans="1:6" ht="18.75" customHeight="1">
      <c r="A368" s="58" t="s">
        <v>117</v>
      </c>
      <c r="B368" s="61" t="s">
        <v>1244</v>
      </c>
      <c r="C368" s="57">
        <v>54257.7</v>
      </c>
      <c r="D368" s="57">
        <v>54257.67673</v>
      </c>
      <c r="E368" s="57">
        <v>53996.44411</v>
      </c>
      <c r="F368" s="57">
        <f t="shared" si="55"/>
        <v>99.51849066584097</v>
      </c>
    </row>
    <row r="369" spans="1:6" ht="108" customHeight="1">
      <c r="A369" s="58" t="s">
        <v>1249</v>
      </c>
      <c r="B369" s="61" t="s">
        <v>1246</v>
      </c>
      <c r="C369" s="57">
        <f>C370+C371</f>
        <v>185.2</v>
      </c>
      <c r="D369" s="57">
        <f>D370+D371</f>
        <v>185.2</v>
      </c>
      <c r="E369" s="57">
        <f>E370+E371</f>
        <v>112.69747</v>
      </c>
      <c r="F369" s="57">
        <f t="shared" si="55"/>
        <v>60.851765658747304</v>
      </c>
    </row>
    <row r="370" spans="1:6" ht="39" customHeight="1">
      <c r="A370" s="58" t="s">
        <v>92</v>
      </c>
      <c r="B370" s="61" t="s">
        <v>1247</v>
      </c>
      <c r="C370" s="57">
        <v>1.7</v>
      </c>
      <c r="D370" s="57">
        <v>1.7</v>
      </c>
      <c r="E370" s="57">
        <v>0.86747</v>
      </c>
      <c r="F370" s="57">
        <f t="shared" si="55"/>
        <v>51.02764705882353</v>
      </c>
    </row>
    <row r="371" spans="1:6" ht="19.5" customHeight="1">
      <c r="A371" s="58" t="s">
        <v>117</v>
      </c>
      <c r="B371" s="61" t="s">
        <v>1248</v>
      </c>
      <c r="C371" s="57">
        <v>183.5</v>
      </c>
      <c r="D371" s="57">
        <v>183.5</v>
      </c>
      <c r="E371" s="57">
        <v>111.83</v>
      </c>
      <c r="F371" s="57">
        <f t="shared" si="55"/>
        <v>60.94277929155314</v>
      </c>
    </row>
    <row r="372" spans="1:6" ht="258.75" customHeight="1">
      <c r="A372" s="58" t="s">
        <v>1252</v>
      </c>
      <c r="B372" s="61" t="s">
        <v>1250</v>
      </c>
      <c r="C372" s="57">
        <f>C373</f>
        <v>66</v>
      </c>
      <c r="D372" s="57">
        <f>D373</f>
        <v>66</v>
      </c>
      <c r="E372" s="57">
        <f>E373</f>
        <v>66</v>
      </c>
      <c r="F372" s="57">
        <f t="shared" si="55"/>
        <v>100</v>
      </c>
    </row>
    <row r="373" spans="1:6" ht="16.5" customHeight="1">
      <c r="A373" s="58" t="s">
        <v>117</v>
      </c>
      <c r="B373" s="61" t="s">
        <v>1251</v>
      </c>
      <c r="C373" s="57">
        <v>66</v>
      </c>
      <c r="D373" s="57">
        <v>66</v>
      </c>
      <c r="E373" s="57">
        <v>66</v>
      </c>
      <c r="F373" s="57">
        <f t="shared" si="55"/>
        <v>100</v>
      </c>
    </row>
    <row r="374" spans="1:6" ht="163.5" customHeight="1">
      <c r="A374" s="58" t="s">
        <v>1255</v>
      </c>
      <c r="B374" s="61" t="s">
        <v>1253</v>
      </c>
      <c r="C374" s="57">
        <f>C375</f>
        <v>5.2</v>
      </c>
      <c r="D374" s="57">
        <f>D375</f>
        <v>5.2</v>
      </c>
      <c r="E374" s="57">
        <f>E375</f>
        <v>5.2</v>
      </c>
      <c r="F374" s="57">
        <f t="shared" si="55"/>
        <v>100</v>
      </c>
    </row>
    <row r="375" spans="1:6" ht="18" customHeight="1">
      <c r="A375" s="58" t="s">
        <v>117</v>
      </c>
      <c r="B375" s="61" t="s">
        <v>1254</v>
      </c>
      <c r="C375" s="57">
        <v>5.2</v>
      </c>
      <c r="D375" s="57">
        <v>5.2</v>
      </c>
      <c r="E375" s="57">
        <v>5.2</v>
      </c>
      <c r="F375" s="57">
        <f t="shared" si="55"/>
        <v>100</v>
      </c>
    </row>
    <row r="376" spans="1:6" ht="54">
      <c r="A376" s="58" t="s">
        <v>220</v>
      </c>
      <c r="B376" s="61" t="s">
        <v>671</v>
      </c>
      <c r="C376" s="57">
        <f aca="true" t="shared" si="57" ref="C376:E381">C377</f>
        <v>7573.400000000001</v>
      </c>
      <c r="D376" s="57">
        <f t="shared" si="57"/>
        <v>7573.400000000001</v>
      </c>
      <c r="E376" s="57">
        <f t="shared" si="57"/>
        <v>7573.041</v>
      </c>
      <c r="F376" s="57">
        <f t="shared" si="55"/>
        <v>99.99525972482635</v>
      </c>
    </row>
    <row r="377" spans="1:6" ht="18" customHeight="1">
      <c r="A377" s="58" t="s">
        <v>103</v>
      </c>
      <c r="B377" s="61" t="s">
        <v>672</v>
      </c>
      <c r="C377" s="57">
        <f t="shared" si="57"/>
        <v>7573.400000000001</v>
      </c>
      <c r="D377" s="57">
        <f t="shared" si="57"/>
        <v>7573.400000000001</v>
      </c>
      <c r="E377" s="57">
        <f t="shared" si="57"/>
        <v>7573.041</v>
      </c>
      <c r="F377" s="57">
        <f t="shared" si="55"/>
        <v>99.99525972482635</v>
      </c>
    </row>
    <row r="378" spans="1:6" ht="72">
      <c r="A378" s="58" t="s">
        <v>1123</v>
      </c>
      <c r="B378" s="61" t="s">
        <v>673</v>
      </c>
      <c r="C378" s="57">
        <f>C379+C381</f>
        <v>7573.400000000001</v>
      </c>
      <c r="D378" s="57">
        <f>D379+D381</f>
        <v>7573.400000000001</v>
      </c>
      <c r="E378" s="57">
        <f>E379+E381</f>
        <v>7573.041</v>
      </c>
      <c r="F378" s="57">
        <f t="shared" si="55"/>
        <v>99.99525972482635</v>
      </c>
    </row>
    <row r="379" spans="1:6" ht="18" customHeight="1">
      <c r="A379" s="58" t="s">
        <v>108</v>
      </c>
      <c r="B379" s="61" t="s">
        <v>1230</v>
      </c>
      <c r="C379" s="57">
        <f>C380</f>
        <v>89.1</v>
      </c>
      <c r="D379" s="57">
        <f>D380</f>
        <v>89.1</v>
      </c>
      <c r="E379" s="57">
        <f>E380</f>
        <v>89.0946</v>
      </c>
      <c r="F379" s="57">
        <f t="shared" si="55"/>
        <v>99.99393939393939</v>
      </c>
    </row>
    <row r="380" spans="1:6" ht="18.75" customHeight="1">
      <c r="A380" s="58" t="s">
        <v>117</v>
      </c>
      <c r="B380" s="61" t="s">
        <v>1231</v>
      </c>
      <c r="C380" s="57">
        <v>89.1</v>
      </c>
      <c r="D380" s="57">
        <v>89.1</v>
      </c>
      <c r="E380" s="57">
        <v>89.0946</v>
      </c>
      <c r="F380" s="57">
        <f t="shared" si="55"/>
        <v>99.99393939393939</v>
      </c>
    </row>
    <row r="381" spans="1:6" ht="36">
      <c r="A381" s="58" t="s">
        <v>1232</v>
      </c>
      <c r="B381" s="61" t="s">
        <v>674</v>
      </c>
      <c r="C381" s="57">
        <f t="shared" si="57"/>
        <v>7484.3</v>
      </c>
      <c r="D381" s="57">
        <f t="shared" si="57"/>
        <v>7484.3</v>
      </c>
      <c r="E381" s="57">
        <f t="shared" si="57"/>
        <v>7483.9464</v>
      </c>
      <c r="F381" s="57">
        <f t="shared" si="55"/>
        <v>99.99527544326122</v>
      </c>
    </row>
    <row r="382" spans="1:6" ht="17.25" customHeight="1">
      <c r="A382" s="58" t="s">
        <v>117</v>
      </c>
      <c r="B382" s="61" t="s">
        <v>675</v>
      </c>
      <c r="C382" s="57">
        <v>7484.3</v>
      </c>
      <c r="D382" s="57">
        <v>7484.3</v>
      </c>
      <c r="E382" s="57">
        <v>7483.9464</v>
      </c>
      <c r="F382" s="57">
        <f t="shared" si="55"/>
        <v>99.99527544326122</v>
      </c>
    </row>
    <row r="383" spans="1:6" ht="18">
      <c r="A383" s="58" t="s">
        <v>221</v>
      </c>
      <c r="B383" s="61" t="s">
        <v>676</v>
      </c>
      <c r="C383" s="57">
        <f>C384+C389+C394+C399</f>
        <v>1122.9</v>
      </c>
      <c r="D383" s="57">
        <f>D384+D389+D394+D399</f>
        <v>1122.917</v>
      </c>
      <c r="E383" s="57">
        <f>E384+E389+E394+E399</f>
        <v>1116.9747699999998</v>
      </c>
      <c r="F383" s="57">
        <f t="shared" si="55"/>
        <v>99.47232790097068</v>
      </c>
    </row>
    <row r="384" spans="1:6" ht="54">
      <c r="A384" s="58" t="s">
        <v>114</v>
      </c>
      <c r="B384" s="61" t="s">
        <v>677</v>
      </c>
      <c r="C384" s="57">
        <f aca="true" t="shared" si="58" ref="C384:E387">C385</f>
        <v>6.7</v>
      </c>
      <c r="D384" s="57">
        <f t="shared" si="58"/>
        <v>6.65</v>
      </c>
      <c r="E384" s="57">
        <f t="shared" si="58"/>
        <v>6.644</v>
      </c>
      <c r="F384" s="57">
        <f t="shared" si="55"/>
        <v>99.16417910447761</v>
      </c>
    </row>
    <row r="385" spans="1:6" ht="18.75" customHeight="1">
      <c r="A385" s="58" t="s">
        <v>103</v>
      </c>
      <c r="B385" s="61" t="s">
        <v>678</v>
      </c>
      <c r="C385" s="57">
        <f t="shared" si="58"/>
        <v>6.7</v>
      </c>
      <c r="D385" s="57">
        <f t="shared" si="58"/>
        <v>6.65</v>
      </c>
      <c r="E385" s="57">
        <f t="shared" si="58"/>
        <v>6.644</v>
      </c>
      <c r="F385" s="57">
        <f t="shared" si="55"/>
        <v>99.16417910447761</v>
      </c>
    </row>
    <row r="386" spans="1:6" ht="54">
      <c r="A386" s="62" t="s">
        <v>115</v>
      </c>
      <c r="B386" s="61" t="s">
        <v>679</v>
      </c>
      <c r="C386" s="57">
        <f t="shared" si="58"/>
        <v>6.7</v>
      </c>
      <c r="D386" s="57">
        <f t="shared" si="58"/>
        <v>6.65</v>
      </c>
      <c r="E386" s="57">
        <f t="shared" si="58"/>
        <v>6.644</v>
      </c>
      <c r="F386" s="57">
        <f t="shared" si="55"/>
        <v>99.16417910447761</v>
      </c>
    </row>
    <row r="387" spans="1:6" ht="20.25" customHeight="1">
      <c r="A387" s="58" t="s">
        <v>108</v>
      </c>
      <c r="B387" s="61" t="s">
        <v>680</v>
      </c>
      <c r="C387" s="57">
        <f t="shared" si="58"/>
        <v>6.7</v>
      </c>
      <c r="D387" s="57">
        <f t="shared" si="58"/>
        <v>6.65</v>
      </c>
      <c r="E387" s="57">
        <f t="shared" si="58"/>
        <v>6.644</v>
      </c>
      <c r="F387" s="57">
        <f t="shared" si="55"/>
        <v>99.16417910447761</v>
      </c>
    </row>
    <row r="388" spans="1:6" ht="36">
      <c r="A388" s="58" t="s">
        <v>92</v>
      </c>
      <c r="B388" s="61" t="s">
        <v>681</v>
      </c>
      <c r="C388" s="57">
        <v>6.7</v>
      </c>
      <c r="D388" s="57">
        <v>6.65</v>
      </c>
      <c r="E388" s="57">
        <v>6.644</v>
      </c>
      <c r="F388" s="57">
        <f t="shared" si="55"/>
        <v>99.16417910447761</v>
      </c>
    </row>
    <row r="389" spans="1:6" ht="90">
      <c r="A389" s="58" t="s">
        <v>469</v>
      </c>
      <c r="B389" s="61" t="s">
        <v>682</v>
      </c>
      <c r="C389" s="57">
        <f aca="true" t="shared" si="59" ref="C389:E392">C390</f>
        <v>27.9</v>
      </c>
      <c r="D389" s="57">
        <f t="shared" si="59"/>
        <v>27.9</v>
      </c>
      <c r="E389" s="57">
        <f t="shared" si="59"/>
        <v>27.9</v>
      </c>
      <c r="F389" s="57">
        <f t="shared" si="55"/>
        <v>100</v>
      </c>
    </row>
    <row r="390" spans="1:6" ht="18" customHeight="1">
      <c r="A390" s="58" t="s">
        <v>103</v>
      </c>
      <c r="B390" s="61" t="s">
        <v>683</v>
      </c>
      <c r="C390" s="57">
        <f t="shared" si="59"/>
        <v>27.9</v>
      </c>
      <c r="D390" s="57">
        <f t="shared" si="59"/>
        <v>27.9</v>
      </c>
      <c r="E390" s="57">
        <f t="shared" si="59"/>
        <v>27.9</v>
      </c>
      <c r="F390" s="57">
        <f t="shared" si="55"/>
        <v>100</v>
      </c>
    </row>
    <row r="391" spans="1:6" ht="36">
      <c r="A391" s="58" t="s">
        <v>121</v>
      </c>
      <c r="B391" s="61" t="s">
        <v>684</v>
      </c>
      <c r="C391" s="57">
        <f t="shared" si="59"/>
        <v>27.9</v>
      </c>
      <c r="D391" s="57">
        <f t="shared" si="59"/>
        <v>27.9</v>
      </c>
      <c r="E391" s="57">
        <f t="shared" si="59"/>
        <v>27.9</v>
      </c>
      <c r="F391" s="57">
        <f t="shared" si="55"/>
        <v>100</v>
      </c>
    </row>
    <row r="392" spans="1:6" ht="19.5" customHeight="1">
      <c r="A392" s="58" t="s">
        <v>108</v>
      </c>
      <c r="B392" s="61" t="s">
        <v>685</v>
      </c>
      <c r="C392" s="57">
        <f t="shared" si="59"/>
        <v>27.9</v>
      </c>
      <c r="D392" s="57">
        <f t="shared" si="59"/>
        <v>27.9</v>
      </c>
      <c r="E392" s="57">
        <f t="shared" si="59"/>
        <v>27.9</v>
      </c>
      <c r="F392" s="57">
        <f t="shared" si="55"/>
        <v>100</v>
      </c>
    </row>
    <row r="393" spans="1:6" ht="36">
      <c r="A393" s="58" t="s">
        <v>92</v>
      </c>
      <c r="B393" s="61" t="s">
        <v>686</v>
      </c>
      <c r="C393" s="57">
        <v>27.9</v>
      </c>
      <c r="D393" s="57">
        <v>27.9</v>
      </c>
      <c r="E393" s="57">
        <v>27.9</v>
      </c>
      <c r="F393" s="57">
        <f t="shared" si="55"/>
        <v>100</v>
      </c>
    </row>
    <row r="394" spans="1:6" ht="54">
      <c r="A394" s="58" t="s">
        <v>122</v>
      </c>
      <c r="B394" s="61" t="s">
        <v>1256</v>
      </c>
      <c r="C394" s="57">
        <f aca="true" t="shared" si="60" ref="C394:E397">C395</f>
        <v>10.9</v>
      </c>
      <c r="D394" s="57">
        <f t="shared" si="60"/>
        <v>10.94</v>
      </c>
      <c r="E394" s="57">
        <f t="shared" si="60"/>
        <v>10.95</v>
      </c>
      <c r="F394" s="57">
        <f t="shared" si="55"/>
        <v>100.45871559633026</v>
      </c>
    </row>
    <row r="395" spans="1:6" ht="18.75" customHeight="1">
      <c r="A395" s="58" t="s">
        <v>103</v>
      </c>
      <c r="B395" s="61" t="s">
        <v>1257</v>
      </c>
      <c r="C395" s="57">
        <f t="shared" si="60"/>
        <v>10.9</v>
      </c>
      <c r="D395" s="57">
        <f t="shared" si="60"/>
        <v>10.94</v>
      </c>
      <c r="E395" s="57">
        <f t="shared" si="60"/>
        <v>10.95</v>
      </c>
      <c r="F395" s="57">
        <f t="shared" si="55"/>
        <v>100.45871559633026</v>
      </c>
    </row>
    <row r="396" spans="1:6" ht="54">
      <c r="A396" s="58" t="s">
        <v>123</v>
      </c>
      <c r="B396" s="61" t="s">
        <v>1258</v>
      </c>
      <c r="C396" s="57">
        <f t="shared" si="60"/>
        <v>10.9</v>
      </c>
      <c r="D396" s="57">
        <f t="shared" si="60"/>
        <v>10.94</v>
      </c>
      <c r="E396" s="57">
        <f t="shared" si="60"/>
        <v>10.95</v>
      </c>
      <c r="F396" s="57">
        <f t="shared" si="55"/>
        <v>100.45871559633026</v>
      </c>
    </row>
    <row r="397" spans="1:6" ht="21" customHeight="1">
      <c r="A397" s="58" t="s">
        <v>108</v>
      </c>
      <c r="B397" s="61" t="s">
        <v>1259</v>
      </c>
      <c r="C397" s="57">
        <f t="shared" si="60"/>
        <v>10.9</v>
      </c>
      <c r="D397" s="57">
        <f t="shared" si="60"/>
        <v>10.94</v>
      </c>
      <c r="E397" s="57">
        <f t="shared" si="60"/>
        <v>10.95</v>
      </c>
      <c r="F397" s="57">
        <f t="shared" si="55"/>
        <v>100.45871559633026</v>
      </c>
    </row>
    <row r="398" spans="1:6" ht="36">
      <c r="A398" s="58" t="s">
        <v>92</v>
      </c>
      <c r="B398" s="61" t="s">
        <v>1260</v>
      </c>
      <c r="C398" s="57">
        <v>10.9</v>
      </c>
      <c r="D398" s="57">
        <v>10.94</v>
      </c>
      <c r="E398" s="57">
        <v>10.95</v>
      </c>
      <c r="F398" s="57">
        <f t="shared" si="55"/>
        <v>100.45871559633026</v>
      </c>
    </row>
    <row r="399" spans="1:6" ht="36">
      <c r="A399" s="62" t="s">
        <v>413</v>
      </c>
      <c r="B399" s="61" t="s">
        <v>687</v>
      </c>
      <c r="C399" s="57">
        <f aca="true" t="shared" si="61" ref="C399:E401">C400</f>
        <v>1077.4</v>
      </c>
      <c r="D399" s="57">
        <f t="shared" si="61"/>
        <v>1077.427</v>
      </c>
      <c r="E399" s="57">
        <f t="shared" si="61"/>
        <v>1071.48077</v>
      </c>
      <c r="F399" s="57">
        <f t="shared" si="55"/>
        <v>99.4506005197698</v>
      </c>
    </row>
    <row r="400" spans="1:6" ht="36">
      <c r="A400" s="62" t="s">
        <v>415</v>
      </c>
      <c r="B400" s="61" t="s">
        <v>688</v>
      </c>
      <c r="C400" s="57">
        <f t="shared" si="61"/>
        <v>1077.4</v>
      </c>
      <c r="D400" s="57">
        <f t="shared" si="61"/>
        <v>1077.427</v>
      </c>
      <c r="E400" s="57">
        <f t="shared" si="61"/>
        <v>1071.48077</v>
      </c>
      <c r="F400" s="57">
        <f t="shared" si="55"/>
        <v>99.4506005197698</v>
      </c>
    </row>
    <row r="401" spans="1:6" ht="36">
      <c r="A401" s="58" t="s">
        <v>89</v>
      </c>
      <c r="B401" s="61" t="s">
        <v>689</v>
      </c>
      <c r="C401" s="57">
        <f>C402</f>
        <v>1077.4</v>
      </c>
      <c r="D401" s="57">
        <f t="shared" si="61"/>
        <v>1077.427</v>
      </c>
      <c r="E401" s="57">
        <f t="shared" si="61"/>
        <v>1071.48077</v>
      </c>
      <c r="F401" s="57">
        <f t="shared" si="55"/>
        <v>99.4506005197698</v>
      </c>
    </row>
    <row r="402" spans="1:6" ht="90">
      <c r="A402" s="58" t="s">
        <v>90</v>
      </c>
      <c r="B402" s="61" t="s">
        <v>690</v>
      </c>
      <c r="C402" s="57">
        <v>1077.4</v>
      </c>
      <c r="D402" s="57">
        <v>1077.427</v>
      </c>
      <c r="E402" s="57">
        <v>1071.48077</v>
      </c>
      <c r="F402" s="57">
        <f t="shared" si="55"/>
        <v>99.4506005197698</v>
      </c>
    </row>
    <row r="403" spans="1:6" ht="18">
      <c r="A403" s="58" t="s">
        <v>312</v>
      </c>
      <c r="B403" s="61" t="s">
        <v>1282</v>
      </c>
      <c r="C403" s="57">
        <f aca="true" t="shared" si="62" ref="C403:E405">C404</f>
        <v>187717.80000000002</v>
      </c>
      <c r="D403" s="57">
        <f t="shared" si="62"/>
        <v>187717.80000000002</v>
      </c>
      <c r="E403" s="57">
        <f t="shared" si="62"/>
        <v>187717.68540000002</v>
      </c>
      <c r="F403" s="57">
        <f t="shared" si="55"/>
        <v>99.99993895091463</v>
      </c>
    </row>
    <row r="404" spans="1:6" ht="18">
      <c r="A404" s="58" t="s">
        <v>223</v>
      </c>
      <c r="B404" s="61" t="s">
        <v>1283</v>
      </c>
      <c r="C404" s="57">
        <f t="shared" si="62"/>
        <v>187717.80000000002</v>
      </c>
      <c r="D404" s="57">
        <f t="shared" si="62"/>
        <v>187717.80000000002</v>
      </c>
      <c r="E404" s="57">
        <f t="shared" si="62"/>
        <v>187717.68540000002</v>
      </c>
      <c r="F404" s="57">
        <f t="shared" si="55"/>
        <v>99.99993895091463</v>
      </c>
    </row>
    <row r="405" spans="1:6" ht="36" customHeight="1">
      <c r="A405" s="58" t="s">
        <v>191</v>
      </c>
      <c r="B405" s="61" t="s">
        <v>1284</v>
      </c>
      <c r="C405" s="57">
        <f t="shared" si="62"/>
        <v>187717.80000000002</v>
      </c>
      <c r="D405" s="57">
        <f t="shared" si="62"/>
        <v>187717.80000000002</v>
      </c>
      <c r="E405" s="57">
        <f t="shared" si="62"/>
        <v>187717.68540000002</v>
      </c>
      <c r="F405" s="57">
        <f t="shared" si="55"/>
        <v>99.99993895091463</v>
      </c>
    </row>
    <row r="406" spans="1:6" ht="20.25" customHeight="1">
      <c r="A406" s="58" t="s">
        <v>103</v>
      </c>
      <c r="B406" s="61" t="s">
        <v>1285</v>
      </c>
      <c r="C406" s="57">
        <f>C407+C411</f>
        <v>187717.80000000002</v>
      </c>
      <c r="D406" s="57">
        <f>D407+D411</f>
        <v>187717.80000000002</v>
      </c>
      <c r="E406" s="57">
        <f>E407+E411</f>
        <v>187717.68540000002</v>
      </c>
      <c r="F406" s="57">
        <f t="shared" si="55"/>
        <v>99.99993895091463</v>
      </c>
    </row>
    <row r="407" spans="1:6" ht="54">
      <c r="A407" s="58" t="s">
        <v>192</v>
      </c>
      <c r="B407" s="61" t="s">
        <v>1286</v>
      </c>
      <c r="C407" s="57">
        <f>C408</f>
        <v>1282.2</v>
      </c>
      <c r="D407" s="57">
        <f>D408</f>
        <v>1282.2</v>
      </c>
      <c r="E407" s="57">
        <f>E408</f>
        <v>1282.0854</v>
      </c>
      <c r="F407" s="57">
        <f t="shared" si="55"/>
        <v>99.99106223678052</v>
      </c>
    </row>
    <row r="408" spans="1:6" ht="21" customHeight="1">
      <c r="A408" s="58" t="s">
        <v>108</v>
      </c>
      <c r="B408" s="61" t="s">
        <v>1287</v>
      </c>
      <c r="C408" s="57">
        <f>C409+C410</f>
        <v>1282.2</v>
      </c>
      <c r="D408" s="57">
        <f>D409+D410</f>
        <v>1282.2</v>
      </c>
      <c r="E408" s="57">
        <f>E409+E410</f>
        <v>1282.0854</v>
      </c>
      <c r="F408" s="57">
        <f t="shared" si="55"/>
        <v>99.99106223678052</v>
      </c>
    </row>
    <row r="409" spans="1:6" ht="36">
      <c r="A409" s="58" t="s">
        <v>92</v>
      </c>
      <c r="B409" s="61" t="s">
        <v>1288</v>
      </c>
      <c r="C409" s="57">
        <v>3.2</v>
      </c>
      <c r="D409" s="57">
        <v>3.2</v>
      </c>
      <c r="E409" s="57">
        <v>3.2</v>
      </c>
      <c r="F409" s="57">
        <f t="shared" si="55"/>
        <v>100</v>
      </c>
    </row>
    <row r="410" spans="1:6" ht="36">
      <c r="A410" s="58" t="s">
        <v>166</v>
      </c>
      <c r="B410" s="61" t="s">
        <v>1289</v>
      </c>
      <c r="C410" s="57">
        <v>1279</v>
      </c>
      <c r="D410" s="57">
        <v>1279</v>
      </c>
      <c r="E410" s="57">
        <v>1278.8854</v>
      </c>
      <c r="F410" s="57">
        <f t="shared" si="55"/>
        <v>99.99103987490226</v>
      </c>
    </row>
    <row r="411" spans="1:6" ht="18">
      <c r="A411" s="58" t="s">
        <v>1294</v>
      </c>
      <c r="B411" s="61" t="s">
        <v>1290</v>
      </c>
      <c r="C411" s="57">
        <f aca="true" t="shared" si="63" ref="C411:E412">C412</f>
        <v>186435.6</v>
      </c>
      <c r="D411" s="57">
        <f t="shared" si="63"/>
        <v>186435.6</v>
      </c>
      <c r="E411" s="57">
        <f t="shared" si="63"/>
        <v>186435.6</v>
      </c>
      <c r="F411" s="57">
        <f t="shared" si="55"/>
        <v>100</v>
      </c>
    </row>
    <row r="412" spans="1:6" ht="72">
      <c r="A412" s="58" t="s">
        <v>1293</v>
      </c>
      <c r="B412" s="61" t="s">
        <v>1291</v>
      </c>
      <c r="C412" s="57">
        <f t="shared" si="63"/>
        <v>186435.6</v>
      </c>
      <c r="D412" s="57">
        <f t="shared" si="63"/>
        <v>186435.6</v>
      </c>
      <c r="E412" s="57">
        <f t="shared" si="63"/>
        <v>186435.6</v>
      </c>
      <c r="F412" s="57">
        <f t="shared" si="55"/>
        <v>100</v>
      </c>
    </row>
    <row r="413" spans="1:6" ht="36">
      <c r="A413" s="58" t="s">
        <v>166</v>
      </c>
      <c r="B413" s="61" t="s">
        <v>1292</v>
      </c>
      <c r="C413" s="57">
        <v>186435.6</v>
      </c>
      <c r="D413" s="57">
        <v>186435.6</v>
      </c>
      <c r="E413" s="57">
        <v>186435.6</v>
      </c>
      <c r="F413" s="57">
        <f t="shared" si="55"/>
        <v>100</v>
      </c>
    </row>
    <row r="414" spans="1:6" ht="18">
      <c r="A414" s="58" t="s">
        <v>227</v>
      </c>
      <c r="B414" s="61" t="s">
        <v>691</v>
      </c>
      <c r="C414" s="57">
        <f aca="true" t="shared" si="64" ref="C414:E419">C415</f>
        <v>1236.9</v>
      </c>
      <c r="D414" s="57">
        <f t="shared" si="64"/>
        <v>1236.9</v>
      </c>
      <c r="E414" s="57">
        <f t="shared" si="64"/>
        <v>1111.547</v>
      </c>
      <c r="F414" s="57">
        <f t="shared" si="55"/>
        <v>89.86555097420971</v>
      </c>
    </row>
    <row r="415" spans="1:6" ht="18">
      <c r="A415" s="58" t="s">
        <v>228</v>
      </c>
      <c r="B415" s="61" t="s">
        <v>692</v>
      </c>
      <c r="C415" s="57">
        <f t="shared" si="64"/>
        <v>1236.9</v>
      </c>
      <c r="D415" s="57">
        <f t="shared" si="64"/>
        <v>1236.9</v>
      </c>
      <c r="E415" s="57">
        <f t="shared" si="64"/>
        <v>1111.547</v>
      </c>
      <c r="F415" s="57">
        <f t="shared" si="55"/>
        <v>89.86555097420971</v>
      </c>
    </row>
    <row r="416" spans="1:6" ht="72">
      <c r="A416" s="58" t="s">
        <v>229</v>
      </c>
      <c r="B416" s="61" t="s">
        <v>693</v>
      </c>
      <c r="C416" s="57">
        <f t="shared" si="64"/>
        <v>1236.9</v>
      </c>
      <c r="D416" s="57">
        <f t="shared" si="64"/>
        <v>1236.9</v>
      </c>
      <c r="E416" s="57">
        <f t="shared" si="64"/>
        <v>1111.547</v>
      </c>
      <c r="F416" s="57">
        <f t="shared" si="55"/>
        <v>89.86555097420971</v>
      </c>
    </row>
    <row r="417" spans="1:6" ht="18" customHeight="1">
      <c r="A417" s="58" t="s">
        <v>103</v>
      </c>
      <c r="B417" s="61" t="s">
        <v>694</v>
      </c>
      <c r="C417" s="57">
        <f t="shared" si="64"/>
        <v>1236.9</v>
      </c>
      <c r="D417" s="57">
        <f t="shared" si="64"/>
        <v>1236.9</v>
      </c>
      <c r="E417" s="57">
        <f t="shared" si="64"/>
        <v>1111.547</v>
      </c>
      <c r="F417" s="57">
        <f t="shared" si="55"/>
        <v>89.86555097420971</v>
      </c>
    </row>
    <row r="418" spans="1:6" ht="54">
      <c r="A418" s="58" t="s">
        <v>1124</v>
      </c>
      <c r="B418" s="61" t="s">
        <v>695</v>
      </c>
      <c r="C418" s="57">
        <f t="shared" si="64"/>
        <v>1236.9</v>
      </c>
      <c r="D418" s="57">
        <f t="shared" si="64"/>
        <v>1236.9</v>
      </c>
      <c r="E418" s="57">
        <f t="shared" si="64"/>
        <v>1111.547</v>
      </c>
      <c r="F418" s="57">
        <f t="shared" si="55"/>
        <v>89.86555097420971</v>
      </c>
    </row>
    <row r="419" spans="1:6" ht="34.5" customHeight="1">
      <c r="A419" s="58" t="s">
        <v>230</v>
      </c>
      <c r="B419" s="61" t="s">
        <v>696</v>
      </c>
      <c r="C419" s="57">
        <f t="shared" si="64"/>
        <v>1236.9</v>
      </c>
      <c r="D419" s="57">
        <f t="shared" si="64"/>
        <v>1236.9</v>
      </c>
      <c r="E419" s="57">
        <f t="shared" si="64"/>
        <v>1111.547</v>
      </c>
      <c r="F419" s="57">
        <f t="shared" si="55"/>
        <v>89.86555097420971</v>
      </c>
    </row>
    <row r="420" spans="1:6" ht="36">
      <c r="A420" s="58" t="s">
        <v>92</v>
      </c>
      <c r="B420" s="61" t="s">
        <v>697</v>
      </c>
      <c r="C420" s="57">
        <v>1236.9</v>
      </c>
      <c r="D420" s="57">
        <v>1236.9</v>
      </c>
      <c r="E420" s="57">
        <v>1111.547</v>
      </c>
      <c r="F420" s="57">
        <f t="shared" si="55"/>
        <v>89.86555097420971</v>
      </c>
    </row>
    <row r="421" spans="1:6" ht="36">
      <c r="A421" s="58" t="s">
        <v>698</v>
      </c>
      <c r="B421" s="61" t="s">
        <v>699</v>
      </c>
      <c r="C421" s="57">
        <f aca="true" t="shared" si="65" ref="C421:E425">C422</f>
        <v>50</v>
      </c>
      <c r="D421" s="57">
        <f t="shared" si="65"/>
        <v>50</v>
      </c>
      <c r="E421" s="57">
        <f t="shared" si="65"/>
        <v>7.24572</v>
      </c>
      <c r="F421" s="57">
        <v>3.2</v>
      </c>
    </row>
    <row r="422" spans="1:6" ht="36">
      <c r="A422" s="58" t="s">
        <v>138</v>
      </c>
      <c r="B422" s="61" t="s">
        <v>700</v>
      </c>
      <c r="C422" s="57">
        <f t="shared" si="65"/>
        <v>50</v>
      </c>
      <c r="D422" s="57">
        <f t="shared" si="65"/>
        <v>50</v>
      </c>
      <c r="E422" s="57">
        <f t="shared" si="65"/>
        <v>7.24572</v>
      </c>
      <c r="F422" s="57">
        <v>3.2</v>
      </c>
    </row>
    <row r="423" spans="1:6" ht="18">
      <c r="A423" s="62" t="s">
        <v>701</v>
      </c>
      <c r="B423" s="61" t="s">
        <v>702</v>
      </c>
      <c r="C423" s="57">
        <f t="shared" si="65"/>
        <v>50</v>
      </c>
      <c r="D423" s="57">
        <f t="shared" si="65"/>
        <v>50</v>
      </c>
      <c r="E423" s="57">
        <f t="shared" si="65"/>
        <v>7.24572</v>
      </c>
      <c r="F423" s="57">
        <v>3.2</v>
      </c>
    </row>
    <row r="424" spans="1:6" ht="54">
      <c r="A424" s="62" t="s">
        <v>703</v>
      </c>
      <c r="B424" s="61" t="s">
        <v>704</v>
      </c>
      <c r="C424" s="57">
        <f t="shared" si="65"/>
        <v>50</v>
      </c>
      <c r="D424" s="57">
        <f t="shared" si="65"/>
        <v>50</v>
      </c>
      <c r="E424" s="57">
        <f t="shared" si="65"/>
        <v>7.24572</v>
      </c>
      <c r="F424" s="57">
        <v>3.2</v>
      </c>
    </row>
    <row r="425" spans="1:6" ht="36">
      <c r="A425" s="58" t="s">
        <v>232</v>
      </c>
      <c r="B425" s="61" t="s">
        <v>705</v>
      </c>
      <c r="C425" s="57">
        <f t="shared" si="65"/>
        <v>50</v>
      </c>
      <c r="D425" s="57">
        <f t="shared" si="65"/>
        <v>50</v>
      </c>
      <c r="E425" s="57">
        <f t="shared" si="65"/>
        <v>7.24572</v>
      </c>
      <c r="F425" s="57">
        <v>3.2</v>
      </c>
    </row>
    <row r="426" spans="1:6" ht="36">
      <c r="A426" s="58" t="s">
        <v>233</v>
      </c>
      <c r="B426" s="61" t="s">
        <v>706</v>
      </c>
      <c r="C426" s="57">
        <v>50</v>
      </c>
      <c r="D426" s="57">
        <v>50</v>
      </c>
      <c r="E426" s="57">
        <v>7.24572</v>
      </c>
      <c r="F426" s="57">
        <v>3.2</v>
      </c>
    </row>
    <row r="427" spans="1:6" ht="72">
      <c r="A427" s="58" t="s">
        <v>707</v>
      </c>
      <c r="B427" s="61" t="s">
        <v>708</v>
      </c>
      <c r="C427" s="57">
        <f aca="true" t="shared" si="66" ref="C427:E431">C428</f>
        <v>7337.8</v>
      </c>
      <c r="D427" s="57">
        <f t="shared" si="66"/>
        <v>7337.8</v>
      </c>
      <c r="E427" s="57">
        <f t="shared" si="66"/>
        <v>7337.8</v>
      </c>
      <c r="F427" s="57">
        <f aca="true" t="shared" si="67" ref="F427:F493">E427*100/C427</f>
        <v>100</v>
      </c>
    </row>
    <row r="428" spans="1:6" ht="36">
      <c r="A428" s="58" t="s">
        <v>237</v>
      </c>
      <c r="B428" s="61" t="s">
        <v>709</v>
      </c>
      <c r="C428" s="57">
        <f t="shared" si="66"/>
        <v>7337.8</v>
      </c>
      <c r="D428" s="57">
        <f t="shared" si="66"/>
        <v>7337.8</v>
      </c>
      <c r="E428" s="57">
        <f t="shared" si="66"/>
        <v>7337.8</v>
      </c>
      <c r="F428" s="57">
        <f t="shared" si="67"/>
        <v>100</v>
      </c>
    </row>
    <row r="429" spans="1:6" ht="18">
      <c r="A429" s="62" t="s">
        <v>701</v>
      </c>
      <c r="B429" s="61" t="s">
        <v>710</v>
      </c>
      <c r="C429" s="57">
        <f t="shared" si="66"/>
        <v>7337.8</v>
      </c>
      <c r="D429" s="57">
        <f t="shared" si="66"/>
        <v>7337.8</v>
      </c>
      <c r="E429" s="57">
        <f t="shared" si="66"/>
        <v>7337.8</v>
      </c>
      <c r="F429" s="57">
        <f t="shared" si="67"/>
        <v>100</v>
      </c>
    </row>
    <row r="430" spans="1:6" ht="36">
      <c r="A430" s="58" t="s">
        <v>235</v>
      </c>
      <c r="B430" s="61" t="s">
        <v>711</v>
      </c>
      <c r="C430" s="57">
        <f t="shared" si="66"/>
        <v>7337.8</v>
      </c>
      <c r="D430" s="57">
        <f t="shared" si="66"/>
        <v>7337.8</v>
      </c>
      <c r="E430" s="57">
        <f t="shared" si="66"/>
        <v>7337.8</v>
      </c>
      <c r="F430" s="57">
        <f t="shared" si="67"/>
        <v>100</v>
      </c>
    </row>
    <row r="431" spans="1:6" ht="126">
      <c r="A431" s="62" t="s">
        <v>239</v>
      </c>
      <c r="B431" s="61" t="s">
        <v>712</v>
      </c>
      <c r="C431" s="57">
        <f t="shared" si="66"/>
        <v>7337.8</v>
      </c>
      <c r="D431" s="57">
        <f t="shared" si="66"/>
        <v>7337.8</v>
      </c>
      <c r="E431" s="57">
        <f t="shared" si="66"/>
        <v>7337.8</v>
      </c>
      <c r="F431" s="57">
        <f t="shared" si="67"/>
        <v>100</v>
      </c>
    </row>
    <row r="432" spans="1:6" ht="18">
      <c r="A432" s="58" t="s">
        <v>118</v>
      </c>
      <c r="B432" s="61" t="s">
        <v>713</v>
      </c>
      <c r="C432" s="57">
        <v>7337.8</v>
      </c>
      <c r="D432" s="57">
        <v>7337.8</v>
      </c>
      <c r="E432" s="57">
        <v>7337.8</v>
      </c>
      <c r="F432" s="57">
        <f t="shared" si="67"/>
        <v>100</v>
      </c>
    </row>
    <row r="433" spans="1:6" ht="36">
      <c r="A433" s="58" t="s">
        <v>0</v>
      </c>
      <c r="B433" s="61" t="s">
        <v>714</v>
      </c>
      <c r="C433" s="57">
        <f>C434+C462</f>
        <v>30333.1</v>
      </c>
      <c r="D433" s="57">
        <f>D434+D462</f>
        <v>30333.1</v>
      </c>
      <c r="E433" s="57">
        <f>E434+E462</f>
        <v>30310.237449999997</v>
      </c>
      <c r="F433" s="57">
        <f t="shared" si="67"/>
        <v>99.92462837626223</v>
      </c>
    </row>
    <row r="434" spans="1:6" ht="18">
      <c r="A434" s="58" t="s">
        <v>87</v>
      </c>
      <c r="B434" s="61" t="s">
        <v>715</v>
      </c>
      <c r="C434" s="57">
        <f>C435+C441</f>
        <v>14156.5</v>
      </c>
      <c r="D434" s="57">
        <f>D435+D441</f>
        <v>14156.5</v>
      </c>
      <c r="E434" s="57">
        <f>E435+E441</f>
        <v>14133.637449999998</v>
      </c>
      <c r="F434" s="57">
        <f t="shared" si="67"/>
        <v>99.83850139511884</v>
      </c>
    </row>
    <row r="435" spans="1:6" ht="54">
      <c r="A435" s="58" t="s">
        <v>99</v>
      </c>
      <c r="B435" s="61" t="s">
        <v>716</v>
      </c>
      <c r="C435" s="57">
        <f aca="true" t="shared" si="68" ref="C435:E437">C436</f>
        <v>11910.6</v>
      </c>
      <c r="D435" s="57">
        <f t="shared" si="68"/>
        <v>11910.6</v>
      </c>
      <c r="E435" s="57">
        <f t="shared" si="68"/>
        <v>11907.42622</v>
      </c>
      <c r="F435" s="57">
        <f t="shared" si="67"/>
        <v>99.97335331553406</v>
      </c>
    </row>
    <row r="436" spans="1:6" ht="18">
      <c r="A436" s="62" t="s">
        <v>701</v>
      </c>
      <c r="B436" s="61" t="s">
        <v>717</v>
      </c>
      <c r="C436" s="57">
        <f t="shared" si="68"/>
        <v>11910.6</v>
      </c>
      <c r="D436" s="57">
        <f t="shared" si="68"/>
        <v>11910.6</v>
      </c>
      <c r="E436" s="57">
        <f t="shared" si="68"/>
        <v>11907.42622</v>
      </c>
      <c r="F436" s="57">
        <f t="shared" si="67"/>
        <v>99.97335331553406</v>
      </c>
    </row>
    <row r="437" spans="1:6" ht="18">
      <c r="A437" s="62" t="s">
        <v>718</v>
      </c>
      <c r="B437" s="61" t="s">
        <v>719</v>
      </c>
      <c r="C437" s="57">
        <f t="shared" si="68"/>
        <v>11910.6</v>
      </c>
      <c r="D437" s="57">
        <f t="shared" si="68"/>
        <v>11910.6</v>
      </c>
      <c r="E437" s="57">
        <f t="shared" si="68"/>
        <v>11907.42622</v>
      </c>
      <c r="F437" s="57">
        <f t="shared" si="67"/>
        <v>99.97335331553406</v>
      </c>
    </row>
    <row r="438" spans="1:6" ht="36">
      <c r="A438" s="58" t="s">
        <v>89</v>
      </c>
      <c r="B438" s="61" t="s">
        <v>720</v>
      </c>
      <c r="C438" s="57">
        <f>C439+C440</f>
        <v>11910.6</v>
      </c>
      <c r="D438" s="57">
        <f>D439+D440</f>
        <v>11910.6</v>
      </c>
      <c r="E438" s="57">
        <f>E439+E440</f>
        <v>11907.42622</v>
      </c>
      <c r="F438" s="57">
        <f t="shared" si="67"/>
        <v>99.97335331553406</v>
      </c>
    </row>
    <row r="439" spans="1:6" ht="90">
      <c r="A439" s="58" t="s">
        <v>90</v>
      </c>
      <c r="B439" s="61" t="s">
        <v>721</v>
      </c>
      <c r="C439" s="57">
        <v>11908.6</v>
      </c>
      <c r="D439" s="57">
        <v>11908.6</v>
      </c>
      <c r="E439" s="57">
        <v>11907.42622</v>
      </c>
      <c r="F439" s="57">
        <f t="shared" si="67"/>
        <v>99.99014342575953</v>
      </c>
    </row>
    <row r="440" spans="1:6" ht="18">
      <c r="A440" s="58" t="s">
        <v>94</v>
      </c>
      <c r="B440" s="61" t="s">
        <v>722</v>
      </c>
      <c r="C440" s="57">
        <v>2</v>
      </c>
      <c r="D440" s="57">
        <v>2</v>
      </c>
      <c r="E440" s="57">
        <v>0</v>
      </c>
      <c r="F440" s="57">
        <f t="shared" si="67"/>
        <v>0</v>
      </c>
    </row>
    <row r="441" spans="1:6" ht="18">
      <c r="A441" s="58" t="s">
        <v>101</v>
      </c>
      <c r="B441" s="61" t="s">
        <v>723</v>
      </c>
      <c r="C441" s="57">
        <f>C442+C447+C452+C457</f>
        <v>2245.9</v>
      </c>
      <c r="D441" s="57">
        <f>D442+D447+D452+D457</f>
        <v>2245.9</v>
      </c>
      <c r="E441" s="57">
        <f>E442+E447+E452+E457</f>
        <v>2226.21123</v>
      </c>
      <c r="F441" s="57">
        <f t="shared" si="67"/>
        <v>99.12334609733291</v>
      </c>
    </row>
    <row r="442" spans="1:6" ht="72">
      <c r="A442" s="58" t="s">
        <v>112</v>
      </c>
      <c r="B442" s="61" t="s">
        <v>724</v>
      </c>
      <c r="C442" s="57">
        <f aca="true" t="shared" si="69" ref="C442:E445">C443</f>
        <v>1930.4</v>
      </c>
      <c r="D442" s="57">
        <f t="shared" si="69"/>
        <v>1930.4</v>
      </c>
      <c r="E442" s="57">
        <f t="shared" si="69"/>
        <v>1910.71123</v>
      </c>
      <c r="F442" s="57">
        <f t="shared" si="67"/>
        <v>98.98006786158308</v>
      </c>
    </row>
    <row r="443" spans="1:6" ht="21" customHeight="1">
      <c r="A443" s="58" t="s">
        <v>103</v>
      </c>
      <c r="B443" s="61" t="s">
        <v>725</v>
      </c>
      <c r="C443" s="57">
        <f t="shared" si="69"/>
        <v>1930.4</v>
      </c>
      <c r="D443" s="57">
        <f t="shared" si="69"/>
        <v>1930.4</v>
      </c>
      <c r="E443" s="57">
        <f t="shared" si="69"/>
        <v>1910.71123</v>
      </c>
      <c r="F443" s="57">
        <f t="shared" si="67"/>
        <v>98.98006786158308</v>
      </c>
    </row>
    <row r="444" spans="1:6" ht="36">
      <c r="A444" s="58" t="s">
        <v>113</v>
      </c>
      <c r="B444" s="61" t="s">
        <v>726</v>
      </c>
      <c r="C444" s="57">
        <f t="shared" si="69"/>
        <v>1930.4</v>
      </c>
      <c r="D444" s="57">
        <f t="shared" si="69"/>
        <v>1930.4</v>
      </c>
      <c r="E444" s="57">
        <f t="shared" si="69"/>
        <v>1910.71123</v>
      </c>
      <c r="F444" s="57">
        <f t="shared" si="67"/>
        <v>98.98006786158308</v>
      </c>
    </row>
    <row r="445" spans="1:6" ht="18.75" customHeight="1">
      <c r="A445" s="58" t="s">
        <v>108</v>
      </c>
      <c r="B445" s="61" t="s">
        <v>727</v>
      </c>
      <c r="C445" s="57">
        <f t="shared" si="69"/>
        <v>1930.4</v>
      </c>
      <c r="D445" s="57">
        <f t="shared" si="69"/>
        <v>1930.4</v>
      </c>
      <c r="E445" s="57">
        <f t="shared" si="69"/>
        <v>1910.71123</v>
      </c>
      <c r="F445" s="57">
        <f t="shared" si="67"/>
        <v>98.98006786158308</v>
      </c>
    </row>
    <row r="446" spans="1:6" ht="36">
      <c r="A446" s="58" t="s">
        <v>92</v>
      </c>
      <c r="B446" s="61" t="s">
        <v>728</v>
      </c>
      <c r="C446" s="57">
        <v>1930.4</v>
      </c>
      <c r="D446" s="57">
        <v>1930.4</v>
      </c>
      <c r="E446" s="57">
        <v>1910.71123</v>
      </c>
      <c r="F446" s="57">
        <f t="shared" si="67"/>
        <v>98.98006786158308</v>
      </c>
    </row>
    <row r="447" spans="1:6" ht="54">
      <c r="A447" s="58" t="s">
        <v>114</v>
      </c>
      <c r="B447" s="61" t="s">
        <v>729</v>
      </c>
      <c r="C447" s="57">
        <f aca="true" t="shared" si="70" ref="C447:E450">C448</f>
        <v>83.4</v>
      </c>
      <c r="D447" s="57">
        <f t="shared" si="70"/>
        <v>83.384</v>
      </c>
      <c r="E447" s="57">
        <f t="shared" si="70"/>
        <v>83.384</v>
      </c>
      <c r="F447" s="57">
        <f t="shared" si="67"/>
        <v>99.98081534772182</v>
      </c>
    </row>
    <row r="448" spans="1:6" ht="19.5" customHeight="1">
      <c r="A448" s="58" t="s">
        <v>103</v>
      </c>
      <c r="B448" s="61" t="s">
        <v>730</v>
      </c>
      <c r="C448" s="57">
        <f t="shared" si="70"/>
        <v>83.4</v>
      </c>
      <c r="D448" s="57">
        <f t="shared" si="70"/>
        <v>83.384</v>
      </c>
      <c r="E448" s="57">
        <f t="shared" si="70"/>
        <v>83.384</v>
      </c>
      <c r="F448" s="57">
        <f t="shared" si="67"/>
        <v>99.98081534772182</v>
      </c>
    </row>
    <row r="449" spans="1:6" ht="54">
      <c r="A449" s="62" t="s">
        <v>115</v>
      </c>
      <c r="B449" s="61" t="s">
        <v>731</v>
      </c>
      <c r="C449" s="57">
        <f t="shared" si="70"/>
        <v>83.4</v>
      </c>
      <c r="D449" s="57">
        <f t="shared" si="70"/>
        <v>83.384</v>
      </c>
      <c r="E449" s="57">
        <f t="shared" si="70"/>
        <v>83.384</v>
      </c>
      <c r="F449" s="57">
        <f t="shared" si="67"/>
        <v>99.98081534772182</v>
      </c>
    </row>
    <row r="450" spans="1:6" ht="18" customHeight="1">
      <c r="A450" s="58" t="s">
        <v>108</v>
      </c>
      <c r="B450" s="61" t="s">
        <v>732</v>
      </c>
      <c r="C450" s="57">
        <f t="shared" si="70"/>
        <v>83.4</v>
      </c>
      <c r="D450" s="57">
        <f t="shared" si="70"/>
        <v>83.384</v>
      </c>
      <c r="E450" s="57">
        <f t="shared" si="70"/>
        <v>83.384</v>
      </c>
      <c r="F450" s="57">
        <f t="shared" si="67"/>
        <v>99.98081534772182</v>
      </c>
    </row>
    <row r="451" spans="1:6" ht="36">
      <c r="A451" s="58" t="s">
        <v>92</v>
      </c>
      <c r="B451" s="61" t="s">
        <v>733</v>
      </c>
      <c r="C451" s="57">
        <v>83.4</v>
      </c>
      <c r="D451" s="57">
        <v>83.384</v>
      </c>
      <c r="E451" s="57">
        <v>83.384</v>
      </c>
      <c r="F451" s="57">
        <f t="shared" si="67"/>
        <v>99.98081534772182</v>
      </c>
    </row>
    <row r="452" spans="1:6" ht="90">
      <c r="A452" s="58" t="s">
        <v>469</v>
      </c>
      <c r="B452" s="61" t="s">
        <v>734</v>
      </c>
      <c r="C452" s="57">
        <f aca="true" t="shared" si="71" ref="C452:E455">C453</f>
        <v>175.9</v>
      </c>
      <c r="D452" s="57">
        <f t="shared" si="71"/>
        <v>175.916</v>
      </c>
      <c r="E452" s="57">
        <f t="shared" si="71"/>
        <v>175.916</v>
      </c>
      <c r="F452" s="57">
        <f t="shared" si="67"/>
        <v>100.00909607731664</v>
      </c>
    </row>
    <row r="453" spans="1:6" ht="21" customHeight="1">
      <c r="A453" s="58" t="s">
        <v>103</v>
      </c>
      <c r="B453" s="61" t="s">
        <v>735</v>
      </c>
      <c r="C453" s="57">
        <f t="shared" si="71"/>
        <v>175.9</v>
      </c>
      <c r="D453" s="57">
        <f t="shared" si="71"/>
        <v>175.916</v>
      </c>
      <c r="E453" s="57">
        <f t="shared" si="71"/>
        <v>175.916</v>
      </c>
      <c r="F453" s="57">
        <f t="shared" si="67"/>
        <v>100.00909607731664</v>
      </c>
    </row>
    <row r="454" spans="1:6" ht="36">
      <c r="A454" s="58" t="s">
        <v>121</v>
      </c>
      <c r="B454" s="61" t="s">
        <v>736</v>
      </c>
      <c r="C454" s="57">
        <f t="shared" si="71"/>
        <v>175.9</v>
      </c>
      <c r="D454" s="57">
        <f t="shared" si="71"/>
        <v>175.916</v>
      </c>
      <c r="E454" s="57">
        <f t="shared" si="71"/>
        <v>175.916</v>
      </c>
      <c r="F454" s="57">
        <f t="shared" si="67"/>
        <v>100.00909607731664</v>
      </c>
    </row>
    <row r="455" spans="1:6" ht="18" customHeight="1">
      <c r="A455" s="58" t="s">
        <v>108</v>
      </c>
      <c r="B455" s="61" t="s">
        <v>737</v>
      </c>
      <c r="C455" s="57">
        <f t="shared" si="71"/>
        <v>175.9</v>
      </c>
      <c r="D455" s="57">
        <f t="shared" si="71"/>
        <v>175.916</v>
      </c>
      <c r="E455" s="57">
        <f t="shared" si="71"/>
        <v>175.916</v>
      </c>
      <c r="F455" s="57">
        <f t="shared" si="67"/>
        <v>100.00909607731664</v>
      </c>
    </row>
    <row r="456" spans="1:6" ht="36">
      <c r="A456" s="58" t="s">
        <v>92</v>
      </c>
      <c r="B456" s="61" t="s">
        <v>738</v>
      </c>
      <c r="C456" s="57">
        <v>175.9</v>
      </c>
      <c r="D456" s="57">
        <v>175.916</v>
      </c>
      <c r="E456" s="57">
        <v>175.916</v>
      </c>
      <c r="F456" s="57">
        <f t="shared" si="67"/>
        <v>100.00909607731664</v>
      </c>
    </row>
    <row r="457" spans="1:6" ht="54">
      <c r="A457" s="58" t="s">
        <v>122</v>
      </c>
      <c r="B457" s="61" t="s">
        <v>1055</v>
      </c>
      <c r="C457" s="57">
        <f>C458</f>
        <v>56.2</v>
      </c>
      <c r="D457" s="57">
        <f aca="true" t="shared" si="72" ref="D457:E460">D458</f>
        <v>56.2</v>
      </c>
      <c r="E457" s="57">
        <f t="shared" si="72"/>
        <v>56.2</v>
      </c>
      <c r="F457" s="57">
        <f t="shared" si="67"/>
        <v>100</v>
      </c>
    </row>
    <row r="458" spans="1:6" ht="17.25" customHeight="1">
      <c r="A458" s="58" t="s">
        <v>103</v>
      </c>
      <c r="B458" s="61" t="s">
        <v>1056</v>
      </c>
      <c r="C458" s="57">
        <f>C459</f>
        <v>56.2</v>
      </c>
      <c r="D458" s="57">
        <f t="shared" si="72"/>
        <v>56.2</v>
      </c>
      <c r="E458" s="57">
        <f t="shared" si="72"/>
        <v>56.2</v>
      </c>
      <c r="F458" s="57">
        <f t="shared" si="67"/>
        <v>100</v>
      </c>
    </row>
    <row r="459" spans="1:6" ht="54">
      <c r="A459" s="58" t="s">
        <v>123</v>
      </c>
      <c r="B459" s="61" t="s">
        <v>1057</v>
      </c>
      <c r="C459" s="57">
        <f>C460</f>
        <v>56.2</v>
      </c>
      <c r="D459" s="57">
        <f t="shared" si="72"/>
        <v>56.2</v>
      </c>
      <c r="E459" s="57">
        <f t="shared" si="72"/>
        <v>56.2</v>
      </c>
      <c r="F459" s="57">
        <f t="shared" si="67"/>
        <v>100</v>
      </c>
    </row>
    <row r="460" spans="1:6" ht="20.25" customHeight="1">
      <c r="A460" s="58" t="s">
        <v>108</v>
      </c>
      <c r="B460" s="61" t="s">
        <v>1058</v>
      </c>
      <c r="C460" s="57">
        <f>C461</f>
        <v>56.2</v>
      </c>
      <c r="D460" s="57">
        <f t="shared" si="72"/>
        <v>56.2</v>
      </c>
      <c r="E460" s="57">
        <f t="shared" si="72"/>
        <v>56.2</v>
      </c>
      <c r="F460" s="57">
        <f t="shared" si="67"/>
        <v>100</v>
      </c>
    </row>
    <row r="461" spans="1:6" ht="36">
      <c r="A461" s="58" t="s">
        <v>92</v>
      </c>
      <c r="B461" s="61" t="s">
        <v>1059</v>
      </c>
      <c r="C461" s="57">
        <v>56.2</v>
      </c>
      <c r="D461" s="57">
        <v>56.2</v>
      </c>
      <c r="E461" s="57">
        <v>56.2</v>
      </c>
      <c r="F461" s="57">
        <f t="shared" si="67"/>
        <v>100</v>
      </c>
    </row>
    <row r="462" spans="1:6" ht="75.75" customHeight="1">
      <c r="A462" s="58" t="s">
        <v>707</v>
      </c>
      <c r="B462" s="61" t="s">
        <v>739</v>
      </c>
      <c r="C462" s="57">
        <f>C463+C468</f>
        <v>16176.599999999999</v>
      </c>
      <c r="D462" s="57">
        <f>D463+D468</f>
        <v>16176.599999999999</v>
      </c>
      <c r="E462" s="57">
        <f>E463+E468</f>
        <v>16176.599999999999</v>
      </c>
      <c r="F462" s="57">
        <f t="shared" si="67"/>
        <v>100</v>
      </c>
    </row>
    <row r="463" spans="1:6" ht="54">
      <c r="A463" s="58" t="s">
        <v>234</v>
      </c>
      <c r="B463" s="61" t="s">
        <v>740</v>
      </c>
      <c r="C463" s="57">
        <f aca="true" t="shared" si="73" ref="C463:E466">C464</f>
        <v>2051.3</v>
      </c>
      <c r="D463" s="57">
        <f t="shared" si="73"/>
        <v>2051.3</v>
      </c>
      <c r="E463" s="57">
        <f t="shared" si="73"/>
        <v>2051.3</v>
      </c>
      <c r="F463" s="57">
        <f t="shared" si="67"/>
        <v>100</v>
      </c>
    </row>
    <row r="464" spans="1:6" ht="18">
      <c r="A464" s="62" t="s">
        <v>701</v>
      </c>
      <c r="B464" s="61" t="s">
        <v>741</v>
      </c>
      <c r="C464" s="57">
        <f t="shared" si="73"/>
        <v>2051.3</v>
      </c>
      <c r="D464" s="57">
        <f t="shared" si="73"/>
        <v>2051.3</v>
      </c>
      <c r="E464" s="57">
        <f t="shared" si="73"/>
        <v>2051.3</v>
      </c>
      <c r="F464" s="57">
        <f t="shared" si="67"/>
        <v>100</v>
      </c>
    </row>
    <row r="465" spans="1:6" ht="17.25" customHeight="1">
      <c r="A465" s="62" t="s">
        <v>235</v>
      </c>
      <c r="B465" s="61" t="s">
        <v>742</v>
      </c>
      <c r="C465" s="57">
        <f t="shared" si="73"/>
        <v>2051.3</v>
      </c>
      <c r="D465" s="57">
        <f t="shared" si="73"/>
        <v>2051.3</v>
      </c>
      <c r="E465" s="57">
        <f t="shared" si="73"/>
        <v>2051.3</v>
      </c>
      <c r="F465" s="57">
        <f t="shared" si="67"/>
        <v>100</v>
      </c>
    </row>
    <row r="466" spans="1:6" ht="36">
      <c r="A466" s="62" t="s">
        <v>236</v>
      </c>
      <c r="B466" s="61" t="s">
        <v>743</v>
      </c>
      <c r="C466" s="57">
        <f t="shared" si="73"/>
        <v>2051.3</v>
      </c>
      <c r="D466" s="57">
        <f t="shared" si="73"/>
        <v>2051.3</v>
      </c>
      <c r="E466" s="57">
        <f t="shared" si="73"/>
        <v>2051.3</v>
      </c>
      <c r="F466" s="57">
        <f t="shared" si="67"/>
        <v>100</v>
      </c>
    </row>
    <row r="467" spans="1:6" ht="18">
      <c r="A467" s="58" t="s">
        <v>118</v>
      </c>
      <c r="B467" s="61" t="s">
        <v>744</v>
      </c>
      <c r="C467" s="57">
        <v>2051.3</v>
      </c>
      <c r="D467" s="57">
        <v>2051.3</v>
      </c>
      <c r="E467" s="57">
        <v>2051.3</v>
      </c>
      <c r="F467" s="57">
        <f t="shared" si="67"/>
        <v>100</v>
      </c>
    </row>
    <row r="468" spans="1:6" ht="18" customHeight="1">
      <c r="A468" s="58" t="s">
        <v>237</v>
      </c>
      <c r="B468" s="61" t="s">
        <v>745</v>
      </c>
      <c r="C468" s="57">
        <f aca="true" t="shared" si="74" ref="C468:E471">C469</f>
        <v>14125.3</v>
      </c>
      <c r="D468" s="57">
        <f t="shared" si="74"/>
        <v>14125.3</v>
      </c>
      <c r="E468" s="57">
        <f t="shared" si="74"/>
        <v>14125.3</v>
      </c>
      <c r="F468" s="57">
        <f t="shared" si="67"/>
        <v>100</v>
      </c>
    </row>
    <row r="469" spans="1:6" ht="18">
      <c r="A469" s="62" t="s">
        <v>701</v>
      </c>
      <c r="B469" s="61" t="s">
        <v>746</v>
      </c>
      <c r="C469" s="57">
        <f t="shared" si="74"/>
        <v>14125.3</v>
      </c>
      <c r="D469" s="57">
        <f t="shared" si="74"/>
        <v>14125.3</v>
      </c>
      <c r="E469" s="57">
        <f t="shared" si="74"/>
        <v>14125.3</v>
      </c>
      <c r="F469" s="57">
        <f t="shared" si="67"/>
        <v>100</v>
      </c>
    </row>
    <row r="470" spans="1:6" ht="36">
      <c r="A470" s="62" t="s">
        <v>235</v>
      </c>
      <c r="B470" s="61" t="s">
        <v>747</v>
      </c>
      <c r="C470" s="57">
        <f t="shared" si="74"/>
        <v>14125.3</v>
      </c>
      <c r="D470" s="57">
        <f t="shared" si="74"/>
        <v>14125.3</v>
      </c>
      <c r="E470" s="57">
        <f t="shared" si="74"/>
        <v>14125.3</v>
      </c>
      <c r="F470" s="57">
        <f t="shared" si="67"/>
        <v>100</v>
      </c>
    </row>
    <row r="471" spans="1:6" ht="54">
      <c r="A471" s="62" t="s">
        <v>238</v>
      </c>
      <c r="B471" s="61" t="s">
        <v>748</v>
      </c>
      <c r="C471" s="57">
        <f t="shared" si="74"/>
        <v>14125.3</v>
      </c>
      <c r="D471" s="57">
        <f t="shared" si="74"/>
        <v>14125.3</v>
      </c>
      <c r="E471" s="57">
        <f t="shared" si="74"/>
        <v>14125.3</v>
      </c>
      <c r="F471" s="57">
        <f t="shared" si="67"/>
        <v>100</v>
      </c>
    </row>
    <row r="472" spans="1:6" ht="18">
      <c r="A472" s="58" t="s">
        <v>118</v>
      </c>
      <c r="B472" s="61" t="s">
        <v>749</v>
      </c>
      <c r="C472" s="57">
        <v>14125.3</v>
      </c>
      <c r="D472" s="57">
        <v>14125.3</v>
      </c>
      <c r="E472" s="57">
        <v>14125.3</v>
      </c>
      <c r="F472" s="57">
        <f t="shared" si="67"/>
        <v>100</v>
      </c>
    </row>
    <row r="473" spans="1:6" ht="36">
      <c r="A473" s="58" t="s">
        <v>100</v>
      </c>
      <c r="B473" s="61" t="s">
        <v>750</v>
      </c>
      <c r="C473" s="57">
        <f>C474</f>
        <v>4770.5</v>
      </c>
      <c r="D473" s="57">
        <f>D474</f>
        <v>4770.46462</v>
      </c>
      <c r="E473" s="57">
        <f>E474</f>
        <v>4701.806070000001</v>
      </c>
      <c r="F473" s="57">
        <f t="shared" si="67"/>
        <v>98.5600266219474</v>
      </c>
    </row>
    <row r="474" spans="1:6" ht="18">
      <c r="A474" s="58" t="s">
        <v>87</v>
      </c>
      <c r="B474" s="61" t="s">
        <v>751</v>
      </c>
      <c r="C474" s="57">
        <f>C475+C484</f>
        <v>4770.5</v>
      </c>
      <c r="D474" s="57">
        <f>D475+D484</f>
        <v>4770.46462</v>
      </c>
      <c r="E474" s="57">
        <f>E475+E484</f>
        <v>4701.806070000001</v>
      </c>
      <c r="F474" s="57">
        <f t="shared" si="67"/>
        <v>98.5600266219474</v>
      </c>
    </row>
    <row r="475" spans="1:6" ht="54">
      <c r="A475" s="58" t="s">
        <v>99</v>
      </c>
      <c r="B475" s="61" t="s">
        <v>752</v>
      </c>
      <c r="C475" s="57">
        <f>C476</f>
        <v>4692.7</v>
      </c>
      <c r="D475" s="57">
        <f>D476</f>
        <v>4692.66375</v>
      </c>
      <c r="E475" s="57">
        <f>E476</f>
        <v>4624.01004</v>
      </c>
      <c r="F475" s="57">
        <f t="shared" si="67"/>
        <v>98.53623798666014</v>
      </c>
    </row>
    <row r="476" spans="1:6" ht="33" customHeight="1">
      <c r="A476" s="62" t="s">
        <v>753</v>
      </c>
      <c r="B476" s="61" t="s">
        <v>754</v>
      </c>
      <c r="C476" s="57">
        <f>C477+C480</f>
        <v>4692.7</v>
      </c>
      <c r="D476" s="57">
        <f>D477+D480</f>
        <v>4692.66375</v>
      </c>
      <c r="E476" s="57">
        <f>E477+E480</f>
        <v>4624.01004</v>
      </c>
      <c r="F476" s="57">
        <f t="shared" si="67"/>
        <v>98.53623798666014</v>
      </c>
    </row>
    <row r="477" spans="1:6" ht="54">
      <c r="A477" s="62" t="s">
        <v>755</v>
      </c>
      <c r="B477" s="61" t="s">
        <v>756</v>
      </c>
      <c r="C477" s="57">
        <f aca="true" t="shared" si="75" ref="C477:E478">C478</f>
        <v>2310</v>
      </c>
      <c r="D477" s="57">
        <f t="shared" si="75"/>
        <v>2309.98782</v>
      </c>
      <c r="E477" s="57">
        <f t="shared" si="75"/>
        <v>2301.86553</v>
      </c>
      <c r="F477" s="57">
        <f t="shared" si="67"/>
        <v>99.64785844155844</v>
      </c>
    </row>
    <row r="478" spans="1:6" ht="36">
      <c r="A478" s="58" t="s">
        <v>89</v>
      </c>
      <c r="B478" s="61" t="s">
        <v>757</v>
      </c>
      <c r="C478" s="57">
        <f t="shared" si="75"/>
        <v>2310</v>
      </c>
      <c r="D478" s="57">
        <f t="shared" si="75"/>
        <v>2309.98782</v>
      </c>
      <c r="E478" s="57">
        <f t="shared" si="75"/>
        <v>2301.86553</v>
      </c>
      <c r="F478" s="57">
        <f t="shared" si="67"/>
        <v>99.64785844155844</v>
      </c>
    </row>
    <row r="479" spans="1:6" ht="90">
      <c r="A479" s="58" t="s">
        <v>90</v>
      </c>
      <c r="B479" s="61" t="s">
        <v>758</v>
      </c>
      <c r="C479" s="57">
        <v>2310</v>
      </c>
      <c r="D479" s="57">
        <v>2309.98782</v>
      </c>
      <c r="E479" s="57">
        <v>2301.86553</v>
      </c>
      <c r="F479" s="57">
        <f t="shared" si="67"/>
        <v>99.64785844155844</v>
      </c>
    </row>
    <row r="480" spans="1:6" ht="36">
      <c r="A480" s="58" t="s">
        <v>100</v>
      </c>
      <c r="B480" s="61" t="s">
        <v>759</v>
      </c>
      <c r="C480" s="57">
        <f>C481</f>
        <v>2382.7</v>
      </c>
      <c r="D480" s="57">
        <f>D481</f>
        <v>2382.67593</v>
      </c>
      <c r="E480" s="57">
        <f>E481</f>
        <v>2322.14451</v>
      </c>
      <c r="F480" s="57">
        <f t="shared" si="67"/>
        <v>97.45853485541613</v>
      </c>
    </row>
    <row r="481" spans="1:6" ht="36">
      <c r="A481" s="58" t="s">
        <v>89</v>
      </c>
      <c r="B481" s="61" t="s">
        <v>760</v>
      </c>
      <c r="C481" s="57">
        <f>C482+C483</f>
        <v>2382.7</v>
      </c>
      <c r="D481" s="57">
        <f>D482+D483</f>
        <v>2382.67593</v>
      </c>
      <c r="E481" s="57">
        <f>E482+E483</f>
        <v>2322.14451</v>
      </c>
      <c r="F481" s="57">
        <f t="shared" si="67"/>
        <v>97.45853485541613</v>
      </c>
    </row>
    <row r="482" spans="1:6" ht="90">
      <c r="A482" s="58" t="s">
        <v>90</v>
      </c>
      <c r="B482" s="61" t="s">
        <v>761</v>
      </c>
      <c r="C482" s="57">
        <v>1838.9</v>
      </c>
      <c r="D482" s="57">
        <v>1838.90057</v>
      </c>
      <c r="E482" s="57">
        <v>1789.73003</v>
      </c>
      <c r="F482" s="57">
        <f t="shared" si="67"/>
        <v>97.32612050682472</v>
      </c>
    </row>
    <row r="483" spans="1:6" ht="36">
      <c r="A483" s="58" t="s">
        <v>92</v>
      </c>
      <c r="B483" s="61" t="s">
        <v>762</v>
      </c>
      <c r="C483" s="57">
        <v>543.8</v>
      </c>
      <c r="D483" s="57">
        <v>543.77536</v>
      </c>
      <c r="E483" s="57">
        <v>532.41448</v>
      </c>
      <c r="F483" s="57">
        <f t="shared" si="67"/>
        <v>97.90630378815743</v>
      </c>
    </row>
    <row r="484" spans="1:6" ht="18">
      <c r="A484" s="58" t="s">
        <v>101</v>
      </c>
      <c r="B484" s="61" t="s">
        <v>763</v>
      </c>
      <c r="C484" s="57">
        <f aca="true" t="shared" si="76" ref="C484:E488">C485</f>
        <v>77.8</v>
      </c>
      <c r="D484" s="57">
        <f t="shared" si="76"/>
        <v>77.80087</v>
      </c>
      <c r="E484" s="57">
        <f t="shared" si="76"/>
        <v>77.79603</v>
      </c>
      <c r="F484" s="57">
        <f t="shared" si="67"/>
        <v>99.9948971722365</v>
      </c>
    </row>
    <row r="485" spans="1:6" ht="90">
      <c r="A485" s="58" t="s">
        <v>469</v>
      </c>
      <c r="B485" s="61" t="s">
        <v>764</v>
      </c>
      <c r="C485" s="57">
        <f t="shared" si="76"/>
        <v>77.8</v>
      </c>
      <c r="D485" s="57">
        <f t="shared" si="76"/>
        <v>77.80087</v>
      </c>
      <c r="E485" s="57">
        <f t="shared" si="76"/>
        <v>77.79603</v>
      </c>
      <c r="F485" s="57">
        <f t="shared" si="67"/>
        <v>99.9948971722365</v>
      </c>
    </row>
    <row r="486" spans="1:6" ht="20.25" customHeight="1">
      <c r="A486" s="58" t="s">
        <v>103</v>
      </c>
      <c r="B486" s="61" t="s">
        <v>765</v>
      </c>
      <c r="C486" s="57">
        <f t="shared" si="76"/>
        <v>77.8</v>
      </c>
      <c r="D486" s="57">
        <f t="shared" si="76"/>
        <v>77.80087</v>
      </c>
      <c r="E486" s="57">
        <f t="shared" si="76"/>
        <v>77.79603</v>
      </c>
      <c r="F486" s="57">
        <f t="shared" si="67"/>
        <v>99.9948971722365</v>
      </c>
    </row>
    <row r="487" spans="1:6" ht="36">
      <c r="A487" s="58" t="s">
        <v>121</v>
      </c>
      <c r="B487" s="61" t="s">
        <v>766</v>
      </c>
      <c r="C487" s="57">
        <f t="shared" si="76"/>
        <v>77.8</v>
      </c>
      <c r="D487" s="57">
        <f t="shared" si="76"/>
        <v>77.80087</v>
      </c>
      <c r="E487" s="57">
        <f t="shared" si="76"/>
        <v>77.79603</v>
      </c>
      <c r="F487" s="57">
        <f t="shared" si="67"/>
        <v>99.9948971722365</v>
      </c>
    </row>
    <row r="488" spans="1:6" ht="17.25" customHeight="1">
      <c r="A488" s="58" t="s">
        <v>108</v>
      </c>
      <c r="B488" s="61" t="s">
        <v>767</v>
      </c>
      <c r="C488" s="57">
        <f t="shared" si="76"/>
        <v>77.8</v>
      </c>
      <c r="D488" s="57">
        <f t="shared" si="76"/>
        <v>77.80087</v>
      </c>
      <c r="E488" s="57">
        <f t="shared" si="76"/>
        <v>77.79603</v>
      </c>
      <c r="F488" s="57">
        <f t="shared" si="67"/>
        <v>99.9948971722365</v>
      </c>
    </row>
    <row r="489" spans="1:6" ht="36">
      <c r="A489" s="58" t="s">
        <v>92</v>
      </c>
      <c r="B489" s="61" t="s">
        <v>768</v>
      </c>
      <c r="C489" s="57">
        <v>77.8</v>
      </c>
      <c r="D489" s="57">
        <v>77.80087</v>
      </c>
      <c r="E489" s="57">
        <v>77.79603</v>
      </c>
      <c r="F489" s="57">
        <f t="shared" si="67"/>
        <v>99.9948971722365</v>
      </c>
    </row>
    <row r="490" spans="1:6" ht="54">
      <c r="A490" s="58" t="s">
        <v>769</v>
      </c>
      <c r="B490" s="61" t="s">
        <v>770</v>
      </c>
      <c r="C490" s="57">
        <f aca="true" t="shared" si="77" ref="C490:E491">C491</f>
        <v>12993.600000000002</v>
      </c>
      <c r="D490" s="57">
        <f t="shared" si="77"/>
        <v>12993.605</v>
      </c>
      <c r="E490" s="57">
        <f t="shared" si="77"/>
        <v>12816.97382</v>
      </c>
      <c r="F490" s="57">
        <f t="shared" si="67"/>
        <v>98.6406678672577</v>
      </c>
    </row>
    <row r="491" spans="1:6" ht="18">
      <c r="A491" s="58" t="s">
        <v>87</v>
      </c>
      <c r="B491" s="61" t="s">
        <v>771</v>
      </c>
      <c r="C491" s="57">
        <f t="shared" si="77"/>
        <v>12993.600000000002</v>
      </c>
      <c r="D491" s="57">
        <f t="shared" si="77"/>
        <v>12993.605</v>
      </c>
      <c r="E491" s="57">
        <f t="shared" si="77"/>
        <v>12816.97382</v>
      </c>
      <c r="F491" s="57">
        <f t="shared" si="67"/>
        <v>98.6406678672577</v>
      </c>
    </row>
    <row r="492" spans="1:6" ht="18">
      <c r="A492" s="58" t="s">
        <v>101</v>
      </c>
      <c r="B492" s="61" t="s">
        <v>772</v>
      </c>
      <c r="C492" s="57">
        <f>C493+C499+C504+C509+C514+C519</f>
        <v>12993.600000000002</v>
      </c>
      <c r="D492" s="57">
        <f>D493+D499+D504+D509+D514+D519</f>
        <v>12993.605</v>
      </c>
      <c r="E492" s="57">
        <f>E493+E499+E504+E509+E514+E519</f>
        <v>12816.97382</v>
      </c>
      <c r="F492" s="57">
        <f t="shared" si="67"/>
        <v>98.6406678672577</v>
      </c>
    </row>
    <row r="493" spans="1:6" ht="54">
      <c r="A493" s="58" t="s">
        <v>102</v>
      </c>
      <c r="B493" s="61" t="s">
        <v>773</v>
      </c>
      <c r="C493" s="57">
        <f aca="true" t="shared" si="78" ref="C493:E495">C494</f>
        <v>1416.3</v>
      </c>
      <c r="D493" s="57">
        <f t="shared" si="78"/>
        <v>1416.3</v>
      </c>
      <c r="E493" s="57">
        <f t="shared" si="78"/>
        <v>1344.49742</v>
      </c>
      <c r="F493" s="57">
        <f t="shared" si="67"/>
        <v>94.93027042293299</v>
      </c>
    </row>
    <row r="494" spans="1:6" ht="18" customHeight="1">
      <c r="A494" s="58" t="s">
        <v>103</v>
      </c>
      <c r="B494" s="61" t="s">
        <v>774</v>
      </c>
      <c r="C494" s="57">
        <f t="shared" si="78"/>
        <v>1416.3</v>
      </c>
      <c r="D494" s="57">
        <f t="shared" si="78"/>
        <v>1416.3</v>
      </c>
      <c r="E494" s="57">
        <f t="shared" si="78"/>
        <v>1344.49742</v>
      </c>
      <c r="F494" s="57">
        <f aca="true" t="shared" si="79" ref="F494:F549">E494*100/C494</f>
        <v>94.93027042293299</v>
      </c>
    </row>
    <row r="495" spans="1:6" ht="17.25" customHeight="1">
      <c r="A495" s="58" t="s">
        <v>104</v>
      </c>
      <c r="B495" s="61" t="s">
        <v>775</v>
      </c>
      <c r="C495" s="57">
        <f>C496</f>
        <v>1416.3</v>
      </c>
      <c r="D495" s="57">
        <f t="shared" si="78"/>
        <v>1416.3</v>
      </c>
      <c r="E495" s="57">
        <f t="shared" si="78"/>
        <v>1344.49742</v>
      </c>
      <c r="F495" s="57">
        <f t="shared" si="79"/>
        <v>94.93027042293299</v>
      </c>
    </row>
    <row r="496" spans="1:6" ht="54">
      <c r="A496" s="58" t="s">
        <v>105</v>
      </c>
      <c r="B496" s="61" t="s">
        <v>776</v>
      </c>
      <c r="C496" s="57">
        <f>C497+C498</f>
        <v>1416.3</v>
      </c>
      <c r="D496" s="57">
        <f>D497+D498</f>
        <v>1416.3</v>
      </c>
      <c r="E496" s="57">
        <f>E497+E498</f>
        <v>1344.49742</v>
      </c>
      <c r="F496" s="57">
        <f t="shared" si="79"/>
        <v>94.93027042293299</v>
      </c>
    </row>
    <row r="497" spans="1:6" ht="36">
      <c r="A497" s="58" t="s">
        <v>92</v>
      </c>
      <c r="B497" s="61" t="s">
        <v>777</v>
      </c>
      <c r="C497" s="57">
        <v>1324.1</v>
      </c>
      <c r="D497" s="57">
        <v>1324.1</v>
      </c>
      <c r="E497" s="57">
        <v>1252.37242</v>
      </c>
      <c r="F497" s="57">
        <f t="shared" si="79"/>
        <v>94.58291820859452</v>
      </c>
    </row>
    <row r="498" spans="1:6" ht="21" customHeight="1">
      <c r="A498" s="58" t="s">
        <v>94</v>
      </c>
      <c r="B498" s="61" t="s">
        <v>1189</v>
      </c>
      <c r="C498" s="57">
        <v>92.2</v>
      </c>
      <c r="D498" s="57">
        <v>92.2</v>
      </c>
      <c r="E498" s="57">
        <v>92.125</v>
      </c>
      <c r="F498" s="57">
        <f t="shared" si="79"/>
        <v>99.91865509761388</v>
      </c>
    </row>
    <row r="499" spans="1:6" ht="54">
      <c r="A499" s="58" t="s">
        <v>109</v>
      </c>
      <c r="B499" s="61" t="s">
        <v>778</v>
      </c>
      <c r="C499" s="57">
        <f aca="true" t="shared" si="80" ref="C499:E502">C500</f>
        <v>642</v>
      </c>
      <c r="D499" s="57">
        <f t="shared" si="80"/>
        <v>642</v>
      </c>
      <c r="E499" s="57">
        <f t="shared" si="80"/>
        <v>626.04143</v>
      </c>
      <c r="F499" s="57">
        <f t="shared" si="79"/>
        <v>97.5142414330218</v>
      </c>
    </row>
    <row r="500" spans="1:6" ht="18.75" customHeight="1">
      <c r="A500" s="58" t="s">
        <v>103</v>
      </c>
      <c r="B500" s="61" t="s">
        <v>779</v>
      </c>
      <c r="C500" s="57">
        <f t="shared" si="80"/>
        <v>642</v>
      </c>
      <c r="D500" s="57">
        <f t="shared" si="80"/>
        <v>642</v>
      </c>
      <c r="E500" s="57">
        <f t="shared" si="80"/>
        <v>626.04143</v>
      </c>
      <c r="F500" s="57">
        <f t="shared" si="79"/>
        <v>97.5142414330218</v>
      </c>
    </row>
    <row r="501" spans="1:6" ht="71.25" customHeight="1">
      <c r="A501" s="58" t="s">
        <v>110</v>
      </c>
      <c r="B501" s="61" t="s">
        <v>780</v>
      </c>
      <c r="C501" s="57">
        <f t="shared" si="80"/>
        <v>642</v>
      </c>
      <c r="D501" s="57">
        <f t="shared" si="80"/>
        <v>642</v>
      </c>
      <c r="E501" s="57">
        <f t="shared" si="80"/>
        <v>626.04143</v>
      </c>
      <c r="F501" s="57">
        <f t="shared" si="79"/>
        <v>97.5142414330218</v>
      </c>
    </row>
    <row r="502" spans="1:6" ht="18" customHeight="1">
      <c r="A502" s="58" t="s">
        <v>108</v>
      </c>
      <c r="B502" s="61" t="s">
        <v>781</v>
      </c>
      <c r="C502" s="57">
        <f t="shared" si="80"/>
        <v>642</v>
      </c>
      <c r="D502" s="57">
        <f t="shared" si="80"/>
        <v>642</v>
      </c>
      <c r="E502" s="57">
        <f t="shared" si="80"/>
        <v>626.04143</v>
      </c>
      <c r="F502" s="57">
        <f t="shared" si="79"/>
        <v>97.5142414330218</v>
      </c>
    </row>
    <row r="503" spans="1:6" ht="36">
      <c r="A503" s="58" t="s">
        <v>92</v>
      </c>
      <c r="B503" s="61" t="s">
        <v>782</v>
      </c>
      <c r="C503" s="57">
        <v>642</v>
      </c>
      <c r="D503" s="57">
        <v>642</v>
      </c>
      <c r="E503" s="57">
        <v>626.04143</v>
      </c>
      <c r="F503" s="57">
        <f t="shared" si="79"/>
        <v>97.5142414330218</v>
      </c>
    </row>
    <row r="504" spans="1:6" ht="54">
      <c r="A504" s="58" t="s">
        <v>114</v>
      </c>
      <c r="B504" s="61" t="s">
        <v>783</v>
      </c>
      <c r="C504" s="57">
        <f aca="true" t="shared" si="81" ref="C504:E507">C505</f>
        <v>69</v>
      </c>
      <c r="D504" s="57">
        <f t="shared" si="81"/>
        <v>69</v>
      </c>
      <c r="E504" s="57">
        <f t="shared" si="81"/>
        <v>68.56</v>
      </c>
      <c r="F504" s="57">
        <f t="shared" si="79"/>
        <v>99.3623188405797</v>
      </c>
    </row>
    <row r="505" spans="1:6" ht="22.5" customHeight="1">
      <c r="A505" s="58" t="s">
        <v>103</v>
      </c>
      <c r="B505" s="61" t="s">
        <v>784</v>
      </c>
      <c r="C505" s="57">
        <f t="shared" si="81"/>
        <v>69</v>
      </c>
      <c r="D505" s="57">
        <f t="shared" si="81"/>
        <v>69</v>
      </c>
      <c r="E505" s="57">
        <f t="shared" si="81"/>
        <v>68.56</v>
      </c>
      <c r="F505" s="57">
        <f t="shared" si="79"/>
        <v>99.3623188405797</v>
      </c>
    </row>
    <row r="506" spans="1:6" ht="54">
      <c r="A506" s="62" t="s">
        <v>115</v>
      </c>
      <c r="B506" s="61" t="s">
        <v>785</v>
      </c>
      <c r="C506" s="57">
        <f t="shared" si="81"/>
        <v>69</v>
      </c>
      <c r="D506" s="57">
        <f t="shared" si="81"/>
        <v>69</v>
      </c>
      <c r="E506" s="57">
        <f t="shared" si="81"/>
        <v>68.56</v>
      </c>
      <c r="F506" s="57">
        <f t="shared" si="79"/>
        <v>99.3623188405797</v>
      </c>
    </row>
    <row r="507" spans="1:6" ht="21" customHeight="1">
      <c r="A507" s="58" t="s">
        <v>108</v>
      </c>
      <c r="B507" s="61" t="s">
        <v>786</v>
      </c>
      <c r="C507" s="57">
        <f t="shared" si="81"/>
        <v>69</v>
      </c>
      <c r="D507" s="57">
        <f t="shared" si="81"/>
        <v>69</v>
      </c>
      <c r="E507" s="57">
        <f t="shared" si="81"/>
        <v>68.56</v>
      </c>
      <c r="F507" s="57">
        <f t="shared" si="79"/>
        <v>99.3623188405797</v>
      </c>
    </row>
    <row r="508" spans="1:6" ht="36">
      <c r="A508" s="58" t="s">
        <v>92</v>
      </c>
      <c r="B508" s="61" t="s">
        <v>787</v>
      </c>
      <c r="C508" s="57">
        <v>69</v>
      </c>
      <c r="D508" s="57">
        <v>69</v>
      </c>
      <c r="E508" s="57">
        <v>68.56</v>
      </c>
      <c r="F508" s="57">
        <f t="shared" si="79"/>
        <v>99.3623188405797</v>
      </c>
    </row>
    <row r="509" spans="1:6" ht="90">
      <c r="A509" s="58" t="s">
        <v>1349</v>
      </c>
      <c r="B509" s="61" t="s">
        <v>788</v>
      </c>
      <c r="C509" s="57">
        <f aca="true" t="shared" si="82" ref="C509:E512">C510</f>
        <v>427.5</v>
      </c>
      <c r="D509" s="57">
        <f t="shared" si="82"/>
        <v>427.5</v>
      </c>
      <c r="E509" s="57">
        <f t="shared" si="82"/>
        <v>427.5</v>
      </c>
      <c r="F509" s="57">
        <f t="shared" si="79"/>
        <v>100</v>
      </c>
    </row>
    <row r="510" spans="1:6" ht="19.5" customHeight="1">
      <c r="A510" s="58" t="s">
        <v>103</v>
      </c>
      <c r="B510" s="61" t="s">
        <v>789</v>
      </c>
      <c r="C510" s="57">
        <f t="shared" si="82"/>
        <v>427.5</v>
      </c>
      <c r="D510" s="57">
        <f t="shared" si="82"/>
        <v>427.5</v>
      </c>
      <c r="E510" s="57">
        <f t="shared" si="82"/>
        <v>427.5</v>
      </c>
      <c r="F510" s="57">
        <f t="shared" si="79"/>
        <v>100</v>
      </c>
    </row>
    <row r="511" spans="1:6" ht="36">
      <c r="A511" s="58" t="s">
        <v>121</v>
      </c>
      <c r="B511" s="61" t="s">
        <v>790</v>
      </c>
      <c r="C511" s="57">
        <f t="shared" si="82"/>
        <v>427.5</v>
      </c>
      <c r="D511" s="57">
        <f t="shared" si="82"/>
        <v>427.5</v>
      </c>
      <c r="E511" s="57">
        <f t="shared" si="82"/>
        <v>427.5</v>
      </c>
      <c r="F511" s="57">
        <f t="shared" si="79"/>
        <v>100</v>
      </c>
    </row>
    <row r="512" spans="1:6" ht="21" customHeight="1">
      <c r="A512" s="58" t="s">
        <v>108</v>
      </c>
      <c r="B512" s="61" t="s">
        <v>791</v>
      </c>
      <c r="C512" s="57">
        <f t="shared" si="82"/>
        <v>427.5</v>
      </c>
      <c r="D512" s="57">
        <f t="shared" si="82"/>
        <v>427.5</v>
      </c>
      <c r="E512" s="57">
        <f t="shared" si="82"/>
        <v>427.5</v>
      </c>
      <c r="F512" s="57">
        <f t="shared" si="79"/>
        <v>100</v>
      </c>
    </row>
    <row r="513" spans="1:6" ht="36">
      <c r="A513" s="58" t="s">
        <v>92</v>
      </c>
      <c r="B513" s="61" t="s">
        <v>792</v>
      </c>
      <c r="C513" s="57">
        <v>427.5</v>
      </c>
      <c r="D513" s="57">
        <v>427.5</v>
      </c>
      <c r="E513" s="57">
        <v>427.5</v>
      </c>
      <c r="F513" s="57">
        <f t="shared" si="79"/>
        <v>100</v>
      </c>
    </row>
    <row r="514" spans="1:6" ht="54">
      <c r="A514" s="58" t="s">
        <v>122</v>
      </c>
      <c r="B514" s="61" t="s">
        <v>793</v>
      </c>
      <c r="C514" s="57">
        <f aca="true" t="shared" si="83" ref="C514:E517">C515</f>
        <v>32</v>
      </c>
      <c r="D514" s="57">
        <f t="shared" si="83"/>
        <v>32</v>
      </c>
      <c r="E514" s="57">
        <f t="shared" si="83"/>
        <v>31.5</v>
      </c>
      <c r="F514" s="57">
        <f t="shared" si="79"/>
        <v>98.4375</v>
      </c>
    </row>
    <row r="515" spans="1:6" ht="20.25" customHeight="1">
      <c r="A515" s="58" t="s">
        <v>103</v>
      </c>
      <c r="B515" s="61" t="s">
        <v>794</v>
      </c>
      <c r="C515" s="57">
        <f t="shared" si="83"/>
        <v>32</v>
      </c>
      <c r="D515" s="57">
        <f t="shared" si="83"/>
        <v>32</v>
      </c>
      <c r="E515" s="57">
        <f t="shared" si="83"/>
        <v>31.5</v>
      </c>
      <c r="F515" s="57">
        <f t="shared" si="79"/>
        <v>98.4375</v>
      </c>
    </row>
    <row r="516" spans="1:6" ht="54">
      <c r="A516" s="58" t="s">
        <v>123</v>
      </c>
      <c r="B516" s="61" t="s">
        <v>795</v>
      </c>
      <c r="C516" s="57">
        <f t="shared" si="83"/>
        <v>32</v>
      </c>
      <c r="D516" s="57">
        <f t="shared" si="83"/>
        <v>32</v>
      </c>
      <c r="E516" s="57">
        <f t="shared" si="83"/>
        <v>31.5</v>
      </c>
      <c r="F516" s="57">
        <f t="shared" si="79"/>
        <v>98.4375</v>
      </c>
    </row>
    <row r="517" spans="1:6" ht="20.25" customHeight="1">
      <c r="A517" s="58" t="s">
        <v>108</v>
      </c>
      <c r="B517" s="61" t="s">
        <v>796</v>
      </c>
      <c r="C517" s="57">
        <f t="shared" si="83"/>
        <v>32</v>
      </c>
      <c r="D517" s="57">
        <f t="shared" si="83"/>
        <v>32</v>
      </c>
      <c r="E517" s="57">
        <f t="shared" si="83"/>
        <v>31.5</v>
      </c>
      <c r="F517" s="57">
        <f t="shared" si="79"/>
        <v>98.4375</v>
      </c>
    </row>
    <row r="518" spans="1:6" ht="36">
      <c r="A518" s="58" t="s">
        <v>92</v>
      </c>
      <c r="B518" s="61" t="s">
        <v>797</v>
      </c>
      <c r="C518" s="57">
        <v>32</v>
      </c>
      <c r="D518" s="57">
        <v>32</v>
      </c>
      <c r="E518" s="57">
        <v>31.5</v>
      </c>
      <c r="F518" s="57">
        <f t="shared" si="79"/>
        <v>98.4375</v>
      </c>
    </row>
    <row r="519" spans="1:6" ht="36">
      <c r="A519" s="62" t="s">
        <v>413</v>
      </c>
      <c r="B519" s="61" t="s">
        <v>798</v>
      </c>
      <c r="C519" s="57">
        <f aca="true" t="shared" si="84" ref="C519:E520">C520</f>
        <v>10406.800000000001</v>
      </c>
      <c r="D519" s="57">
        <f t="shared" si="84"/>
        <v>10406.805</v>
      </c>
      <c r="E519" s="57">
        <f t="shared" si="84"/>
        <v>10318.874969999999</v>
      </c>
      <c r="F519" s="57">
        <f t="shared" si="79"/>
        <v>99.15511944113462</v>
      </c>
    </row>
    <row r="520" spans="1:6" ht="36">
      <c r="A520" s="62" t="s">
        <v>415</v>
      </c>
      <c r="B520" s="61" t="s">
        <v>799</v>
      </c>
      <c r="C520" s="57">
        <f t="shared" si="84"/>
        <v>10406.800000000001</v>
      </c>
      <c r="D520" s="57">
        <f t="shared" si="84"/>
        <v>10406.805</v>
      </c>
      <c r="E520" s="57">
        <f t="shared" si="84"/>
        <v>10318.874969999999</v>
      </c>
      <c r="F520" s="57">
        <f t="shared" si="79"/>
        <v>99.15511944113462</v>
      </c>
    </row>
    <row r="521" spans="1:6" ht="36">
      <c r="A521" s="58" t="s">
        <v>89</v>
      </c>
      <c r="B521" s="61" t="s">
        <v>800</v>
      </c>
      <c r="C521" s="57">
        <f>C522+C523</f>
        <v>10406.800000000001</v>
      </c>
      <c r="D521" s="57">
        <f>D522+D523</f>
        <v>10406.805</v>
      </c>
      <c r="E521" s="57">
        <f>E522+E523</f>
        <v>10318.874969999999</v>
      </c>
      <c r="F521" s="57">
        <f t="shared" si="79"/>
        <v>99.15511944113462</v>
      </c>
    </row>
    <row r="522" spans="1:6" ht="90">
      <c r="A522" s="58" t="s">
        <v>90</v>
      </c>
      <c r="B522" s="61" t="s">
        <v>801</v>
      </c>
      <c r="C522" s="57">
        <v>10377.2</v>
      </c>
      <c r="D522" s="57">
        <v>10377.232</v>
      </c>
      <c r="E522" s="57">
        <v>10289.41607</v>
      </c>
      <c r="F522" s="57">
        <f t="shared" si="79"/>
        <v>99.15406920942064</v>
      </c>
    </row>
    <row r="523" spans="1:6" ht="36">
      <c r="A523" s="58" t="s">
        <v>92</v>
      </c>
      <c r="B523" s="61" t="s">
        <v>802</v>
      </c>
      <c r="C523" s="57">
        <v>29.6</v>
      </c>
      <c r="D523" s="57">
        <v>29.573</v>
      </c>
      <c r="E523" s="57">
        <v>29.4589</v>
      </c>
      <c r="F523" s="57">
        <f t="shared" si="79"/>
        <v>99.5233108108108</v>
      </c>
    </row>
    <row r="524" spans="1:6" ht="36">
      <c r="A524" s="58" t="s">
        <v>803</v>
      </c>
      <c r="B524" s="61" t="s">
        <v>1060</v>
      </c>
      <c r="C524" s="57">
        <f>C525+C652</f>
        <v>1271285.9999999998</v>
      </c>
      <c r="D524" s="57">
        <f>D525+D652</f>
        <v>1271286.00651</v>
      </c>
      <c r="E524" s="57">
        <f>E525+E652</f>
        <v>1261779.12204</v>
      </c>
      <c r="F524" s="57">
        <f t="shared" si="79"/>
        <v>99.25218416941588</v>
      </c>
    </row>
    <row r="525" spans="1:6" ht="18">
      <c r="A525" s="58" t="s">
        <v>171</v>
      </c>
      <c r="B525" s="61" t="s">
        <v>804</v>
      </c>
      <c r="C525" s="57">
        <f>C526+C551+C585+C605+C615</f>
        <v>1213564.1999999997</v>
      </c>
      <c r="D525" s="57">
        <f>D526+D551+D585+D605+D615</f>
        <v>1213564.20202</v>
      </c>
      <c r="E525" s="57">
        <f>E526+E551+E585+E605+E615</f>
        <v>1204057.29755</v>
      </c>
      <c r="F525" s="57">
        <f t="shared" si="79"/>
        <v>99.21661314251033</v>
      </c>
    </row>
    <row r="526" spans="1:6" ht="18">
      <c r="A526" s="58" t="s">
        <v>172</v>
      </c>
      <c r="B526" s="61" t="s">
        <v>805</v>
      </c>
      <c r="C526" s="57">
        <f>C527</f>
        <v>395044.69999999995</v>
      </c>
      <c r="D526" s="57">
        <f>D527</f>
        <v>395044.74626</v>
      </c>
      <c r="E526" s="57">
        <f>E527</f>
        <v>392435.74431</v>
      </c>
      <c r="F526" s="57">
        <f t="shared" si="79"/>
        <v>99.33957962478677</v>
      </c>
    </row>
    <row r="527" spans="1:6" ht="36" customHeight="1">
      <c r="A527" s="58" t="s">
        <v>173</v>
      </c>
      <c r="B527" s="61" t="s">
        <v>806</v>
      </c>
      <c r="C527" s="57">
        <f>C528+C544</f>
        <v>395044.69999999995</v>
      </c>
      <c r="D527" s="57">
        <f>D528+D544</f>
        <v>395044.74626</v>
      </c>
      <c r="E527" s="57">
        <f>E528+E544</f>
        <v>392435.74431</v>
      </c>
      <c r="F527" s="57">
        <f t="shared" si="79"/>
        <v>99.33957962478677</v>
      </c>
    </row>
    <row r="528" spans="1:6" ht="36">
      <c r="A528" s="58" t="s">
        <v>174</v>
      </c>
      <c r="B528" s="61" t="s">
        <v>807</v>
      </c>
      <c r="C528" s="57">
        <f>C529</f>
        <v>390339.1</v>
      </c>
      <c r="D528" s="57">
        <f>D529</f>
        <v>390339.14626</v>
      </c>
      <c r="E528" s="57">
        <f>E529</f>
        <v>387730.14431</v>
      </c>
      <c r="F528" s="57">
        <f t="shared" si="79"/>
        <v>99.33161815201194</v>
      </c>
    </row>
    <row r="529" spans="1:6" ht="54">
      <c r="A529" s="58" t="s">
        <v>175</v>
      </c>
      <c r="B529" s="61" t="s">
        <v>808</v>
      </c>
      <c r="C529" s="57">
        <f>C530+C535+C538+C542</f>
        <v>390339.1</v>
      </c>
      <c r="D529" s="57">
        <f>D530+D535+D538+D542</f>
        <v>390339.14626</v>
      </c>
      <c r="E529" s="57">
        <f>E530+E535+E538+E542</f>
        <v>387730.14431</v>
      </c>
      <c r="F529" s="57">
        <f t="shared" si="79"/>
        <v>99.33161815201194</v>
      </c>
    </row>
    <row r="530" spans="1:6" ht="71.25" customHeight="1">
      <c r="A530" s="58" t="s">
        <v>189</v>
      </c>
      <c r="B530" s="61" t="s">
        <v>809</v>
      </c>
      <c r="C530" s="57">
        <f>C531+C532+C533+C534</f>
        <v>123689.6</v>
      </c>
      <c r="D530" s="57">
        <f>D531+D532+D533+D534</f>
        <v>123689.55573</v>
      </c>
      <c r="E530" s="57">
        <f>E531+E532+E533+E534</f>
        <v>121755.10141999999</v>
      </c>
      <c r="F530" s="57">
        <f t="shared" si="79"/>
        <v>98.43600546852765</v>
      </c>
    </row>
    <row r="531" spans="1:6" ht="90">
      <c r="A531" s="58" t="s">
        <v>90</v>
      </c>
      <c r="B531" s="61" t="s">
        <v>810</v>
      </c>
      <c r="C531" s="57">
        <v>31587</v>
      </c>
      <c r="D531" s="57">
        <v>31586.97831</v>
      </c>
      <c r="E531" s="57">
        <v>31383.80465</v>
      </c>
      <c r="F531" s="57">
        <f t="shared" si="79"/>
        <v>99.35671209674865</v>
      </c>
    </row>
    <row r="532" spans="1:6" ht="36">
      <c r="A532" s="58" t="s">
        <v>92</v>
      </c>
      <c r="B532" s="61" t="s">
        <v>811</v>
      </c>
      <c r="C532" s="57">
        <v>73194.1</v>
      </c>
      <c r="D532" s="57">
        <v>73194.11875</v>
      </c>
      <c r="E532" s="57">
        <v>71480.1284</v>
      </c>
      <c r="F532" s="57">
        <f t="shared" si="79"/>
        <v>97.65832000120227</v>
      </c>
    </row>
    <row r="533" spans="1:6" ht="35.25" customHeight="1">
      <c r="A533" s="58" t="s">
        <v>145</v>
      </c>
      <c r="B533" s="61" t="s">
        <v>812</v>
      </c>
      <c r="C533" s="57">
        <v>16457.9</v>
      </c>
      <c r="D533" s="57">
        <v>16457.86881</v>
      </c>
      <c r="E533" s="57">
        <v>16457.86881</v>
      </c>
      <c r="F533" s="57">
        <f t="shared" si="79"/>
        <v>99.9998104861495</v>
      </c>
    </row>
    <row r="534" spans="1:6" ht="18.75" customHeight="1">
      <c r="A534" s="58" t="s">
        <v>94</v>
      </c>
      <c r="B534" s="61" t="s">
        <v>813</v>
      </c>
      <c r="C534" s="57">
        <v>2450.6</v>
      </c>
      <c r="D534" s="57">
        <v>2450.58986</v>
      </c>
      <c r="E534" s="57">
        <v>2433.29956</v>
      </c>
      <c r="F534" s="57">
        <f t="shared" si="79"/>
        <v>99.29403248184119</v>
      </c>
    </row>
    <row r="535" spans="1:6" ht="21" customHeight="1">
      <c r="A535" s="58" t="s">
        <v>108</v>
      </c>
      <c r="B535" s="61" t="s">
        <v>814</v>
      </c>
      <c r="C535" s="57">
        <f>C536+C537</f>
        <v>48419.2</v>
      </c>
      <c r="D535" s="57">
        <f>D536+D537</f>
        <v>48419.24553</v>
      </c>
      <c r="E535" s="57">
        <f>E536+E537</f>
        <v>47744.697889999996</v>
      </c>
      <c r="F535" s="57">
        <f t="shared" si="79"/>
        <v>98.6069532127751</v>
      </c>
    </row>
    <row r="536" spans="1:6" ht="36">
      <c r="A536" s="58" t="s">
        <v>92</v>
      </c>
      <c r="B536" s="61" t="s">
        <v>815</v>
      </c>
      <c r="C536" s="57">
        <v>44951.7</v>
      </c>
      <c r="D536" s="57">
        <v>44951.70548</v>
      </c>
      <c r="E536" s="57">
        <v>44277.68513</v>
      </c>
      <c r="F536" s="57">
        <f t="shared" si="79"/>
        <v>98.50057980009656</v>
      </c>
    </row>
    <row r="537" spans="1:6" ht="36" customHeight="1">
      <c r="A537" s="58" t="s">
        <v>145</v>
      </c>
      <c r="B537" s="61" t="s">
        <v>816</v>
      </c>
      <c r="C537" s="57">
        <v>3467.5</v>
      </c>
      <c r="D537" s="57">
        <v>3467.54005</v>
      </c>
      <c r="E537" s="57">
        <v>3467.01276</v>
      </c>
      <c r="F537" s="57">
        <f t="shared" si="79"/>
        <v>99.9859483777938</v>
      </c>
    </row>
    <row r="538" spans="1:6" ht="108">
      <c r="A538" s="58" t="s">
        <v>176</v>
      </c>
      <c r="B538" s="61" t="s">
        <v>817</v>
      </c>
      <c r="C538" s="57">
        <f>C539+C540+C541</f>
        <v>216530.3</v>
      </c>
      <c r="D538" s="57">
        <f>D539+D540+D541</f>
        <v>216530.34500000003</v>
      </c>
      <c r="E538" s="57">
        <f>E539+E540+E541</f>
        <v>216530.34500000003</v>
      </c>
      <c r="F538" s="57">
        <f t="shared" si="79"/>
        <v>100.00002078231086</v>
      </c>
    </row>
    <row r="539" spans="1:6" ht="90">
      <c r="A539" s="58" t="s">
        <v>90</v>
      </c>
      <c r="B539" s="61" t="s">
        <v>818</v>
      </c>
      <c r="C539" s="57">
        <v>170820.5</v>
      </c>
      <c r="D539" s="57">
        <v>170820.51196</v>
      </c>
      <c r="E539" s="57">
        <v>170820.51196</v>
      </c>
      <c r="F539" s="57">
        <f t="shared" si="79"/>
        <v>100.00000700150157</v>
      </c>
    </row>
    <row r="540" spans="1:6" ht="36">
      <c r="A540" s="58" t="s">
        <v>92</v>
      </c>
      <c r="B540" s="61" t="s">
        <v>819</v>
      </c>
      <c r="C540" s="57">
        <v>7543.9</v>
      </c>
      <c r="D540" s="57">
        <v>7543.93204</v>
      </c>
      <c r="E540" s="57">
        <v>7543.93204</v>
      </c>
      <c r="F540" s="57">
        <f t="shared" si="79"/>
        <v>100.00042471400734</v>
      </c>
    </row>
    <row r="541" spans="1:6" ht="36" customHeight="1">
      <c r="A541" s="58" t="s">
        <v>145</v>
      </c>
      <c r="B541" s="61" t="s">
        <v>820</v>
      </c>
      <c r="C541" s="57">
        <v>38165.9</v>
      </c>
      <c r="D541" s="57">
        <v>38165.901</v>
      </c>
      <c r="E541" s="57">
        <v>38165.901</v>
      </c>
      <c r="F541" s="57">
        <f t="shared" si="79"/>
        <v>100.00000262013995</v>
      </c>
    </row>
    <row r="542" spans="1:6" ht="33" customHeight="1">
      <c r="A542" s="58" t="s">
        <v>177</v>
      </c>
      <c r="B542" s="61" t="s">
        <v>821</v>
      </c>
      <c r="C542" s="57">
        <f>C543</f>
        <v>1700</v>
      </c>
      <c r="D542" s="57">
        <f>D543</f>
        <v>1700</v>
      </c>
      <c r="E542" s="57">
        <f>E543</f>
        <v>1700</v>
      </c>
      <c r="F542" s="57">
        <f t="shared" si="79"/>
        <v>100</v>
      </c>
    </row>
    <row r="543" spans="1:6" ht="36">
      <c r="A543" s="58" t="s">
        <v>92</v>
      </c>
      <c r="B543" s="61" t="s">
        <v>822</v>
      </c>
      <c r="C543" s="57">
        <v>1700</v>
      </c>
      <c r="D543" s="57">
        <v>1700</v>
      </c>
      <c r="E543" s="57">
        <v>1700</v>
      </c>
      <c r="F543" s="57">
        <f t="shared" si="79"/>
        <v>100</v>
      </c>
    </row>
    <row r="544" spans="1:6" ht="33.75" customHeight="1">
      <c r="A544" s="58" t="s">
        <v>178</v>
      </c>
      <c r="B544" s="61" t="s">
        <v>823</v>
      </c>
      <c r="C544" s="57">
        <f aca="true" t="shared" si="85" ref="C544:E545">C545</f>
        <v>4705.599999999999</v>
      </c>
      <c r="D544" s="57">
        <f t="shared" si="85"/>
        <v>4705.6</v>
      </c>
      <c r="E544" s="57">
        <f t="shared" si="85"/>
        <v>4705.6</v>
      </c>
      <c r="F544" s="57">
        <f t="shared" si="79"/>
        <v>100.00000000000003</v>
      </c>
    </row>
    <row r="545" spans="1:6" ht="54">
      <c r="A545" s="58" t="s">
        <v>179</v>
      </c>
      <c r="B545" s="61" t="s">
        <v>824</v>
      </c>
      <c r="C545" s="57">
        <f t="shared" si="85"/>
        <v>4705.599999999999</v>
      </c>
      <c r="D545" s="57">
        <f t="shared" si="85"/>
        <v>4705.6</v>
      </c>
      <c r="E545" s="57">
        <f t="shared" si="85"/>
        <v>4705.6</v>
      </c>
      <c r="F545" s="57">
        <f t="shared" si="79"/>
        <v>100.00000000000003</v>
      </c>
    </row>
    <row r="546" spans="1:6" ht="164.25" customHeight="1">
      <c r="A546" s="58" t="s">
        <v>180</v>
      </c>
      <c r="B546" s="61" t="s">
        <v>825</v>
      </c>
      <c r="C546" s="57">
        <f>C547+C548+C549+C550</f>
        <v>4705.599999999999</v>
      </c>
      <c r="D546" s="57">
        <f>D547+D548+D549+D550</f>
        <v>4705.6</v>
      </c>
      <c r="E546" s="57">
        <f>E547+E548+E549+E550</f>
        <v>4705.6</v>
      </c>
      <c r="F546" s="57">
        <f t="shared" si="79"/>
        <v>100.00000000000003</v>
      </c>
    </row>
    <row r="547" spans="1:6" ht="90">
      <c r="A547" s="58" t="s">
        <v>90</v>
      </c>
      <c r="B547" s="61" t="s">
        <v>826</v>
      </c>
      <c r="C547" s="57">
        <v>3073.2</v>
      </c>
      <c r="D547" s="57">
        <v>3073.23988</v>
      </c>
      <c r="E547" s="57">
        <v>3073.23988</v>
      </c>
      <c r="F547" s="57">
        <f t="shared" si="79"/>
        <v>100.00129767018093</v>
      </c>
    </row>
    <row r="548" spans="1:6" ht="36">
      <c r="A548" s="58" t="s">
        <v>92</v>
      </c>
      <c r="B548" s="61" t="s">
        <v>827</v>
      </c>
      <c r="C548" s="57">
        <v>58.1</v>
      </c>
      <c r="D548" s="57">
        <v>58.082</v>
      </c>
      <c r="E548" s="57">
        <v>58.082</v>
      </c>
      <c r="F548" s="57">
        <f t="shared" si="79"/>
        <v>99.96901893287435</v>
      </c>
    </row>
    <row r="549" spans="1:6" ht="17.25" customHeight="1">
      <c r="A549" s="58" t="s">
        <v>117</v>
      </c>
      <c r="B549" s="61" t="s">
        <v>828</v>
      </c>
      <c r="C549" s="57">
        <v>773.9</v>
      </c>
      <c r="D549" s="57">
        <v>773.862</v>
      </c>
      <c r="E549" s="57">
        <v>773.862</v>
      </c>
      <c r="F549" s="57">
        <f t="shared" si="79"/>
        <v>99.99508980488434</v>
      </c>
    </row>
    <row r="550" spans="1:6" ht="33" customHeight="1">
      <c r="A550" s="58" t="s">
        <v>145</v>
      </c>
      <c r="B550" s="61" t="s">
        <v>829</v>
      </c>
      <c r="C550" s="57">
        <v>800.4</v>
      </c>
      <c r="D550" s="57">
        <v>800.41612</v>
      </c>
      <c r="E550" s="57">
        <v>800.41612</v>
      </c>
      <c r="F550" s="57">
        <f aca="true" t="shared" si="86" ref="F550:F587">E550*100/C550</f>
        <v>100.00201399300349</v>
      </c>
    </row>
    <row r="551" spans="1:6" ht="18">
      <c r="A551" s="58" t="s">
        <v>181</v>
      </c>
      <c r="B551" s="61" t="s">
        <v>830</v>
      </c>
      <c r="C551" s="57">
        <f>C552</f>
        <v>675714.9999999999</v>
      </c>
      <c r="D551" s="57">
        <f>D552</f>
        <v>675715.0174299999</v>
      </c>
      <c r="E551" s="57">
        <f>E552</f>
        <v>668885.44889</v>
      </c>
      <c r="F551" s="57">
        <f t="shared" si="86"/>
        <v>98.98928525931792</v>
      </c>
    </row>
    <row r="552" spans="1:6" ht="33.75" customHeight="1">
      <c r="A552" s="58" t="s">
        <v>173</v>
      </c>
      <c r="B552" s="61" t="s">
        <v>831</v>
      </c>
      <c r="C552" s="57">
        <f>C553+C579</f>
        <v>675714.9999999999</v>
      </c>
      <c r="D552" s="57">
        <f>D553+D579</f>
        <v>675715.0174299999</v>
      </c>
      <c r="E552" s="57">
        <f>E553+E579</f>
        <v>668885.44889</v>
      </c>
      <c r="F552" s="57">
        <f t="shared" si="86"/>
        <v>98.98928525931792</v>
      </c>
    </row>
    <row r="553" spans="1:6" ht="33" customHeight="1">
      <c r="A553" s="58" t="s">
        <v>174</v>
      </c>
      <c r="B553" s="61" t="s">
        <v>832</v>
      </c>
      <c r="C553" s="57">
        <f>C554+C574</f>
        <v>666075.4999999999</v>
      </c>
      <c r="D553" s="57">
        <f>D554+D574</f>
        <v>666075.5174299999</v>
      </c>
      <c r="E553" s="57">
        <f>E554+E574</f>
        <v>659255.94889</v>
      </c>
      <c r="F553" s="57">
        <f t="shared" si="86"/>
        <v>98.976159442886</v>
      </c>
    </row>
    <row r="554" spans="1:6" ht="54">
      <c r="A554" s="58" t="s">
        <v>175</v>
      </c>
      <c r="B554" s="61" t="s">
        <v>833</v>
      </c>
      <c r="C554" s="57">
        <f>C555+C557+C560+C562+C564+C566+C568+C570+C572</f>
        <v>644436.3999999999</v>
      </c>
      <c r="D554" s="57">
        <f>D555+D557+D560+D562+D564+D566+D568+D570+D572</f>
        <v>644436.4174299999</v>
      </c>
      <c r="E554" s="57">
        <f>E555+E557+E560+E562+E564+E566+E568+E570+E572</f>
        <v>637670.92889</v>
      </c>
      <c r="F554" s="57">
        <f t="shared" si="86"/>
        <v>98.95017241266945</v>
      </c>
    </row>
    <row r="555" spans="1:6" ht="72" customHeight="1">
      <c r="A555" s="58" t="s">
        <v>189</v>
      </c>
      <c r="B555" s="61" t="s">
        <v>834</v>
      </c>
      <c r="C555" s="57">
        <f>C556</f>
        <v>88350.6</v>
      </c>
      <c r="D555" s="57">
        <f>D556</f>
        <v>88350.61264</v>
      </c>
      <c r="E555" s="57">
        <f>E556</f>
        <v>88350.61264</v>
      </c>
      <c r="F555" s="57">
        <f t="shared" si="86"/>
        <v>100.00001430663741</v>
      </c>
    </row>
    <row r="556" spans="1:6" ht="35.25" customHeight="1">
      <c r="A556" s="58" t="s">
        <v>145</v>
      </c>
      <c r="B556" s="61" t="s">
        <v>835</v>
      </c>
      <c r="C556" s="57">
        <v>88350.6</v>
      </c>
      <c r="D556" s="57">
        <v>88350.61264</v>
      </c>
      <c r="E556" s="57">
        <v>88350.61264</v>
      </c>
      <c r="F556" s="57">
        <f t="shared" si="86"/>
        <v>100.00001430663741</v>
      </c>
    </row>
    <row r="557" spans="1:6" ht="18.75" customHeight="1">
      <c r="A557" s="58" t="s">
        <v>108</v>
      </c>
      <c r="B557" s="61" t="s">
        <v>836</v>
      </c>
      <c r="C557" s="57">
        <f>C558+C559</f>
        <v>61238.4</v>
      </c>
      <c r="D557" s="57">
        <f>D558+D559</f>
        <v>61238.37979</v>
      </c>
      <c r="E557" s="57">
        <f>E558+E559</f>
        <v>60602.94195</v>
      </c>
      <c r="F557" s="57">
        <f t="shared" si="86"/>
        <v>98.96232094568114</v>
      </c>
    </row>
    <row r="558" spans="1:6" ht="36">
      <c r="A558" s="58" t="s">
        <v>166</v>
      </c>
      <c r="B558" s="61" t="s">
        <v>837</v>
      </c>
      <c r="C558" s="57">
        <v>1179.8</v>
      </c>
      <c r="D558" s="57">
        <v>1179.75931</v>
      </c>
      <c r="E558" s="57">
        <v>1172.74869</v>
      </c>
      <c r="F558" s="57">
        <f t="shared" si="86"/>
        <v>99.40233005594168</v>
      </c>
    </row>
    <row r="559" spans="1:6" ht="35.25" customHeight="1">
      <c r="A559" s="58" t="s">
        <v>145</v>
      </c>
      <c r="B559" s="61" t="s">
        <v>838</v>
      </c>
      <c r="C559" s="57">
        <v>60058.6</v>
      </c>
      <c r="D559" s="63">
        <v>60058.62048</v>
      </c>
      <c r="E559" s="57">
        <v>59430.19326</v>
      </c>
      <c r="F559" s="57">
        <f t="shared" si="86"/>
        <v>98.9536773417962</v>
      </c>
    </row>
    <row r="560" spans="1:6" ht="72">
      <c r="A560" s="58" t="s">
        <v>182</v>
      </c>
      <c r="B560" s="61" t="s">
        <v>1295</v>
      </c>
      <c r="C560" s="57">
        <f>C561</f>
        <v>26951.4</v>
      </c>
      <c r="D560" s="57">
        <f>D561</f>
        <v>26951.4</v>
      </c>
      <c r="E560" s="57">
        <f>E561</f>
        <v>26451.95603</v>
      </c>
      <c r="F560" s="57">
        <f t="shared" si="86"/>
        <v>98.14687188791677</v>
      </c>
    </row>
    <row r="561" spans="1:6" ht="36" customHeight="1">
      <c r="A561" s="58" t="s">
        <v>145</v>
      </c>
      <c r="B561" s="61" t="s">
        <v>1296</v>
      </c>
      <c r="C561" s="57">
        <v>26951.4</v>
      </c>
      <c r="D561" s="57">
        <v>26951.4</v>
      </c>
      <c r="E561" s="57">
        <v>26451.95603</v>
      </c>
      <c r="F561" s="57">
        <f t="shared" si="86"/>
        <v>98.14687188791677</v>
      </c>
    </row>
    <row r="562" spans="1:6" ht="108">
      <c r="A562" s="58" t="s">
        <v>176</v>
      </c>
      <c r="B562" s="61" t="s">
        <v>839</v>
      </c>
      <c r="C562" s="57">
        <f>C563</f>
        <v>391995.6</v>
      </c>
      <c r="D562" s="57">
        <f>D563</f>
        <v>391995.625</v>
      </c>
      <c r="E562" s="57">
        <f>E563</f>
        <v>391995.625</v>
      </c>
      <c r="F562" s="57">
        <f t="shared" si="86"/>
        <v>100.00000637762261</v>
      </c>
    </row>
    <row r="563" spans="1:6" ht="34.5" customHeight="1">
      <c r="A563" s="58" t="s">
        <v>145</v>
      </c>
      <c r="B563" s="61" t="s">
        <v>840</v>
      </c>
      <c r="C563" s="57">
        <v>391995.6</v>
      </c>
      <c r="D563" s="57">
        <v>391995.625</v>
      </c>
      <c r="E563" s="57">
        <v>391995.625</v>
      </c>
      <c r="F563" s="57">
        <f t="shared" si="86"/>
        <v>100.00000637762261</v>
      </c>
    </row>
    <row r="564" spans="1:6" ht="220.5" customHeight="1">
      <c r="A564" s="58" t="s">
        <v>183</v>
      </c>
      <c r="B564" s="61" t="s">
        <v>841</v>
      </c>
      <c r="C564" s="57">
        <f>C565</f>
        <v>3159.7</v>
      </c>
      <c r="D564" s="57">
        <f>D565</f>
        <v>3159.7</v>
      </c>
      <c r="E564" s="57">
        <f>E565</f>
        <v>3159.7</v>
      </c>
      <c r="F564" s="57">
        <f t="shared" si="86"/>
        <v>100</v>
      </c>
    </row>
    <row r="565" spans="1:6" ht="33.75" customHeight="1">
      <c r="A565" s="58" t="s">
        <v>145</v>
      </c>
      <c r="B565" s="61" t="s">
        <v>842</v>
      </c>
      <c r="C565" s="57">
        <v>3159.7</v>
      </c>
      <c r="D565" s="57">
        <v>3159.7</v>
      </c>
      <c r="E565" s="57">
        <v>3159.7</v>
      </c>
      <c r="F565" s="57">
        <f t="shared" si="86"/>
        <v>100</v>
      </c>
    </row>
    <row r="566" spans="1:6" ht="145.5" customHeight="1">
      <c r="A566" s="58" t="s">
        <v>1299</v>
      </c>
      <c r="B566" s="61" t="s">
        <v>1297</v>
      </c>
      <c r="C566" s="57">
        <f>C567</f>
        <v>385.1</v>
      </c>
      <c r="D566" s="57">
        <f>D567</f>
        <v>385.1</v>
      </c>
      <c r="E566" s="57">
        <f>E567</f>
        <v>385.1</v>
      </c>
      <c r="F566" s="57">
        <f t="shared" si="86"/>
        <v>100</v>
      </c>
    </row>
    <row r="567" spans="1:6" ht="33" customHeight="1">
      <c r="A567" s="58" t="s">
        <v>145</v>
      </c>
      <c r="B567" s="61" t="s">
        <v>1298</v>
      </c>
      <c r="C567" s="57">
        <v>385.1</v>
      </c>
      <c r="D567" s="57">
        <v>385.1</v>
      </c>
      <c r="E567" s="57">
        <v>385.1</v>
      </c>
      <c r="F567" s="57">
        <f t="shared" si="86"/>
        <v>100</v>
      </c>
    </row>
    <row r="568" spans="1:6" ht="72">
      <c r="A568" s="58" t="s">
        <v>184</v>
      </c>
      <c r="B568" s="61" t="s">
        <v>843</v>
      </c>
      <c r="C568" s="57">
        <f>C569</f>
        <v>24683.6</v>
      </c>
      <c r="D568" s="57">
        <f>D569</f>
        <v>24683.6</v>
      </c>
      <c r="E568" s="57">
        <f>E569</f>
        <v>22187.97969</v>
      </c>
      <c r="F568" s="57">
        <f t="shared" si="86"/>
        <v>89.88956104458022</v>
      </c>
    </row>
    <row r="569" spans="1:6" ht="33.75" customHeight="1">
      <c r="A569" s="58" t="s">
        <v>145</v>
      </c>
      <c r="B569" s="61" t="s">
        <v>844</v>
      </c>
      <c r="C569" s="57">
        <v>24683.6</v>
      </c>
      <c r="D569" s="57">
        <v>24683.6</v>
      </c>
      <c r="E569" s="57">
        <v>22187.97969</v>
      </c>
      <c r="F569" s="57">
        <f t="shared" si="86"/>
        <v>89.88956104458022</v>
      </c>
    </row>
    <row r="570" spans="1:6" ht="222" customHeight="1">
      <c r="A570" s="58" t="s">
        <v>1305</v>
      </c>
      <c r="B570" s="61" t="s">
        <v>1300</v>
      </c>
      <c r="C570" s="57">
        <f>C571</f>
        <v>37782</v>
      </c>
      <c r="D570" s="57">
        <f>D571</f>
        <v>37782</v>
      </c>
      <c r="E570" s="57">
        <f>E571</f>
        <v>37782</v>
      </c>
      <c r="F570" s="57">
        <f t="shared" si="86"/>
        <v>100</v>
      </c>
    </row>
    <row r="571" spans="1:6" ht="42" customHeight="1">
      <c r="A571" s="58" t="s">
        <v>145</v>
      </c>
      <c r="B571" s="61" t="s">
        <v>1301</v>
      </c>
      <c r="C571" s="57">
        <v>37782</v>
      </c>
      <c r="D571" s="57">
        <v>37782</v>
      </c>
      <c r="E571" s="57">
        <v>37782</v>
      </c>
      <c r="F571" s="57">
        <f t="shared" si="86"/>
        <v>100</v>
      </c>
    </row>
    <row r="572" spans="1:6" ht="72" customHeight="1">
      <c r="A572" s="58" t="s">
        <v>1304</v>
      </c>
      <c r="B572" s="61" t="s">
        <v>1302</v>
      </c>
      <c r="C572" s="57">
        <f>C573</f>
        <v>9890</v>
      </c>
      <c r="D572" s="57">
        <f>D573</f>
        <v>9890</v>
      </c>
      <c r="E572" s="57">
        <f>E573</f>
        <v>6755.01358</v>
      </c>
      <c r="F572" s="57">
        <f t="shared" si="86"/>
        <v>68.30145176946411</v>
      </c>
    </row>
    <row r="573" spans="1:6" ht="33.75" customHeight="1">
      <c r="A573" s="58" t="s">
        <v>145</v>
      </c>
      <c r="B573" s="61" t="s">
        <v>1303</v>
      </c>
      <c r="C573" s="57">
        <v>9890</v>
      </c>
      <c r="D573" s="57">
        <v>9890</v>
      </c>
      <c r="E573" s="57">
        <v>6755.01358</v>
      </c>
      <c r="F573" s="57">
        <f t="shared" si="86"/>
        <v>68.30145176946411</v>
      </c>
    </row>
    <row r="574" spans="1:6" ht="19.5" customHeight="1">
      <c r="A574" s="58" t="s">
        <v>1309</v>
      </c>
      <c r="B574" s="61" t="s">
        <v>1306</v>
      </c>
      <c r="C574" s="57">
        <f>C575+C577</f>
        <v>21639.1</v>
      </c>
      <c r="D574" s="57">
        <f>D575+D577</f>
        <v>21639.1</v>
      </c>
      <c r="E574" s="57">
        <f>E575+E577</f>
        <v>21585.019999999997</v>
      </c>
      <c r="F574" s="57">
        <f t="shared" si="86"/>
        <v>99.75008202744105</v>
      </c>
    </row>
    <row r="575" spans="1:6" ht="130.5" customHeight="1">
      <c r="A575" s="58" t="s">
        <v>1348</v>
      </c>
      <c r="B575" s="61" t="s">
        <v>1307</v>
      </c>
      <c r="C575" s="57">
        <f>C576</f>
        <v>8566.8</v>
      </c>
      <c r="D575" s="57">
        <f>D576</f>
        <v>8566.8</v>
      </c>
      <c r="E575" s="57">
        <f>E576</f>
        <v>8566.8</v>
      </c>
      <c r="F575" s="57">
        <f t="shared" si="86"/>
        <v>100</v>
      </c>
    </row>
    <row r="576" spans="1:6" ht="39" customHeight="1">
      <c r="A576" s="58" t="s">
        <v>145</v>
      </c>
      <c r="B576" s="61" t="s">
        <v>1308</v>
      </c>
      <c r="C576" s="57">
        <v>8566.8</v>
      </c>
      <c r="D576" s="57">
        <v>8566.8</v>
      </c>
      <c r="E576" s="57">
        <v>8566.8</v>
      </c>
      <c r="F576" s="57">
        <f t="shared" si="86"/>
        <v>100</v>
      </c>
    </row>
    <row r="577" spans="1:6" ht="60" customHeight="1">
      <c r="A577" s="58" t="s">
        <v>1312</v>
      </c>
      <c r="B577" s="61" t="s">
        <v>1310</v>
      </c>
      <c r="C577" s="57">
        <f>C578</f>
        <v>13072.3</v>
      </c>
      <c r="D577" s="57">
        <f>D578</f>
        <v>13072.3</v>
      </c>
      <c r="E577" s="57">
        <f>E578</f>
        <v>13018.22</v>
      </c>
      <c r="F577" s="57">
        <f t="shared" si="86"/>
        <v>99.58630080399013</v>
      </c>
    </row>
    <row r="578" spans="1:6" ht="35.25" customHeight="1">
      <c r="A578" s="58" t="s">
        <v>145</v>
      </c>
      <c r="B578" s="61" t="s">
        <v>1311</v>
      </c>
      <c r="C578" s="57">
        <v>13072.3</v>
      </c>
      <c r="D578" s="57">
        <v>13072.3</v>
      </c>
      <c r="E578" s="57">
        <v>13018.22</v>
      </c>
      <c r="F578" s="57">
        <f t="shared" si="86"/>
        <v>99.58630080399013</v>
      </c>
    </row>
    <row r="579" spans="1:6" ht="33.75" customHeight="1">
      <c r="A579" s="58" t="s">
        <v>178</v>
      </c>
      <c r="B579" s="61" t="s">
        <v>845</v>
      </c>
      <c r="C579" s="57">
        <f>C580</f>
        <v>9639.5</v>
      </c>
      <c r="D579" s="57">
        <f>D580</f>
        <v>9639.5</v>
      </c>
      <c r="E579" s="57">
        <f>E580</f>
        <v>9629.5</v>
      </c>
      <c r="F579" s="57">
        <f t="shared" si="86"/>
        <v>99.89626017946989</v>
      </c>
    </row>
    <row r="580" spans="1:6" ht="54.75" customHeight="1">
      <c r="A580" s="58" t="s">
        <v>179</v>
      </c>
      <c r="B580" s="61" t="s">
        <v>846</v>
      </c>
      <c r="C580" s="57">
        <f>C581+C583</f>
        <v>9639.5</v>
      </c>
      <c r="D580" s="57">
        <f>D581+D583</f>
        <v>9639.5</v>
      </c>
      <c r="E580" s="57">
        <f>E581+E583</f>
        <v>9629.5</v>
      </c>
      <c r="F580" s="57">
        <f t="shared" si="86"/>
        <v>99.89626017946989</v>
      </c>
    </row>
    <row r="581" spans="1:6" ht="165" customHeight="1">
      <c r="A581" s="58" t="s">
        <v>180</v>
      </c>
      <c r="B581" s="61" t="s">
        <v>847</v>
      </c>
      <c r="C581" s="57">
        <f>C582</f>
        <v>8929.8</v>
      </c>
      <c r="D581" s="57">
        <f>D582</f>
        <v>8929.8</v>
      </c>
      <c r="E581" s="57">
        <f>E582</f>
        <v>8929.8</v>
      </c>
      <c r="F581" s="57">
        <f t="shared" si="86"/>
        <v>100</v>
      </c>
    </row>
    <row r="582" spans="1:6" ht="36" customHeight="1">
      <c r="A582" s="58" t="s">
        <v>145</v>
      </c>
      <c r="B582" s="61" t="s">
        <v>848</v>
      </c>
      <c r="C582" s="57">
        <v>8929.8</v>
      </c>
      <c r="D582" s="57">
        <v>8929.8</v>
      </c>
      <c r="E582" s="57">
        <v>8929.8</v>
      </c>
      <c r="F582" s="57">
        <f t="shared" si="86"/>
        <v>100</v>
      </c>
    </row>
    <row r="583" spans="1:6" ht="75" customHeight="1">
      <c r="A583" s="58" t="s">
        <v>185</v>
      </c>
      <c r="B583" s="61" t="s">
        <v>849</v>
      </c>
      <c r="C583" s="57">
        <f>C584</f>
        <v>709.7</v>
      </c>
      <c r="D583" s="57">
        <f>D584</f>
        <v>709.7</v>
      </c>
      <c r="E583" s="57">
        <f>E584</f>
        <v>699.7</v>
      </c>
      <c r="F583" s="57">
        <f t="shared" si="86"/>
        <v>98.59095392419331</v>
      </c>
    </row>
    <row r="584" spans="1:6" ht="33.75" customHeight="1">
      <c r="A584" s="58" t="s">
        <v>145</v>
      </c>
      <c r="B584" s="61" t="s">
        <v>850</v>
      </c>
      <c r="C584" s="57">
        <v>709.7</v>
      </c>
      <c r="D584" s="57">
        <v>709.7</v>
      </c>
      <c r="E584" s="57">
        <v>699.7</v>
      </c>
      <c r="F584" s="57">
        <f t="shared" si="86"/>
        <v>98.59095392419331</v>
      </c>
    </row>
    <row r="585" spans="1:6" ht="18">
      <c r="A585" s="58" t="s">
        <v>186</v>
      </c>
      <c r="B585" s="61" t="s">
        <v>851</v>
      </c>
      <c r="C585" s="57">
        <f>C586+C599</f>
        <v>74239.3</v>
      </c>
      <c r="D585" s="57">
        <f>D586+D599</f>
        <v>74239.27042999999</v>
      </c>
      <c r="E585" s="57">
        <f>E586+E599</f>
        <v>74238.49895</v>
      </c>
      <c r="F585" s="57">
        <f t="shared" si="86"/>
        <v>99.99892098928734</v>
      </c>
    </row>
    <row r="586" spans="1:6" ht="35.25" customHeight="1">
      <c r="A586" s="58" t="s">
        <v>173</v>
      </c>
      <c r="B586" s="61" t="s">
        <v>852</v>
      </c>
      <c r="C586" s="57">
        <f>C587+C595</f>
        <v>71528.3</v>
      </c>
      <c r="D586" s="57">
        <f>D587+D595</f>
        <v>71528.27042999999</v>
      </c>
      <c r="E586" s="57">
        <f>E587+E595</f>
        <v>71528.27042999999</v>
      </c>
      <c r="F586" s="57">
        <f t="shared" si="86"/>
        <v>99.99995865971928</v>
      </c>
    </row>
    <row r="587" spans="1:6" ht="17.25" customHeight="1">
      <c r="A587" s="58" t="s">
        <v>174</v>
      </c>
      <c r="B587" s="61" t="s">
        <v>853</v>
      </c>
      <c r="C587" s="57">
        <f>C588</f>
        <v>70726.6</v>
      </c>
      <c r="D587" s="57">
        <f>D588</f>
        <v>70726.57042999999</v>
      </c>
      <c r="E587" s="57">
        <f>E588</f>
        <v>70726.57042999999</v>
      </c>
      <c r="F587" s="57">
        <f t="shared" si="86"/>
        <v>99.99995819111902</v>
      </c>
    </row>
    <row r="588" spans="1:6" ht="54">
      <c r="A588" s="58" t="s">
        <v>175</v>
      </c>
      <c r="B588" s="61" t="s">
        <v>854</v>
      </c>
      <c r="C588" s="57">
        <f>C589+C591+C593</f>
        <v>70726.6</v>
      </c>
      <c r="D588" s="57">
        <f>D589+D591+D593</f>
        <v>70726.57042999999</v>
      </c>
      <c r="E588" s="57">
        <f>E589+E591+E593</f>
        <v>70726.57042999999</v>
      </c>
      <c r="F588" s="57">
        <f aca="true" t="shared" si="87" ref="F588:F652">E588*100/C588</f>
        <v>99.99995819111902</v>
      </c>
    </row>
    <row r="589" spans="1:6" ht="70.5" customHeight="1">
      <c r="A589" s="58" t="s">
        <v>189</v>
      </c>
      <c r="B589" s="61" t="s">
        <v>855</v>
      </c>
      <c r="C589" s="57">
        <f>C590</f>
        <v>63859.6</v>
      </c>
      <c r="D589" s="57">
        <f>D590</f>
        <v>63859.6</v>
      </c>
      <c r="E589" s="57">
        <f>E590</f>
        <v>63859.6</v>
      </c>
      <c r="F589" s="57">
        <f t="shared" si="87"/>
        <v>100</v>
      </c>
    </row>
    <row r="590" spans="1:6" ht="36" customHeight="1">
      <c r="A590" s="58" t="s">
        <v>145</v>
      </c>
      <c r="B590" s="61" t="s">
        <v>1103</v>
      </c>
      <c r="C590" s="57">
        <v>63859.6</v>
      </c>
      <c r="D590" s="57">
        <v>63859.6</v>
      </c>
      <c r="E590" s="57">
        <v>63859.6</v>
      </c>
      <c r="F590" s="57">
        <f t="shared" si="87"/>
        <v>100</v>
      </c>
    </row>
    <row r="591" spans="1:6" ht="16.5" customHeight="1">
      <c r="A591" s="58" t="s">
        <v>108</v>
      </c>
      <c r="B591" s="61" t="s">
        <v>856</v>
      </c>
      <c r="C591" s="57">
        <f>C592</f>
        <v>3367</v>
      </c>
      <c r="D591" s="57">
        <f>D592</f>
        <v>3366.97043</v>
      </c>
      <c r="E591" s="57">
        <f>E592</f>
        <v>3366.97043</v>
      </c>
      <c r="F591" s="57">
        <f t="shared" si="87"/>
        <v>99.99912177012177</v>
      </c>
    </row>
    <row r="592" spans="1:6" ht="34.5" customHeight="1">
      <c r="A592" s="58" t="s">
        <v>145</v>
      </c>
      <c r="B592" s="61" t="s">
        <v>1104</v>
      </c>
      <c r="C592" s="57">
        <v>3367</v>
      </c>
      <c r="D592" s="57">
        <v>3366.97043</v>
      </c>
      <c r="E592" s="57">
        <v>3366.97043</v>
      </c>
      <c r="F592" s="57">
        <f t="shared" si="87"/>
        <v>99.99912177012177</v>
      </c>
    </row>
    <row r="593" spans="1:6" ht="34.5" customHeight="1">
      <c r="A593" s="58" t="s">
        <v>177</v>
      </c>
      <c r="B593" s="61" t="s">
        <v>1313</v>
      </c>
      <c r="C593" s="57">
        <f>C594</f>
        <v>3500</v>
      </c>
      <c r="D593" s="57">
        <f>D594</f>
        <v>3500</v>
      </c>
      <c r="E593" s="57">
        <f>E594</f>
        <v>3500</v>
      </c>
      <c r="F593" s="57">
        <f t="shared" si="87"/>
        <v>100</v>
      </c>
    </row>
    <row r="594" spans="1:6" ht="34.5" customHeight="1">
      <c r="A594" s="58" t="s">
        <v>145</v>
      </c>
      <c r="B594" s="61" t="s">
        <v>1314</v>
      </c>
      <c r="C594" s="57">
        <v>3500</v>
      </c>
      <c r="D594" s="57">
        <v>3500</v>
      </c>
      <c r="E594" s="57">
        <v>3500</v>
      </c>
      <c r="F594" s="57">
        <f t="shared" si="87"/>
        <v>100</v>
      </c>
    </row>
    <row r="595" spans="1:6" ht="36" customHeight="1">
      <c r="A595" s="58" t="s">
        <v>178</v>
      </c>
      <c r="B595" s="61" t="s">
        <v>857</v>
      </c>
      <c r="C595" s="57">
        <f aca="true" t="shared" si="88" ref="C595:E597">C596</f>
        <v>801.7</v>
      </c>
      <c r="D595" s="57">
        <f t="shared" si="88"/>
        <v>801.7</v>
      </c>
      <c r="E595" s="57">
        <f t="shared" si="88"/>
        <v>801.7</v>
      </c>
      <c r="F595" s="57">
        <f t="shared" si="87"/>
        <v>100</v>
      </c>
    </row>
    <row r="596" spans="1:6" ht="54">
      <c r="A596" s="58" t="s">
        <v>179</v>
      </c>
      <c r="B596" s="61" t="s">
        <v>858</v>
      </c>
      <c r="C596" s="57">
        <f t="shared" si="88"/>
        <v>801.7</v>
      </c>
      <c r="D596" s="57">
        <f t="shared" si="88"/>
        <v>801.7</v>
      </c>
      <c r="E596" s="57">
        <f t="shared" si="88"/>
        <v>801.7</v>
      </c>
      <c r="F596" s="57">
        <f t="shared" si="87"/>
        <v>100</v>
      </c>
    </row>
    <row r="597" spans="1:6" ht="169.5" customHeight="1">
      <c r="A597" s="58" t="s">
        <v>180</v>
      </c>
      <c r="B597" s="61" t="s">
        <v>859</v>
      </c>
      <c r="C597" s="57">
        <f>C598</f>
        <v>801.7</v>
      </c>
      <c r="D597" s="57">
        <f t="shared" si="88"/>
        <v>801.7</v>
      </c>
      <c r="E597" s="57">
        <f t="shared" si="88"/>
        <v>801.7</v>
      </c>
      <c r="F597" s="57">
        <f t="shared" si="87"/>
        <v>100</v>
      </c>
    </row>
    <row r="598" spans="1:6" ht="36" customHeight="1">
      <c r="A598" s="58" t="s">
        <v>145</v>
      </c>
      <c r="B598" s="61" t="s">
        <v>1105</v>
      </c>
      <c r="C598" s="57">
        <v>801.7</v>
      </c>
      <c r="D598" s="57">
        <v>801.7</v>
      </c>
      <c r="E598" s="57">
        <v>801.7</v>
      </c>
      <c r="F598" s="57">
        <f t="shared" si="87"/>
        <v>100</v>
      </c>
    </row>
    <row r="599" spans="1:6" ht="33.75" customHeight="1">
      <c r="A599" s="58" t="s">
        <v>191</v>
      </c>
      <c r="B599" s="61" t="s">
        <v>860</v>
      </c>
      <c r="C599" s="57">
        <f aca="true" t="shared" si="89" ref="C599:E601">C600</f>
        <v>2711</v>
      </c>
      <c r="D599" s="57">
        <f t="shared" si="89"/>
        <v>2711</v>
      </c>
      <c r="E599" s="57">
        <f t="shared" si="89"/>
        <v>2710.22852</v>
      </c>
      <c r="F599" s="57">
        <f t="shared" si="87"/>
        <v>99.9715426042051</v>
      </c>
    </row>
    <row r="600" spans="1:6" ht="18.75" customHeight="1">
      <c r="A600" s="58" t="s">
        <v>103</v>
      </c>
      <c r="B600" s="61" t="s">
        <v>861</v>
      </c>
      <c r="C600" s="57">
        <f t="shared" si="89"/>
        <v>2711</v>
      </c>
      <c r="D600" s="57">
        <f t="shared" si="89"/>
        <v>2711</v>
      </c>
      <c r="E600" s="57">
        <f t="shared" si="89"/>
        <v>2710.22852</v>
      </c>
      <c r="F600" s="57">
        <f t="shared" si="87"/>
        <v>99.9715426042051</v>
      </c>
    </row>
    <row r="601" spans="1:6" ht="54">
      <c r="A601" s="58" t="s">
        <v>192</v>
      </c>
      <c r="B601" s="61" t="s">
        <v>862</v>
      </c>
      <c r="C601" s="57">
        <f t="shared" si="89"/>
        <v>2711</v>
      </c>
      <c r="D601" s="57">
        <f t="shared" si="89"/>
        <v>2711</v>
      </c>
      <c r="E601" s="57">
        <f t="shared" si="89"/>
        <v>2710.22852</v>
      </c>
      <c r="F601" s="57">
        <f t="shared" si="87"/>
        <v>99.9715426042051</v>
      </c>
    </row>
    <row r="602" spans="1:6" ht="18" customHeight="1">
      <c r="A602" s="58" t="s">
        <v>108</v>
      </c>
      <c r="B602" s="61" t="s">
        <v>863</v>
      </c>
      <c r="C602" s="57">
        <f>C603+C604</f>
        <v>2711</v>
      </c>
      <c r="D602" s="57">
        <f>D603+D604</f>
        <v>2711</v>
      </c>
      <c r="E602" s="57">
        <f>E603+E604</f>
        <v>2710.22852</v>
      </c>
      <c r="F602" s="57">
        <f t="shared" si="87"/>
        <v>99.9715426042051</v>
      </c>
    </row>
    <row r="603" spans="1:6" ht="36">
      <c r="A603" s="58" t="s">
        <v>166</v>
      </c>
      <c r="B603" s="61" t="s">
        <v>864</v>
      </c>
      <c r="C603" s="57">
        <v>160</v>
      </c>
      <c r="D603" s="57">
        <v>160</v>
      </c>
      <c r="E603" s="57">
        <v>160</v>
      </c>
      <c r="F603" s="57">
        <f t="shared" si="87"/>
        <v>100</v>
      </c>
    </row>
    <row r="604" spans="1:6" ht="34.5" customHeight="1">
      <c r="A604" s="58" t="s">
        <v>145</v>
      </c>
      <c r="B604" s="61" t="s">
        <v>1106</v>
      </c>
      <c r="C604" s="57">
        <v>2551</v>
      </c>
      <c r="D604" s="57">
        <v>2551</v>
      </c>
      <c r="E604" s="57">
        <v>2550.22852</v>
      </c>
      <c r="F604" s="57">
        <f t="shared" si="87"/>
        <v>99.96975774206194</v>
      </c>
    </row>
    <row r="605" spans="1:6" ht="18">
      <c r="A605" s="58" t="s">
        <v>301</v>
      </c>
      <c r="B605" s="61" t="s">
        <v>865</v>
      </c>
      <c r="C605" s="57">
        <f aca="true" t="shared" si="90" ref="C605:E607">C606</f>
        <v>9352</v>
      </c>
      <c r="D605" s="57">
        <f t="shared" si="90"/>
        <v>9352.00731</v>
      </c>
      <c r="E605" s="57">
        <f t="shared" si="90"/>
        <v>9327.57125</v>
      </c>
      <c r="F605" s="57">
        <f t="shared" si="87"/>
        <v>99.73878582121472</v>
      </c>
    </row>
    <row r="606" spans="1:6" ht="18">
      <c r="A606" s="58" t="s">
        <v>196</v>
      </c>
      <c r="B606" s="61" t="s">
        <v>866</v>
      </c>
      <c r="C606" s="57">
        <f t="shared" si="90"/>
        <v>9352</v>
      </c>
      <c r="D606" s="57">
        <f t="shared" si="90"/>
        <v>9352.00731</v>
      </c>
      <c r="E606" s="57">
        <f t="shared" si="90"/>
        <v>9327.57125</v>
      </c>
      <c r="F606" s="57">
        <f t="shared" si="87"/>
        <v>99.73878582121472</v>
      </c>
    </row>
    <row r="607" spans="1:6" ht="18.75" customHeight="1">
      <c r="A607" s="58" t="s">
        <v>103</v>
      </c>
      <c r="B607" s="61" t="s">
        <v>867</v>
      </c>
      <c r="C607" s="57">
        <f>C608</f>
        <v>9352</v>
      </c>
      <c r="D607" s="57">
        <f t="shared" si="90"/>
        <v>9352.00731</v>
      </c>
      <c r="E607" s="57">
        <f t="shared" si="90"/>
        <v>9327.57125</v>
      </c>
      <c r="F607" s="57">
        <f t="shared" si="87"/>
        <v>99.73878582121472</v>
      </c>
    </row>
    <row r="608" spans="1:6" ht="33" customHeight="1">
      <c r="A608" s="58" t="s">
        <v>633</v>
      </c>
      <c r="B608" s="61" t="s">
        <v>868</v>
      </c>
      <c r="C608" s="57">
        <f>C609+C612</f>
        <v>9352</v>
      </c>
      <c r="D608" s="57">
        <f>D609+D612</f>
        <v>9352.00731</v>
      </c>
      <c r="E608" s="57">
        <f>E609+E612</f>
        <v>9327.57125</v>
      </c>
      <c r="F608" s="57">
        <f t="shared" si="87"/>
        <v>99.73878582121472</v>
      </c>
    </row>
    <row r="609" spans="1:6" ht="18" customHeight="1">
      <c r="A609" s="58" t="s">
        <v>108</v>
      </c>
      <c r="B609" s="61" t="s">
        <v>869</v>
      </c>
      <c r="C609" s="57">
        <f>C610+C611</f>
        <v>7112.3</v>
      </c>
      <c r="D609" s="57">
        <f>D610+D611</f>
        <v>7112.30731</v>
      </c>
      <c r="E609" s="57">
        <f>E610+E611</f>
        <v>7087.87125</v>
      </c>
      <c r="F609" s="57">
        <f t="shared" si="87"/>
        <v>99.65652812732871</v>
      </c>
    </row>
    <row r="610" spans="1:6" ht="36">
      <c r="A610" s="58" t="s">
        <v>92</v>
      </c>
      <c r="B610" s="61" t="s">
        <v>870</v>
      </c>
      <c r="C610" s="57">
        <v>694</v>
      </c>
      <c r="D610" s="57">
        <v>694.01875</v>
      </c>
      <c r="E610" s="57">
        <v>671.51875</v>
      </c>
      <c r="F610" s="57">
        <f t="shared" si="87"/>
        <v>96.76062680115274</v>
      </c>
    </row>
    <row r="611" spans="1:6" ht="34.5" customHeight="1">
      <c r="A611" s="58" t="s">
        <v>145</v>
      </c>
      <c r="B611" s="61" t="s">
        <v>1107</v>
      </c>
      <c r="C611" s="57">
        <v>6418.3</v>
      </c>
      <c r="D611" s="57">
        <v>6418.28856</v>
      </c>
      <c r="E611" s="57">
        <v>6416.3525</v>
      </c>
      <c r="F611" s="57">
        <f t="shared" si="87"/>
        <v>99.96965707430316</v>
      </c>
    </row>
    <row r="612" spans="1:6" ht="111.75" customHeight="1">
      <c r="A612" s="58" t="s">
        <v>1125</v>
      </c>
      <c r="B612" s="61" t="s">
        <v>1108</v>
      </c>
      <c r="C612" s="57">
        <f>C613+C614</f>
        <v>2239.7000000000003</v>
      </c>
      <c r="D612" s="57">
        <f>D613+D614</f>
        <v>2239.7000000000003</v>
      </c>
      <c r="E612" s="57">
        <f>E613+E614</f>
        <v>2239.7000000000003</v>
      </c>
      <c r="F612" s="57">
        <f t="shared" si="87"/>
        <v>100</v>
      </c>
    </row>
    <row r="613" spans="1:6" ht="36">
      <c r="A613" s="58" t="s">
        <v>92</v>
      </c>
      <c r="B613" s="61" t="s">
        <v>1315</v>
      </c>
      <c r="C613" s="57">
        <v>32.8</v>
      </c>
      <c r="D613" s="57">
        <v>32.81975</v>
      </c>
      <c r="E613" s="57">
        <v>32.81975</v>
      </c>
      <c r="F613" s="57">
        <f t="shared" si="87"/>
        <v>100.06021341463415</v>
      </c>
    </row>
    <row r="614" spans="1:6" ht="34.5" customHeight="1">
      <c r="A614" s="58" t="s">
        <v>145</v>
      </c>
      <c r="B614" s="61" t="s">
        <v>1109</v>
      </c>
      <c r="C614" s="57">
        <v>2206.9</v>
      </c>
      <c r="D614" s="57">
        <v>2206.88025</v>
      </c>
      <c r="E614" s="57">
        <v>2206.88025</v>
      </c>
      <c r="F614" s="57">
        <f t="shared" si="87"/>
        <v>99.99910507952332</v>
      </c>
    </row>
    <row r="615" spans="1:6" ht="18">
      <c r="A615" s="58" t="s">
        <v>200</v>
      </c>
      <c r="B615" s="61" t="s">
        <v>871</v>
      </c>
      <c r="C615" s="57">
        <f>C616+C637+C642+C647</f>
        <v>59213.200000000004</v>
      </c>
      <c r="D615" s="57">
        <f>D616+D637+D642+D647+0.05</f>
        <v>59213.160590000014</v>
      </c>
      <c r="E615" s="57">
        <f>E616+E637+E642+E647</f>
        <v>59170.03415</v>
      </c>
      <c r="F615" s="57">
        <f t="shared" si="87"/>
        <v>99.92710096735186</v>
      </c>
    </row>
    <row r="616" spans="1:6" ht="34.5" customHeight="1">
      <c r="A616" s="58" t="s">
        <v>173</v>
      </c>
      <c r="B616" s="61" t="s">
        <v>872</v>
      </c>
      <c r="C616" s="57">
        <f>C617+C620+C631</f>
        <v>58918.1</v>
      </c>
      <c r="D616" s="57">
        <f>D617+D620+D631</f>
        <v>58918.11059000001</v>
      </c>
      <c r="E616" s="57">
        <f>E617+E620+E631</f>
        <v>58875.07215</v>
      </c>
      <c r="F616" s="57">
        <f t="shared" si="87"/>
        <v>99.92697006522613</v>
      </c>
    </row>
    <row r="617" spans="1:6" ht="34.5" customHeight="1">
      <c r="A617" s="58" t="s">
        <v>1320</v>
      </c>
      <c r="B617" s="61" t="s">
        <v>1319</v>
      </c>
      <c r="C617" s="57">
        <f aca="true" t="shared" si="91" ref="C617:E618">C618</f>
        <v>1347.3</v>
      </c>
      <c r="D617" s="57">
        <f t="shared" si="91"/>
        <v>1347.3</v>
      </c>
      <c r="E617" s="57">
        <f t="shared" si="91"/>
        <v>1347.3</v>
      </c>
      <c r="F617" s="57">
        <f t="shared" si="87"/>
        <v>100</v>
      </c>
    </row>
    <row r="618" spans="1:6" ht="110.25" customHeight="1">
      <c r="A618" s="58" t="s">
        <v>1318</v>
      </c>
      <c r="B618" s="61" t="s">
        <v>1317</v>
      </c>
      <c r="C618" s="57">
        <f t="shared" si="91"/>
        <v>1347.3</v>
      </c>
      <c r="D618" s="57">
        <f t="shared" si="91"/>
        <v>1347.3</v>
      </c>
      <c r="E618" s="57">
        <f t="shared" si="91"/>
        <v>1347.3</v>
      </c>
      <c r="F618" s="57">
        <f t="shared" si="87"/>
        <v>100</v>
      </c>
    </row>
    <row r="619" spans="1:6" ht="34.5" customHeight="1">
      <c r="A619" s="58" t="s">
        <v>145</v>
      </c>
      <c r="B619" s="61" t="s">
        <v>1316</v>
      </c>
      <c r="C619" s="57">
        <v>1347.3</v>
      </c>
      <c r="D619" s="57">
        <v>1347.3</v>
      </c>
      <c r="E619" s="57">
        <v>1347.3</v>
      </c>
      <c r="F619" s="57">
        <f t="shared" si="87"/>
        <v>100</v>
      </c>
    </row>
    <row r="620" spans="1:6" ht="35.25" customHeight="1">
      <c r="A620" s="58" t="s">
        <v>178</v>
      </c>
      <c r="B620" s="61" t="s">
        <v>873</v>
      </c>
      <c r="C620" s="57">
        <f>C621</f>
        <v>50687.799999999996</v>
      </c>
      <c r="D620" s="57">
        <f>D621</f>
        <v>50687.81059000001</v>
      </c>
      <c r="E620" s="57">
        <f>E621</f>
        <v>50651.8304</v>
      </c>
      <c r="F620" s="57">
        <f t="shared" si="87"/>
        <v>99.92903696747541</v>
      </c>
    </row>
    <row r="621" spans="1:6" ht="54">
      <c r="A621" s="58" t="s">
        <v>179</v>
      </c>
      <c r="B621" s="61" t="s">
        <v>874</v>
      </c>
      <c r="C621" s="57">
        <f>C622+C626+C628</f>
        <v>50687.799999999996</v>
      </c>
      <c r="D621" s="57">
        <f>D622+D626+D628</f>
        <v>50687.81059000001</v>
      </c>
      <c r="E621" s="57">
        <f>E622+E626+E628</f>
        <v>50651.8304</v>
      </c>
      <c r="F621" s="57">
        <f t="shared" si="87"/>
        <v>99.92903696747541</v>
      </c>
    </row>
    <row r="622" spans="1:6" ht="72.75" customHeight="1">
      <c r="A622" s="58" t="s">
        <v>189</v>
      </c>
      <c r="B622" s="61" t="s">
        <v>875</v>
      </c>
      <c r="C622" s="57">
        <f>C623+C624+C625</f>
        <v>40673.7</v>
      </c>
      <c r="D622" s="57">
        <f>D623+D624+D625</f>
        <v>40673.707590000005</v>
      </c>
      <c r="E622" s="57">
        <f>E623+E624+E625</f>
        <v>40637.7214</v>
      </c>
      <c r="F622" s="57">
        <f t="shared" si="87"/>
        <v>99.91154333144023</v>
      </c>
    </row>
    <row r="623" spans="1:6" ht="90">
      <c r="A623" s="58" t="s">
        <v>90</v>
      </c>
      <c r="B623" s="61" t="s">
        <v>876</v>
      </c>
      <c r="C623" s="57">
        <v>34509.5</v>
      </c>
      <c r="D623" s="57">
        <v>34509.5</v>
      </c>
      <c r="E623" s="57">
        <v>34509.5</v>
      </c>
      <c r="F623" s="57">
        <f t="shared" si="87"/>
        <v>100</v>
      </c>
    </row>
    <row r="624" spans="1:6" ht="36">
      <c r="A624" s="58" t="s">
        <v>92</v>
      </c>
      <c r="B624" s="61" t="s">
        <v>877</v>
      </c>
      <c r="C624" s="57">
        <v>6135.1</v>
      </c>
      <c r="D624" s="57">
        <v>6135.14229</v>
      </c>
      <c r="E624" s="57">
        <v>6099.15612</v>
      </c>
      <c r="F624" s="57">
        <f t="shared" si="87"/>
        <v>99.41412723508988</v>
      </c>
    </row>
    <row r="625" spans="1:6" ht="18">
      <c r="A625" s="58" t="s">
        <v>94</v>
      </c>
      <c r="B625" s="61" t="s">
        <v>878</v>
      </c>
      <c r="C625" s="57">
        <v>29.1</v>
      </c>
      <c r="D625" s="57">
        <v>29.0653</v>
      </c>
      <c r="E625" s="57">
        <v>29.06528</v>
      </c>
      <c r="F625" s="57">
        <f t="shared" si="87"/>
        <v>99.88068728522337</v>
      </c>
    </row>
    <row r="626" spans="1:6" ht="21" customHeight="1">
      <c r="A626" s="58" t="s">
        <v>108</v>
      </c>
      <c r="B626" s="61" t="s">
        <v>879</v>
      </c>
      <c r="C626" s="57">
        <f>C627</f>
        <v>887.5</v>
      </c>
      <c r="D626" s="57">
        <f>D627</f>
        <v>887.483</v>
      </c>
      <c r="E626" s="57">
        <f>E627</f>
        <v>887.479</v>
      </c>
      <c r="F626" s="57">
        <f t="shared" si="87"/>
        <v>99.9976338028169</v>
      </c>
    </row>
    <row r="627" spans="1:6" ht="36">
      <c r="A627" s="58" t="s">
        <v>92</v>
      </c>
      <c r="B627" s="61" t="s">
        <v>880</v>
      </c>
      <c r="C627" s="57">
        <v>887.5</v>
      </c>
      <c r="D627" s="57">
        <v>887.483</v>
      </c>
      <c r="E627" s="57">
        <v>887.479</v>
      </c>
      <c r="F627" s="57">
        <f t="shared" si="87"/>
        <v>99.9976338028169</v>
      </c>
    </row>
    <row r="628" spans="1:6" ht="201.75" customHeight="1">
      <c r="A628" s="54" t="s">
        <v>1321</v>
      </c>
      <c r="B628" s="61" t="s">
        <v>881</v>
      </c>
      <c r="C628" s="57">
        <f>C629+C630</f>
        <v>9126.6</v>
      </c>
      <c r="D628" s="57">
        <f>D629+D630</f>
        <v>9126.619999999999</v>
      </c>
      <c r="E628" s="57">
        <f>E629+E630</f>
        <v>9126.63</v>
      </c>
      <c r="F628" s="57">
        <f t="shared" si="87"/>
        <v>100.00032870948654</v>
      </c>
    </row>
    <row r="629" spans="1:6" ht="90">
      <c r="A629" s="58" t="s">
        <v>90</v>
      </c>
      <c r="B629" s="61" t="s">
        <v>882</v>
      </c>
      <c r="C629" s="57">
        <v>8131.9</v>
      </c>
      <c r="D629" s="57">
        <v>8131.945</v>
      </c>
      <c r="E629" s="57">
        <v>8131.955</v>
      </c>
      <c r="F629" s="57">
        <f t="shared" si="87"/>
        <v>100.0006763487008</v>
      </c>
    </row>
    <row r="630" spans="1:6" ht="36">
      <c r="A630" s="58" t="s">
        <v>92</v>
      </c>
      <c r="B630" s="61" t="s">
        <v>883</v>
      </c>
      <c r="C630" s="57">
        <v>994.7</v>
      </c>
      <c r="D630" s="57">
        <v>994.675</v>
      </c>
      <c r="E630" s="57">
        <v>994.675</v>
      </c>
      <c r="F630" s="57">
        <f t="shared" si="87"/>
        <v>99.99748667940082</v>
      </c>
    </row>
    <row r="631" spans="1:6" ht="36">
      <c r="A631" s="58" t="s">
        <v>198</v>
      </c>
      <c r="B631" s="61" t="s">
        <v>884</v>
      </c>
      <c r="C631" s="57">
        <f aca="true" t="shared" si="92" ref="C631:E632">C632</f>
        <v>6883</v>
      </c>
      <c r="D631" s="57">
        <f t="shared" si="92"/>
        <v>6883</v>
      </c>
      <c r="E631" s="57">
        <f t="shared" si="92"/>
        <v>6875.94175</v>
      </c>
      <c r="F631" s="57">
        <f t="shared" si="87"/>
        <v>99.8974538718582</v>
      </c>
    </row>
    <row r="632" spans="1:6" ht="54">
      <c r="A632" s="58" t="s">
        <v>201</v>
      </c>
      <c r="B632" s="61" t="s">
        <v>885</v>
      </c>
      <c r="C632" s="57">
        <f t="shared" si="92"/>
        <v>6883</v>
      </c>
      <c r="D632" s="57">
        <f t="shared" si="92"/>
        <v>6883</v>
      </c>
      <c r="E632" s="57">
        <f t="shared" si="92"/>
        <v>6875.94175</v>
      </c>
      <c r="F632" s="57">
        <f t="shared" si="87"/>
        <v>99.8974538718582</v>
      </c>
    </row>
    <row r="633" spans="1:6" ht="36">
      <c r="A633" s="58" t="s">
        <v>89</v>
      </c>
      <c r="B633" s="61" t="s">
        <v>886</v>
      </c>
      <c r="C633" s="57">
        <f>C634+C635+C636</f>
        <v>6883</v>
      </c>
      <c r="D633" s="57">
        <f>D634+D635+D636</f>
        <v>6883</v>
      </c>
      <c r="E633" s="57">
        <f>E634+E635+E636</f>
        <v>6875.94175</v>
      </c>
      <c r="F633" s="57">
        <f t="shared" si="87"/>
        <v>99.8974538718582</v>
      </c>
    </row>
    <row r="634" spans="1:6" ht="90">
      <c r="A634" s="58" t="s">
        <v>90</v>
      </c>
      <c r="B634" s="61" t="s">
        <v>887</v>
      </c>
      <c r="C634" s="57">
        <v>6667.1</v>
      </c>
      <c r="D634" s="57">
        <v>6667.1</v>
      </c>
      <c r="E634" s="57">
        <v>6660.04175</v>
      </c>
      <c r="F634" s="57">
        <f t="shared" si="87"/>
        <v>99.89413313134646</v>
      </c>
    </row>
    <row r="635" spans="1:6" ht="36">
      <c r="A635" s="58" t="s">
        <v>92</v>
      </c>
      <c r="B635" s="61" t="s">
        <v>888</v>
      </c>
      <c r="C635" s="57">
        <v>208.7</v>
      </c>
      <c r="D635" s="57">
        <v>208.73744</v>
      </c>
      <c r="E635" s="57">
        <v>208.73744</v>
      </c>
      <c r="F635" s="57">
        <f t="shared" si="87"/>
        <v>100.01793962625779</v>
      </c>
    </row>
    <row r="636" spans="1:6" ht="18">
      <c r="A636" s="58" t="s">
        <v>94</v>
      </c>
      <c r="B636" s="61" t="s">
        <v>1110</v>
      </c>
      <c r="C636" s="57">
        <v>7.2</v>
      </c>
      <c r="D636" s="57">
        <v>7.16256</v>
      </c>
      <c r="E636" s="57">
        <v>7.16256</v>
      </c>
      <c r="F636" s="57">
        <f t="shared" si="87"/>
        <v>99.47999999999999</v>
      </c>
    </row>
    <row r="637" spans="1:6" ht="54">
      <c r="A637" s="58" t="s">
        <v>114</v>
      </c>
      <c r="B637" s="61" t="s">
        <v>889</v>
      </c>
      <c r="C637" s="57">
        <f aca="true" t="shared" si="93" ref="C637:E640">C638</f>
        <v>40.3</v>
      </c>
      <c r="D637" s="57">
        <f t="shared" si="93"/>
        <v>40.25</v>
      </c>
      <c r="E637" s="57">
        <f t="shared" si="93"/>
        <v>40.212</v>
      </c>
      <c r="F637" s="57">
        <f t="shared" si="87"/>
        <v>99.7816377171216</v>
      </c>
    </row>
    <row r="638" spans="1:6" ht="18" customHeight="1">
      <c r="A638" s="58" t="s">
        <v>103</v>
      </c>
      <c r="B638" s="61" t="s">
        <v>890</v>
      </c>
      <c r="C638" s="57">
        <f t="shared" si="93"/>
        <v>40.3</v>
      </c>
      <c r="D638" s="57">
        <f t="shared" si="93"/>
        <v>40.25</v>
      </c>
      <c r="E638" s="57">
        <f t="shared" si="93"/>
        <v>40.212</v>
      </c>
      <c r="F638" s="57">
        <f t="shared" si="87"/>
        <v>99.7816377171216</v>
      </c>
    </row>
    <row r="639" spans="1:6" ht="54">
      <c r="A639" s="62" t="s">
        <v>115</v>
      </c>
      <c r="B639" s="61" t="s">
        <v>891</v>
      </c>
      <c r="C639" s="57">
        <f t="shared" si="93"/>
        <v>40.3</v>
      </c>
      <c r="D639" s="57">
        <f t="shared" si="93"/>
        <v>40.25</v>
      </c>
      <c r="E639" s="57">
        <f t="shared" si="93"/>
        <v>40.212</v>
      </c>
      <c r="F639" s="57">
        <f t="shared" si="87"/>
        <v>99.7816377171216</v>
      </c>
    </row>
    <row r="640" spans="1:6" ht="17.25" customHeight="1">
      <c r="A640" s="58" t="s">
        <v>108</v>
      </c>
      <c r="B640" s="61" t="s">
        <v>892</v>
      </c>
      <c r="C640" s="57">
        <f t="shared" si="93"/>
        <v>40.3</v>
      </c>
      <c r="D640" s="57">
        <f t="shared" si="93"/>
        <v>40.25</v>
      </c>
      <c r="E640" s="57">
        <f t="shared" si="93"/>
        <v>40.212</v>
      </c>
      <c r="F640" s="57">
        <f t="shared" si="87"/>
        <v>99.7816377171216</v>
      </c>
    </row>
    <row r="641" spans="1:6" ht="36">
      <c r="A641" s="58" t="s">
        <v>92</v>
      </c>
      <c r="B641" s="61" t="s">
        <v>893</v>
      </c>
      <c r="C641" s="57">
        <v>40.3</v>
      </c>
      <c r="D641" s="57">
        <v>40.25</v>
      </c>
      <c r="E641" s="57">
        <v>40.212</v>
      </c>
      <c r="F641" s="57">
        <f t="shared" si="87"/>
        <v>99.7816377171216</v>
      </c>
    </row>
    <row r="642" spans="1:6" ht="90">
      <c r="A642" s="58" t="s">
        <v>469</v>
      </c>
      <c r="B642" s="61" t="s">
        <v>894</v>
      </c>
      <c r="C642" s="57">
        <f aca="true" t="shared" si="94" ref="C642:E645">C643</f>
        <v>239.3</v>
      </c>
      <c r="D642" s="57">
        <f t="shared" si="94"/>
        <v>239.3</v>
      </c>
      <c r="E642" s="57">
        <f t="shared" si="94"/>
        <v>239.3</v>
      </c>
      <c r="F642" s="57">
        <f t="shared" si="87"/>
        <v>100</v>
      </c>
    </row>
    <row r="643" spans="1:6" ht="18.75" customHeight="1">
      <c r="A643" s="58" t="s">
        <v>103</v>
      </c>
      <c r="B643" s="61" t="s">
        <v>895</v>
      </c>
      <c r="C643" s="57">
        <f t="shared" si="94"/>
        <v>239.3</v>
      </c>
      <c r="D643" s="57">
        <f t="shared" si="94"/>
        <v>239.3</v>
      </c>
      <c r="E643" s="57">
        <f t="shared" si="94"/>
        <v>239.3</v>
      </c>
      <c r="F643" s="57">
        <f t="shared" si="87"/>
        <v>100</v>
      </c>
    </row>
    <row r="644" spans="1:6" ht="36">
      <c r="A644" s="58" t="s">
        <v>121</v>
      </c>
      <c r="B644" s="61" t="s">
        <v>896</v>
      </c>
      <c r="C644" s="57">
        <f t="shared" si="94"/>
        <v>239.3</v>
      </c>
      <c r="D644" s="57">
        <f t="shared" si="94"/>
        <v>239.3</v>
      </c>
      <c r="E644" s="57">
        <f t="shared" si="94"/>
        <v>239.3</v>
      </c>
      <c r="F644" s="57">
        <f t="shared" si="87"/>
        <v>100</v>
      </c>
    </row>
    <row r="645" spans="1:6" ht="18.75" customHeight="1">
      <c r="A645" s="58" t="s">
        <v>108</v>
      </c>
      <c r="B645" s="61" t="s">
        <v>897</v>
      </c>
      <c r="C645" s="57">
        <f t="shared" si="94"/>
        <v>239.3</v>
      </c>
      <c r="D645" s="57">
        <f t="shared" si="94"/>
        <v>239.3</v>
      </c>
      <c r="E645" s="57">
        <f t="shared" si="94"/>
        <v>239.3</v>
      </c>
      <c r="F645" s="57">
        <f t="shared" si="87"/>
        <v>100</v>
      </c>
    </row>
    <row r="646" spans="1:6" ht="36">
      <c r="A646" s="58" t="s">
        <v>92</v>
      </c>
      <c r="B646" s="61" t="s">
        <v>898</v>
      </c>
      <c r="C646" s="57">
        <v>239.3</v>
      </c>
      <c r="D646" s="57">
        <v>239.3</v>
      </c>
      <c r="E646" s="57">
        <v>239.3</v>
      </c>
      <c r="F646" s="57">
        <f t="shared" si="87"/>
        <v>100</v>
      </c>
    </row>
    <row r="647" spans="1:6" ht="54">
      <c r="A647" s="58" t="s">
        <v>122</v>
      </c>
      <c r="B647" s="61" t="s">
        <v>899</v>
      </c>
      <c r="C647" s="57">
        <f aca="true" t="shared" si="95" ref="C647:E650">C648</f>
        <v>15.5</v>
      </c>
      <c r="D647" s="57">
        <f t="shared" si="95"/>
        <v>15.45</v>
      </c>
      <c r="E647" s="57">
        <f t="shared" si="95"/>
        <v>15.45</v>
      </c>
      <c r="F647" s="57">
        <f t="shared" si="87"/>
        <v>99.6774193548387</v>
      </c>
    </row>
    <row r="648" spans="1:6" ht="18" customHeight="1">
      <c r="A648" s="58" t="s">
        <v>103</v>
      </c>
      <c r="B648" s="61" t="s">
        <v>900</v>
      </c>
      <c r="C648" s="57">
        <f t="shared" si="95"/>
        <v>15.5</v>
      </c>
      <c r="D648" s="57">
        <f t="shared" si="95"/>
        <v>15.45</v>
      </c>
      <c r="E648" s="57">
        <f t="shared" si="95"/>
        <v>15.45</v>
      </c>
      <c r="F648" s="57">
        <f t="shared" si="87"/>
        <v>99.6774193548387</v>
      </c>
    </row>
    <row r="649" spans="1:6" ht="54">
      <c r="A649" s="58" t="s">
        <v>123</v>
      </c>
      <c r="B649" s="61" t="s">
        <v>901</v>
      </c>
      <c r="C649" s="57">
        <f t="shared" si="95"/>
        <v>15.5</v>
      </c>
      <c r="D649" s="57">
        <f t="shared" si="95"/>
        <v>15.45</v>
      </c>
      <c r="E649" s="57">
        <f t="shared" si="95"/>
        <v>15.45</v>
      </c>
      <c r="F649" s="57">
        <f t="shared" si="87"/>
        <v>99.6774193548387</v>
      </c>
    </row>
    <row r="650" spans="1:6" ht="18" customHeight="1">
      <c r="A650" s="58" t="s">
        <v>108</v>
      </c>
      <c r="B650" s="61" t="s">
        <v>902</v>
      </c>
      <c r="C650" s="57">
        <f t="shared" si="95"/>
        <v>15.5</v>
      </c>
      <c r="D650" s="57">
        <f t="shared" si="95"/>
        <v>15.45</v>
      </c>
      <c r="E650" s="57">
        <f t="shared" si="95"/>
        <v>15.45</v>
      </c>
      <c r="F650" s="57">
        <f t="shared" si="87"/>
        <v>99.6774193548387</v>
      </c>
    </row>
    <row r="651" spans="1:6" ht="36">
      <c r="A651" s="58" t="s">
        <v>92</v>
      </c>
      <c r="B651" s="61" t="s">
        <v>903</v>
      </c>
      <c r="C651" s="57">
        <v>15.5</v>
      </c>
      <c r="D651" s="57">
        <v>15.45</v>
      </c>
      <c r="E651" s="57">
        <v>15.45</v>
      </c>
      <c r="F651" s="57">
        <f t="shared" si="87"/>
        <v>99.6774193548387</v>
      </c>
    </row>
    <row r="652" spans="1:6" ht="18">
      <c r="A652" s="58" t="s">
        <v>209</v>
      </c>
      <c r="B652" s="61" t="s">
        <v>904</v>
      </c>
      <c r="C652" s="57">
        <f>C653</f>
        <v>57721.8</v>
      </c>
      <c r="D652" s="57">
        <f>D653</f>
        <v>57721.804489999995</v>
      </c>
      <c r="E652" s="57">
        <f>E653</f>
        <v>57721.82449</v>
      </c>
      <c r="F652" s="57">
        <f t="shared" si="87"/>
        <v>100.00004242764432</v>
      </c>
    </row>
    <row r="653" spans="1:6" ht="18">
      <c r="A653" s="58" t="s">
        <v>216</v>
      </c>
      <c r="B653" s="61" t="s">
        <v>905</v>
      </c>
      <c r="C653" s="57">
        <f>C654+C660</f>
        <v>57721.8</v>
      </c>
      <c r="D653" s="57">
        <f>D654+D660</f>
        <v>57721.804489999995</v>
      </c>
      <c r="E653" s="57">
        <f>E654+E660</f>
        <v>57721.82449</v>
      </c>
      <c r="F653" s="57">
        <f aca="true" t="shared" si="96" ref="F653:F698">E653*100/C653</f>
        <v>100.00004242764432</v>
      </c>
    </row>
    <row r="654" spans="1:6" ht="33.75" customHeight="1">
      <c r="A654" s="58" t="s">
        <v>173</v>
      </c>
      <c r="B654" s="61" t="s">
        <v>906</v>
      </c>
      <c r="C654" s="57">
        <f aca="true" t="shared" si="97" ref="C654:E656">C655</f>
        <v>5030.7</v>
      </c>
      <c r="D654" s="57">
        <f t="shared" si="97"/>
        <v>5030.7</v>
      </c>
      <c r="E654" s="57">
        <f t="shared" si="97"/>
        <v>5030.7</v>
      </c>
      <c r="F654" s="57">
        <f t="shared" si="96"/>
        <v>100</v>
      </c>
    </row>
    <row r="655" spans="1:6" ht="35.25" customHeight="1">
      <c r="A655" s="58" t="s">
        <v>178</v>
      </c>
      <c r="B655" s="61" t="s">
        <v>907</v>
      </c>
      <c r="C655" s="57">
        <f t="shared" si="97"/>
        <v>5030.7</v>
      </c>
      <c r="D655" s="57">
        <f t="shared" si="97"/>
        <v>5030.7</v>
      </c>
      <c r="E655" s="57">
        <f t="shared" si="97"/>
        <v>5030.7</v>
      </c>
      <c r="F655" s="57">
        <f t="shared" si="96"/>
        <v>100</v>
      </c>
    </row>
    <row r="656" spans="1:6" ht="54">
      <c r="A656" s="58" t="s">
        <v>179</v>
      </c>
      <c r="B656" s="61" t="s">
        <v>908</v>
      </c>
      <c r="C656" s="57">
        <f t="shared" si="97"/>
        <v>5030.7</v>
      </c>
      <c r="D656" s="57">
        <f t="shared" si="97"/>
        <v>5030.7</v>
      </c>
      <c r="E656" s="57">
        <f t="shared" si="97"/>
        <v>5030.7</v>
      </c>
      <c r="F656" s="57">
        <f t="shared" si="96"/>
        <v>100</v>
      </c>
    </row>
    <row r="657" spans="1:6" ht="108">
      <c r="A657" s="58" t="s">
        <v>909</v>
      </c>
      <c r="B657" s="61" t="s">
        <v>910</v>
      </c>
      <c r="C657" s="57">
        <f>C658+C659</f>
        <v>5030.7</v>
      </c>
      <c r="D657" s="57">
        <f>D658+D659</f>
        <v>5030.7</v>
      </c>
      <c r="E657" s="57">
        <f>E658+E659</f>
        <v>5030.7</v>
      </c>
      <c r="F657" s="57">
        <f t="shared" si="96"/>
        <v>100</v>
      </c>
    </row>
    <row r="658" spans="1:6" ht="36">
      <c r="A658" s="58" t="s">
        <v>92</v>
      </c>
      <c r="B658" s="61" t="s">
        <v>911</v>
      </c>
      <c r="C658" s="57">
        <v>75.3</v>
      </c>
      <c r="D658" s="57">
        <v>75.30493</v>
      </c>
      <c r="E658" s="57">
        <v>75.30493</v>
      </c>
      <c r="F658" s="57">
        <f t="shared" si="96"/>
        <v>100.00654714475431</v>
      </c>
    </row>
    <row r="659" spans="1:6" ht="15.75" customHeight="1">
      <c r="A659" s="58" t="s">
        <v>117</v>
      </c>
      <c r="B659" s="61" t="s">
        <v>912</v>
      </c>
      <c r="C659" s="57">
        <v>4955.4</v>
      </c>
      <c r="D659" s="57">
        <v>4955.39507</v>
      </c>
      <c r="E659" s="57">
        <v>4955.39507</v>
      </c>
      <c r="F659" s="57">
        <f t="shared" si="96"/>
        <v>99.99990051257215</v>
      </c>
    </row>
    <row r="660" spans="1:6" ht="36" customHeight="1">
      <c r="A660" s="58" t="s">
        <v>211</v>
      </c>
      <c r="B660" s="61" t="s">
        <v>913</v>
      </c>
      <c r="C660" s="57">
        <f aca="true" t="shared" si="98" ref="C660:E661">C661</f>
        <v>52691.100000000006</v>
      </c>
      <c r="D660" s="57">
        <f t="shared" si="98"/>
        <v>52691.10449</v>
      </c>
      <c r="E660" s="57">
        <f t="shared" si="98"/>
        <v>52691.12449</v>
      </c>
      <c r="F660" s="57">
        <f t="shared" si="96"/>
        <v>100.00004647843753</v>
      </c>
    </row>
    <row r="661" spans="1:6" ht="17.25" customHeight="1">
      <c r="A661" s="58" t="s">
        <v>218</v>
      </c>
      <c r="B661" s="61" t="s">
        <v>914</v>
      </c>
      <c r="C661" s="57">
        <f t="shared" si="98"/>
        <v>52691.100000000006</v>
      </c>
      <c r="D661" s="57">
        <f t="shared" si="98"/>
        <v>52691.10449</v>
      </c>
      <c r="E661" s="57">
        <f t="shared" si="98"/>
        <v>52691.12449</v>
      </c>
      <c r="F661" s="57">
        <f t="shared" si="96"/>
        <v>100.00004647843753</v>
      </c>
    </row>
    <row r="662" spans="1:6" ht="54">
      <c r="A662" s="58" t="s">
        <v>915</v>
      </c>
      <c r="B662" s="61" t="s">
        <v>916</v>
      </c>
      <c r="C662" s="57">
        <f>C663+C666</f>
        <v>52691.100000000006</v>
      </c>
      <c r="D662" s="57">
        <f>D663+D666</f>
        <v>52691.10449</v>
      </c>
      <c r="E662" s="57">
        <f>E663+E666</f>
        <v>52691.12449</v>
      </c>
      <c r="F662" s="57">
        <f t="shared" si="96"/>
        <v>100.00004647843753</v>
      </c>
    </row>
    <row r="663" spans="1:6" ht="127.5" customHeight="1">
      <c r="A663" s="58" t="s">
        <v>917</v>
      </c>
      <c r="B663" s="61" t="s">
        <v>1322</v>
      </c>
      <c r="C663" s="57">
        <f>C664+C665</f>
        <v>24902.4</v>
      </c>
      <c r="D663" s="57">
        <f>D664+D665</f>
        <v>24902.355219999998</v>
      </c>
      <c r="E663" s="57">
        <f>E664+E665</f>
        <v>24902.355219999998</v>
      </c>
      <c r="F663" s="57">
        <f t="shared" si="96"/>
        <v>99.9998201779748</v>
      </c>
    </row>
    <row r="664" spans="1:6" ht="36">
      <c r="A664" s="58" t="s">
        <v>92</v>
      </c>
      <c r="B664" s="61" t="s">
        <v>1323</v>
      </c>
      <c r="C664" s="57">
        <v>247.5</v>
      </c>
      <c r="D664" s="57">
        <v>247.477</v>
      </c>
      <c r="E664" s="57">
        <v>247.477</v>
      </c>
      <c r="F664" s="57">
        <f t="shared" si="96"/>
        <v>99.99070707070707</v>
      </c>
    </row>
    <row r="665" spans="1:6" ht="16.5" customHeight="1">
      <c r="A665" s="58" t="s">
        <v>117</v>
      </c>
      <c r="B665" s="61" t="s">
        <v>1324</v>
      </c>
      <c r="C665" s="57">
        <v>24654.9</v>
      </c>
      <c r="D665" s="57">
        <v>24654.87822</v>
      </c>
      <c r="E665" s="57">
        <v>24654.87822</v>
      </c>
      <c r="F665" s="57">
        <f t="shared" si="96"/>
        <v>99.99991166056239</v>
      </c>
    </row>
    <row r="666" spans="1:6" ht="72" customHeight="1">
      <c r="A666" s="58" t="s">
        <v>219</v>
      </c>
      <c r="B666" s="61" t="s">
        <v>1325</v>
      </c>
      <c r="C666" s="57">
        <f>C667+C668</f>
        <v>27788.7</v>
      </c>
      <c r="D666" s="57">
        <f>D667+D668</f>
        <v>27788.74927</v>
      </c>
      <c r="E666" s="57">
        <f>E667+E668</f>
        <v>27788.76927</v>
      </c>
      <c r="F666" s="57">
        <f t="shared" si="96"/>
        <v>100.00024927398547</v>
      </c>
    </row>
    <row r="667" spans="1:6" ht="36">
      <c r="A667" s="58" t="s">
        <v>92</v>
      </c>
      <c r="B667" s="61" t="s">
        <v>1326</v>
      </c>
      <c r="C667" s="57">
        <v>203.4</v>
      </c>
      <c r="D667" s="57">
        <v>203.446</v>
      </c>
      <c r="E667" s="57">
        <v>203.446</v>
      </c>
      <c r="F667" s="57">
        <f t="shared" si="96"/>
        <v>100.02261553588986</v>
      </c>
    </row>
    <row r="668" spans="1:6" ht="18" customHeight="1">
      <c r="A668" s="58" t="s">
        <v>117</v>
      </c>
      <c r="B668" s="61" t="s">
        <v>1327</v>
      </c>
      <c r="C668" s="57">
        <v>27585.3</v>
      </c>
      <c r="D668" s="57">
        <v>27585.30327</v>
      </c>
      <c r="E668" s="57">
        <v>27585.32327</v>
      </c>
      <c r="F668" s="57">
        <f t="shared" si="96"/>
        <v>100.00008435652323</v>
      </c>
    </row>
    <row r="669" spans="1:6" ht="36">
      <c r="A669" s="58" t="s">
        <v>919</v>
      </c>
      <c r="B669" s="61" t="s">
        <v>920</v>
      </c>
      <c r="C669" s="57">
        <f>C670+C681</f>
        <v>79811.1</v>
      </c>
      <c r="D669" s="57">
        <f>D670+D681</f>
        <v>79811.055</v>
      </c>
      <c r="E669" s="57">
        <f>E670+E681</f>
        <v>79784.41465</v>
      </c>
      <c r="F669" s="57">
        <f t="shared" si="96"/>
        <v>99.96656436260119</v>
      </c>
    </row>
    <row r="670" spans="1:6" ht="18">
      <c r="A670" s="58" t="s">
        <v>171</v>
      </c>
      <c r="B670" s="61" t="s">
        <v>921</v>
      </c>
      <c r="C670" s="57">
        <f>C671</f>
        <v>48616.2</v>
      </c>
      <c r="D670" s="57">
        <f>D671</f>
        <v>48616.2</v>
      </c>
      <c r="E670" s="57">
        <f>E671</f>
        <v>48616.07359</v>
      </c>
      <c r="F670" s="57">
        <f t="shared" si="96"/>
        <v>99.99973998379141</v>
      </c>
    </row>
    <row r="671" spans="1:6" ht="18">
      <c r="A671" s="58" t="s">
        <v>186</v>
      </c>
      <c r="B671" s="61" t="s">
        <v>922</v>
      </c>
      <c r="C671" s="57">
        <f aca="true" t="shared" si="99" ref="C671:E673">C672</f>
        <v>48616.2</v>
      </c>
      <c r="D671" s="57">
        <f t="shared" si="99"/>
        <v>48616.2</v>
      </c>
      <c r="E671" s="57">
        <f t="shared" si="99"/>
        <v>48616.07359</v>
      </c>
      <c r="F671" s="57">
        <f t="shared" si="96"/>
        <v>99.99973998379141</v>
      </c>
    </row>
    <row r="672" spans="1:6" ht="36">
      <c r="A672" s="58" t="s">
        <v>187</v>
      </c>
      <c r="B672" s="61" t="s">
        <v>923</v>
      </c>
      <c r="C672" s="57">
        <f t="shared" si="99"/>
        <v>48616.2</v>
      </c>
      <c r="D672" s="57">
        <f t="shared" si="99"/>
        <v>48616.2</v>
      </c>
      <c r="E672" s="57">
        <f t="shared" si="99"/>
        <v>48616.07359</v>
      </c>
      <c r="F672" s="57">
        <f t="shared" si="96"/>
        <v>99.99973998379141</v>
      </c>
    </row>
    <row r="673" spans="1:6" ht="36">
      <c r="A673" s="58" t="s">
        <v>188</v>
      </c>
      <c r="B673" s="61" t="s">
        <v>924</v>
      </c>
      <c r="C673" s="57">
        <f>C674</f>
        <v>48616.2</v>
      </c>
      <c r="D673" s="57">
        <f t="shared" si="99"/>
        <v>48616.2</v>
      </c>
      <c r="E673" s="57">
        <f t="shared" si="99"/>
        <v>48616.07359</v>
      </c>
      <c r="F673" s="57">
        <f t="shared" si="96"/>
        <v>99.99973998379141</v>
      </c>
    </row>
    <row r="674" spans="1:6" ht="72">
      <c r="A674" s="58" t="s">
        <v>925</v>
      </c>
      <c r="B674" s="61" t="s">
        <v>926</v>
      </c>
      <c r="C674" s="57">
        <f>C675+C677+C679</f>
        <v>48616.2</v>
      </c>
      <c r="D674" s="57">
        <f>D675+D677+D679</f>
        <v>48616.2</v>
      </c>
      <c r="E674" s="57">
        <f>E675+E677+E679</f>
        <v>48616.07359</v>
      </c>
      <c r="F674" s="57">
        <f t="shared" si="96"/>
        <v>99.99973998379141</v>
      </c>
    </row>
    <row r="675" spans="1:6" ht="71.25" customHeight="1">
      <c r="A675" s="58" t="s">
        <v>189</v>
      </c>
      <c r="B675" s="61" t="s">
        <v>927</v>
      </c>
      <c r="C675" s="57">
        <f>C676</f>
        <v>47096.8</v>
      </c>
      <c r="D675" s="57">
        <f>D676</f>
        <v>47096.8</v>
      </c>
      <c r="E675" s="57">
        <f>E676</f>
        <v>47096.8</v>
      </c>
      <c r="F675" s="57">
        <f t="shared" si="96"/>
        <v>100</v>
      </c>
    </row>
    <row r="676" spans="1:6" ht="34.5" customHeight="1">
      <c r="A676" s="58" t="s">
        <v>145</v>
      </c>
      <c r="B676" s="61" t="s">
        <v>928</v>
      </c>
      <c r="C676" s="57">
        <v>47096.8</v>
      </c>
      <c r="D676" s="57">
        <v>47096.8</v>
      </c>
      <c r="E676" s="57">
        <v>47096.8</v>
      </c>
      <c r="F676" s="57">
        <f t="shared" si="96"/>
        <v>100</v>
      </c>
    </row>
    <row r="677" spans="1:6" ht="18" customHeight="1">
      <c r="A677" s="58" t="s">
        <v>108</v>
      </c>
      <c r="B677" s="61" t="s">
        <v>929</v>
      </c>
      <c r="C677" s="57">
        <f>C678</f>
        <v>938.2</v>
      </c>
      <c r="D677" s="57">
        <f>D678</f>
        <v>938.2</v>
      </c>
      <c r="E677" s="57">
        <f>E678</f>
        <v>938.07359</v>
      </c>
      <c r="F677" s="57">
        <f t="shared" si="96"/>
        <v>99.98652632700916</v>
      </c>
    </row>
    <row r="678" spans="1:6" ht="33.75" customHeight="1">
      <c r="A678" s="58" t="s">
        <v>145</v>
      </c>
      <c r="B678" s="61" t="s">
        <v>930</v>
      </c>
      <c r="C678" s="57">
        <v>938.2</v>
      </c>
      <c r="D678" s="57">
        <v>938.2</v>
      </c>
      <c r="E678" s="57">
        <v>938.07359</v>
      </c>
      <c r="F678" s="57">
        <f t="shared" si="96"/>
        <v>99.98652632700916</v>
      </c>
    </row>
    <row r="679" spans="1:6" ht="164.25" customHeight="1">
      <c r="A679" s="58" t="s">
        <v>190</v>
      </c>
      <c r="B679" s="61" t="s">
        <v>931</v>
      </c>
      <c r="C679" s="57">
        <f>C680</f>
        <v>581.2</v>
      </c>
      <c r="D679" s="57">
        <f>D680</f>
        <v>581.2</v>
      </c>
      <c r="E679" s="57">
        <f>E680</f>
        <v>581.2</v>
      </c>
      <c r="F679" s="57">
        <f t="shared" si="96"/>
        <v>100</v>
      </c>
    </row>
    <row r="680" spans="1:6" ht="34.5" customHeight="1">
      <c r="A680" s="58" t="s">
        <v>145</v>
      </c>
      <c r="B680" s="61" t="s">
        <v>932</v>
      </c>
      <c r="C680" s="57">
        <v>581.2</v>
      </c>
      <c r="D680" s="57">
        <v>581.2</v>
      </c>
      <c r="E680" s="57">
        <v>581.2</v>
      </c>
      <c r="F680" s="57">
        <f t="shared" si="96"/>
        <v>100</v>
      </c>
    </row>
    <row r="681" spans="1:6" ht="18">
      <c r="A681" s="58" t="s">
        <v>203</v>
      </c>
      <c r="B681" s="61" t="s">
        <v>933</v>
      </c>
      <c r="C681" s="57">
        <f>C682+C701</f>
        <v>31194.9</v>
      </c>
      <c r="D681" s="57">
        <f>D682+D701</f>
        <v>31194.855000000003</v>
      </c>
      <c r="E681" s="57">
        <f>E682+E701</f>
        <v>31168.341060000002</v>
      </c>
      <c r="F681" s="57">
        <f t="shared" si="96"/>
        <v>99.91486127540078</v>
      </c>
    </row>
    <row r="682" spans="1:6" ht="18">
      <c r="A682" s="58" t="s">
        <v>204</v>
      </c>
      <c r="B682" s="61" t="s">
        <v>934</v>
      </c>
      <c r="C682" s="57">
        <f>C683+C696</f>
        <v>13615.6</v>
      </c>
      <c r="D682" s="57">
        <f>D683+D696</f>
        <v>13615.555</v>
      </c>
      <c r="E682" s="57">
        <f>E683+E696</f>
        <v>13612.830710000002</v>
      </c>
      <c r="F682" s="57">
        <f t="shared" si="96"/>
        <v>99.97966090366934</v>
      </c>
    </row>
    <row r="683" spans="1:6" ht="36">
      <c r="A683" s="58" t="s">
        <v>187</v>
      </c>
      <c r="B683" s="61" t="s">
        <v>935</v>
      </c>
      <c r="C683" s="57">
        <f>C684+C692</f>
        <v>13565.6</v>
      </c>
      <c r="D683" s="57">
        <f>D684+D692</f>
        <v>13565.555</v>
      </c>
      <c r="E683" s="57">
        <f>E684+E692</f>
        <v>13562.880710000001</v>
      </c>
      <c r="F683" s="57">
        <f t="shared" si="96"/>
        <v>99.9799545173085</v>
      </c>
    </row>
    <row r="684" spans="1:6" ht="36">
      <c r="A684" s="58" t="s">
        <v>188</v>
      </c>
      <c r="B684" s="61" t="s">
        <v>936</v>
      </c>
      <c r="C684" s="57">
        <f>C685</f>
        <v>7535.1</v>
      </c>
      <c r="D684" s="57">
        <f>D685</f>
        <v>7535.1</v>
      </c>
      <c r="E684" s="57">
        <f>E685</f>
        <v>7535.1</v>
      </c>
      <c r="F684" s="57">
        <f t="shared" si="96"/>
        <v>100</v>
      </c>
    </row>
    <row r="685" spans="1:6" ht="72">
      <c r="A685" s="58" t="s">
        <v>937</v>
      </c>
      <c r="B685" s="61" t="s">
        <v>938</v>
      </c>
      <c r="C685" s="57">
        <f>C686+C688+C690</f>
        <v>7535.1</v>
      </c>
      <c r="D685" s="57">
        <f>D686+D688+D690</f>
        <v>7535.1</v>
      </c>
      <c r="E685" s="57">
        <f>E686+E688+E690</f>
        <v>7535.1</v>
      </c>
      <c r="F685" s="57">
        <f t="shared" si="96"/>
        <v>100</v>
      </c>
    </row>
    <row r="686" spans="1:6" ht="71.25" customHeight="1">
      <c r="A686" s="58" t="s">
        <v>189</v>
      </c>
      <c r="B686" s="61" t="s">
        <v>939</v>
      </c>
      <c r="C686" s="57">
        <f>C687</f>
        <v>7131</v>
      </c>
      <c r="D686" s="57">
        <f>D687</f>
        <v>7131</v>
      </c>
      <c r="E686" s="57">
        <f>E687</f>
        <v>7131</v>
      </c>
      <c r="F686" s="57">
        <f t="shared" si="96"/>
        <v>100</v>
      </c>
    </row>
    <row r="687" spans="1:6" ht="33.75" customHeight="1">
      <c r="A687" s="58" t="s">
        <v>145</v>
      </c>
      <c r="B687" s="61" t="s">
        <v>940</v>
      </c>
      <c r="C687" s="57">
        <v>7131</v>
      </c>
      <c r="D687" s="57">
        <v>7131</v>
      </c>
      <c r="E687" s="57">
        <v>7131</v>
      </c>
      <c r="F687" s="57">
        <f t="shared" si="96"/>
        <v>100</v>
      </c>
    </row>
    <row r="688" spans="1:6" ht="18" customHeight="1">
      <c r="A688" s="58" t="s">
        <v>108</v>
      </c>
      <c r="B688" s="61" t="s">
        <v>1328</v>
      </c>
      <c r="C688" s="57">
        <f>C689</f>
        <v>37.5</v>
      </c>
      <c r="D688" s="57">
        <f>D689</f>
        <v>37.5</v>
      </c>
      <c r="E688" s="57">
        <f>E689</f>
        <v>37.5</v>
      </c>
      <c r="F688" s="57">
        <f t="shared" si="96"/>
        <v>100</v>
      </c>
    </row>
    <row r="689" spans="1:6" ht="33.75" customHeight="1">
      <c r="A689" s="58" t="s">
        <v>145</v>
      </c>
      <c r="B689" s="61" t="s">
        <v>1329</v>
      </c>
      <c r="C689" s="57">
        <v>37.5</v>
      </c>
      <c r="D689" s="57">
        <v>37.5</v>
      </c>
      <c r="E689" s="57">
        <v>37.5</v>
      </c>
      <c r="F689" s="57">
        <f t="shared" si="96"/>
        <v>100</v>
      </c>
    </row>
    <row r="690" spans="1:6" ht="18">
      <c r="A690" s="58" t="s">
        <v>1347</v>
      </c>
      <c r="B690" s="61" t="s">
        <v>1345</v>
      </c>
      <c r="C690" s="57">
        <f>C691</f>
        <v>366.6</v>
      </c>
      <c r="D690" s="57">
        <f>D691</f>
        <v>366.6</v>
      </c>
      <c r="E690" s="57">
        <f>E691</f>
        <v>366.6</v>
      </c>
      <c r="F690" s="57">
        <f t="shared" si="96"/>
        <v>100</v>
      </c>
    </row>
    <row r="691" spans="1:6" ht="34.5" customHeight="1">
      <c r="A691" s="58" t="s">
        <v>145</v>
      </c>
      <c r="B691" s="61" t="s">
        <v>1346</v>
      </c>
      <c r="C691" s="57">
        <v>366.6</v>
      </c>
      <c r="D691" s="57">
        <v>366.6</v>
      </c>
      <c r="E691" s="57">
        <v>366.6</v>
      </c>
      <c r="F691" s="57">
        <f t="shared" si="96"/>
        <v>100</v>
      </c>
    </row>
    <row r="692" spans="1:6" ht="33.75" customHeight="1">
      <c r="A692" s="58" t="s">
        <v>205</v>
      </c>
      <c r="B692" s="61" t="s">
        <v>941</v>
      </c>
      <c r="C692" s="57">
        <f aca="true" t="shared" si="100" ref="C692:E694">C693</f>
        <v>6030.5</v>
      </c>
      <c r="D692" s="57">
        <f t="shared" si="100"/>
        <v>6030.455</v>
      </c>
      <c r="E692" s="57">
        <f t="shared" si="100"/>
        <v>6027.78071</v>
      </c>
      <c r="F692" s="57">
        <f t="shared" si="96"/>
        <v>99.9549077190946</v>
      </c>
    </row>
    <row r="693" spans="1:6" ht="36">
      <c r="A693" s="58" t="s">
        <v>206</v>
      </c>
      <c r="B693" s="61" t="s">
        <v>942</v>
      </c>
      <c r="C693" s="57">
        <f t="shared" si="100"/>
        <v>6030.5</v>
      </c>
      <c r="D693" s="57">
        <f t="shared" si="100"/>
        <v>6030.455</v>
      </c>
      <c r="E693" s="57">
        <f t="shared" si="100"/>
        <v>6027.78071</v>
      </c>
      <c r="F693" s="57">
        <f t="shared" si="96"/>
        <v>99.9549077190946</v>
      </c>
    </row>
    <row r="694" spans="1:6" ht="19.5" customHeight="1">
      <c r="A694" s="58" t="s">
        <v>108</v>
      </c>
      <c r="B694" s="61" t="s">
        <v>943</v>
      </c>
      <c r="C694" s="57">
        <f t="shared" si="100"/>
        <v>6030.5</v>
      </c>
      <c r="D694" s="57">
        <f t="shared" si="100"/>
        <v>6030.455</v>
      </c>
      <c r="E694" s="57">
        <f t="shared" si="100"/>
        <v>6027.78071</v>
      </c>
      <c r="F694" s="57">
        <f t="shared" si="96"/>
        <v>99.9549077190946</v>
      </c>
    </row>
    <row r="695" spans="1:6" ht="36">
      <c r="A695" s="58" t="s">
        <v>92</v>
      </c>
      <c r="B695" s="61" t="s">
        <v>944</v>
      </c>
      <c r="C695" s="57">
        <v>6030.5</v>
      </c>
      <c r="D695" s="57">
        <v>6030.455</v>
      </c>
      <c r="E695" s="57">
        <v>6027.78071</v>
      </c>
      <c r="F695" s="57">
        <f t="shared" si="96"/>
        <v>99.9549077190946</v>
      </c>
    </row>
    <row r="696" spans="1:6" ht="72">
      <c r="A696" s="58" t="s">
        <v>197</v>
      </c>
      <c r="B696" s="61" t="s">
        <v>945</v>
      </c>
      <c r="C696" s="57">
        <f aca="true" t="shared" si="101" ref="C696:E699">C697</f>
        <v>50</v>
      </c>
      <c r="D696" s="57">
        <f t="shared" si="101"/>
        <v>50</v>
      </c>
      <c r="E696" s="57">
        <f t="shared" si="101"/>
        <v>49.95</v>
      </c>
      <c r="F696" s="57">
        <f t="shared" si="96"/>
        <v>99.9</v>
      </c>
    </row>
    <row r="697" spans="1:6" ht="36">
      <c r="A697" s="58" t="s">
        <v>198</v>
      </c>
      <c r="B697" s="61" t="s">
        <v>946</v>
      </c>
      <c r="C697" s="57">
        <f t="shared" si="101"/>
        <v>50</v>
      </c>
      <c r="D697" s="57">
        <f t="shared" si="101"/>
        <v>50</v>
      </c>
      <c r="E697" s="57">
        <f t="shared" si="101"/>
        <v>49.95</v>
      </c>
      <c r="F697" s="57">
        <f t="shared" si="96"/>
        <v>99.9</v>
      </c>
    </row>
    <row r="698" spans="1:6" ht="54">
      <c r="A698" s="58" t="s">
        <v>199</v>
      </c>
      <c r="B698" s="61" t="s">
        <v>947</v>
      </c>
      <c r="C698" s="57">
        <f t="shared" si="101"/>
        <v>50</v>
      </c>
      <c r="D698" s="57">
        <f t="shared" si="101"/>
        <v>50</v>
      </c>
      <c r="E698" s="57">
        <f t="shared" si="101"/>
        <v>49.95</v>
      </c>
      <c r="F698" s="57">
        <f t="shared" si="96"/>
        <v>99.9</v>
      </c>
    </row>
    <row r="699" spans="1:6" ht="18" customHeight="1">
      <c r="A699" s="58" t="s">
        <v>108</v>
      </c>
      <c r="B699" s="61" t="s">
        <v>948</v>
      </c>
      <c r="C699" s="57">
        <f t="shared" si="101"/>
        <v>50</v>
      </c>
      <c r="D699" s="57">
        <f t="shared" si="101"/>
        <v>50</v>
      </c>
      <c r="E699" s="57">
        <f t="shared" si="101"/>
        <v>49.95</v>
      </c>
      <c r="F699" s="57">
        <f aca="true" t="shared" si="102" ref="F699:F764">E699*100/C699</f>
        <v>99.9</v>
      </c>
    </row>
    <row r="700" spans="1:6" ht="36">
      <c r="A700" s="58" t="s">
        <v>92</v>
      </c>
      <c r="B700" s="61" t="s">
        <v>949</v>
      </c>
      <c r="C700" s="57">
        <v>50</v>
      </c>
      <c r="D700" s="57">
        <v>50</v>
      </c>
      <c r="E700" s="57">
        <v>49.95</v>
      </c>
      <c r="F700" s="57">
        <f t="shared" si="102"/>
        <v>99.9</v>
      </c>
    </row>
    <row r="701" spans="1:6" ht="36">
      <c r="A701" s="58" t="s">
        <v>207</v>
      </c>
      <c r="B701" s="61" t="s">
        <v>950</v>
      </c>
      <c r="C701" s="57">
        <f>C702+C715+C720+C725+C730</f>
        <v>17579.300000000003</v>
      </c>
      <c r="D701" s="57">
        <f>D702+D715+D720+D725+D730</f>
        <v>17579.300000000003</v>
      </c>
      <c r="E701" s="57">
        <f>E702+E715+E720+E725+E730</f>
        <v>17555.51035</v>
      </c>
      <c r="F701" s="57">
        <f t="shared" si="102"/>
        <v>99.86467237034466</v>
      </c>
    </row>
    <row r="702" spans="1:6" ht="36">
      <c r="A702" s="58" t="s">
        <v>187</v>
      </c>
      <c r="B702" s="61" t="s">
        <v>951</v>
      </c>
      <c r="C702" s="57">
        <f>C703+C709</f>
        <v>17376.7</v>
      </c>
      <c r="D702" s="57">
        <f>D703+D709</f>
        <v>17376.7</v>
      </c>
      <c r="E702" s="57">
        <f>E703+E709</f>
        <v>17363.853479999998</v>
      </c>
      <c r="F702" s="57">
        <f t="shared" si="102"/>
        <v>99.92607042764159</v>
      </c>
    </row>
    <row r="703" spans="1:6" ht="16.5" customHeight="1">
      <c r="A703" s="58" t="s">
        <v>188</v>
      </c>
      <c r="B703" s="61" t="s">
        <v>952</v>
      </c>
      <c r="C703" s="57">
        <f aca="true" t="shared" si="103" ref="C703:E704">C704</f>
        <v>15275.6</v>
      </c>
      <c r="D703" s="57">
        <f t="shared" si="103"/>
        <v>15275.6</v>
      </c>
      <c r="E703" s="57">
        <f t="shared" si="103"/>
        <v>15262.8535</v>
      </c>
      <c r="F703" s="57">
        <f t="shared" si="102"/>
        <v>99.91655646914032</v>
      </c>
    </row>
    <row r="704" spans="1:6" ht="72">
      <c r="A704" s="58" t="s">
        <v>937</v>
      </c>
      <c r="B704" s="61" t="s">
        <v>953</v>
      </c>
      <c r="C704" s="57">
        <f t="shared" si="103"/>
        <v>15275.6</v>
      </c>
      <c r="D704" s="57">
        <f t="shared" si="103"/>
        <v>15275.6</v>
      </c>
      <c r="E704" s="57">
        <f t="shared" si="103"/>
        <v>15262.8535</v>
      </c>
      <c r="F704" s="57">
        <f t="shared" si="102"/>
        <v>99.91655646914032</v>
      </c>
    </row>
    <row r="705" spans="1:6" ht="72" customHeight="1">
      <c r="A705" s="58" t="s">
        <v>189</v>
      </c>
      <c r="B705" s="61" t="s">
        <v>954</v>
      </c>
      <c r="C705" s="57">
        <f>C706+C707+C708</f>
        <v>15275.6</v>
      </c>
      <c r="D705" s="57">
        <f>D706+D707+D708</f>
        <v>15275.6</v>
      </c>
      <c r="E705" s="57">
        <f>E706+E707+E708</f>
        <v>15262.8535</v>
      </c>
      <c r="F705" s="57">
        <f t="shared" si="102"/>
        <v>99.91655646914032</v>
      </c>
    </row>
    <row r="706" spans="1:6" ht="90">
      <c r="A706" s="58" t="s">
        <v>90</v>
      </c>
      <c r="B706" s="61" t="s">
        <v>955</v>
      </c>
      <c r="C706" s="57">
        <v>13915</v>
      </c>
      <c r="D706" s="57">
        <v>13914.995</v>
      </c>
      <c r="E706" s="57">
        <v>13913.21741</v>
      </c>
      <c r="F706" s="57">
        <f t="shared" si="102"/>
        <v>99.98718943586057</v>
      </c>
    </row>
    <row r="707" spans="1:6" ht="36">
      <c r="A707" s="58" t="s">
        <v>92</v>
      </c>
      <c r="B707" s="61" t="s">
        <v>956</v>
      </c>
      <c r="C707" s="57">
        <v>1350</v>
      </c>
      <c r="D707" s="57">
        <v>1349.99</v>
      </c>
      <c r="E707" s="57">
        <v>1339.03419</v>
      </c>
      <c r="F707" s="57">
        <f t="shared" si="102"/>
        <v>99.18771777777778</v>
      </c>
    </row>
    <row r="708" spans="1:6" ht="18">
      <c r="A708" s="58" t="s">
        <v>94</v>
      </c>
      <c r="B708" s="61" t="s">
        <v>957</v>
      </c>
      <c r="C708" s="57">
        <v>10.6</v>
      </c>
      <c r="D708" s="57">
        <v>10.615</v>
      </c>
      <c r="E708" s="57">
        <v>10.6019</v>
      </c>
      <c r="F708" s="57">
        <f t="shared" si="102"/>
        <v>100.01792452830189</v>
      </c>
    </row>
    <row r="709" spans="1:6" ht="36">
      <c r="A709" s="58" t="s">
        <v>198</v>
      </c>
      <c r="B709" s="61" t="s">
        <v>958</v>
      </c>
      <c r="C709" s="57">
        <f aca="true" t="shared" si="104" ref="C709:E710">C710</f>
        <v>2101.1</v>
      </c>
      <c r="D709" s="57">
        <f t="shared" si="104"/>
        <v>2101.1</v>
      </c>
      <c r="E709" s="57">
        <f t="shared" si="104"/>
        <v>2100.9999799999996</v>
      </c>
      <c r="F709" s="57">
        <f t="shared" si="102"/>
        <v>99.99523963638093</v>
      </c>
    </row>
    <row r="710" spans="1:6" ht="54">
      <c r="A710" s="58" t="s">
        <v>208</v>
      </c>
      <c r="B710" s="61" t="s">
        <v>959</v>
      </c>
      <c r="C710" s="57">
        <f t="shared" si="104"/>
        <v>2101.1</v>
      </c>
      <c r="D710" s="57">
        <f t="shared" si="104"/>
        <v>2101.1</v>
      </c>
      <c r="E710" s="57">
        <f t="shared" si="104"/>
        <v>2100.9999799999996</v>
      </c>
      <c r="F710" s="57">
        <f t="shared" si="102"/>
        <v>99.99523963638093</v>
      </c>
    </row>
    <row r="711" spans="1:6" ht="36">
      <c r="A711" s="58" t="s">
        <v>89</v>
      </c>
      <c r="B711" s="61" t="s">
        <v>960</v>
      </c>
      <c r="C711" s="57">
        <f>C712+C713+C714</f>
        <v>2101.1</v>
      </c>
      <c r="D711" s="57">
        <f>D712+D713+D714</f>
        <v>2101.1</v>
      </c>
      <c r="E711" s="57">
        <f>E712+E713+E714</f>
        <v>2100.9999799999996</v>
      </c>
      <c r="F711" s="57">
        <f t="shared" si="102"/>
        <v>99.99523963638093</v>
      </c>
    </row>
    <row r="712" spans="1:6" ht="90">
      <c r="A712" s="58" t="s">
        <v>90</v>
      </c>
      <c r="B712" s="61" t="s">
        <v>961</v>
      </c>
      <c r="C712" s="57">
        <v>2095.8</v>
      </c>
      <c r="D712" s="57">
        <v>2095.8</v>
      </c>
      <c r="E712" s="57">
        <v>2095.79998</v>
      </c>
      <c r="F712" s="57">
        <f t="shared" si="102"/>
        <v>99.99999904571044</v>
      </c>
    </row>
    <row r="713" spans="1:6" ht="36">
      <c r="A713" s="58" t="s">
        <v>92</v>
      </c>
      <c r="B713" s="61" t="s">
        <v>962</v>
      </c>
      <c r="C713" s="57">
        <v>5.2</v>
      </c>
      <c r="D713" s="57">
        <v>5.2</v>
      </c>
      <c r="E713" s="57">
        <v>5.2</v>
      </c>
      <c r="F713" s="57">
        <f t="shared" si="102"/>
        <v>100</v>
      </c>
    </row>
    <row r="714" spans="1:6" ht="18">
      <c r="A714" s="58" t="s">
        <v>94</v>
      </c>
      <c r="B714" s="61" t="s">
        <v>1330</v>
      </c>
      <c r="C714" s="57">
        <v>0.1</v>
      </c>
      <c r="D714" s="57">
        <v>0.1</v>
      </c>
      <c r="E714" s="57">
        <v>0</v>
      </c>
      <c r="F714" s="57">
        <f t="shared" si="102"/>
        <v>0</v>
      </c>
    </row>
    <row r="715" spans="1:6" ht="54">
      <c r="A715" s="58" t="s">
        <v>109</v>
      </c>
      <c r="B715" s="61" t="s">
        <v>1112</v>
      </c>
      <c r="C715" s="57">
        <f aca="true" t="shared" si="105" ref="C715:E718">C716</f>
        <v>152.2</v>
      </c>
      <c r="D715" s="57">
        <f t="shared" si="105"/>
        <v>152.2</v>
      </c>
      <c r="E715" s="57">
        <f t="shared" si="105"/>
        <v>142.14887</v>
      </c>
      <c r="F715" s="57">
        <f t="shared" si="102"/>
        <v>93.3961038107753</v>
      </c>
    </row>
    <row r="716" spans="1:6" ht="21" customHeight="1">
      <c r="A716" s="58" t="s">
        <v>103</v>
      </c>
      <c r="B716" s="61" t="s">
        <v>1113</v>
      </c>
      <c r="C716" s="57">
        <f t="shared" si="105"/>
        <v>152.2</v>
      </c>
      <c r="D716" s="57">
        <f t="shared" si="105"/>
        <v>152.2</v>
      </c>
      <c r="E716" s="57">
        <f t="shared" si="105"/>
        <v>142.14887</v>
      </c>
      <c r="F716" s="57">
        <f t="shared" si="102"/>
        <v>93.3961038107753</v>
      </c>
    </row>
    <row r="717" spans="1:6" ht="72" customHeight="1">
      <c r="A717" s="58" t="s">
        <v>110</v>
      </c>
      <c r="B717" s="61" t="s">
        <v>1114</v>
      </c>
      <c r="C717" s="57">
        <f t="shared" si="105"/>
        <v>152.2</v>
      </c>
      <c r="D717" s="57">
        <f t="shared" si="105"/>
        <v>152.2</v>
      </c>
      <c r="E717" s="57">
        <f t="shared" si="105"/>
        <v>142.14887</v>
      </c>
      <c r="F717" s="57">
        <f t="shared" si="102"/>
        <v>93.3961038107753</v>
      </c>
    </row>
    <row r="718" spans="1:6" ht="36" customHeight="1">
      <c r="A718" s="58" t="s">
        <v>111</v>
      </c>
      <c r="B718" s="61" t="s">
        <v>1115</v>
      </c>
      <c r="C718" s="57">
        <f t="shared" si="105"/>
        <v>152.2</v>
      </c>
      <c r="D718" s="57">
        <f t="shared" si="105"/>
        <v>152.2</v>
      </c>
      <c r="E718" s="57">
        <f t="shared" si="105"/>
        <v>142.14887</v>
      </c>
      <c r="F718" s="57">
        <f t="shared" si="102"/>
        <v>93.3961038107753</v>
      </c>
    </row>
    <row r="719" spans="1:6" ht="39.75" customHeight="1">
      <c r="A719" s="58" t="s">
        <v>92</v>
      </c>
      <c r="B719" s="61" t="s">
        <v>1116</v>
      </c>
      <c r="C719" s="57">
        <v>152.2</v>
      </c>
      <c r="D719" s="57">
        <v>152.2</v>
      </c>
      <c r="E719" s="57">
        <v>142.14887</v>
      </c>
      <c r="F719" s="57">
        <f t="shared" si="102"/>
        <v>93.3961038107753</v>
      </c>
    </row>
    <row r="720" spans="1:6" ht="54">
      <c r="A720" s="58" t="s">
        <v>114</v>
      </c>
      <c r="B720" s="61" t="s">
        <v>963</v>
      </c>
      <c r="C720" s="57">
        <f aca="true" t="shared" si="106" ref="C720:E723">C721</f>
        <v>11.4</v>
      </c>
      <c r="D720" s="57">
        <f t="shared" si="106"/>
        <v>11.4</v>
      </c>
      <c r="E720" s="57">
        <f t="shared" si="106"/>
        <v>10.578</v>
      </c>
      <c r="F720" s="57">
        <f t="shared" si="102"/>
        <v>92.78947368421052</v>
      </c>
    </row>
    <row r="721" spans="1:6" ht="19.5" customHeight="1">
      <c r="A721" s="58" t="s">
        <v>103</v>
      </c>
      <c r="B721" s="61" t="s">
        <v>964</v>
      </c>
      <c r="C721" s="57">
        <f t="shared" si="106"/>
        <v>11.4</v>
      </c>
      <c r="D721" s="57">
        <f t="shared" si="106"/>
        <v>11.4</v>
      </c>
      <c r="E721" s="57">
        <f t="shared" si="106"/>
        <v>10.578</v>
      </c>
      <c r="F721" s="57">
        <f t="shared" si="102"/>
        <v>92.78947368421052</v>
      </c>
    </row>
    <row r="722" spans="1:6" ht="54">
      <c r="A722" s="62" t="s">
        <v>115</v>
      </c>
      <c r="B722" s="61" t="s">
        <v>965</v>
      </c>
      <c r="C722" s="57">
        <f t="shared" si="106"/>
        <v>11.4</v>
      </c>
      <c r="D722" s="57">
        <f t="shared" si="106"/>
        <v>11.4</v>
      </c>
      <c r="E722" s="57">
        <f t="shared" si="106"/>
        <v>10.578</v>
      </c>
      <c r="F722" s="57">
        <f t="shared" si="102"/>
        <v>92.78947368421052</v>
      </c>
    </row>
    <row r="723" spans="1:6" ht="17.25" customHeight="1">
      <c r="A723" s="58" t="s">
        <v>108</v>
      </c>
      <c r="B723" s="61" t="s">
        <v>966</v>
      </c>
      <c r="C723" s="57">
        <f t="shared" si="106"/>
        <v>11.4</v>
      </c>
      <c r="D723" s="57">
        <f t="shared" si="106"/>
        <v>11.4</v>
      </c>
      <c r="E723" s="57">
        <f t="shared" si="106"/>
        <v>10.578</v>
      </c>
      <c r="F723" s="57">
        <f t="shared" si="102"/>
        <v>92.78947368421052</v>
      </c>
    </row>
    <row r="724" spans="1:6" ht="36">
      <c r="A724" s="58" t="s">
        <v>92</v>
      </c>
      <c r="B724" s="61" t="s">
        <v>967</v>
      </c>
      <c r="C724" s="57">
        <v>11.4</v>
      </c>
      <c r="D724" s="57">
        <v>11.4</v>
      </c>
      <c r="E724" s="57">
        <v>10.578</v>
      </c>
      <c r="F724" s="57">
        <f t="shared" si="102"/>
        <v>92.78947368421052</v>
      </c>
    </row>
    <row r="725" spans="1:6" ht="90">
      <c r="A725" s="58" t="s">
        <v>469</v>
      </c>
      <c r="B725" s="61" t="s">
        <v>968</v>
      </c>
      <c r="C725" s="57">
        <f aca="true" t="shared" si="107" ref="C725:E728">C726</f>
        <v>23</v>
      </c>
      <c r="D725" s="57">
        <f t="shared" si="107"/>
        <v>23</v>
      </c>
      <c r="E725" s="57">
        <f t="shared" si="107"/>
        <v>22.98</v>
      </c>
      <c r="F725" s="57">
        <f t="shared" si="102"/>
        <v>99.91304347826087</v>
      </c>
    </row>
    <row r="726" spans="1:6" ht="18" customHeight="1">
      <c r="A726" s="58" t="s">
        <v>103</v>
      </c>
      <c r="B726" s="61" t="s">
        <v>969</v>
      </c>
      <c r="C726" s="57">
        <f t="shared" si="107"/>
        <v>23</v>
      </c>
      <c r="D726" s="57">
        <f t="shared" si="107"/>
        <v>23</v>
      </c>
      <c r="E726" s="57">
        <f t="shared" si="107"/>
        <v>22.98</v>
      </c>
      <c r="F726" s="57">
        <f t="shared" si="102"/>
        <v>99.91304347826087</v>
      </c>
    </row>
    <row r="727" spans="1:6" ht="36">
      <c r="A727" s="58" t="s">
        <v>121</v>
      </c>
      <c r="B727" s="61" t="s">
        <v>970</v>
      </c>
      <c r="C727" s="57">
        <f t="shared" si="107"/>
        <v>23</v>
      </c>
      <c r="D727" s="57">
        <f t="shared" si="107"/>
        <v>23</v>
      </c>
      <c r="E727" s="57">
        <f t="shared" si="107"/>
        <v>22.98</v>
      </c>
      <c r="F727" s="57">
        <f t="shared" si="102"/>
        <v>99.91304347826087</v>
      </c>
    </row>
    <row r="728" spans="1:6" ht="18" customHeight="1">
      <c r="A728" s="58" t="s">
        <v>108</v>
      </c>
      <c r="B728" s="61" t="s">
        <v>971</v>
      </c>
      <c r="C728" s="57">
        <f t="shared" si="107"/>
        <v>23</v>
      </c>
      <c r="D728" s="57">
        <f t="shared" si="107"/>
        <v>23</v>
      </c>
      <c r="E728" s="57">
        <f t="shared" si="107"/>
        <v>22.98</v>
      </c>
      <c r="F728" s="57">
        <f t="shared" si="102"/>
        <v>99.91304347826087</v>
      </c>
    </row>
    <row r="729" spans="1:6" ht="36">
      <c r="A729" s="58" t="s">
        <v>92</v>
      </c>
      <c r="B729" s="61" t="s">
        <v>972</v>
      </c>
      <c r="C729" s="57">
        <v>23</v>
      </c>
      <c r="D729" s="57">
        <v>23</v>
      </c>
      <c r="E729" s="57">
        <v>22.98</v>
      </c>
      <c r="F729" s="57">
        <f t="shared" si="102"/>
        <v>99.91304347826087</v>
      </c>
    </row>
    <row r="730" spans="1:6" ht="54">
      <c r="A730" s="58" t="s">
        <v>122</v>
      </c>
      <c r="B730" s="61" t="s">
        <v>973</v>
      </c>
      <c r="C730" s="57">
        <f aca="true" t="shared" si="108" ref="C730:E733">C731</f>
        <v>16</v>
      </c>
      <c r="D730" s="57">
        <f t="shared" si="108"/>
        <v>16</v>
      </c>
      <c r="E730" s="57">
        <f t="shared" si="108"/>
        <v>15.95</v>
      </c>
      <c r="F730" s="57">
        <f t="shared" si="102"/>
        <v>99.6875</v>
      </c>
    </row>
    <row r="731" spans="1:6" ht="20.25" customHeight="1">
      <c r="A731" s="58" t="s">
        <v>103</v>
      </c>
      <c r="B731" s="61" t="s">
        <v>974</v>
      </c>
      <c r="C731" s="57">
        <f t="shared" si="108"/>
        <v>16</v>
      </c>
      <c r="D731" s="57">
        <f t="shared" si="108"/>
        <v>16</v>
      </c>
      <c r="E731" s="57">
        <f t="shared" si="108"/>
        <v>15.95</v>
      </c>
      <c r="F731" s="57">
        <f t="shared" si="102"/>
        <v>99.6875</v>
      </c>
    </row>
    <row r="732" spans="1:6" ht="54">
      <c r="A732" s="58" t="s">
        <v>123</v>
      </c>
      <c r="B732" s="61" t="s">
        <v>975</v>
      </c>
      <c r="C732" s="57">
        <f t="shared" si="108"/>
        <v>16</v>
      </c>
      <c r="D732" s="57">
        <f t="shared" si="108"/>
        <v>16</v>
      </c>
      <c r="E732" s="57">
        <f t="shared" si="108"/>
        <v>15.95</v>
      </c>
      <c r="F732" s="57">
        <f t="shared" si="102"/>
        <v>99.6875</v>
      </c>
    </row>
    <row r="733" spans="1:6" ht="18.75" customHeight="1">
      <c r="A733" s="58" t="s">
        <v>108</v>
      </c>
      <c r="B733" s="61" t="s">
        <v>976</v>
      </c>
      <c r="C733" s="57">
        <f t="shared" si="108"/>
        <v>16</v>
      </c>
      <c r="D733" s="57">
        <f t="shared" si="108"/>
        <v>16</v>
      </c>
      <c r="E733" s="57">
        <f t="shared" si="108"/>
        <v>15.95</v>
      </c>
      <c r="F733" s="57">
        <f t="shared" si="102"/>
        <v>99.6875</v>
      </c>
    </row>
    <row r="734" spans="1:6" ht="36">
      <c r="A734" s="58" t="s">
        <v>92</v>
      </c>
      <c r="B734" s="61" t="s">
        <v>977</v>
      </c>
      <c r="C734" s="57">
        <v>16</v>
      </c>
      <c r="D734" s="57">
        <v>16</v>
      </c>
      <c r="E734" s="57">
        <v>15.95</v>
      </c>
      <c r="F734" s="57">
        <f t="shared" si="102"/>
        <v>99.6875</v>
      </c>
    </row>
    <row r="735" spans="1:6" ht="54">
      <c r="A735" s="58" t="s">
        <v>978</v>
      </c>
      <c r="B735" s="61" t="s">
        <v>979</v>
      </c>
      <c r="C735" s="57">
        <f>C736</f>
        <v>54208.09999999999</v>
      </c>
      <c r="D735" s="57">
        <f>D736</f>
        <v>54208.13999999999</v>
      </c>
      <c r="E735" s="57">
        <f>E736</f>
        <v>54155.49389</v>
      </c>
      <c r="F735" s="57">
        <f t="shared" si="102"/>
        <v>99.90295525945385</v>
      </c>
    </row>
    <row r="736" spans="1:6" ht="18">
      <c r="A736" s="58" t="s">
        <v>222</v>
      </c>
      <c r="B736" s="61" t="s">
        <v>980</v>
      </c>
      <c r="C736" s="57">
        <f>C737+C751</f>
        <v>54208.09999999999</v>
      </c>
      <c r="D736" s="57">
        <f>D737+D751</f>
        <v>54208.13999999999</v>
      </c>
      <c r="E736" s="57">
        <f>E737+E751</f>
        <v>54155.49389</v>
      </c>
      <c r="F736" s="57">
        <f t="shared" si="102"/>
        <v>99.90295525945385</v>
      </c>
    </row>
    <row r="737" spans="1:6" ht="18">
      <c r="A737" s="58" t="s">
        <v>223</v>
      </c>
      <c r="B737" s="61" t="s">
        <v>981</v>
      </c>
      <c r="C737" s="57">
        <f aca="true" t="shared" si="109" ref="C737:E739">C738</f>
        <v>52299.49999999999</v>
      </c>
      <c r="D737" s="57">
        <f t="shared" si="109"/>
        <v>52299.49999999999</v>
      </c>
      <c r="E737" s="57">
        <f t="shared" si="109"/>
        <v>52247.45634</v>
      </c>
      <c r="F737" s="57">
        <f t="shared" si="102"/>
        <v>99.90048918249697</v>
      </c>
    </row>
    <row r="738" spans="1:6" ht="33" customHeight="1">
      <c r="A738" s="58" t="s">
        <v>191</v>
      </c>
      <c r="B738" s="61" t="s">
        <v>982</v>
      </c>
      <c r="C738" s="57">
        <f t="shared" si="109"/>
        <v>52299.49999999999</v>
      </c>
      <c r="D738" s="57">
        <f t="shared" si="109"/>
        <v>52299.49999999999</v>
      </c>
      <c r="E738" s="57">
        <f t="shared" si="109"/>
        <v>52247.45634</v>
      </c>
      <c r="F738" s="57">
        <f t="shared" si="102"/>
        <v>99.90048918249697</v>
      </c>
    </row>
    <row r="739" spans="1:6" ht="18" customHeight="1">
      <c r="A739" s="58" t="s">
        <v>103</v>
      </c>
      <c r="B739" s="61" t="s">
        <v>983</v>
      </c>
      <c r="C739" s="57">
        <f t="shared" si="109"/>
        <v>52299.49999999999</v>
      </c>
      <c r="D739" s="57">
        <f t="shared" si="109"/>
        <v>52299.49999999999</v>
      </c>
      <c r="E739" s="57">
        <f t="shared" si="109"/>
        <v>52247.45634</v>
      </c>
      <c r="F739" s="57">
        <f t="shared" si="102"/>
        <v>99.90048918249697</v>
      </c>
    </row>
    <row r="740" spans="1:6" ht="54">
      <c r="A740" s="58" t="s">
        <v>192</v>
      </c>
      <c r="B740" s="61" t="s">
        <v>984</v>
      </c>
      <c r="C740" s="57">
        <f>C741+C743+C747+C749</f>
        <v>52299.49999999999</v>
      </c>
      <c r="D740" s="57">
        <f>D741+D743+D747+D749</f>
        <v>52299.49999999999</v>
      </c>
      <c r="E740" s="57">
        <f>E741+E743+E747+E749</f>
        <v>52247.45634</v>
      </c>
      <c r="F740" s="57">
        <f t="shared" si="102"/>
        <v>99.90048918249697</v>
      </c>
    </row>
    <row r="741" spans="1:6" ht="70.5" customHeight="1">
      <c r="A741" s="58" t="s">
        <v>189</v>
      </c>
      <c r="B741" s="61" t="s">
        <v>985</v>
      </c>
      <c r="C741" s="57">
        <f>C742</f>
        <v>36606.2</v>
      </c>
      <c r="D741" s="57">
        <f>D742</f>
        <v>36606.2</v>
      </c>
      <c r="E741" s="57">
        <f>E742</f>
        <v>36606.2</v>
      </c>
      <c r="F741" s="57">
        <f t="shared" si="102"/>
        <v>100</v>
      </c>
    </row>
    <row r="742" spans="1:6" ht="34.5" customHeight="1">
      <c r="A742" s="58" t="s">
        <v>145</v>
      </c>
      <c r="B742" s="61" t="s">
        <v>986</v>
      </c>
      <c r="C742" s="57">
        <v>36606.2</v>
      </c>
      <c r="D742" s="57">
        <v>36606.2</v>
      </c>
      <c r="E742" s="57">
        <v>36606.2</v>
      </c>
      <c r="F742" s="57">
        <f t="shared" si="102"/>
        <v>100</v>
      </c>
    </row>
    <row r="743" spans="1:6" ht="18" customHeight="1">
      <c r="A743" s="58" t="s">
        <v>108</v>
      </c>
      <c r="B743" s="61" t="s">
        <v>987</v>
      </c>
      <c r="C743" s="57">
        <f>C744+C745+C746</f>
        <v>14835.1</v>
      </c>
      <c r="D743" s="57">
        <f>D744+D745+D746</f>
        <v>14835.1</v>
      </c>
      <c r="E743" s="57">
        <f>E744+E745+E746</f>
        <v>14823.45634</v>
      </c>
      <c r="F743" s="57">
        <f t="shared" si="102"/>
        <v>99.92151276364838</v>
      </c>
    </row>
    <row r="744" spans="1:6" ht="90">
      <c r="A744" s="58" t="s">
        <v>90</v>
      </c>
      <c r="B744" s="61" t="s">
        <v>988</v>
      </c>
      <c r="C744" s="57">
        <v>370.5</v>
      </c>
      <c r="D744" s="57">
        <v>370.5</v>
      </c>
      <c r="E744" s="57">
        <v>360.5104</v>
      </c>
      <c r="F744" s="57">
        <f t="shared" si="102"/>
        <v>97.30375168690958</v>
      </c>
    </row>
    <row r="745" spans="1:6" ht="36">
      <c r="A745" s="58" t="s">
        <v>92</v>
      </c>
      <c r="B745" s="61" t="s">
        <v>989</v>
      </c>
      <c r="C745" s="57">
        <v>3356</v>
      </c>
      <c r="D745" s="57">
        <v>3356</v>
      </c>
      <c r="E745" s="57">
        <v>3354.5678</v>
      </c>
      <c r="F745" s="57">
        <f t="shared" si="102"/>
        <v>99.95732419547079</v>
      </c>
    </row>
    <row r="746" spans="1:6" ht="33" customHeight="1">
      <c r="A746" s="58" t="s">
        <v>145</v>
      </c>
      <c r="B746" s="61" t="s">
        <v>990</v>
      </c>
      <c r="C746" s="57">
        <v>11108.6</v>
      </c>
      <c r="D746" s="57">
        <v>11108.6</v>
      </c>
      <c r="E746" s="57">
        <v>11108.37814</v>
      </c>
      <c r="F746" s="57">
        <f t="shared" si="102"/>
        <v>99.99800280863475</v>
      </c>
    </row>
    <row r="747" spans="1:6" ht="182.25" customHeight="1">
      <c r="A747" s="54" t="s">
        <v>991</v>
      </c>
      <c r="B747" s="61" t="s">
        <v>992</v>
      </c>
      <c r="C747" s="57">
        <f>C748</f>
        <v>125.1</v>
      </c>
      <c r="D747" s="57">
        <f>D748</f>
        <v>125.1</v>
      </c>
      <c r="E747" s="57">
        <f>E748</f>
        <v>125.1</v>
      </c>
      <c r="F747" s="57">
        <f t="shared" si="102"/>
        <v>100</v>
      </c>
    </row>
    <row r="748" spans="1:6" ht="33.75" customHeight="1">
      <c r="A748" s="58" t="s">
        <v>145</v>
      </c>
      <c r="B748" s="61" t="s">
        <v>993</v>
      </c>
      <c r="C748" s="57">
        <v>125.1</v>
      </c>
      <c r="D748" s="57">
        <v>125.1</v>
      </c>
      <c r="E748" s="57">
        <v>125.1</v>
      </c>
      <c r="F748" s="57">
        <f t="shared" si="102"/>
        <v>100</v>
      </c>
    </row>
    <row r="749" spans="1:6" ht="35.25" customHeight="1">
      <c r="A749" s="58" t="s">
        <v>224</v>
      </c>
      <c r="B749" s="61" t="s">
        <v>994</v>
      </c>
      <c r="C749" s="57">
        <f>C750</f>
        <v>733.1</v>
      </c>
      <c r="D749" s="57">
        <f>D750</f>
        <v>733.1</v>
      </c>
      <c r="E749" s="57">
        <f>E750</f>
        <v>692.7</v>
      </c>
      <c r="F749" s="57">
        <f t="shared" si="102"/>
        <v>94.48915564043104</v>
      </c>
    </row>
    <row r="750" spans="1:6" ht="34.5" customHeight="1">
      <c r="A750" s="58" t="s">
        <v>145</v>
      </c>
      <c r="B750" s="61" t="s">
        <v>995</v>
      </c>
      <c r="C750" s="57">
        <v>733.1</v>
      </c>
      <c r="D750" s="57">
        <v>733.1</v>
      </c>
      <c r="E750" s="57">
        <v>692.7</v>
      </c>
      <c r="F750" s="57">
        <f t="shared" si="102"/>
        <v>94.48915564043104</v>
      </c>
    </row>
    <row r="751" spans="1:6" ht="36" customHeight="1">
      <c r="A751" s="58" t="s">
        <v>225</v>
      </c>
      <c r="B751" s="61" t="s">
        <v>996</v>
      </c>
      <c r="C751" s="57">
        <f>C752+C758+C763+C768</f>
        <v>1908.6000000000001</v>
      </c>
      <c r="D751" s="57">
        <f>D752+D758+D763+D768</f>
        <v>1908.64</v>
      </c>
      <c r="E751" s="57">
        <f>E752+E758+E763+E768</f>
        <v>1908.03755</v>
      </c>
      <c r="F751" s="57">
        <f t="shared" si="102"/>
        <v>99.9705307555276</v>
      </c>
    </row>
    <row r="752" spans="1:6" ht="33.75" customHeight="1">
      <c r="A752" s="58" t="s">
        <v>191</v>
      </c>
      <c r="B752" s="61" t="s">
        <v>997</v>
      </c>
      <c r="C752" s="57">
        <f aca="true" t="shared" si="110" ref="C752:E754">C753</f>
        <v>1768.7</v>
      </c>
      <c r="D752" s="57">
        <f t="shared" si="110"/>
        <v>1768.7</v>
      </c>
      <c r="E752" s="57">
        <f t="shared" si="110"/>
        <v>1768.14555</v>
      </c>
      <c r="F752" s="57">
        <f t="shared" si="102"/>
        <v>99.96865211737433</v>
      </c>
    </row>
    <row r="753" spans="1:6" ht="20.25" customHeight="1">
      <c r="A753" s="58" t="s">
        <v>103</v>
      </c>
      <c r="B753" s="61" t="s">
        <v>998</v>
      </c>
      <c r="C753" s="57">
        <f t="shared" si="110"/>
        <v>1768.7</v>
      </c>
      <c r="D753" s="57">
        <f t="shared" si="110"/>
        <v>1768.7</v>
      </c>
      <c r="E753" s="57">
        <f t="shared" si="110"/>
        <v>1768.14555</v>
      </c>
      <c r="F753" s="57">
        <f t="shared" si="102"/>
        <v>99.96865211737433</v>
      </c>
    </row>
    <row r="754" spans="1:6" ht="54">
      <c r="A754" s="58" t="s">
        <v>226</v>
      </c>
      <c r="B754" s="61" t="s">
        <v>999</v>
      </c>
      <c r="C754" s="57">
        <f t="shared" si="110"/>
        <v>1768.7</v>
      </c>
      <c r="D754" s="57">
        <f t="shared" si="110"/>
        <v>1768.7</v>
      </c>
      <c r="E754" s="57">
        <f t="shared" si="110"/>
        <v>1768.14555</v>
      </c>
      <c r="F754" s="57">
        <f t="shared" si="102"/>
        <v>99.96865211737433</v>
      </c>
    </row>
    <row r="755" spans="1:6" ht="36">
      <c r="A755" s="58" t="s">
        <v>89</v>
      </c>
      <c r="B755" s="61" t="s">
        <v>1000</v>
      </c>
      <c r="C755" s="57">
        <f>C756+C757</f>
        <v>1768.7</v>
      </c>
      <c r="D755" s="57">
        <f>D756+D757</f>
        <v>1768.7</v>
      </c>
      <c r="E755" s="57">
        <f>E756+E757</f>
        <v>1768.14555</v>
      </c>
      <c r="F755" s="57">
        <f t="shared" si="102"/>
        <v>99.96865211737433</v>
      </c>
    </row>
    <row r="756" spans="1:6" ht="90">
      <c r="A756" s="58" t="s">
        <v>90</v>
      </c>
      <c r="B756" s="61" t="s">
        <v>1001</v>
      </c>
      <c r="C756" s="57">
        <v>1752.8</v>
      </c>
      <c r="D756" s="57">
        <v>1752.76451</v>
      </c>
      <c r="E756" s="57">
        <v>1752.38677</v>
      </c>
      <c r="F756" s="57">
        <f t="shared" si="102"/>
        <v>99.97642457781835</v>
      </c>
    </row>
    <row r="757" spans="1:6" ht="36">
      <c r="A757" s="58" t="s">
        <v>92</v>
      </c>
      <c r="B757" s="61" t="s">
        <v>1002</v>
      </c>
      <c r="C757" s="57">
        <v>15.9</v>
      </c>
      <c r="D757" s="57">
        <v>15.93549</v>
      </c>
      <c r="E757" s="57">
        <v>15.75878</v>
      </c>
      <c r="F757" s="57">
        <f t="shared" si="102"/>
        <v>99.11182389937106</v>
      </c>
    </row>
    <row r="758" spans="1:6" ht="54">
      <c r="A758" s="58" t="s">
        <v>114</v>
      </c>
      <c r="B758" s="61" t="s">
        <v>1003</v>
      </c>
      <c r="C758" s="57">
        <f aca="true" t="shared" si="111" ref="C758:E761">C759</f>
        <v>9</v>
      </c>
      <c r="D758" s="57">
        <f t="shared" si="111"/>
        <v>9</v>
      </c>
      <c r="E758" s="57">
        <f t="shared" si="111"/>
        <v>8.942</v>
      </c>
      <c r="F758" s="57">
        <f t="shared" si="102"/>
        <v>99.35555555555555</v>
      </c>
    </row>
    <row r="759" spans="1:6" ht="19.5" customHeight="1">
      <c r="A759" s="58" t="s">
        <v>103</v>
      </c>
      <c r="B759" s="61" t="s">
        <v>1004</v>
      </c>
      <c r="C759" s="57">
        <f t="shared" si="111"/>
        <v>9</v>
      </c>
      <c r="D759" s="57">
        <f t="shared" si="111"/>
        <v>9</v>
      </c>
      <c r="E759" s="57">
        <f t="shared" si="111"/>
        <v>8.942</v>
      </c>
      <c r="F759" s="57">
        <f t="shared" si="102"/>
        <v>99.35555555555555</v>
      </c>
    </row>
    <row r="760" spans="1:6" ht="54">
      <c r="A760" s="62" t="s">
        <v>115</v>
      </c>
      <c r="B760" s="61" t="s">
        <v>1005</v>
      </c>
      <c r="C760" s="57">
        <f t="shared" si="111"/>
        <v>9</v>
      </c>
      <c r="D760" s="57">
        <f t="shared" si="111"/>
        <v>9</v>
      </c>
      <c r="E760" s="57">
        <f t="shared" si="111"/>
        <v>8.942</v>
      </c>
      <c r="F760" s="57">
        <f t="shared" si="102"/>
        <v>99.35555555555555</v>
      </c>
    </row>
    <row r="761" spans="1:6" ht="18" customHeight="1">
      <c r="A761" s="58" t="s">
        <v>108</v>
      </c>
      <c r="B761" s="61" t="s">
        <v>1006</v>
      </c>
      <c r="C761" s="57">
        <f t="shared" si="111"/>
        <v>9</v>
      </c>
      <c r="D761" s="57">
        <f t="shared" si="111"/>
        <v>9</v>
      </c>
      <c r="E761" s="57">
        <f t="shared" si="111"/>
        <v>8.942</v>
      </c>
      <c r="F761" s="57">
        <f t="shared" si="102"/>
        <v>99.35555555555555</v>
      </c>
    </row>
    <row r="762" spans="1:6" ht="36">
      <c r="A762" s="58" t="s">
        <v>92</v>
      </c>
      <c r="B762" s="61" t="s">
        <v>1007</v>
      </c>
      <c r="C762" s="57">
        <v>9</v>
      </c>
      <c r="D762" s="57">
        <v>9</v>
      </c>
      <c r="E762" s="57">
        <v>8.942</v>
      </c>
      <c r="F762" s="57">
        <f t="shared" si="102"/>
        <v>99.35555555555555</v>
      </c>
    </row>
    <row r="763" spans="1:6" ht="90">
      <c r="A763" s="58" t="s">
        <v>469</v>
      </c>
      <c r="B763" s="61" t="s">
        <v>1008</v>
      </c>
      <c r="C763" s="57">
        <f aca="true" t="shared" si="112" ref="C763:E766">C764</f>
        <v>120</v>
      </c>
      <c r="D763" s="57">
        <f t="shared" si="112"/>
        <v>120</v>
      </c>
      <c r="E763" s="57">
        <f t="shared" si="112"/>
        <v>120</v>
      </c>
      <c r="F763" s="57">
        <f t="shared" si="102"/>
        <v>100</v>
      </c>
    </row>
    <row r="764" spans="1:6" ht="18" customHeight="1">
      <c r="A764" s="58" t="s">
        <v>103</v>
      </c>
      <c r="B764" s="61" t="s">
        <v>1009</v>
      </c>
      <c r="C764" s="57">
        <f t="shared" si="112"/>
        <v>120</v>
      </c>
      <c r="D764" s="57">
        <f t="shared" si="112"/>
        <v>120</v>
      </c>
      <c r="E764" s="57">
        <f t="shared" si="112"/>
        <v>120</v>
      </c>
      <c r="F764" s="57">
        <f t="shared" si="102"/>
        <v>100</v>
      </c>
    </row>
    <row r="765" spans="1:6" ht="36">
      <c r="A765" s="58" t="s">
        <v>121</v>
      </c>
      <c r="B765" s="61" t="s">
        <v>1010</v>
      </c>
      <c r="C765" s="57">
        <f t="shared" si="112"/>
        <v>120</v>
      </c>
      <c r="D765" s="57">
        <f t="shared" si="112"/>
        <v>120</v>
      </c>
      <c r="E765" s="57">
        <f t="shared" si="112"/>
        <v>120</v>
      </c>
      <c r="F765" s="57">
        <f aca="true" t="shared" si="113" ref="F765:F815">E765*100/C765</f>
        <v>100</v>
      </c>
    </row>
    <row r="766" spans="1:6" ht="19.5" customHeight="1">
      <c r="A766" s="58" t="s">
        <v>108</v>
      </c>
      <c r="B766" s="61" t="s">
        <v>1011</v>
      </c>
      <c r="C766" s="57">
        <f t="shared" si="112"/>
        <v>120</v>
      </c>
      <c r="D766" s="57">
        <f t="shared" si="112"/>
        <v>120</v>
      </c>
      <c r="E766" s="57">
        <f t="shared" si="112"/>
        <v>120</v>
      </c>
      <c r="F766" s="57">
        <f t="shared" si="113"/>
        <v>100</v>
      </c>
    </row>
    <row r="767" spans="1:6" ht="36">
      <c r="A767" s="58" t="s">
        <v>92</v>
      </c>
      <c r="B767" s="61" t="s">
        <v>1012</v>
      </c>
      <c r="C767" s="57">
        <v>120</v>
      </c>
      <c r="D767" s="57">
        <v>120</v>
      </c>
      <c r="E767" s="57">
        <v>120</v>
      </c>
      <c r="F767" s="57">
        <f t="shared" si="113"/>
        <v>100</v>
      </c>
    </row>
    <row r="768" spans="1:6" ht="54">
      <c r="A768" s="58" t="s">
        <v>122</v>
      </c>
      <c r="B768" s="61" t="s">
        <v>1117</v>
      </c>
      <c r="C768" s="57">
        <f aca="true" t="shared" si="114" ref="C768:E771">C769</f>
        <v>10.9</v>
      </c>
      <c r="D768" s="57">
        <f t="shared" si="114"/>
        <v>10.94</v>
      </c>
      <c r="E768" s="57">
        <f t="shared" si="114"/>
        <v>10.95</v>
      </c>
      <c r="F768" s="57">
        <f t="shared" si="113"/>
        <v>100.45871559633026</v>
      </c>
    </row>
    <row r="769" spans="1:6" ht="16.5" customHeight="1">
      <c r="A769" s="58" t="s">
        <v>103</v>
      </c>
      <c r="B769" s="61" t="s">
        <v>1118</v>
      </c>
      <c r="C769" s="57">
        <f t="shared" si="114"/>
        <v>10.9</v>
      </c>
      <c r="D769" s="57">
        <f t="shared" si="114"/>
        <v>10.94</v>
      </c>
      <c r="E769" s="57">
        <f t="shared" si="114"/>
        <v>10.95</v>
      </c>
      <c r="F769" s="57">
        <f t="shared" si="113"/>
        <v>100.45871559633026</v>
      </c>
    </row>
    <row r="770" spans="1:6" ht="54">
      <c r="A770" s="58" t="s">
        <v>123</v>
      </c>
      <c r="B770" s="61" t="s">
        <v>1119</v>
      </c>
      <c r="C770" s="57">
        <f t="shared" si="114"/>
        <v>10.9</v>
      </c>
      <c r="D770" s="57">
        <f t="shared" si="114"/>
        <v>10.94</v>
      </c>
      <c r="E770" s="57">
        <f t="shared" si="114"/>
        <v>10.95</v>
      </c>
      <c r="F770" s="57">
        <f t="shared" si="113"/>
        <v>100.45871559633026</v>
      </c>
    </row>
    <row r="771" spans="1:6" ht="18" customHeight="1">
      <c r="A771" s="58" t="s">
        <v>108</v>
      </c>
      <c r="B771" s="61" t="s">
        <v>1120</v>
      </c>
      <c r="C771" s="57">
        <f t="shared" si="114"/>
        <v>10.9</v>
      </c>
      <c r="D771" s="57">
        <f t="shared" si="114"/>
        <v>10.94</v>
      </c>
      <c r="E771" s="57">
        <f t="shared" si="114"/>
        <v>10.95</v>
      </c>
      <c r="F771" s="57">
        <f t="shared" si="113"/>
        <v>100.45871559633026</v>
      </c>
    </row>
    <row r="772" spans="1:6" ht="36">
      <c r="A772" s="58" t="s">
        <v>92</v>
      </c>
      <c r="B772" s="61" t="s">
        <v>1121</v>
      </c>
      <c r="C772" s="57">
        <v>10.9</v>
      </c>
      <c r="D772" s="57">
        <v>10.94</v>
      </c>
      <c r="E772" s="57">
        <v>10.95</v>
      </c>
      <c r="F772" s="57">
        <f t="shared" si="113"/>
        <v>100.45871559633026</v>
      </c>
    </row>
    <row r="773" spans="1:6" ht="36">
      <c r="A773" s="58" t="s">
        <v>1013</v>
      </c>
      <c r="B773" s="61" t="s">
        <v>1014</v>
      </c>
      <c r="C773" s="57">
        <f>C774</f>
        <v>8910.400000000001</v>
      </c>
      <c r="D773" s="57">
        <f>D774</f>
        <v>8910.428</v>
      </c>
      <c r="E773" s="57">
        <f>E774</f>
        <v>8728.48844</v>
      </c>
      <c r="F773" s="57">
        <f t="shared" si="113"/>
        <v>97.95843553600285</v>
      </c>
    </row>
    <row r="774" spans="1:6" ht="18">
      <c r="A774" s="58" t="s">
        <v>171</v>
      </c>
      <c r="B774" s="61" t="s">
        <v>1015</v>
      </c>
      <c r="C774" s="57">
        <f>C775+C789</f>
        <v>8910.400000000001</v>
      </c>
      <c r="D774" s="57">
        <f>D775+D789</f>
        <v>8910.428</v>
      </c>
      <c r="E774" s="57">
        <f>E775+E789</f>
        <v>8728.48844</v>
      </c>
      <c r="F774" s="57">
        <f t="shared" si="113"/>
        <v>97.95843553600285</v>
      </c>
    </row>
    <row r="775" spans="1:6" ht="18">
      <c r="A775" s="58" t="s">
        <v>193</v>
      </c>
      <c r="B775" s="61" t="s">
        <v>1016</v>
      </c>
      <c r="C775" s="57">
        <f>C776+C784</f>
        <v>7717.1</v>
      </c>
      <c r="D775" s="57">
        <f>D776+D784</f>
        <v>7717.099999999999</v>
      </c>
      <c r="E775" s="57">
        <f>E776+E784</f>
        <v>7543.688349999999</v>
      </c>
      <c r="F775" s="57">
        <f t="shared" si="113"/>
        <v>97.75289098236384</v>
      </c>
    </row>
    <row r="776" spans="1:6" ht="36">
      <c r="A776" s="58" t="s">
        <v>194</v>
      </c>
      <c r="B776" s="61" t="s">
        <v>1017</v>
      </c>
      <c r="C776" s="57">
        <f>C777</f>
        <v>7687.1</v>
      </c>
      <c r="D776" s="57">
        <f aca="true" t="shared" si="115" ref="C776:E777">D777</f>
        <v>7687.099999999999</v>
      </c>
      <c r="E776" s="57">
        <f t="shared" si="115"/>
        <v>7513.688349999999</v>
      </c>
      <c r="F776" s="57">
        <f t="shared" si="113"/>
        <v>97.74412132013371</v>
      </c>
    </row>
    <row r="777" spans="1:6" ht="18" customHeight="1">
      <c r="A777" s="58" t="s">
        <v>103</v>
      </c>
      <c r="B777" s="61" t="s">
        <v>1018</v>
      </c>
      <c r="C777" s="57">
        <f t="shared" si="115"/>
        <v>7687.1</v>
      </c>
      <c r="D777" s="57">
        <f t="shared" si="115"/>
        <v>7687.099999999999</v>
      </c>
      <c r="E777" s="57">
        <f t="shared" si="115"/>
        <v>7513.688349999999</v>
      </c>
      <c r="F777" s="57">
        <f t="shared" si="113"/>
        <v>97.74412132013371</v>
      </c>
    </row>
    <row r="778" spans="1:6" ht="72">
      <c r="A778" s="58" t="s">
        <v>195</v>
      </c>
      <c r="B778" s="61" t="s">
        <v>1019</v>
      </c>
      <c r="C778" s="57">
        <f>C779+C782</f>
        <v>7687.1</v>
      </c>
      <c r="D778" s="57">
        <f>D779+D782</f>
        <v>7687.099999999999</v>
      </c>
      <c r="E778" s="57">
        <f>E779+E782</f>
        <v>7513.688349999999</v>
      </c>
      <c r="F778" s="57">
        <f t="shared" si="113"/>
        <v>97.74412132013371</v>
      </c>
    </row>
    <row r="779" spans="1:6" ht="69.75" customHeight="1">
      <c r="A779" s="58" t="s">
        <v>189</v>
      </c>
      <c r="B779" s="61" t="s">
        <v>1020</v>
      </c>
      <c r="C779" s="57">
        <f>C780+C781</f>
        <v>6289.1</v>
      </c>
      <c r="D779" s="57">
        <f>D780+D781</f>
        <v>6289.099999999999</v>
      </c>
      <c r="E779" s="57">
        <f>E780+E781</f>
        <v>6115.688349999999</v>
      </c>
      <c r="F779" s="57">
        <f t="shared" si="113"/>
        <v>97.24266349716174</v>
      </c>
    </row>
    <row r="780" spans="1:6" ht="90">
      <c r="A780" s="58" t="s">
        <v>90</v>
      </c>
      <c r="B780" s="61" t="s">
        <v>1021</v>
      </c>
      <c r="C780" s="57">
        <v>5481.5</v>
      </c>
      <c r="D780" s="57">
        <v>5481.534</v>
      </c>
      <c r="E780" s="57">
        <v>5357.85194</v>
      </c>
      <c r="F780" s="57">
        <f t="shared" si="113"/>
        <v>97.74426598558787</v>
      </c>
    </row>
    <row r="781" spans="1:6" ht="36">
      <c r="A781" s="58" t="s">
        <v>92</v>
      </c>
      <c r="B781" s="61" t="s">
        <v>1022</v>
      </c>
      <c r="C781" s="57">
        <v>807.6</v>
      </c>
      <c r="D781" s="57">
        <v>807.566</v>
      </c>
      <c r="E781" s="57">
        <v>757.83641</v>
      </c>
      <c r="F781" s="57">
        <f t="shared" si="113"/>
        <v>93.83808940069342</v>
      </c>
    </row>
    <row r="782" spans="1:6" ht="18" customHeight="1">
      <c r="A782" s="58" t="s">
        <v>108</v>
      </c>
      <c r="B782" s="61" t="s">
        <v>1023</v>
      </c>
      <c r="C782" s="57">
        <f>C783</f>
        <v>1398</v>
      </c>
      <c r="D782" s="57">
        <f>D783</f>
        <v>1398</v>
      </c>
      <c r="E782" s="57">
        <f>E783</f>
        <v>1398</v>
      </c>
      <c r="F782" s="57">
        <f t="shared" si="113"/>
        <v>100</v>
      </c>
    </row>
    <row r="783" spans="1:6" ht="36">
      <c r="A783" s="58" t="s">
        <v>92</v>
      </c>
      <c r="B783" s="61" t="s">
        <v>1024</v>
      </c>
      <c r="C783" s="57">
        <v>1398</v>
      </c>
      <c r="D783" s="57">
        <v>1398</v>
      </c>
      <c r="E783" s="57">
        <v>1398</v>
      </c>
      <c r="F783" s="57">
        <f t="shared" si="113"/>
        <v>100</v>
      </c>
    </row>
    <row r="784" spans="1:6" ht="72">
      <c r="A784" s="58" t="s">
        <v>197</v>
      </c>
      <c r="B784" s="61" t="s">
        <v>1025</v>
      </c>
      <c r="C784" s="57">
        <f aca="true" t="shared" si="116" ref="C784:E787">C785</f>
        <v>30</v>
      </c>
      <c r="D784" s="57">
        <f t="shared" si="116"/>
        <v>30</v>
      </c>
      <c r="E784" s="57">
        <f t="shared" si="116"/>
        <v>30</v>
      </c>
      <c r="F784" s="57">
        <f t="shared" si="113"/>
        <v>100</v>
      </c>
    </row>
    <row r="785" spans="1:6" ht="36">
      <c r="A785" s="58" t="s">
        <v>198</v>
      </c>
      <c r="B785" s="61" t="s">
        <v>1026</v>
      </c>
      <c r="C785" s="57">
        <f t="shared" si="116"/>
        <v>30</v>
      </c>
      <c r="D785" s="57">
        <f t="shared" si="116"/>
        <v>30</v>
      </c>
      <c r="E785" s="57">
        <f t="shared" si="116"/>
        <v>30</v>
      </c>
      <c r="F785" s="57">
        <f t="shared" si="113"/>
        <v>100</v>
      </c>
    </row>
    <row r="786" spans="1:6" ht="54">
      <c r="A786" s="58" t="s">
        <v>199</v>
      </c>
      <c r="B786" s="61" t="s">
        <v>1027</v>
      </c>
      <c r="C786" s="57">
        <f t="shared" si="116"/>
        <v>30</v>
      </c>
      <c r="D786" s="57">
        <f t="shared" si="116"/>
        <v>30</v>
      </c>
      <c r="E786" s="57">
        <f t="shared" si="116"/>
        <v>30</v>
      </c>
      <c r="F786" s="57">
        <f t="shared" si="113"/>
        <v>100</v>
      </c>
    </row>
    <row r="787" spans="1:6" ht="15.75" customHeight="1">
      <c r="A787" s="58" t="s">
        <v>108</v>
      </c>
      <c r="B787" s="61" t="s">
        <v>1028</v>
      </c>
      <c r="C787" s="57">
        <f t="shared" si="116"/>
        <v>30</v>
      </c>
      <c r="D787" s="57">
        <f t="shared" si="116"/>
        <v>30</v>
      </c>
      <c r="E787" s="57">
        <f t="shared" si="116"/>
        <v>30</v>
      </c>
      <c r="F787" s="57">
        <f t="shared" si="113"/>
        <v>100</v>
      </c>
    </row>
    <row r="788" spans="1:6" ht="36">
      <c r="A788" s="58" t="s">
        <v>92</v>
      </c>
      <c r="B788" s="61" t="s">
        <v>1029</v>
      </c>
      <c r="C788" s="57">
        <v>30</v>
      </c>
      <c r="D788" s="57">
        <v>30</v>
      </c>
      <c r="E788" s="57">
        <v>30</v>
      </c>
      <c r="F788" s="57">
        <f t="shared" si="113"/>
        <v>100</v>
      </c>
    </row>
    <row r="789" spans="1:6" ht="18" customHeight="1">
      <c r="A789" s="58" t="s">
        <v>200</v>
      </c>
      <c r="B789" s="61" t="s">
        <v>1030</v>
      </c>
      <c r="C789" s="57">
        <f>C790+C796+C801+C806+C811</f>
        <v>1193.3000000000002</v>
      </c>
      <c r="D789" s="57">
        <f>D790+D796+D801+D806+D811</f>
        <v>1193.3280000000002</v>
      </c>
      <c r="E789" s="57">
        <f>E790+E796+E801+E806+E811</f>
        <v>1184.80009</v>
      </c>
      <c r="F789" s="57">
        <f t="shared" si="113"/>
        <v>99.28769714237825</v>
      </c>
    </row>
    <row r="790" spans="1:6" ht="36">
      <c r="A790" s="58" t="s">
        <v>194</v>
      </c>
      <c r="B790" s="61" t="s">
        <v>1031</v>
      </c>
      <c r="C790" s="57">
        <f aca="true" t="shared" si="117" ref="C790:E792">C791</f>
        <v>1084.4</v>
      </c>
      <c r="D790" s="57">
        <f t="shared" si="117"/>
        <v>1084.438</v>
      </c>
      <c r="E790" s="57">
        <f t="shared" si="117"/>
        <v>1075.94209</v>
      </c>
      <c r="F790" s="57">
        <f t="shared" si="113"/>
        <v>99.22003780892659</v>
      </c>
    </row>
    <row r="791" spans="1:6" ht="19.5" customHeight="1">
      <c r="A791" s="58" t="s">
        <v>103</v>
      </c>
      <c r="B791" s="61" t="s">
        <v>1032</v>
      </c>
      <c r="C791" s="57">
        <f t="shared" si="117"/>
        <v>1084.4</v>
      </c>
      <c r="D791" s="57">
        <f t="shared" si="117"/>
        <v>1084.438</v>
      </c>
      <c r="E791" s="57">
        <f t="shared" si="117"/>
        <v>1075.94209</v>
      </c>
      <c r="F791" s="57">
        <f t="shared" si="113"/>
        <v>99.22003780892659</v>
      </c>
    </row>
    <row r="792" spans="1:6" ht="54">
      <c r="A792" s="58" t="s">
        <v>202</v>
      </c>
      <c r="B792" s="61" t="s">
        <v>1033</v>
      </c>
      <c r="C792" s="57">
        <f t="shared" si="117"/>
        <v>1084.4</v>
      </c>
      <c r="D792" s="57">
        <f t="shared" si="117"/>
        <v>1084.438</v>
      </c>
      <c r="E792" s="57">
        <f t="shared" si="117"/>
        <v>1075.94209</v>
      </c>
      <c r="F792" s="57">
        <f t="shared" si="113"/>
        <v>99.22003780892659</v>
      </c>
    </row>
    <row r="793" spans="1:6" ht="36">
      <c r="A793" s="58" t="s">
        <v>89</v>
      </c>
      <c r="B793" s="61" t="s">
        <v>1034</v>
      </c>
      <c r="C793" s="57">
        <f>C794+C795</f>
        <v>1084.4</v>
      </c>
      <c r="D793" s="57">
        <f>D794+D795</f>
        <v>1084.438</v>
      </c>
      <c r="E793" s="57">
        <f>E794+E795</f>
        <v>1075.94209</v>
      </c>
      <c r="F793" s="57">
        <f t="shared" si="113"/>
        <v>99.22003780892659</v>
      </c>
    </row>
    <row r="794" spans="1:6" ht="90">
      <c r="A794" s="58" t="s">
        <v>90</v>
      </c>
      <c r="B794" s="61" t="s">
        <v>1035</v>
      </c>
      <c r="C794" s="57">
        <v>1079.4</v>
      </c>
      <c r="D794" s="57">
        <v>1079.438</v>
      </c>
      <c r="E794" s="57">
        <v>1075.94209</v>
      </c>
      <c r="F794" s="57">
        <f t="shared" si="113"/>
        <v>99.6796451732444</v>
      </c>
    </row>
    <row r="795" spans="1:6" ht="36">
      <c r="A795" s="58" t="s">
        <v>92</v>
      </c>
      <c r="B795" s="61" t="s">
        <v>1111</v>
      </c>
      <c r="C795" s="57">
        <v>5</v>
      </c>
      <c r="D795" s="57">
        <v>5</v>
      </c>
      <c r="E795" s="57">
        <v>0</v>
      </c>
      <c r="F795" s="57">
        <f t="shared" si="113"/>
        <v>0</v>
      </c>
    </row>
    <row r="796" spans="1:6" ht="54">
      <c r="A796" s="58" t="s">
        <v>109</v>
      </c>
      <c r="B796" s="61" t="s">
        <v>1036</v>
      </c>
      <c r="C796" s="57">
        <f aca="true" t="shared" si="118" ref="C796:E799">C797</f>
        <v>83.5</v>
      </c>
      <c r="D796" s="57">
        <f t="shared" si="118"/>
        <v>83.5</v>
      </c>
      <c r="E796" s="57">
        <f t="shared" si="118"/>
        <v>83.5</v>
      </c>
      <c r="F796" s="57">
        <f t="shared" si="113"/>
        <v>100</v>
      </c>
    </row>
    <row r="797" spans="1:6" ht="16.5" customHeight="1">
      <c r="A797" s="58" t="s">
        <v>103</v>
      </c>
      <c r="B797" s="61" t="s">
        <v>1037</v>
      </c>
      <c r="C797" s="57">
        <f t="shared" si="118"/>
        <v>83.5</v>
      </c>
      <c r="D797" s="57">
        <f t="shared" si="118"/>
        <v>83.5</v>
      </c>
      <c r="E797" s="57">
        <f t="shared" si="118"/>
        <v>83.5</v>
      </c>
      <c r="F797" s="57">
        <f t="shared" si="113"/>
        <v>100</v>
      </c>
    </row>
    <row r="798" spans="1:6" ht="71.25" customHeight="1">
      <c r="A798" s="58" t="s">
        <v>110</v>
      </c>
      <c r="B798" s="61" t="s">
        <v>1038</v>
      </c>
      <c r="C798" s="57">
        <f t="shared" si="118"/>
        <v>83.5</v>
      </c>
      <c r="D798" s="57">
        <f t="shared" si="118"/>
        <v>83.5</v>
      </c>
      <c r="E798" s="57">
        <f t="shared" si="118"/>
        <v>83.5</v>
      </c>
      <c r="F798" s="57">
        <f t="shared" si="113"/>
        <v>100</v>
      </c>
    </row>
    <row r="799" spans="1:6" ht="16.5" customHeight="1">
      <c r="A799" s="58" t="s">
        <v>111</v>
      </c>
      <c r="B799" s="61" t="s">
        <v>1039</v>
      </c>
      <c r="C799" s="57">
        <f t="shared" si="118"/>
        <v>83.5</v>
      </c>
      <c r="D799" s="57">
        <f t="shared" si="118"/>
        <v>83.5</v>
      </c>
      <c r="E799" s="57">
        <f t="shared" si="118"/>
        <v>83.5</v>
      </c>
      <c r="F799" s="57">
        <f t="shared" si="113"/>
        <v>100</v>
      </c>
    </row>
    <row r="800" spans="1:6" ht="36">
      <c r="A800" s="58" t="s">
        <v>92</v>
      </c>
      <c r="B800" s="61" t="s">
        <v>1040</v>
      </c>
      <c r="C800" s="57">
        <v>83.5</v>
      </c>
      <c r="D800" s="57">
        <v>83.5</v>
      </c>
      <c r="E800" s="57">
        <v>83.5</v>
      </c>
      <c r="F800" s="57">
        <f t="shared" si="113"/>
        <v>100</v>
      </c>
    </row>
    <row r="801" spans="1:6" ht="54">
      <c r="A801" s="58" t="s">
        <v>114</v>
      </c>
      <c r="B801" s="61" t="s">
        <v>1041</v>
      </c>
      <c r="C801" s="57">
        <f aca="true" t="shared" si="119" ref="C801:E804">C802</f>
        <v>5.4</v>
      </c>
      <c r="D801" s="57">
        <f t="shared" si="119"/>
        <v>5.44</v>
      </c>
      <c r="E801" s="57">
        <f t="shared" si="119"/>
        <v>5.408</v>
      </c>
      <c r="F801" s="57">
        <f t="shared" si="113"/>
        <v>100.14814814814815</v>
      </c>
    </row>
    <row r="802" spans="1:6" ht="19.5" customHeight="1">
      <c r="A802" s="58" t="s">
        <v>103</v>
      </c>
      <c r="B802" s="61" t="s">
        <v>1042</v>
      </c>
      <c r="C802" s="57">
        <f t="shared" si="119"/>
        <v>5.4</v>
      </c>
      <c r="D802" s="57">
        <f t="shared" si="119"/>
        <v>5.44</v>
      </c>
      <c r="E802" s="57">
        <f t="shared" si="119"/>
        <v>5.408</v>
      </c>
      <c r="F802" s="57">
        <f t="shared" si="113"/>
        <v>100.14814814814815</v>
      </c>
    </row>
    <row r="803" spans="1:6" ht="54">
      <c r="A803" s="62" t="s">
        <v>115</v>
      </c>
      <c r="B803" s="61" t="s">
        <v>1043</v>
      </c>
      <c r="C803" s="57">
        <f t="shared" si="119"/>
        <v>5.4</v>
      </c>
      <c r="D803" s="57">
        <f t="shared" si="119"/>
        <v>5.44</v>
      </c>
      <c r="E803" s="57">
        <f t="shared" si="119"/>
        <v>5.408</v>
      </c>
      <c r="F803" s="57">
        <f t="shared" si="113"/>
        <v>100.14814814814815</v>
      </c>
    </row>
    <row r="804" spans="1:6" ht="16.5" customHeight="1">
      <c r="A804" s="58" t="s">
        <v>108</v>
      </c>
      <c r="B804" s="61" t="s">
        <v>1044</v>
      </c>
      <c r="C804" s="57">
        <f t="shared" si="119"/>
        <v>5.4</v>
      </c>
      <c r="D804" s="57">
        <f t="shared" si="119"/>
        <v>5.44</v>
      </c>
      <c r="E804" s="57">
        <f t="shared" si="119"/>
        <v>5.408</v>
      </c>
      <c r="F804" s="57">
        <f t="shared" si="113"/>
        <v>100.14814814814815</v>
      </c>
    </row>
    <row r="805" spans="1:6" ht="36">
      <c r="A805" s="58" t="s">
        <v>92</v>
      </c>
      <c r="B805" s="61" t="s">
        <v>1045</v>
      </c>
      <c r="C805" s="57">
        <v>5.4</v>
      </c>
      <c r="D805" s="57">
        <v>5.44</v>
      </c>
      <c r="E805" s="57">
        <v>5.408</v>
      </c>
      <c r="F805" s="57">
        <f t="shared" si="113"/>
        <v>100.14814814814815</v>
      </c>
    </row>
    <row r="806" spans="1:6" ht="90">
      <c r="A806" s="58" t="s">
        <v>469</v>
      </c>
      <c r="B806" s="61" t="s">
        <v>1046</v>
      </c>
      <c r="C806" s="57">
        <f aca="true" t="shared" si="120" ref="C806:E809">C807</f>
        <v>9</v>
      </c>
      <c r="D806" s="57">
        <f t="shared" si="120"/>
        <v>9</v>
      </c>
      <c r="E806" s="57">
        <f t="shared" si="120"/>
        <v>9</v>
      </c>
      <c r="F806" s="57">
        <f t="shared" si="113"/>
        <v>100</v>
      </c>
    </row>
    <row r="807" spans="1:6" ht="17.25" customHeight="1">
      <c r="A807" s="58" t="s">
        <v>103</v>
      </c>
      <c r="B807" s="61" t="s">
        <v>1047</v>
      </c>
      <c r="C807" s="57">
        <f t="shared" si="120"/>
        <v>9</v>
      </c>
      <c r="D807" s="57">
        <f t="shared" si="120"/>
        <v>9</v>
      </c>
      <c r="E807" s="57">
        <f t="shared" si="120"/>
        <v>9</v>
      </c>
      <c r="F807" s="57">
        <f t="shared" si="113"/>
        <v>100</v>
      </c>
    </row>
    <row r="808" spans="1:6" ht="36">
      <c r="A808" s="58" t="s">
        <v>121</v>
      </c>
      <c r="B808" s="61" t="s">
        <v>1048</v>
      </c>
      <c r="C808" s="57">
        <f t="shared" si="120"/>
        <v>9</v>
      </c>
      <c r="D808" s="57">
        <f t="shared" si="120"/>
        <v>9</v>
      </c>
      <c r="E808" s="57">
        <f t="shared" si="120"/>
        <v>9</v>
      </c>
      <c r="F808" s="57">
        <f t="shared" si="113"/>
        <v>100</v>
      </c>
    </row>
    <row r="809" spans="1:6" ht="21" customHeight="1">
      <c r="A809" s="58" t="s">
        <v>108</v>
      </c>
      <c r="B809" s="61" t="s">
        <v>1049</v>
      </c>
      <c r="C809" s="57">
        <f t="shared" si="120"/>
        <v>9</v>
      </c>
      <c r="D809" s="57">
        <f t="shared" si="120"/>
        <v>9</v>
      </c>
      <c r="E809" s="57">
        <f t="shared" si="120"/>
        <v>9</v>
      </c>
      <c r="F809" s="57">
        <f t="shared" si="113"/>
        <v>100</v>
      </c>
    </row>
    <row r="810" spans="1:6" ht="18">
      <c r="A810" s="58" t="s">
        <v>93</v>
      </c>
      <c r="B810" s="61" t="s">
        <v>1050</v>
      </c>
      <c r="C810" s="57">
        <v>9</v>
      </c>
      <c r="D810" s="57">
        <v>9</v>
      </c>
      <c r="E810" s="57">
        <v>9</v>
      </c>
      <c r="F810" s="57">
        <f t="shared" si="113"/>
        <v>100</v>
      </c>
    </row>
    <row r="811" spans="1:6" ht="54">
      <c r="A811" s="58" t="s">
        <v>122</v>
      </c>
      <c r="B811" s="61" t="s">
        <v>1331</v>
      </c>
      <c r="C811" s="57">
        <f aca="true" t="shared" si="121" ref="C811:E814">C812</f>
        <v>11</v>
      </c>
      <c r="D811" s="57">
        <f t="shared" si="121"/>
        <v>10.95</v>
      </c>
      <c r="E811" s="57">
        <f t="shared" si="121"/>
        <v>10.95</v>
      </c>
      <c r="F811" s="57">
        <f t="shared" si="113"/>
        <v>99.54545454545455</v>
      </c>
    </row>
    <row r="812" spans="1:6" ht="18.75" customHeight="1">
      <c r="A812" s="58" t="s">
        <v>103</v>
      </c>
      <c r="B812" s="61" t="s">
        <v>1332</v>
      </c>
      <c r="C812" s="57">
        <f t="shared" si="121"/>
        <v>11</v>
      </c>
      <c r="D812" s="57">
        <f t="shared" si="121"/>
        <v>10.95</v>
      </c>
      <c r="E812" s="57">
        <f t="shared" si="121"/>
        <v>10.95</v>
      </c>
      <c r="F812" s="57">
        <f t="shared" si="113"/>
        <v>99.54545454545455</v>
      </c>
    </row>
    <row r="813" spans="1:6" ht="54">
      <c r="A813" s="58" t="s">
        <v>123</v>
      </c>
      <c r="B813" s="61" t="s">
        <v>1333</v>
      </c>
      <c r="C813" s="57">
        <f t="shared" si="121"/>
        <v>11</v>
      </c>
      <c r="D813" s="57">
        <f t="shared" si="121"/>
        <v>10.95</v>
      </c>
      <c r="E813" s="57">
        <f t="shared" si="121"/>
        <v>10.95</v>
      </c>
      <c r="F813" s="57">
        <f t="shared" si="113"/>
        <v>99.54545454545455</v>
      </c>
    </row>
    <row r="814" spans="1:6" ht="21" customHeight="1">
      <c r="A814" s="58" t="s">
        <v>108</v>
      </c>
      <c r="B814" s="61" t="s">
        <v>1334</v>
      </c>
      <c r="C814" s="57">
        <f t="shared" si="121"/>
        <v>11</v>
      </c>
      <c r="D814" s="57">
        <f t="shared" si="121"/>
        <v>10.95</v>
      </c>
      <c r="E814" s="57">
        <f t="shared" si="121"/>
        <v>10.95</v>
      </c>
      <c r="F814" s="57">
        <f t="shared" si="113"/>
        <v>99.54545454545455</v>
      </c>
    </row>
    <row r="815" spans="1:6" ht="18">
      <c r="A815" s="58" t="s">
        <v>93</v>
      </c>
      <c r="B815" s="61" t="s">
        <v>1335</v>
      </c>
      <c r="C815" s="57">
        <v>11</v>
      </c>
      <c r="D815" s="57">
        <v>10.95</v>
      </c>
      <c r="E815" s="57">
        <v>10.95</v>
      </c>
      <c r="F815" s="57">
        <f t="shared" si="113"/>
        <v>99.54545454545455</v>
      </c>
    </row>
    <row r="816" spans="1:6" ht="16.5" customHeight="1">
      <c r="A816" s="58" t="s">
        <v>240</v>
      </c>
      <c r="B816" s="60" t="s">
        <v>10</v>
      </c>
      <c r="C816" s="57">
        <v>98830.8</v>
      </c>
      <c r="D816" s="57">
        <v>-98830.82075</v>
      </c>
      <c r="E816" s="57">
        <v>-25344.90415</v>
      </c>
      <c r="F816" s="59" t="s">
        <v>10</v>
      </c>
    </row>
    <row r="817" spans="1:6" ht="18">
      <c r="A817" s="21"/>
      <c r="B817" s="24"/>
      <c r="C817" s="25"/>
      <c r="D817" s="25"/>
      <c r="E817" s="25"/>
      <c r="F817" s="25"/>
    </row>
    <row r="820" spans="1:8" s="6" customFormat="1" ht="75.75" customHeight="1">
      <c r="A820" s="84" t="s">
        <v>1353</v>
      </c>
      <c r="B820" s="84"/>
      <c r="C820" s="84"/>
      <c r="D820" s="9"/>
      <c r="E820" s="87" t="s">
        <v>1352</v>
      </c>
      <c r="F820" s="87"/>
      <c r="H820" s="71"/>
    </row>
  </sheetData>
  <sheetProtection/>
  <mergeCells count="7">
    <mergeCell ref="A820:C820"/>
    <mergeCell ref="D1:F1"/>
    <mergeCell ref="D3:F3"/>
    <mergeCell ref="D4:F4"/>
    <mergeCell ref="A8:F8"/>
    <mergeCell ref="E10:F10"/>
    <mergeCell ref="E820:F820"/>
  </mergeCells>
  <printOptions/>
  <pageMargins left="0.7874015748031497" right="0.7874015748031497" top="0.984251968503937" bottom="0.3937007874015748" header="0.31496062992125984" footer="0.31496062992125984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="70" zoomScaleNormal="70" zoomScalePageLayoutView="0" workbookViewId="0" topLeftCell="A1">
      <selection activeCell="C4" sqref="C4:D4"/>
    </sheetView>
  </sheetViews>
  <sheetFormatPr defaultColWidth="9.140625" defaultRowHeight="12.75"/>
  <cols>
    <col min="1" max="1" width="87.8515625" style="31" customWidth="1"/>
    <col min="2" max="2" width="20.140625" style="31" customWidth="1"/>
    <col min="3" max="3" width="23.7109375" style="31" customWidth="1"/>
    <col min="4" max="4" width="14.57421875" style="31" customWidth="1"/>
    <col min="5" max="16384" width="8.8515625" style="31" customWidth="1"/>
  </cols>
  <sheetData>
    <row r="1" spans="3:4" ht="18">
      <c r="C1" s="98" t="s">
        <v>1145</v>
      </c>
      <c r="D1" s="98"/>
    </row>
    <row r="2" spans="3:4" ht="20.25" customHeight="1">
      <c r="C2" s="40"/>
      <c r="D2" s="40"/>
    </row>
    <row r="3" spans="3:5" ht="72.75" customHeight="1">
      <c r="C3" s="93" t="s">
        <v>1144</v>
      </c>
      <c r="D3" s="93"/>
      <c r="E3" s="11"/>
    </row>
    <row r="4" spans="3:4" ht="21" customHeight="1">
      <c r="C4" s="98" t="s">
        <v>1356</v>
      </c>
      <c r="D4" s="98"/>
    </row>
    <row r="7" spans="1:2" ht="18">
      <c r="A7" s="32"/>
      <c r="B7" s="32"/>
    </row>
    <row r="8" spans="1:4" ht="36" customHeight="1">
      <c r="A8" s="99" t="s">
        <v>1336</v>
      </c>
      <c r="B8" s="100"/>
      <c r="C8" s="100"/>
      <c r="D8" s="100"/>
    </row>
    <row r="9" spans="1:4" ht="18">
      <c r="A9" s="33"/>
      <c r="B9" s="33"/>
      <c r="C9" s="33"/>
      <c r="D9" s="33"/>
    </row>
    <row r="10" spans="1:4" ht="18">
      <c r="A10" s="33"/>
      <c r="B10" s="33"/>
      <c r="C10" s="101" t="s">
        <v>255</v>
      </c>
      <c r="D10" s="101"/>
    </row>
    <row r="11" spans="1:4" ht="18">
      <c r="A11" s="94" t="s">
        <v>1</v>
      </c>
      <c r="B11" s="95" t="s">
        <v>257</v>
      </c>
      <c r="C11" s="95"/>
      <c r="D11" s="96" t="s">
        <v>1172</v>
      </c>
    </row>
    <row r="12" spans="1:4" ht="72" customHeight="1">
      <c r="A12" s="94"/>
      <c r="B12" s="41" t="s">
        <v>1126</v>
      </c>
      <c r="C12" s="41" t="s">
        <v>1127</v>
      </c>
      <c r="D12" s="97"/>
    </row>
    <row r="13" spans="1:4" ht="18">
      <c r="A13" s="42" t="s">
        <v>3</v>
      </c>
      <c r="B13" s="42">
        <v>2</v>
      </c>
      <c r="C13" s="42">
        <v>3</v>
      </c>
      <c r="D13" s="42">
        <v>4</v>
      </c>
    </row>
    <row r="14" spans="1:4" ht="18.75" customHeight="1">
      <c r="A14" s="43" t="s">
        <v>241</v>
      </c>
      <c r="B14" s="44" t="s">
        <v>10</v>
      </c>
      <c r="C14" s="45"/>
      <c r="D14" s="46">
        <f>D16+D24</f>
        <v>25344.904150000002</v>
      </c>
    </row>
    <row r="15" spans="1:4" ht="18">
      <c r="A15" s="43" t="s">
        <v>11</v>
      </c>
      <c r="B15" s="44"/>
      <c r="C15" s="44"/>
      <c r="D15" s="46"/>
    </row>
    <row r="16" spans="1:7" ht="17.25" customHeight="1">
      <c r="A16" s="43" t="s">
        <v>242</v>
      </c>
      <c r="B16" s="44" t="s">
        <v>10</v>
      </c>
      <c r="C16" s="45"/>
      <c r="D16" s="46">
        <f>D18</f>
        <v>40687.5</v>
      </c>
      <c r="G16" s="34"/>
    </row>
    <row r="17" spans="1:4" ht="18">
      <c r="A17" s="43" t="s">
        <v>243</v>
      </c>
      <c r="B17" s="44"/>
      <c r="C17" s="44"/>
      <c r="D17" s="46"/>
    </row>
    <row r="18" spans="1:4" ht="39" customHeight="1">
      <c r="A18" s="68" t="s">
        <v>1338</v>
      </c>
      <c r="B18" s="47" t="s">
        <v>1128</v>
      </c>
      <c r="C18" s="48" t="s">
        <v>1337</v>
      </c>
      <c r="D18" s="46">
        <f>D19</f>
        <v>40687.5</v>
      </c>
    </row>
    <row r="19" spans="1:4" ht="35.25" customHeight="1">
      <c r="A19" s="68" t="s">
        <v>1339</v>
      </c>
      <c r="B19" s="47" t="s">
        <v>1128</v>
      </c>
      <c r="C19" s="48" t="s">
        <v>1343</v>
      </c>
      <c r="D19" s="46">
        <f>D20</f>
        <v>40687.5</v>
      </c>
    </row>
    <row r="20" spans="1:4" ht="36.75" customHeight="1">
      <c r="A20" s="68" t="s">
        <v>1340</v>
      </c>
      <c r="B20" s="48" t="s">
        <v>1128</v>
      </c>
      <c r="C20" s="48" t="s">
        <v>1342</v>
      </c>
      <c r="D20" s="46">
        <f>D21</f>
        <v>40687.5</v>
      </c>
    </row>
    <row r="21" spans="1:4" ht="36" customHeight="1">
      <c r="A21" s="68" t="s">
        <v>1341</v>
      </c>
      <c r="B21" s="48" t="s">
        <v>409</v>
      </c>
      <c r="C21" s="48" t="s">
        <v>1344</v>
      </c>
      <c r="D21" s="46">
        <v>40687.5</v>
      </c>
    </row>
    <row r="22" spans="1:4" ht="20.25" customHeight="1">
      <c r="A22" s="43" t="s">
        <v>244</v>
      </c>
      <c r="B22" s="44"/>
      <c r="C22" s="47" t="s">
        <v>10</v>
      </c>
      <c r="D22" s="46"/>
    </row>
    <row r="23" spans="1:4" ht="18">
      <c r="A23" s="43" t="s">
        <v>243</v>
      </c>
      <c r="B23" s="44"/>
      <c r="C23" s="47"/>
      <c r="D23" s="46"/>
    </row>
    <row r="24" spans="1:4" ht="18">
      <c r="A24" s="43" t="s">
        <v>245</v>
      </c>
      <c r="B24" s="47" t="s">
        <v>1129</v>
      </c>
      <c r="C24" s="47" t="s">
        <v>1130</v>
      </c>
      <c r="D24" s="46">
        <v>-15342.59585</v>
      </c>
    </row>
    <row r="25" spans="1:4" ht="19.5" customHeight="1">
      <c r="A25" s="43" t="s">
        <v>246</v>
      </c>
      <c r="B25" s="47" t="s">
        <v>1129</v>
      </c>
      <c r="C25" s="47" t="s">
        <v>1131</v>
      </c>
      <c r="D25" s="46">
        <v>-15342.59585</v>
      </c>
    </row>
    <row r="26" spans="1:4" ht="18">
      <c r="A26" s="43" t="s">
        <v>247</v>
      </c>
      <c r="B26" s="47" t="s">
        <v>1129</v>
      </c>
      <c r="C26" s="47" t="s">
        <v>1132</v>
      </c>
      <c r="D26" s="46">
        <f>D27</f>
        <v>-2115557.34518</v>
      </c>
    </row>
    <row r="27" spans="1:4" ht="17.25" customHeight="1">
      <c r="A27" s="43" t="s">
        <v>248</v>
      </c>
      <c r="B27" s="47" t="s">
        <v>1129</v>
      </c>
      <c r="C27" s="47" t="s">
        <v>1133</v>
      </c>
      <c r="D27" s="69">
        <f>D28</f>
        <v>-2115557.34518</v>
      </c>
    </row>
    <row r="28" spans="1:4" ht="20.25" customHeight="1">
      <c r="A28" s="43" t="s">
        <v>249</v>
      </c>
      <c r="B28" s="47" t="s">
        <v>1128</v>
      </c>
      <c r="C28" s="47" t="s">
        <v>1135</v>
      </c>
      <c r="D28" s="46">
        <f>D29</f>
        <v>-2115557.34518</v>
      </c>
    </row>
    <row r="29" spans="1:4" ht="36" customHeight="1">
      <c r="A29" s="43" t="s">
        <v>250</v>
      </c>
      <c r="B29" s="47" t="s">
        <v>1143</v>
      </c>
      <c r="C29" s="47" t="s">
        <v>1136</v>
      </c>
      <c r="D29" s="46">
        <v>-2115557.34518</v>
      </c>
    </row>
    <row r="30" spans="1:4" ht="18">
      <c r="A30" s="43" t="s">
        <v>251</v>
      </c>
      <c r="B30" s="47" t="s">
        <v>1129</v>
      </c>
      <c r="C30" s="47" t="s">
        <v>1137</v>
      </c>
      <c r="D30" s="46">
        <f>D31</f>
        <v>2100214.74933</v>
      </c>
    </row>
    <row r="31" spans="1:4" ht="17.25" customHeight="1">
      <c r="A31" s="43" t="s">
        <v>252</v>
      </c>
      <c r="B31" s="47" t="s">
        <v>1129</v>
      </c>
      <c r="C31" s="47" t="s">
        <v>1138</v>
      </c>
      <c r="D31" s="69">
        <f>D32</f>
        <v>2100214.74933</v>
      </c>
    </row>
    <row r="32" spans="1:4" ht="20.25" customHeight="1">
      <c r="A32" s="43" t="s">
        <v>253</v>
      </c>
      <c r="B32" s="47" t="s">
        <v>1129</v>
      </c>
      <c r="C32" s="47" t="s">
        <v>1139</v>
      </c>
      <c r="D32" s="46">
        <f>D33</f>
        <v>2100214.74933</v>
      </c>
    </row>
    <row r="33" spans="1:4" ht="35.25" customHeight="1">
      <c r="A33" s="43" t="s">
        <v>254</v>
      </c>
      <c r="B33" s="47" t="s">
        <v>1134</v>
      </c>
      <c r="C33" s="47" t="s">
        <v>1140</v>
      </c>
      <c r="D33" s="46">
        <v>2100214.74933</v>
      </c>
    </row>
    <row r="34" spans="1:4" ht="15" customHeight="1">
      <c r="A34" s="36"/>
      <c r="B34" s="37"/>
      <c r="C34" s="37"/>
      <c r="D34" s="38"/>
    </row>
    <row r="35" spans="1:4" ht="15" customHeight="1">
      <c r="A35" s="36"/>
      <c r="B35" s="37"/>
      <c r="C35" s="37"/>
      <c r="D35" s="38"/>
    </row>
    <row r="36" spans="1:4" ht="15" customHeight="1">
      <c r="A36" s="36"/>
      <c r="B36" s="37"/>
      <c r="C36" s="37"/>
      <c r="D36" s="38"/>
    </row>
    <row r="37" spans="1:4" ht="18">
      <c r="A37" s="33" t="s">
        <v>1351</v>
      </c>
      <c r="B37" s="33"/>
      <c r="C37" s="35"/>
      <c r="D37" s="33"/>
    </row>
    <row r="38" spans="1:4" ht="18">
      <c r="A38" s="33" t="s">
        <v>1350</v>
      </c>
      <c r="B38" s="33"/>
      <c r="C38" s="35"/>
      <c r="D38" s="33"/>
    </row>
    <row r="39" spans="1:4" ht="18" customHeight="1">
      <c r="A39" s="33" t="s">
        <v>1141</v>
      </c>
      <c r="B39" s="33"/>
      <c r="C39" s="33"/>
      <c r="D39" s="33"/>
    </row>
    <row r="40" spans="1:4" ht="18">
      <c r="A40" s="33" t="s">
        <v>1142</v>
      </c>
      <c r="B40" s="33"/>
      <c r="C40" s="77" t="s">
        <v>1352</v>
      </c>
      <c r="D40" s="78"/>
    </row>
  </sheetData>
  <sheetProtection/>
  <mergeCells count="9">
    <mergeCell ref="C40:D40"/>
    <mergeCell ref="C3:D3"/>
    <mergeCell ref="A11:A12"/>
    <mergeCell ref="B11:C11"/>
    <mergeCell ref="D11:D12"/>
    <mergeCell ref="C1:D1"/>
    <mergeCell ref="C4:D4"/>
    <mergeCell ref="A8:D8"/>
    <mergeCell ref="C10:D10"/>
  </mergeCells>
  <printOptions/>
  <pageMargins left="0.7874015748031497" right="0.7874015748031497" top="1.1811023622047245" bottom="0.3937007874015748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 В. Куц</dc:creator>
  <cp:keywords/>
  <dc:description/>
  <cp:lastModifiedBy>Лобода ЛВ</cp:lastModifiedBy>
  <cp:lastPrinted>2023-04-20T08:20:53Z</cp:lastPrinted>
  <dcterms:created xsi:type="dcterms:W3CDTF">2022-03-15T12:26:28Z</dcterms:created>
  <dcterms:modified xsi:type="dcterms:W3CDTF">2023-07-21T07:19:18Z</dcterms:modified>
  <cp:category/>
  <cp:version/>
  <cp:contentType/>
  <cp:contentStatus/>
</cp:coreProperties>
</file>