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defaultThemeVersion="124226"/>
  <bookViews>
    <workbookView xWindow="-60" yWindow="-60" windowWidth="15480" windowHeight="11640"/>
  </bookViews>
  <sheets>
    <sheet name="Приложение 1" sheetId="1" r:id="rId1"/>
    <sheet name="Приложение 2" sheetId="2" r:id="rId2"/>
    <sheet name="приложение к протоколу" sheetId="3" r:id="rId3"/>
  </sheets>
  <definedNames>
    <definedName name="_xlnm.Print_Titles" localSheetId="0">'Приложение 1'!$12:$13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64" i="1"/>
  <c r="F50"/>
  <c r="F113"/>
  <c r="F114"/>
  <c r="F157"/>
  <c r="F158"/>
  <c r="F156"/>
  <c r="F152"/>
  <c r="F153"/>
  <c r="F154"/>
  <c r="F151"/>
  <c r="F136"/>
  <c r="F122"/>
  <c r="F118"/>
  <c r="F110"/>
  <c r="F111"/>
  <c r="F112"/>
  <c r="F115"/>
  <c r="F116"/>
  <c r="F117"/>
  <c r="F109"/>
  <c r="F105"/>
  <c r="F104"/>
  <c r="F102"/>
  <c r="F101"/>
  <c r="F99"/>
  <c r="F98"/>
  <c r="F96"/>
  <c r="F92"/>
  <c r="F89"/>
  <c r="F90"/>
  <c r="F87"/>
  <c r="F86"/>
  <c r="F84"/>
  <c r="F74"/>
  <c r="F75"/>
  <c r="F65"/>
  <c r="F60"/>
  <c r="F61"/>
  <c r="F62"/>
  <c r="F63"/>
  <c r="F59"/>
  <c r="F57"/>
  <c r="F56"/>
  <c r="F55"/>
  <c r="F54"/>
  <c r="F53"/>
  <c r="F51"/>
  <c r="F49"/>
  <c r="F48"/>
  <c r="F46"/>
  <c r="F45"/>
  <c r="F21"/>
  <c r="F19"/>
  <c r="F17"/>
  <c r="C48" i="3"/>
  <c r="C47"/>
  <c r="C46"/>
  <c r="C45"/>
  <c r="C44"/>
  <c r="C43"/>
  <c r="C42"/>
  <c r="C41"/>
  <c r="C40"/>
  <c r="C39"/>
  <c r="C38"/>
  <c r="C37"/>
  <c r="C36"/>
  <c r="C35"/>
  <c r="C34"/>
  <c r="C33"/>
  <c r="C32"/>
  <c r="C31"/>
  <c r="C30"/>
  <c r="C29"/>
  <c r="C28"/>
  <c r="C27"/>
  <c r="C26"/>
  <c r="C25"/>
  <c r="C24"/>
  <c r="C23"/>
  <c r="C22"/>
  <c r="C21"/>
  <c r="C20"/>
  <c r="C19"/>
  <c r="C18"/>
  <c r="C17"/>
  <c r="C16"/>
  <c r="C15"/>
  <c r="C14"/>
  <c r="C13"/>
  <c r="C12"/>
  <c r="C11"/>
  <c r="C10"/>
  <c r="C9"/>
  <c r="C8"/>
  <c r="C7"/>
  <c r="C6"/>
  <c r="C5"/>
  <c r="E20" i="2"/>
  <c r="D20"/>
  <c r="E19"/>
  <c r="D19"/>
  <c r="E18"/>
  <c r="D18"/>
  <c r="E17"/>
  <c r="D17"/>
  <c r="F17" s="1"/>
  <c r="E16"/>
  <c r="D16"/>
  <c r="E15"/>
  <c r="D15"/>
  <c r="F19" l="1"/>
  <c r="F18"/>
  <c r="E14"/>
  <c r="F20"/>
  <c r="F16"/>
  <c r="F15"/>
  <c r="D14"/>
  <c r="F14" s="1"/>
</calcChain>
</file>

<file path=xl/sharedStrings.xml><?xml version="1.0" encoding="utf-8"?>
<sst xmlns="http://schemas.openxmlformats.org/spreadsheetml/2006/main" count="424" uniqueCount="280">
  <si>
    <t>ОСНОВНЫЕ ПОКАЗАТЕЛИ</t>
  </si>
  <si>
    <t>№</t>
  </si>
  <si>
    <t>ПОКАЗАТЕЛИ</t>
  </si>
  <si>
    <t>тыс.чел.</t>
  </si>
  <si>
    <t>%</t>
  </si>
  <si>
    <t>х</t>
  </si>
  <si>
    <t>тыс.руб.</t>
  </si>
  <si>
    <t>руб.</t>
  </si>
  <si>
    <t>тыс.кв.м</t>
  </si>
  <si>
    <t>Потребительский рынок</t>
  </si>
  <si>
    <t>в сопоставимых ценах в % к соответствующему периоду предыдущему года</t>
  </si>
  <si>
    <t>тыс.тн.</t>
  </si>
  <si>
    <t>Сельское хозяйство</t>
  </si>
  <si>
    <t>в сопоставимых ценах в % к соответствующему периоду предыдущего года</t>
  </si>
  <si>
    <t>тыс.га</t>
  </si>
  <si>
    <t>в том числе:</t>
  </si>
  <si>
    <t>овощи</t>
  </si>
  <si>
    <t>картофель</t>
  </si>
  <si>
    <t>плоды и ягоды</t>
  </si>
  <si>
    <t>виноград</t>
  </si>
  <si>
    <t>молоко</t>
  </si>
  <si>
    <t>яйца</t>
  </si>
  <si>
    <t>зерновые и зернобобовые</t>
  </si>
  <si>
    <t>ц с 1 га</t>
  </si>
  <si>
    <t>сахарная свекла</t>
  </si>
  <si>
    <t>подсолнечник</t>
  </si>
  <si>
    <t>средний удой молока от одной коровы</t>
  </si>
  <si>
    <t>кг</t>
  </si>
  <si>
    <t>средняя яйценоскость курицы-несушки</t>
  </si>
  <si>
    <t>штук</t>
  </si>
  <si>
    <t xml:space="preserve">среднесуточный привес одной головы на откорме и выращивании крупного  рогатого скота </t>
  </si>
  <si>
    <t>грамм</t>
  </si>
  <si>
    <t>среднесуточный привес одной головы на откорме и выращивании свиней</t>
  </si>
  <si>
    <t>крупный рогатый скот</t>
  </si>
  <si>
    <t>свиньи</t>
  </si>
  <si>
    <t>овцы и козы</t>
  </si>
  <si>
    <t>птица</t>
  </si>
  <si>
    <t>Строительство</t>
  </si>
  <si>
    <t xml:space="preserve"> в том числе индивидуальными застройщиками</t>
  </si>
  <si>
    <t xml:space="preserve">в том числе автомобильным транспортом </t>
  </si>
  <si>
    <t>тыс.т/км</t>
  </si>
  <si>
    <t>в том числе автомобильного транспорта</t>
  </si>
  <si>
    <t>Пассажирооборот:</t>
  </si>
  <si>
    <t>тыс.пасс/км</t>
  </si>
  <si>
    <t xml:space="preserve">Количество учреждений </t>
  </si>
  <si>
    <t xml:space="preserve">Количество мест </t>
  </si>
  <si>
    <t>единиц</t>
  </si>
  <si>
    <t>Средняя заполняемость</t>
  </si>
  <si>
    <t>Количество отдыхающих - всего</t>
  </si>
  <si>
    <t>человек</t>
  </si>
  <si>
    <t>Примечание:</t>
  </si>
  <si>
    <t xml:space="preserve">Курортно-туристский комплекс </t>
  </si>
  <si>
    <t>в том числе крупных и средних предприятий</t>
  </si>
  <si>
    <t>автомобильного транспорта</t>
  </si>
  <si>
    <t>железнодорожного транспорта</t>
  </si>
  <si>
    <t>трубопроводного транспорта</t>
  </si>
  <si>
    <t>Производство основных видов продукции:</t>
  </si>
  <si>
    <t>Добыча полезных ископаемых</t>
  </si>
  <si>
    <t>Обрабатывающие производства</t>
  </si>
  <si>
    <t xml:space="preserve">Число действующих промышленных предприятий </t>
  </si>
  <si>
    <t>Число действующих сельскохозяйственных предприятий</t>
  </si>
  <si>
    <t>Число действующих крестьянских (фермерских) хозяйств</t>
  </si>
  <si>
    <t>Число действующих строительных организаций</t>
  </si>
  <si>
    <t>Грузооборот транспорта :</t>
  </si>
  <si>
    <t xml:space="preserve">в том числе автотранспортом общего пользования </t>
  </si>
  <si>
    <t xml:space="preserve">в том числе автотранспорта общего пользования </t>
  </si>
  <si>
    <t>Промышленное производство</t>
  </si>
  <si>
    <t>производство резиновых и пластмассовых изделий</t>
  </si>
  <si>
    <t xml:space="preserve">Перевезено (отправлено) грузов крупными и средними организациями всех видов деятельности </t>
  </si>
  <si>
    <t>Перевезено пассажиров крупными и средними организациями</t>
  </si>
  <si>
    <t>Уровень жизни  населения</t>
  </si>
  <si>
    <t xml:space="preserve">зерновые и зернобобовые </t>
  </si>
  <si>
    <t>кормовые культуры</t>
  </si>
  <si>
    <t xml:space="preserve">Число личных подсобных хозяйств </t>
  </si>
  <si>
    <t>тонн</t>
  </si>
  <si>
    <t>тыс. шт.</t>
  </si>
  <si>
    <t>голов</t>
  </si>
  <si>
    <t>Ввод в действие жилых домов</t>
  </si>
  <si>
    <t>Оборот розничной торговли по крупным и средним организациям всех видов деятельности</t>
  </si>
  <si>
    <t>Прибыль прибыльных организаций</t>
  </si>
  <si>
    <t>Убытки убыточных организаций</t>
  </si>
  <si>
    <t>Удельный вес убыточных организаций</t>
  </si>
  <si>
    <t>соот. ед изм.</t>
  </si>
  <si>
    <r>
      <t xml:space="preserve">Уровень регистрируемой безработицы </t>
    </r>
    <r>
      <rPr>
        <sz val="8"/>
        <rFont val="Times New Roman"/>
        <family val="1"/>
        <charset val="204"/>
      </rPr>
      <t>(на конец периода)</t>
    </r>
  </si>
  <si>
    <r>
      <t xml:space="preserve">плоды и ягоды </t>
    </r>
    <r>
      <rPr>
        <sz val="8"/>
        <rFont val="Times New Roman"/>
        <family val="1"/>
        <charset val="204"/>
      </rPr>
      <t>(площадь насаждений)</t>
    </r>
  </si>
  <si>
    <r>
      <t xml:space="preserve">виноград </t>
    </r>
    <r>
      <rPr>
        <sz val="8"/>
        <rFont val="Times New Roman"/>
        <family val="1"/>
        <charset val="204"/>
      </rPr>
      <t>(площадь насаждений)</t>
    </r>
  </si>
  <si>
    <t>2.1.</t>
  </si>
  <si>
    <t>2.2.</t>
  </si>
  <si>
    <t>1.</t>
  </si>
  <si>
    <t>2.</t>
  </si>
  <si>
    <t>2.3.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</si>
  <si>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</si>
  <si>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</si>
  <si>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</si>
  <si>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</si>
  <si>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</si>
  <si>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</si>
  <si>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</si>
  <si>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</si>
  <si>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</si>
  <si>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</si>
  <si>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</si>
  <si>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</si>
  <si>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</si>
  <si>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</si>
  <si>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</si>
  <si>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в том числе крупных и средних организаций</t>
  </si>
  <si>
    <t>18.</t>
  </si>
  <si>
    <t>Число действующих  хозяйствующих субъектов транспорта</t>
  </si>
  <si>
    <t xml:space="preserve">в том числе крупных и средних организаций </t>
  </si>
  <si>
    <t>из них: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</si>
  <si>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</si>
  <si>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</si>
  <si>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</si>
  <si>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</si>
  <si>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</si>
  <si>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</si>
  <si>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</si>
  <si>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</si>
  <si>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</si>
  <si>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</si>
  <si>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</si>
  <si>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</si>
  <si>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</si>
  <si>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</si>
  <si>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</si>
  <si>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35.</t>
  </si>
  <si>
    <t>36.</t>
  </si>
  <si>
    <t>в том числе организованных</t>
  </si>
  <si>
    <t>в том числе по видам деятельности:</t>
  </si>
  <si>
    <t>добыча полезных ископаемых</t>
  </si>
  <si>
    <t>обрабатывающие производства</t>
  </si>
  <si>
    <t>строительство</t>
  </si>
  <si>
    <t>* данные приводятся с опозданием на один месяц</t>
  </si>
  <si>
    <t xml:space="preserve">подсолнечник </t>
  </si>
  <si>
    <t>сахарная свекла (фабричная)</t>
  </si>
  <si>
    <t>скот и птица на убой (в живом весе)</t>
  </si>
  <si>
    <t>воздушного транспорта</t>
  </si>
  <si>
    <t>водного транспорта</t>
  </si>
  <si>
    <t>Объем работ, выполненных собственными силами по виду деятельности "строительство" крупными и средними организациями (по фактическим видам деятельности)</t>
  </si>
  <si>
    <t>Объем отгруженных товаров собственного производства, выполненных работ и услуг собственными силами крупных и средних организаций (по фактическим видам деятельности):</t>
  </si>
  <si>
    <t xml:space="preserve">Объем отгруженной продукции собственного производства, выполненных работ и услуг собственными силами крупных и средних организаций (по фактическим видам деятельности) </t>
  </si>
  <si>
    <t>Среднемесячная заработная плата работников крупных и средних организаций *</t>
  </si>
  <si>
    <t xml:space="preserve">Отчетный                                     период                        текущего года        </t>
  </si>
  <si>
    <t xml:space="preserve">Темпы роста,                             % </t>
  </si>
  <si>
    <t>производство пищевых продуктов</t>
  </si>
  <si>
    <t>производство напитков</t>
  </si>
  <si>
    <t>производство табачных изделий</t>
  </si>
  <si>
    <t>производство текстильных изделий</t>
  </si>
  <si>
    <t>производство одежды</t>
  </si>
  <si>
    <t xml:space="preserve">производство кожи и изделий из кожи </t>
  </si>
  <si>
    <t>обработка древесины и производство изделий из дерева и пробки, кроме мебели, производство изделий из соломки и материалов для плетения</t>
  </si>
  <si>
    <t>производство бумаги и бумажных изделий</t>
  </si>
  <si>
    <t>деятельность полиграфическая и копирование носителей информации</t>
  </si>
  <si>
    <t>производство кокса и нефтепродуктов</t>
  </si>
  <si>
    <t>производство химических веществ и химических продуктов</t>
  </si>
  <si>
    <t>производство лекарственных средств и материалов, применяемых в медицинских целях</t>
  </si>
  <si>
    <t>производство прочей неметаллической минеральной продукции</t>
  </si>
  <si>
    <t xml:space="preserve">производство металлургическое </t>
  </si>
  <si>
    <t>производство готовых металлических изделий, кроме машин и оборудования</t>
  </si>
  <si>
    <t>производство компьютеров, электронных и оптических изделий</t>
  </si>
  <si>
    <t>производство электрического оборудования</t>
  </si>
  <si>
    <t>производство машин и оборудования, не включенных в другие группировки</t>
  </si>
  <si>
    <t>производство автотранспортных средств, прицепов и полуприцепов</t>
  </si>
  <si>
    <t>производство прочих транспортных средств и оборудования</t>
  </si>
  <si>
    <t>производство мебели</t>
  </si>
  <si>
    <t>производство прочих готовых изделий</t>
  </si>
  <si>
    <t>ремонт и монтаж машин и оборудования</t>
  </si>
  <si>
    <t>Обеспечение электрической энергией, газом и паром; кондиционирование воздуха</t>
  </si>
  <si>
    <t>2.4.</t>
  </si>
  <si>
    <t>Водоснабжение; водоотведение, организация сбора и утилизации отходов, деятельность по ликвидации загрязнений</t>
  </si>
  <si>
    <t>вспомогательной транспортной деятельности</t>
  </si>
  <si>
    <t>Объем отгруженной продукции, выполненных работ и услуг собственными силами крупных и средних организаций, занятых транспортировкой и хранением (по хозяйственным видам деятельности)</t>
  </si>
  <si>
    <t>деятельность по предоставлению мест для временного проживания</t>
  </si>
  <si>
    <t>деятельность санаторно-курортных организаций</t>
  </si>
  <si>
    <t>деятельность туристических агентств и прочих организаций, предоставляющих услуги в сфере туризма</t>
  </si>
  <si>
    <t>сельское хозяйство, лесное хозяйство, охота, рыболовство и рыбоводство</t>
  </si>
  <si>
    <t>обеспечение электрической энергией, газом и паром; кондиционирование воздуха</t>
  </si>
  <si>
    <t>водоснабжение; водоотведение, организация сбора и утилизации отходов, деятельность по ликвидации загрязнений</t>
  </si>
  <si>
    <t>торговля оптовая и розничная; ремонт автотранспортных средств и мотоциклов</t>
  </si>
  <si>
    <t>транспортировка и хранение</t>
  </si>
  <si>
    <t>деятельность гостиниц и предприятий общественного питания</t>
  </si>
  <si>
    <t>деятельность в области информации и связи</t>
  </si>
  <si>
    <t>деятельность по операциям с недвижимым имуществом</t>
  </si>
  <si>
    <r>
      <t xml:space="preserve">Сальдированный финансовый результат </t>
    </r>
    <r>
      <rPr>
        <sz val="9"/>
        <rFont val="Times New Roman"/>
        <family val="1"/>
        <charset val="204"/>
      </rPr>
      <t xml:space="preserve">(прибыль минус убыток) </t>
    </r>
    <r>
      <rPr>
        <sz val="10"/>
        <rFont val="Times New Roman"/>
        <family val="1"/>
        <charset val="204"/>
      </rPr>
      <t xml:space="preserve">крупных и средних организаций по состоянию </t>
    </r>
  </si>
  <si>
    <t>34.</t>
  </si>
  <si>
    <t>Инвестиции (ежеквартально)*</t>
  </si>
  <si>
    <t xml:space="preserve">                                                                               (нарастающим итогом)</t>
  </si>
  <si>
    <t>Соответст-вующий                                       период предыду-щего года</t>
  </si>
  <si>
    <r>
      <t xml:space="preserve">Посевная площадь  - всего </t>
    </r>
    <r>
      <rPr>
        <sz val="9"/>
        <rFont val="Times New Roman"/>
        <family val="1"/>
        <charset val="204"/>
      </rPr>
      <t>(в крупных и средних сельхозорганизациях)</t>
    </r>
  </si>
  <si>
    <r>
      <t>Производство основных видов сельскохозяйственной продукции</t>
    </r>
    <r>
      <rPr>
        <sz val="8"/>
        <rFont val="Times New Roman"/>
        <family val="1"/>
        <charset val="204"/>
      </rPr>
      <t xml:space="preserve"> </t>
    </r>
    <r>
      <rPr>
        <sz val="9"/>
        <rFont val="Times New Roman"/>
        <family val="1"/>
        <charset val="204"/>
      </rPr>
      <t xml:space="preserve">(в крупных и средних сельхозорганизациях): </t>
    </r>
  </si>
  <si>
    <r>
      <t>Урожайность сельскохозяйственных культур</t>
    </r>
    <r>
      <rPr>
        <sz val="9"/>
        <rFont val="Times New Roman"/>
        <family val="1"/>
        <charset val="204"/>
      </rPr>
      <t xml:space="preserve"> (в крупных и средних сельхозорганизациях)</t>
    </r>
    <r>
      <rPr>
        <sz val="10"/>
        <rFont val="Times New Roman"/>
        <family val="1"/>
        <charset val="204"/>
      </rPr>
      <t>:</t>
    </r>
  </si>
  <si>
    <r>
      <t xml:space="preserve">Продуктивность скота и птицы </t>
    </r>
    <r>
      <rPr>
        <sz val="9"/>
        <rFont val="Times New Roman"/>
        <family val="1"/>
        <charset val="204"/>
      </rPr>
      <t>(в крупных и средних сельхозорганизациях):</t>
    </r>
  </si>
  <si>
    <r>
      <t>Численность основных видов скота и птицы</t>
    </r>
    <r>
      <rPr>
        <sz val="9"/>
        <rFont val="Times New Roman"/>
        <family val="1"/>
        <charset val="204"/>
      </rPr>
      <t xml:space="preserve"> (в крупных и средних сельхозорганизациях)</t>
    </r>
    <r>
      <rPr>
        <sz val="10"/>
        <rFont val="Times New Roman"/>
        <family val="1"/>
        <charset val="204"/>
      </rPr>
      <t>:</t>
    </r>
  </si>
  <si>
    <t>Единица измерения</t>
  </si>
  <si>
    <t>Объем отгруженной продукции, выполненных работ и услуг собственными силами крупных и средних организаций курортно-туристского комплекса (по хозяйственным видам деятельности)</t>
  </si>
  <si>
    <t>Транспортировка и хранение</t>
  </si>
  <si>
    <t>Число действующих  хозяйствующих субъектов розничной торговли</t>
  </si>
  <si>
    <t>Обеспечение темпов роста базовых отраслей деятельности</t>
  </si>
  <si>
    <t>(наименование муниципального образования)</t>
  </si>
  <si>
    <t>(нарастающим итогом)</t>
  </si>
  <si>
    <t xml:space="preserve">Объёмы базовых отраслей деятельности </t>
  </si>
  <si>
    <t>Соответст-вующий                                       период предыдущего года</t>
  </si>
  <si>
    <t xml:space="preserve">Оборот розничной торговли </t>
  </si>
  <si>
    <t xml:space="preserve">Темпы роста в действую-щих ценах,                             % </t>
  </si>
  <si>
    <t>Х</t>
  </si>
  <si>
    <t>Дополнительное задание по достижению уровня базовых направлений деятельности муниципальных образований на 2022 год                                                                                                                                                    (по кругу крупных и средних организаций)</t>
  </si>
  <si>
    <t>Муниципальные образования</t>
  </si>
  <si>
    <t>темп роста, % в д.ц.</t>
  </si>
  <si>
    <t xml:space="preserve">прогнозный </t>
  </si>
  <si>
    <t>рекомендуемый</t>
  </si>
  <si>
    <t>г.Курорт-Анапа</t>
  </si>
  <si>
    <t>г.Армавир</t>
  </si>
  <si>
    <t>г.Геленджик</t>
  </si>
  <si>
    <t>г.Горячий Ключ</t>
  </si>
  <si>
    <t>г.Краснодар</t>
  </si>
  <si>
    <t>г.Новороссийск</t>
  </si>
  <si>
    <t>г.Сочи</t>
  </si>
  <si>
    <t>Абинский</t>
  </si>
  <si>
    <t>Апшеронский</t>
  </si>
  <si>
    <t>Белоглинский</t>
  </si>
  <si>
    <t>Белореченский</t>
  </si>
  <si>
    <t>Брюховецкий</t>
  </si>
  <si>
    <t>Выселковский</t>
  </si>
  <si>
    <t>Гулькевичский</t>
  </si>
  <si>
    <t>Динской</t>
  </si>
  <si>
    <t xml:space="preserve">Ейский </t>
  </si>
  <si>
    <t xml:space="preserve">Кавказский </t>
  </si>
  <si>
    <t>Калининский</t>
  </si>
  <si>
    <t>Каневский</t>
  </si>
  <si>
    <t>Кореновский</t>
  </si>
  <si>
    <t>Красноармейский</t>
  </si>
  <si>
    <t>Крыловский</t>
  </si>
  <si>
    <t>Крымский</t>
  </si>
  <si>
    <t>Курганинский</t>
  </si>
  <si>
    <t>Кущевский</t>
  </si>
  <si>
    <t>Лабинский</t>
  </si>
  <si>
    <t>Ленинградский</t>
  </si>
  <si>
    <t>Мостовский</t>
  </si>
  <si>
    <t>Новокубанский</t>
  </si>
  <si>
    <t>Новопокровский</t>
  </si>
  <si>
    <t>Отрадненский</t>
  </si>
  <si>
    <t>Павловский</t>
  </si>
  <si>
    <t>Приморско-Ахтарский</t>
  </si>
  <si>
    <t>Северский</t>
  </si>
  <si>
    <t>Славянский</t>
  </si>
  <si>
    <t>Староминский</t>
  </si>
  <si>
    <t>Тбилисский</t>
  </si>
  <si>
    <t>Темрюкский</t>
  </si>
  <si>
    <t>Тимашевский</t>
  </si>
  <si>
    <t xml:space="preserve">Тихорецкий </t>
  </si>
  <si>
    <t xml:space="preserve">Туапсинский </t>
  </si>
  <si>
    <t>Успенский</t>
  </si>
  <si>
    <t>Усть-Лабинский</t>
  </si>
  <si>
    <t>Щербиновский</t>
  </si>
  <si>
    <t>Объём отгруженных товаров собственного производства, выполненных работ и услуг в промышленности</t>
  </si>
  <si>
    <t>Объём отгруженной продукции собственного производства, выполненных работ и услуг в сельском хозяйстве</t>
  </si>
  <si>
    <t xml:space="preserve">Объём работ, выполненных собственными силами по виду деятельности "строительство" </t>
  </si>
  <si>
    <t xml:space="preserve">Объём отгруженной продукции, выполненных работ и услуг организаций, занятых транспортировкой и хранением </t>
  </si>
  <si>
    <t xml:space="preserve">Объём отгруженной продукции, выполненных работ и услуг организаций курортно-туристского комплекса </t>
  </si>
  <si>
    <t>Причины недостижения рекомендованных темпов роста базовых отраслей экономики</t>
  </si>
  <si>
    <t>Рекомендуемый темп роста                                             на 2022 г.                   в соответствии                       с протоколом совещания                  от 21.01.2022*</t>
  </si>
  <si>
    <t>* Протокол направлен письмом от 27.01.2022  № 208-12-10-496/22</t>
  </si>
  <si>
    <t>мясо и субпродукты</t>
  </si>
  <si>
    <t>плодоовощные консервы</t>
  </si>
  <si>
    <t>тыс. усл. банок</t>
  </si>
  <si>
    <t>комбикорма</t>
  </si>
  <si>
    <t>теплоэнергия</t>
  </si>
  <si>
    <t>тыс. Гкал</t>
  </si>
  <si>
    <t xml:space="preserve">О.С. Смоленко </t>
  </si>
  <si>
    <t>886191-3-36-70</t>
  </si>
  <si>
    <t>886191-5-23-24</t>
  </si>
  <si>
    <t xml:space="preserve">социально-экономического развития муниципального образования Павловский  район </t>
  </si>
  <si>
    <t xml:space="preserve">муниципального образования Павловский район </t>
  </si>
  <si>
    <t>за январь  2022 года</t>
  </si>
  <si>
    <t>Общий объем инвестиций крупных и средних организаций за счет всех источников финансирования ( по состоянию на 01 января 2022 г.)</t>
  </si>
  <si>
    <t>за январь-март 2022 года</t>
  </si>
  <si>
    <t>Финансы на  1  марта  2022 года*</t>
  </si>
  <si>
    <t>Численность безработных граждан, зарегистрированных в государственных учреждениях службы занятости по состоянию на 1 апреля 2022 года</t>
  </si>
  <si>
    <t>Л.Н. Клименко ( сельское хозяйство)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</si>
</sst>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0.0"/>
  </numFmts>
  <fonts count="17">
    <font>
      <sz val="10"/>
      <name val="Arial Cyr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i/>
      <sz val="9"/>
      <name val="Times New Roman"/>
      <family val="1"/>
      <charset val="204"/>
    </font>
    <font>
      <sz val="9"/>
      <name val="Times New Roman"/>
      <family val="1"/>
      <charset val="204"/>
    </font>
    <font>
      <b/>
      <sz val="11"/>
      <color indexed="10"/>
      <name val="Times New Roman"/>
      <family val="1"/>
      <charset val="204"/>
    </font>
    <font>
      <sz val="10"/>
      <name val="Times New Roman"/>
      <family val="1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3" fillId="0" borderId="0"/>
  </cellStyleXfs>
  <cellXfs count="130">
    <xf numFmtId="0" fontId="0" fillId="0" borderId="0" xfId="0"/>
    <xf numFmtId="0" fontId="2" fillId="0" borderId="0" xfId="0" applyFont="1"/>
    <xf numFmtId="49" fontId="2" fillId="0" borderId="0" xfId="0" applyNumberFormat="1" applyFont="1"/>
    <xf numFmtId="0" fontId="4" fillId="2" borderId="0" xfId="0" applyFont="1" applyFill="1" applyBorder="1" applyAlignment="1">
      <alignment horizontal="center" wrapText="1"/>
    </xf>
    <xf numFmtId="49" fontId="2" fillId="2" borderId="0" xfId="0" applyNumberFormat="1" applyFont="1" applyFill="1" applyBorder="1"/>
    <xf numFmtId="0" fontId="2" fillId="2" borderId="0" xfId="0" applyFont="1" applyFill="1" applyBorder="1" applyAlignment="1">
      <alignment wrapText="1"/>
    </xf>
    <xf numFmtId="0" fontId="2" fillId="2" borderId="0" xfId="0" applyFont="1" applyFill="1" applyBorder="1" applyAlignment="1">
      <alignment horizontal="center"/>
    </xf>
    <xf numFmtId="0" fontId="6" fillId="0" borderId="0" xfId="0" applyFont="1" applyBorder="1"/>
    <xf numFmtId="0" fontId="4" fillId="0" borderId="1" xfId="0" applyFont="1" applyBorder="1" applyAlignment="1">
      <alignment horizontal="center"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left" wrapText="1" indent="1"/>
    </xf>
    <xf numFmtId="0" fontId="2" fillId="0" borderId="1" xfId="0" applyFont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horizontal="right" wrapText="1"/>
      <protection locked="0"/>
    </xf>
    <xf numFmtId="0" fontId="2" fillId="0" borderId="1" xfId="0" applyFont="1" applyBorder="1" applyAlignment="1" applyProtection="1">
      <alignment wrapText="1"/>
      <protection locked="0"/>
    </xf>
    <xf numFmtId="0" fontId="2" fillId="0" borderId="1" xfId="0" applyFont="1" applyBorder="1" applyAlignment="1">
      <alignment horizontal="right" wrapText="1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 applyProtection="1">
      <alignment horizontal="right" wrapText="1"/>
    </xf>
    <xf numFmtId="49" fontId="2" fillId="0" borderId="0" xfId="0" applyNumberFormat="1" applyFont="1" applyBorder="1" applyAlignment="1">
      <alignment horizontal="right" vertical="top"/>
    </xf>
    <xf numFmtId="0" fontId="2" fillId="0" borderId="0" xfId="0" applyFont="1" applyBorder="1" applyAlignment="1">
      <alignment wrapText="1"/>
    </xf>
    <xf numFmtId="0" fontId="2" fillId="0" borderId="0" xfId="0" applyFont="1" applyBorder="1" applyAlignment="1" applyProtection="1">
      <alignment horizontal="right" wrapText="1"/>
      <protection locked="0"/>
    </xf>
    <xf numFmtId="0" fontId="2" fillId="0" borderId="0" xfId="0" applyFont="1" applyBorder="1" applyAlignment="1" applyProtection="1">
      <alignment wrapText="1"/>
      <protection locked="0"/>
    </xf>
    <xf numFmtId="0" fontId="5" fillId="0" borderId="0" xfId="0" applyFont="1" applyBorder="1" applyAlignment="1">
      <alignment horizontal="center" wrapText="1"/>
    </xf>
    <xf numFmtId="49" fontId="4" fillId="0" borderId="0" xfId="0" applyNumberFormat="1" applyFont="1" applyBorder="1"/>
    <xf numFmtId="0" fontId="2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0" fontId="8" fillId="0" borderId="0" xfId="0" applyFont="1" applyBorder="1" applyAlignment="1">
      <alignment horizontal="left"/>
    </xf>
    <xf numFmtId="49" fontId="2" fillId="0" borderId="0" xfId="0" applyNumberFormat="1" applyFont="1" applyProtection="1">
      <protection locked="0"/>
    </xf>
    <xf numFmtId="0" fontId="2" fillId="0" borderId="0" xfId="0" applyFont="1" applyAlignment="1" applyProtection="1">
      <alignment wrapText="1"/>
      <protection locked="0"/>
    </xf>
    <xf numFmtId="0" fontId="2" fillId="0" borderId="0" xfId="0" applyFont="1" applyAlignment="1" applyProtection="1">
      <alignment horizontal="center" wrapText="1"/>
      <protection locked="0"/>
    </xf>
    <xf numFmtId="0" fontId="4" fillId="0" borderId="0" xfId="0" applyFont="1" applyAlignment="1" applyProtection="1">
      <alignment horizontal="center" wrapText="1"/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49" fontId="2" fillId="2" borderId="0" xfId="0" applyNumberFormat="1" applyFont="1" applyFill="1"/>
    <xf numFmtId="49" fontId="3" fillId="2" borderId="0" xfId="0" applyNumberFormat="1" applyFont="1" applyFill="1" applyBorder="1" applyAlignment="1">
      <alignment horizontal="center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left" wrapText="1" indent="3"/>
    </xf>
    <xf numFmtId="0" fontId="2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left" wrapText="1" indent="3"/>
    </xf>
    <xf numFmtId="0" fontId="2" fillId="0" borderId="1" xfId="0" applyFont="1" applyBorder="1" applyAlignment="1" applyProtection="1">
      <alignment wrapText="1"/>
    </xf>
    <xf numFmtId="0" fontId="2" fillId="0" borderId="1" xfId="0" applyFont="1" applyBorder="1" applyAlignment="1">
      <alignment horizontal="left" wrapText="1" indent="2"/>
    </xf>
    <xf numFmtId="0" fontId="2" fillId="2" borderId="1" xfId="0" applyFont="1" applyFill="1" applyBorder="1" applyAlignment="1">
      <alignment horizontal="left" wrapText="1"/>
    </xf>
    <xf numFmtId="0" fontId="7" fillId="0" borderId="1" xfId="0" applyFont="1" applyBorder="1" applyAlignment="1">
      <alignment horizontal="center" wrapText="1"/>
    </xf>
    <xf numFmtId="0" fontId="2" fillId="0" borderId="2" xfId="0" applyFont="1" applyBorder="1" applyAlignment="1">
      <alignment wrapText="1"/>
    </xf>
    <xf numFmtId="0" fontId="2" fillId="0" borderId="2" xfId="0" applyFont="1" applyBorder="1" applyAlignment="1" applyProtection="1">
      <alignment horizontal="right" wrapText="1"/>
      <protection locked="0"/>
    </xf>
    <xf numFmtId="0" fontId="2" fillId="0" borderId="2" xfId="0" applyFont="1" applyBorder="1" applyAlignment="1" applyProtection="1">
      <alignment wrapText="1"/>
      <protection locked="0"/>
    </xf>
    <xf numFmtId="49" fontId="6" fillId="0" borderId="0" xfId="0" applyNumberFormat="1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49" fontId="2" fillId="0" borderId="3" xfId="0" applyNumberFormat="1" applyFont="1" applyBorder="1" applyAlignment="1">
      <alignment horizontal="right" vertical="top"/>
    </xf>
    <xf numFmtId="0" fontId="4" fillId="0" borderId="4" xfId="0" applyFont="1" applyBorder="1" applyAlignment="1">
      <alignment horizontal="center" wrapText="1"/>
    </xf>
    <xf numFmtId="0" fontId="5" fillId="0" borderId="4" xfId="0" applyFont="1" applyBorder="1" applyAlignment="1">
      <alignment horizontal="center"/>
    </xf>
    <xf numFmtId="0" fontId="2" fillId="0" borderId="4" xfId="0" applyFont="1" applyBorder="1" applyAlignment="1">
      <alignment horizontal="right" wrapText="1"/>
    </xf>
    <xf numFmtId="0" fontId="2" fillId="0" borderId="4" xfId="0" applyFont="1" applyBorder="1" applyAlignment="1">
      <alignment wrapText="1"/>
    </xf>
    <xf numFmtId="0" fontId="2" fillId="0" borderId="5" xfId="0" applyFont="1" applyBorder="1" applyAlignment="1">
      <alignment wrapText="1"/>
    </xf>
    <xf numFmtId="49" fontId="2" fillId="0" borderId="6" xfId="0" applyNumberFormat="1" applyFont="1" applyBorder="1" applyAlignment="1">
      <alignment horizontal="right"/>
    </xf>
    <xf numFmtId="0" fontId="2" fillId="0" borderId="7" xfId="0" applyFont="1" applyBorder="1" applyAlignment="1">
      <alignment wrapText="1"/>
    </xf>
    <xf numFmtId="49" fontId="2" fillId="0" borderId="6" xfId="0" applyNumberFormat="1" applyFont="1" applyBorder="1" applyAlignment="1">
      <alignment horizontal="right" vertical="top"/>
    </xf>
    <xf numFmtId="0" fontId="2" fillId="0" borderId="7" xfId="0" applyFont="1" applyBorder="1" applyAlignment="1">
      <alignment horizontal="right" wrapText="1"/>
    </xf>
    <xf numFmtId="0" fontId="2" fillId="0" borderId="7" xfId="0" applyFont="1" applyBorder="1" applyAlignment="1" applyProtection="1">
      <alignment horizontal="right" wrapText="1"/>
    </xf>
    <xf numFmtId="0" fontId="2" fillId="0" borderId="7" xfId="0" applyFont="1" applyBorder="1" applyAlignment="1" applyProtection="1">
      <alignment wrapText="1"/>
      <protection locked="0"/>
    </xf>
    <xf numFmtId="0" fontId="2" fillId="0" borderId="6" xfId="0" applyNumberFormat="1" applyFont="1" applyBorder="1" applyAlignment="1">
      <alignment horizontal="right" vertical="top"/>
    </xf>
    <xf numFmtId="49" fontId="2" fillId="0" borderId="8" xfId="0" applyNumberFormat="1" applyFont="1" applyBorder="1" applyAlignment="1">
      <alignment horizontal="right" vertical="top"/>
    </xf>
    <xf numFmtId="49" fontId="10" fillId="2" borderId="0" xfId="0" applyNumberFormat="1" applyFont="1" applyFill="1" applyBorder="1" applyAlignment="1">
      <alignment horizontal="right" wrapText="1"/>
    </xf>
    <xf numFmtId="49" fontId="2" fillId="2" borderId="0" xfId="0" applyNumberFormat="1" applyFont="1" applyFill="1" applyBorder="1" applyAlignment="1">
      <alignment wrapText="1"/>
    </xf>
    <xf numFmtId="49" fontId="2" fillId="0" borderId="6" xfId="0" applyNumberFormat="1" applyFont="1" applyFill="1" applyBorder="1" applyAlignment="1">
      <alignment horizontal="right" vertical="top"/>
    </xf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horizontal="left" wrapText="1" indent="1"/>
    </xf>
    <xf numFmtId="0" fontId="9" fillId="0" borderId="1" xfId="0" applyFont="1" applyBorder="1" applyAlignment="1">
      <alignment horizontal="left" vertical="justify" wrapText="1" indent="1" shrinkToFit="1"/>
    </xf>
    <xf numFmtId="49" fontId="2" fillId="2" borderId="0" xfId="0" applyNumberFormat="1" applyFont="1" applyFill="1" applyBorder="1" applyAlignment="1">
      <alignment horizontal="left"/>
    </xf>
    <xf numFmtId="0" fontId="2" fillId="0" borderId="0" xfId="0" applyFont="1" applyBorder="1" applyAlignment="1">
      <alignment horizontal="left"/>
    </xf>
    <xf numFmtId="49" fontId="3" fillId="0" borderId="10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left"/>
    </xf>
    <xf numFmtId="0" fontId="2" fillId="0" borderId="0" xfId="0" applyFont="1" applyFill="1" applyAlignment="1">
      <alignment wrapText="1"/>
    </xf>
    <xf numFmtId="49" fontId="10" fillId="0" borderId="0" xfId="0" applyNumberFormat="1" applyFont="1" applyFill="1" applyBorder="1" applyAlignment="1">
      <alignment horizontal="right" wrapText="1"/>
    </xf>
    <xf numFmtId="49" fontId="3" fillId="2" borderId="0" xfId="0" applyNumberFormat="1" applyFont="1" applyFill="1" applyBorder="1" applyAlignment="1">
      <alignment horizontal="right" wrapText="1"/>
    </xf>
    <xf numFmtId="0" fontId="14" fillId="0" borderId="0" xfId="0" applyFont="1"/>
    <xf numFmtId="0" fontId="14" fillId="0" borderId="11" xfId="0" applyFont="1" applyBorder="1" applyAlignment="1">
      <alignment horizontal="center" vertical="center"/>
    </xf>
    <xf numFmtId="0" fontId="12" fillId="0" borderId="11" xfId="0" applyFont="1" applyFill="1" applyBorder="1" applyAlignment="1">
      <alignment wrapText="1"/>
    </xf>
    <xf numFmtId="164" fontId="14" fillId="0" borderId="11" xfId="0" applyNumberFormat="1" applyFont="1" applyFill="1" applyBorder="1"/>
    <xf numFmtId="164" fontId="14" fillId="0" borderId="11" xfId="0" applyNumberFormat="1" applyFont="1" applyBorder="1"/>
    <xf numFmtId="49" fontId="10" fillId="0" borderId="0" xfId="0" applyNumberFormat="1" applyFont="1" applyBorder="1"/>
    <xf numFmtId="49" fontId="12" fillId="0" borderId="3" xfId="0" applyNumberFormat="1" applyFont="1" applyBorder="1" applyAlignment="1">
      <alignment horizontal="right"/>
    </xf>
    <xf numFmtId="0" fontId="12" fillId="0" borderId="4" xfId="0" applyFont="1" applyBorder="1" applyAlignment="1">
      <alignment wrapText="1"/>
    </xf>
    <xf numFmtId="0" fontId="12" fillId="0" borderId="4" xfId="0" applyFont="1" applyBorder="1" applyAlignment="1">
      <alignment horizontal="center"/>
    </xf>
    <xf numFmtId="0" fontId="12" fillId="0" borderId="4" xfId="0" applyFont="1" applyBorder="1" applyAlignment="1">
      <alignment horizontal="right" wrapText="1"/>
    </xf>
    <xf numFmtId="0" fontId="15" fillId="0" borderId="4" xfId="0" applyFont="1" applyBorder="1" applyAlignment="1">
      <alignment vertical="top" wrapText="1"/>
    </xf>
    <xf numFmtId="49" fontId="12" fillId="0" borderId="6" xfId="0" applyNumberFormat="1" applyFont="1" applyBorder="1" applyAlignment="1">
      <alignment horizontal="right" vertical="top"/>
    </xf>
    <xf numFmtId="0" fontId="12" fillId="0" borderId="1" xfId="0" applyFont="1" applyBorder="1" applyAlignment="1">
      <alignment wrapText="1"/>
    </xf>
    <xf numFmtId="0" fontId="12" fillId="0" borderId="1" xfId="0" applyFont="1" applyBorder="1" applyAlignment="1">
      <alignment horizontal="center"/>
    </xf>
    <xf numFmtId="0" fontId="12" fillId="0" borderId="1" xfId="0" applyFont="1" applyBorder="1" applyAlignment="1">
      <alignment horizontal="right" wrapText="1"/>
    </xf>
    <xf numFmtId="0" fontId="12" fillId="0" borderId="1" xfId="0" applyFont="1" applyBorder="1" applyAlignment="1">
      <alignment horizontal="center" wrapText="1"/>
    </xf>
    <xf numFmtId="0" fontId="12" fillId="0" borderId="1" xfId="0" applyFont="1" applyBorder="1" applyAlignment="1" applyProtection="1">
      <alignment horizontal="right" wrapText="1"/>
      <protection locked="0"/>
    </xf>
    <xf numFmtId="0" fontId="12" fillId="0" borderId="1" xfId="0" applyFont="1" applyBorder="1" applyAlignment="1" applyProtection="1">
      <alignment wrapText="1"/>
      <protection locked="0"/>
    </xf>
    <xf numFmtId="0" fontId="12" fillId="0" borderId="1" xfId="0" applyFont="1" applyBorder="1" applyAlignment="1">
      <alignment horizontal="center" vertical="center"/>
    </xf>
    <xf numFmtId="0" fontId="12" fillId="0" borderId="8" xfId="0" applyNumberFormat="1" applyFont="1" applyBorder="1" applyAlignment="1">
      <alignment horizontal="right" vertical="top"/>
    </xf>
    <xf numFmtId="0" fontId="12" fillId="0" borderId="2" xfId="0" applyFont="1" applyBorder="1" applyAlignment="1">
      <alignment horizontal="left" wrapText="1"/>
    </xf>
    <xf numFmtId="0" fontId="12" fillId="0" borderId="2" xfId="0" applyFont="1" applyBorder="1" applyAlignment="1">
      <alignment horizontal="center" vertical="center" wrapText="1"/>
    </xf>
    <xf numFmtId="0" fontId="12" fillId="0" borderId="2" xfId="0" applyFont="1" applyBorder="1" applyAlignment="1" applyProtection="1">
      <alignment horizontal="right" wrapText="1"/>
      <protection locked="0"/>
    </xf>
    <xf numFmtId="0" fontId="12" fillId="0" borderId="2" xfId="0" applyFont="1" applyBorder="1" applyAlignment="1" applyProtection="1">
      <alignment wrapText="1"/>
      <protection locked="0"/>
    </xf>
    <xf numFmtId="0" fontId="12" fillId="0" borderId="2" xfId="0" applyFont="1" applyBorder="1" applyAlignment="1">
      <alignment horizontal="right" wrapText="1"/>
    </xf>
    <xf numFmtId="0" fontId="7" fillId="0" borderId="1" xfId="0" applyFont="1" applyBorder="1" applyAlignment="1">
      <alignment horizontal="right" wrapText="1"/>
    </xf>
    <xf numFmtId="0" fontId="7" fillId="0" borderId="2" xfId="0" applyFont="1" applyBorder="1" applyAlignment="1">
      <alignment horizontal="right" wrapText="1"/>
    </xf>
    <xf numFmtId="165" fontId="2" fillId="0" borderId="7" xfId="0" applyNumberFormat="1" applyFont="1" applyBorder="1" applyAlignment="1">
      <alignment horizontal="right" wrapText="1"/>
    </xf>
    <xf numFmtId="0" fontId="7" fillId="0" borderId="1" xfId="0" applyFont="1" applyBorder="1" applyAlignment="1">
      <alignment horizontal="left" wrapText="1"/>
    </xf>
    <xf numFmtId="165" fontId="2" fillId="0" borderId="7" xfId="0" applyNumberFormat="1" applyFont="1" applyBorder="1" applyAlignment="1" applyProtection="1">
      <alignment wrapText="1"/>
      <protection locked="0"/>
    </xf>
    <xf numFmtId="165" fontId="2" fillId="0" borderId="1" xfId="0" applyNumberFormat="1" applyFont="1" applyBorder="1" applyAlignment="1" applyProtection="1">
      <alignment wrapText="1"/>
      <protection locked="0"/>
    </xf>
    <xf numFmtId="1" fontId="2" fillId="0" borderId="1" xfId="0" applyNumberFormat="1" applyFont="1" applyBorder="1" applyAlignment="1">
      <alignment wrapText="1"/>
    </xf>
    <xf numFmtId="1" fontId="2" fillId="0" borderId="1" xfId="0" applyNumberFormat="1" applyFont="1" applyBorder="1" applyAlignment="1" applyProtection="1">
      <alignment wrapText="1"/>
      <protection locked="0"/>
    </xf>
    <xf numFmtId="0" fontId="2" fillId="3" borderId="1" xfId="0" applyFont="1" applyFill="1" applyBorder="1" applyAlignment="1">
      <alignment wrapText="1"/>
    </xf>
    <xf numFmtId="165" fontId="2" fillId="0" borderId="7" xfId="0" applyNumberFormat="1" applyFont="1" applyBorder="1" applyAlignment="1" applyProtection="1">
      <alignment horizontal="right" wrapText="1"/>
    </xf>
    <xf numFmtId="49" fontId="7" fillId="2" borderId="0" xfId="0" applyNumberFormat="1" applyFont="1" applyFill="1" applyBorder="1" applyAlignment="1">
      <alignment horizontal="center" wrapText="1"/>
    </xf>
    <xf numFmtId="49" fontId="4" fillId="2" borderId="0" xfId="0" applyNumberFormat="1" applyFont="1" applyFill="1" applyBorder="1" applyAlignment="1" applyProtection="1">
      <alignment horizontal="center" wrapText="1"/>
      <protection locked="0"/>
    </xf>
    <xf numFmtId="49" fontId="7" fillId="2" borderId="0" xfId="0" applyNumberFormat="1" applyFont="1" applyFill="1" applyBorder="1" applyAlignment="1">
      <alignment horizontal="center" vertical="top" wrapText="1"/>
    </xf>
    <xf numFmtId="49" fontId="3" fillId="2" borderId="0" xfId="0" applyNumberFormat="1" applyFont="1" applyFill="1" applyBorder="1" applyAlignment="1">
      <alignment horizontal="right" wrapText="1"/>
    </xf>
    <xf numFmtId="49" fontId="4" fillId="0" borderId="0" xfId="0" applyNumberFormat="1" applyFont="1" applyBorder="1" applyAlignment="1">
      <alignment horizontal="center" wrapText="1"/>
    </xf>
    <xf numFmtId="0" fontId="12" fillId="0" borderId="5" xfId="0" applyFont="1" applyBorder="1" applyAlignment="1">
      <alignment horizontal="center" vertical="top" wrapText="1"/>
    </xf>
    <xf numFmtId="0" fontId="12" fillId="0" borderId="7" xfId="0" applyFont="1" applyBorder="1" applyAlignment="1">
      <alignment horizontal="center" vertical="top" wrapText="1"/>
    </xf>
    <xf numFmtId="0" fontId="12" fillId="0" borderId="9" xfId="0" applyFont="1" applyBorder="1" applyAlignment="1">
      <alignment horizontal="center" vertical="top" wrapText="1"/>
    </xf>
    <xf numFmtId="49" fontId="11" fillId="0" borderId="0" xfId="0" applyNumberFormat="1" applyFont="1" applyBorder="1" applyAlignment="1">
      <alignment horizontal="center" wrapText="1"/>
    </xf>
    <xf numFmtId="0" fontId="16" fillId="0" borderId="0" xfId="0" applyFont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78"/>
  <sheetViews>
    <sheetView tabSelected="1" zoomScale="76" zoomScaleNormal="76" workbookViewId="0">
      <pane ySplit="13" topLeftCell="A74" activePane="bottomLeft" state="frozen"/>
      <selection activeCell="B1" sqref="B1"/>
      <selection pane="bottomLeft" activeCell="E93" sqref="E93"/>
    </sheetView>
  </sheetViews>
  <sheetFormatPr defaultColWidth="9.140625" defaultRowHeight="12.75"/>
  <cols>
    <col min="1" max="1" width="5.28515625" style="2" customWidth="1"/>
    <col min="2" max="2" width="52.85546875" style="32" customWidth="1"/>
    <col min="3" max="3" width="9.7109375" style="33" customWidth="1"/>
    <col min="4" max="4" width="10.7109375" style="34" customWidth="1"/>
    <col min="5" max="5" width="10.7109375" style="32" customWidth="1"/>
    <col min="6" max="6" width="8.7109375" style="32" customWidth="1"/>
    <col min="7" max="16384" width="9.140625" style="1"/>
  </cols>
  <sheetData>
    <row r="1" spans="1:6" ht="12.75" customHeight="1">
      <c r="A1" s="1"/>
      <c r="B1" s="65"/>
      <c r="C1" s="65"/>
      <c r="D1" s="70"/>
      <c r="F1" s="65"/>
    </row>
    <row r="2" spans="1:6" ht="12.75" customHeight="1">
      <c r="A2" s="1"/>
      <c r="B2" s="65"/>
      <c r="C2" s="65"/>
      <c r="D2" s="70"/>
      <c r="F2" s="65"/>
    </row>
    <row r="3" spans="1:6" ht="12.75" customHeight="1">
      <c r="A3" s="1"/>
      <c r="B3" s="65"/>
      <c r="C3" s="65"/>
      <c r="D3" s="70"/>
      <c r="F3" s="65"/>
    </row>
    <row r="4" spans="1:6" ht="15.75">
      <c r="A4" s="64"/>
      <c r="B4" s="64"/>
      <c r="C4" s="64"/>
      <c r="D4" s="78"/>
      <c r="E4" s="79"/>
      <c r="F4" s="80"/>
    </row>
    <row r="5" spans="1:6" ht="8.25" customHeight="1">
      <c r="A5" s="35"/>
      <c r="B5" s="36"/>
      <c r="C5" s="36"/>
      <c r="D5" s="36"/>
      <c r="E5" s="120"/>
      <c r="F5" s="120"/>
    </row>
    <row r="6" spans="1:6" ht="12" customHeight="1">
      <c r="A6" s="121" t="s">
        <v>0</v>
      </c>
      <c r="B6" s="121"/>
      <c r="C6" s="121"/>
      <c r="D6" s="121"/>
      <c r="E6" s="121"/>
      <c r="F6" s="121"/>
    </row>
    <row r="7" spans="1:6" ht="14.25" customHeight="1">
      <c r="A7" s="118" t="s">
        <v>272</v>
      </c>
      <c r="B7" s="118"/>
      <c r="C7" s="118"/>
      <c r="D7" s="118"/>
      <c r="E7" s="118"/>
      <c r="F7" s="118"/>
    </row>
    <row r="8" spans="1:6" ht="10.5" customHeight="1">
      <c r="A8" s="117" t="s">
        <v>199</v>
      </c>
      <c r="B8" s="117"/>
      <c r="C8" s="117"/>
      <c r="D8" s="117"/>
      <c r="E8" s="117"/>
      <c r="F8" s="117"/>
    </row>
    <row r="9" spans="1:6" ht="14.25" customHeight="1">
      <c r="A9" s="118" t="s">
        <v>276</v>
      </c>
      <c r="B9" s="118"/>
      <c r="C9" s="118"/>
      <c r="D9" s="118"/>
      <c r="E9" s="118"/>
      <c r="F9" s="118"/>
    </row>
    <row r="10" spans="1:6" ht="12" customHeight="1">
      <c r="A10" s="119" t="s">
        <v>187</v>
      </c>
      <c r="B10" s="119"/>
      <c r="C10" s="3"/>
      <c r="D10" s="3"/>
      <c r="E10" s="3"/>
      <c r="F10" s="3"/>
    </row>
    <row r="11" spans="1:6" ht="12.75" customHeight="1" thickBot="1">
      <c r="A11" s="4"/>
      <c r="B11" s="5"/>
      <c r="C11" s="6"/>
      <c r="D11" s="3"/>
      <c r="E11" s="5"/>
      <c r="F11" s="5"/>
    </row>
    <row r="12" spans="1:6" ht="62.45" customHeight="1" thickBot="1">
      <c r="A12" s="72" t="s">
        <v>1</v>
      </c>
      <c r="B12" s="73" t="s">
        <v>2</v>
      </c>
      <c r="C12" s="73" t="s">
        <v>194</v>
      </c>
      <c r="D12" s="73" t="s">
        <v>143</v>
      </c>
      <c r="E12" s="73" t="s">
        <v>188</v>
      </c>
      <c r="F12" s="73" t="s">
        <v>144</v>
      </c>
    </row>
    <row r="13" spans="1:6" s="7" customFormat="1" ht="12">
      <c r="A13" s="48"/>
      <c r="B13" s="49"/>
      <c r="C13" s="49"/>
      <c r="D13" s="49"/>
      <c r="E13" s="49"/>
      <c r="F13" s="49"/>
    </row>
    <row r="14" spans="1:6">
      <c r="A14" s="50"/>
      <c r="B14" s="51" t="s">
        <v>66</v>
      </c>
      <c r="C14" s="52"/>
      <c r="D14" s="53"/>
      <c r="E14" s="54"/>
      <c r="F14" s="55"/>
    </row>
    <row r="15" spans="1:6">
      <c r="A15" s="56" t="s">
        <v>88</v>
      </c>
      <c r="B15" s="15" t="s">
        <v>59</v>
      </c>
      <c r="C15" s="44" t="s">
        <v>46</v>
      </c>
      <c r="D15" s="14">
        <v>6</v>
      </c>
      <c r="E15" s="9">
        <v>6</v>
      </c>
      <c r="F15" s="57">
        <v>100</v>
      </c>
    </row>
    <row r="16" spans="1:6">
      <c r="A16" s="58"/>
      <c r="B16" s="38" t="s">
        <v>52</v>
      </c>
      <c r="C16" s="44" t="s">
        <v>46</v>
      </c>
      <c r="D16" s="14">
        <v>6</v>
      </c>
      <c r="E16" s="9">
        <v>6</v>
      </c>
      <c r="F16" s="57">
        <v>100</v>
      </c>
    </row>
    <row r="17" spans="1:6" ht="38.25">
      <c r="A17" s="58" t="s">
        <v>89</v>
      </c>
      <c r="B17" s="9" t="s">
        <v>140</v>
      </c>
      <c r="C17" s="74" t="s">
        <v>6</v>
      </c>
      <c r="D17" s="14">
        <v>2679400</v>
      </c>
      <c r="E17" s="9">
        <v>1804309</v>
      </c>
      <c r="F17" s="109">
        <f>D17/E17*100</f>
        <v>148.50006290496805</v>
      </c>
    </row>
    <row r="18" spans="1:6">
      <c r="A18" s="58" t="s">
        <v>86</v>
      </c>
      <c r="B18" s="9" t="s">
        <v>57</v>
      </c>
      <c r="C18" s="74" t="s">
        <v>6</v>
      </c>
      <c r="D18" s="14"/>
      <c r="E18" s="9"/>
      <c r="F18" s="59"/>
    </row>
    <row r="19" spans="1:6">
      <c r="A19" s="58" t="s">
        <v>87</v>
      </c>
      <c r="B19" s="9" t="s">
        <v>58</v>
      </c>
      <c r="C19" s="74" t="s">
        <v>6</v>
      </c>
      <c r="D19" s="14">
        <v>2632800</v>
      </c>
      <c r="E19" s="9">
        <v>1745888</v>
      </c>
      <c r="F19" s="109">
        <f>D19/E19*100</f>
        <v>150.80005132058872</v>
      </c>
    </row>
    <row r="20" spans="1:6">
      <c r="A20" s="58"/>
      <c r="B20" s="44" t="s">
        <v>129</v>
      </c>
      <c r="C20" s="74"/>
      <c r="D20" s="12"/>
      <c r="E20" s="13"/>
      <c r="F20" s="60"/>
    </row>
    <row r="21" spans="1:6" ht="12.75" customHeight="1">
      <c r="A21" s="58"/>
      <c r="B21" s="15" t="s">
        <v>145</v>
      </c>
      <c r="C21" s="74" t="s">
        <v>6</v>
      </c>
      <c r="D21" s="12">
        <v>2620517</v>
      </c>
      <c r="E21" s="13">
        <v>1736592</v>
      </c>
      <c r="F21" s="109">
        <f>D21/E21*100</f>
        <v>150.8999811124317</v>
      </c>
    </row>
    <row r="22" spans="1:6" ht="12.75" customHeight="1">
      <c r="A22" s="58"/>
      <c r="B22" s="15" t="s">
        <v>146</v>
      </c>
      <c r="C22" s="74" t="s">
        <v>6</v>
      </c>
      <c r="D22" s="12"/>
      <c r="E22" s="13"/>
      <c r="F22" s="60"/>
    </row>
    <row r="23" spans="1:6" ht="12.75" customHeight="1">
      <c r="A23" s="58"/>
      <c r="B23" s="15" t="s">
        <v>147</v>
      </c>
      <c r="C23" s="74" t="s">
        <v>6</v>
      </c>
      <c r="D23" s="12"/>
      <c r="E23" s="13"/>
      <c r="F23" s="60"/>
    </row>
    <row r="24" spans="1:6" ht="12.75" customHeight="1">
      <c r="A24" s="58"/>
      <c r="B24" s="15" t="s">
        <v>148</v>
      </c>
      <c r="C24" s="74" t="s">
        <v>6</v>
      </c>
      <c r="D24" s="12"/>
      <c r="E24" s="13"/>
      <c r="F24" s="60"/>
    </row>
    <row r="25" spans="1:6">
      <c r="A25" s="58"/>
      <c r="B25" s="15" t="s">
        <v>149</v>
      </c>
      <c r="C25" s="74" t="s">
        <v>6</v>
      </c>
      <c r="D25" s="12"/>
      <c r="E25" s="13"/>
      <c r="F25" s="60"/>
    </row>
    <row r="26" spans="1:6">
      <c r="A26" s="58"/>
      <c r="B26" s="15" t="s">
        <v>150</v>
      </c>
      <c r="C26" s="74" t="s">
        <v>6</v>
      </c>
      <c r="D26" s="12"/>
      <c r="E26" s="13"/>
      <c r="F26" s="60"/>
    </row>
    <row r="27" spans="1:6" ht="38.25">
      <c r="A27" s="58"/>
      <c r="B27" s="15" t="s">
        <v>151</v>
      </c>
      <c r="C27" s="74" t="s">
        <v>6</v>
      </c>
      <c r="D27" s="12"/>
      <c r="E27" s="13"/>
      <c r="F27" s="60"/>
    </row>
    <row r="28" spans="1:6">
      <c r="A28" s="58"/>
      <c r="B28" s="15" t="s">
        <v>152</v>
      </c>
      <c r="C28" s="74" t="s">
        <v>6</v>
      </c>
      <c r="D28" s="12"/>
      <c r="E28" s="13"/>
      <c r="F28" s="60"/>
    </row>
    <row r="29" spans="1:6" ht="25.5">
      <c r="A29" s="58"/>
      <c r="B29" s="15" t="s">
        <v>153</v>
      </c>
      <c r="C29" s="74" t="s">
        <v>6</v>
      </c>
      <c r="D29" s="12"/>
      <c r="E29" s="13"/>
      <c r="F29" s="60"/>
    </row>
    <row r="30" spans="1:6">
      <c r="A30" s="58"/>
      <c r="B30" s="15" t="s">
        <v>154</v>
      </c>
      <c r="C30" s="74" t="s">
        <v>6</v>
      </c>
      <c r="D30" s="12"/>
      <c r="E30" s="13"/>
      <c r="F30" s="60"/>
    </row>
    <row r="31" spans="1:6">
      <c r="A31" s="58"/>
      <c r="B31" s="15" t="s">
        <v>155</v>
      </c>
      <c r="C31" s="74" t="s">
        <v>6</v>
      </c>
      <c r="D31" s="12"/>
      <c r="E31" s="13"/>
      <c r="F31" s="60"/>
    </row>
    <row r="32" spans="1:6" ht="25.5">
      <c r="A32" s="58"/>
      <c r="B32" s="15" t="s">
        <v>156</v>
      </c>
      <c r="C32" s="74" t="s">
        <v>6</v>
      </c>
      <c r="D32" s="12"/>
      <c r="E32" s="13"/>
      <c r="F32" s="60"/>
    </row>
    <row r="33" spans="1:6">
      <c r="A33" s="58"/>
      <c r="B33" s="15" t="s">
        <v>67</v>
      </c>
      <c r="C33" s="74" t="s">
        <v>6</v>
      </c>
      <c r="D33" s="12"/>
      <c r="E33" s="13"/>
      <c r="F33" s="60"/>
    </row>
    <row r="34" spans="1:6" ht="12.75" customHeight="1">
      <c r="A34" s="58"/>
      <c r="B34" s="15" t="s">
        <v>157</v>
      </c>
      <c r="C34" s="74" t="s">
        <v>6</v>
      </c>
      <c r="D34" s="12"/>
      <c r="E34" s="13"/>
      <c r="F34" s="60"/>
    </row>
    <row r="35" spans="1:6">
      <c r="A35" s="58"/>
      <c r="B35" s="15" t="s">
        <v>158</v>
      </c>
      <c r="C35" s="74" t="s">
        <v>6</v>
      </c>
      <c r="D35" s="12"/>
      <c r="E35" s="13"/>
      <c r="F35" s="60"/>
    </row>
    <row r="36" spans="1:6" ht="25.5">
      <c r="A36" s="58"/>
      <c r="B36" s="15" t="s">
        <v>159</v>
      </c>
      <c r="C36" s="74" t="s">
        <v>6</v>
      </c>
      <c r="D36" s="12"/>
      <c r="E36" s="13"/>
      <c r="F36" s="60"/>
    </row>
    <row r="37" spans="1:6" ht="13.15" customHeight="1">
      <c r="A37" s="58"/>
      <c r="B37" s="15" t="s">
        <v>160</v>
      </c>
      <c r="C37" s="74" t="s">
        <v>6</v>
      </c>
      <c r="D37" s="12"/>
      <c r="E37" s="13"/>
      <c r="F37" s="60"/>
    </row>
    <row r="38" spans="1:6">
      <c r="A38" s="58"/>
      <c r="B38" s="15" t="s">
        <v>161</v>
      </c>
      <c r="C38" s="74" t="s">
        <v>6</v>
      </c>
      <c r="D38" s="12"/>
      <c r="E38" s="13"/>
      <c r="F38" s="60"/>
    </row>
    <row r="39" spans="1:6" ht="25.5">
      <c r="A39" s="58"/>
      <c r="B39" s="15" t="s">
        <v>162</v>
      </c>
      <c r="C39" s="74" t="s">
        <v>6</v>
      </c>
      <c r="D39" s="12"/>
      <c r="E39" s="13"/>
      <c r="F39" s="60"/>
    </row>
    <row r="40" spans="1:6" ht="25.5">
      <c r="A40" s="58"/>
      <c r="B40" s="15" t="s">
        <v>163</v>
      </c>
      <c r="C40" s="74" t="s">
        <v>6</v>
      </c>
      <c r="D40" s="12"/>
      <c r="E40" s="13"/>
      <c r="F40" s="60"/>
    </row>
    <row r="41" spans="1:6">
      <c r="A41" s="58"/>
      <c r="B41" s="15" t="s">
        <v>164</v>
      </c>
      <c r="C41" s="74" t="s">
        <v>6</v>
      </c>
      <c r="D41" s="12"/>
      <c r="E41" s="13"/>
      <c r="F41" s="60"/>
    </row>
    <row r="42" spans="1:6">
      <c r="A42" s="58"/>
      <c r="B42" s="15" t="s">
        <v>165</v>
      </c>
      <c r="C42" s="74" t="s">
        <v>6</v>
      </c>
      <c r="D42" s="12"/>
      <c r="E42" s="13"/>
      <c r="F42" s="60"/>
    </row>
    <row r="43" spans="1:6">
      <c r="A43" s="58"/>
      <c r="B43" s="15" t="s">
        <v>166</v>
      </c>
      <c r="C43" s="74" t="s">
        <v>6</v>
      </c>
      <c r="D43" s="12"/>
      <c r="E43" s="13"/>
      <c r="F43" s="60"/>
    </row>
    <row r="44" spans="1:6">
      <c r="A44" s="58"/>
      <c r="B44" s="15" t="s">
        <v>167</v>
      </c>
      <c r="C44" s="74" t="s">
        <v>6</v>
      </c>
      <c r="D44" s="12"/>
      <c r="E44" s="13"/>
      <c r="F44" s="60"/>
    </row>
    <row r="45" spans="1:6" ht="25.5">
      <c r="A45" s="58" t="s">
        <v>90</v>
      </c>
      <c r="B45" s="15" t="s">
        <v>168</v>
      </c>
      <c r="C45" s="74" t="s">
        <v>6</v>
      </c>
      <c r="D45" s="14">
        <v>30700</v>
      </c>
      <c r="E45" s="9">
        <v>39922</v>
      </c>
      <c r="F45" s="109">
        <f>D45/E45*100</f>
        <v>76.899954912078556</v>
      </c>
    </row>
    <row r="46" spans="1:6" ht="25.5">
      <c r="A46" s="66" t="s">
        <v>169</v>
      </c>
      <c r="B46" s="67" t="s">
        <v>170</v>
      </c>
      <c r="C46" s="74" t="s">
        <v>6</v>
      </c>
      <c r="D46" s="14">
        <v>15900</v>
      </c>
      <c r="E46" s="9">
        <v>18467</v>
      </c>
      <c r="F46" s="109">
        <f>D46/E46*100</f>
        <v>86.09952888937022</v>
      </c>
    </row>
    <row r="47" spans="1:6">
      <c r="A47" s="58" t="s">
        <v>91</v>
      </c>
      <c r="B47" s="9" t="s">
        <v>56</v>
      </c>
      <c r="C47" s="74" t="s">
        <v>82</v>
      </c>
      <c r="D47" s="12"/>
      <c r="E47" s="13"/>
      <c r="F47" s="60"/>
    </row>
    <row r="48" spans="1:6">
      <c r="A48" s="58"/>
      <c r="B48" s="115" t="s">
        <v>263</v>
      </c>
      <c r="C48" s="74" t="s">
        <v>74</v>
      </c>
      <c r="D48" s="12">
        <v>4559</v>
      </c>
      <c r="E48" s="13">
        <v>3424</v>
      </c>
      <c r="F48" s="109">
        <f>D48/E48*100</f>
        <v>133.14836448598132</v>
      </c>
    </row>
    <row r="49" spans="1:6">
      <c r="A49" s="58"/>
      <c r="B49" s="115" t="s">
        <v>264</v>
      </c>
      <c r="C49" s="74" t="s">
        <v>265</v>
      </c>
      <c r="D49" s="12">
        <v>6449.5</v>
      </c>
      <c r="E49" s="13">
        <v>6532</v>
      </c>
      <c r="F49" s="109">
        <f>D49/E49*100</f>
        <v>98.736987140232699</v>
      </c>
    </row>
    <row r="50" spans="1:6">
      <c r="A50" s="58"/>
      <c r="B50" s="9" t="s">
        <v>266</v>
      </c>
      <c r="C50" s="74" t="s">
        <v>74</v>
      </c>
      <c r="D50" s="12">
        <v>142.5</v>
      </c>
      <c r="E50" s="13">
        <v>133</v>
      </c>
      <c r="F50" s="116">
        <f>D50/E50*100</f>
        <v>107.14285714285714</v>
      </c>
    </row>
    <row r="51" spans="1:6" ht="25.15" customHeight="1">
      <c r="A51" s="58"/>
      <c r="B51" s="110" t="s">
        <v>267</v>
      </c>
      <c r="C51" s="74" t="s">
        <v>268</v>
      </c>
      <c r="D51" s="12">
        <v>12.170999999999999</v>
      </c>
      <c r="E51" s="13">
        <v>10.339</v>
      </c>
      <c r="F51" s="109">
        <f>D51/E51*100</f>
        <v>117.71931521423735</v>
      </c>
    </row>
    <row r="52" spans="1:6">
      <c r="A52" s="58"/>
      <c r="B52" s="8" t="s">
        <v>12</v>
      </c>
      <c r="C52" s="44"/>
      <c r="D52" s="14"/>
      <c r="E52" s="9"/>
      <c r="F52" s="57"/>
    </row>
    <row r="53" spans="1:6" ht="12.75" customHeight="1">
      <c r="A53" s="58" t="s">
        <v>92</v>
      </c>
      <c r="B53" s="15" t="s">
        <v>60</v>
      </c>
      <c r="C53" s="44" t="s">
        <v>46</v>
      </c>
      <c r="D53" s="14">
        <v>11</v>
      </c>
      <c r="E53" s="9">
        <v>12</v>
      </c>
      <c r="F53" s="109">
        <f>D53/E53*100</f>
        <v>91.666666666666657</v>
      </c>
    </row>
    <row r="54" spans="1:6" ht="12.75" customHeight="1">
      <c r="A54" s="58" t="s">
        <v>93</v>
      </c>
      <c r="B54" s="15" t="s">
        <v>61</v>
      </c>
      <c r="C54" s="44" t="s">
        <v>46</v>
      </c>
      <c r="D54" s="14">
        <v>296</v>
      </c>
      <c r="E54" s="9">
        <v>299</v>
      </c>
      <c r="F54" s="109">
        <f>D54/E54*100</f>
        <v>98.996655518394647</v>
      </c>
    </row>
    <row r="55" spans="1:6" ht="12.75" customHeight="1">
      <c r="A55" s="58" t="s">
        <v>94</v>
      </c>
      <c r="B55" s="15" t="s">
        <v>73</v>
      </c>
      <c r="C55" s="44" t="s">
        <v>46</v>
      </c>
      <c r="D55" s="14">
        <v>25752</v>
      </c>
      <c r="E55" s="9">
        <v>25750</v>
      </c>
      <c r="F55" s="109">
        <f>D55/E55*100</f>
        <v>100.00776699029126</v>
      </c>
    </row>
    <row r="56" spans="1:6" ht="38.25">
      <c r="A56" s="58" t="s">
        <v>95</v>
      </c>
      <c r="B56" s="9" t="s">
        <v>141</v>
      </c>
      <c r="C56" s="74" t="s">
        <v>6</v>
      </c>
      <c r="D56" s="14">
        <v>2364500</v>
      </c>
      <c r="E56" s="9">
        <v>1777819</v>
      </c>
      <c r="F56" s="109">
        <f>D56/E56*100</f>
        <v>133.00004106154788</v>
      </c>
    </row>
    <row r="57" spans="1:6" ht="12.75" customHeight="1">
      <c r="A57" s="58" t="s">
        <v>96</v>
      </c>
      <c r="B57" s="9" t="s">
        <v>189</v>
      </c>
      <c r="C57" s="74" t="s">
        <v>14</v>
      </c>
      <c r="D57" s="12">
        <v>128</v>
      </c>
      <c r="E57" s="13">
        <v>125</v>
      </c>
      <c r="F57" s="109">
        <f>D57/E57*100</f>
        <v>102.4</v>
      </c>
    </row>
    <row r="58" spans="1:6">
      <c r="A58" s="58"/>
      <c r="B58" s="40" t="s">
        <v>15</v>
      </c>
      <c r="C58" s="74"/>
      <c r="D58" s="14"/>
      <c r="E58" s="9"/>
      <c r="F58" s="57"/>
    </row>
    <row r="59" spans="1:6">
      <c r="A59" s="58"/>
      <c r="B59" s="10" t="s">
        <v>71</v>
      </c>
      <c r="C59" s="74" t="s">
        <v>14</v>
      </c>
      <c r="D59" s="16">
        <v>83</v>
      </c>
      <c r="E59" s="41">
        <v>83</v>
      </c>
      <c r="F59" s="109">
        <f>D59/E59*100</f>
        <v>100</v>
      </c>
    </row>
    <row r="60" spans="1:6">
      <c r="A60" s="58"/>
      <c r="B60" s="10" t="s">
        <v>24</v>
      </c>
      <c r="C60" s="74" t="s">
        <v>14</v>
      </c>
      <c r="D60" s="12">
        <v>12.3</v>
      </c>
      <c r="E60" s="13">
        <v>9.16</v>
      </c>
      <c r="F60" s="109">
        <f t="shared" ref="F60:F65" si="0">D60/E60*100</f>
        <v>134.27947598253274</v>
      </c>
    </row>
    <row r="61" spans="1:6">
      <c r="A61" s="58"/>
      <c r="B61" s="10" t="s">
        <v>25</v>
      </c>
      <c r="C61" s="74" t="s">
        <v>14</v>
      </c>
      <c r="D61" s="12">
        <v>12.7</v>
      </c>
      <c r="E61" s="13">
        <v>7.43</v>
      </c>
      <c r="F61" s="109">
        <f t="shared" si="0"/>
        <v>170.92866756393002</v>
      </c>
    </row>
    <row r="62" spans="1:6">
      <c r="A62" s="58"/>
      <c r="B62" s="10" t="s">
        <v>16</v>
      </c>
      <c r="C62" s="74" t="s">
        <v>14</v>
      </c>
      <c r="D62" s="12">
        <v>1.93</v>
      </c>
      <c r="E62" s="13">
        <v>2.56</v>
      </c>
      <c r="F62" s="109">
        <f t="shared" si="0"/>
        <v>75.390625</v>
      </c>
    </row>
    <row r="63" spans="1:6">
      <c r="A63" s="58"/>
      <c r="B63" s="10" t="s">
        <v>84</v>
      </c>
      <c r="C63" s="74" t="s">
        <v>14</v>
      </c>
      <c r="D63" s="12">
        <v>0.47599999999999998</v>
      </c>
      <c r="E63" s="13">
        <v>0.47599999999999998</v>
      </c>
      <c r="F63" s="109">
        <f t="shared" si="0"/>
        <v>100</v>
      </c>
    </row>
    <row r="64" spans="1:6">
      <c r="A64" s="58"/>
      <c r="B64" s="10" t="s">
        <v>85</v>
      </c>
      <c r="C64" s="74" t="s">
        <v>14</v>
      </c>
      <c r="D64" s="12">
        <v>1.39</v>
      </c>
      <c r="E64" s="13">
        <v>1.39</v>
      </c>
      <c r="F64" s="61">
        <f t="shared" si="0"/>
        <v>100</v>
      </c>
    </row>
    <row r="65" spans="1:6">
      <c r="A65" s="58"/>
      <c r="B65" s="10" t="s">
        <v>72</v>
      </c>
      <c r="C65" s="74" t="s">
        <v>14</v>
      </c>
      <c r="D65" s="12">
        <v>16.899999999999999</v>
      </c>
      <c r="E65" s="13">
        <v>15.7</v>
      </c>
      <c r="F65" s="109">
        <f t="shared" si="0"/>
        <v>107.64331210191082</v>
      </c>
    </row>
    <row r="66" spans="1:6" ht="25.5" customHeight="1">
      <c r="A66" s="58" t="s">
        <v>97</v>
      </c>
      <c r="B66" s="9" t="s">
        <v>190</v>
      </c>
      <c r="C66" s="44"/>
      <c r="D66" s="14"/>
      <c r="E66" s="9"/>
      <c r="F66" s="57"/>
    </row>
    <row r="67" spans="1:6">
      <c r="A67" s="58"/>
      <c r="B67" s="10" t="s">
        <v>71</v>
      </c>
      <c r="C67" s="44" t="s">
        <v>74</v>
      </c>
      <c r="D67" s="12"/>
      <c r="E67" s="13"/>
      <c r="F67" s="61"/>
    </row>
    <row r="68" spans="1:6">
      <c r="A68" s="58"/>
      <c r="B68" s="10" t="s">
        <v>135</v>
      </c>
      <c r="C68" s="44" t="s">
        <v>74</v>
      </c>
      <c r="D68" s="12"/>
      <c r="E68" s="13"/>
      <c r="F68" s="61"/>
    </row>
    <row r="69" spans="1:6">
      <c r="A69" s="58"/>
      <c r="B69" s="10" t="s">
        <v>134</v>
      </c>
      <c r="C69" s="44" t="s">
        <v>74</v>
      </c>
      <c r="D69" s="12"/>
      <c r="E69" s="13"/>
      <c r="F69" s="61"/>
    </row>
    <row r="70" spans="1:6">
      <c r="A70" s="58"/>
      <c r="B70" s="10" t="s">
        <v>16</v>
      </c>
      <c r="C70" s="44" t="s">
        <v>74</v>
      </c>
      <c r="D70" s="12"/>
      <c r="E70" s="13"/>
      <c r="F70" s="61"/>
    </row>
    <row r="71" spans="1:6">
      <c r="A71" s="58"/>
      <c r="B71" s="10" t="s">
        <v>17</v>
      </c>
      <c r="C71" s="44" t="s">
        <v>74</v>
      </c>
      <c r="D71" s="12"/>
      <c r="E71" s="13"/>
      <c r="F71" s="61"/>
    </row>
    <row r="72" spans="1:6">
      <c r="A72" s="58"/>
      <c r="B72" s="10" t="s">
        <v>18</v>
      </c>
      <c r="C72" s="44" t="s">
        <v>74</v>
      </c>
      <c r="D72" s="12"/>
      <c r="E72" s="13"/>
      <c r="F72" s="61"/>
    </row>
    <row r="73" spans="1:6">
      <c r="A73" s="58"/>
      <c r="B73" s="10" t="s">
        <v>19</v>
      </c>
      <c r="C73" s="44" t="s">
        <v>74</v>
      </c>
      <c r="D73" s="12"/>
      <c r="E73" s="13"/>
      <c r="F73" s="61"/>
    </row>
    <row r="74" spans="1:6">
      <c r="A74" s="58"/>
      <c r="B74" s="10" t="s">
        <v>136</v>
      </c>
      <c r="C74" s="44" t="s">
        <v>74</v>
      </c>
      <c r="D74" s="12">
        <v>8183.1</v>
      </c>
      <c r="E74" s="13">
        <v>7253.4</v>
      </c>
      <c r="F74" s="109">
        <f>D74/E74*100</f>
        <v>112.81743733973035</v>
      </c>
    </row>
    <row r="75" spans="1:6">
      <c r="A75" s="58"/>
      <c r="B75" s="10" t="s">
        <v>20</v>
      </c>
      <c r="C75" s="44" t="s">
        <v>74</v>
      </c>
      <c r="D75" s="12">
        <v>29010.7</v>
      </c>
      <c r="E75" s="13">
        <v>27208.9</v>
      </c>
      <c r="F75" s="109">
        <f t="shared" ref="F75" si="1">D75/E75*100</f>
        <v>106.62209791649056</v>
      </c>
    </row>
    <row r="76" spans="1:6" ht="12" customHeight="1">
      <c r="A76" s="58"/>
      <c r="B76" s="10" t="s">
        <v>21</v>
      </c>
      <c r="C76" s="44" t="s">
        <v>75</v>
      </c>
      <c r="D76" s="12"/>
      <c r="E76" s="13"/>
      <c r="F76" s="61"/>
    </row>
    <row r="77" spans="1:6" ht="25.5">
      <c r="A77" s="58" t="s">
        <v>98</v>
      </c>
      <c r="B77" s="9" t="s">
        <v>191</v>
      </c>
      <c r="C77" s="44"/>
      <c r="D77" s="14"/>
      <c r="E77" s="9"/>
      <c r="F77" s="57"/>
    </row>
    <row r="78" spans="1:6">
      <c r="A78" s="58"/>
      <c r="B78" s="10" t="s">
        <v>22</v>
      </c>
      <c r="C78" s="44" t="s">
        <v>23</v>
      </c>
      <c r="D78" s="12"/>
      <c r="E78" s="13"/>
      <c r="F78" s="61"/>
    </row>
    <row r="79" spans="1:6">
      <c r="A79" s="58"/>
      <c r="B79" s="10" t="s">
        <v>24</v>
      </c>
      <c r="C79" s="44" t="s">
        <v>23</v>
      </c>
      <c r="D79" s="12"/>
      <c r="E79" s="13"/>
      <c r="F79" s="61"/>
    </row>
    <row r="80" spans="1:6">
      <c r="A80" s="58"/>
      <c r="B80" s="10" t="s">
        <v>25</v>
      </c>
      <c r="C80" s="44" t="s">
        <v>23</v>
      </c>
      <c r="D80" s="12"/>
      <c r="E80" s="13"/>
      <c r="F80" s="61"/>
    </row>
    <row r="81" spans="1:6">
      <c r="A81" s="58"/>
      <c r="B81" s="10" t="s">
        <v>16</v>
      </c>
      <c r="C81" s="44" t="s">
        <v>23</v>
      </c>
      <c r="D81" s="12"/>
      <c r="E81" s="13"/>
      <c r="F81" s="61"/>
    </row>
    <row r="82" spans="1:6">
      <c r="A82" s="58"/>
      <c r="B82" s="10" t="s">
        <v>18</v>
      </c>
      <c r="C82" s="44" t="s">
        <v>23</v>
      </c>
      <c r="D82" s="12"/>
      <c r="E82" s="13"/>
      <c r="F82" s="61"/>
    </row>
    <row r="83" spans="1:6" ht="24.75">
      <c r="A83" s="58" t="s">
        <v>99</v>
      </c>
      <c r="B83" s="9" t="s">
        <v>192</v>
      </c>
      <c r="C83" s="44"/>
      <c r="D83" s="14"/>
      <c r="E83" s="9"/>
      <c r="F83" s="57"/>
    </row>
    <row r="84" spans="1:6">
      <c r="A84" s="58"/>
      <c r="B84" s="10" t="s">
        <v>26</v>
      </c>
      <c r="C84" s="44" t="s">
        <v>27</v>
      </c>
      <c r="D84" s="12">
        <v>2820</v>
      </c>
      <c r="E84" s="13">
        <v>2624</v>
      </c>
      <c r="F84" s="109">
        <f t="shared" ref="F84" si="2">D84/E84*100</f>
        <v>107.46951219512195</v>
      </c>
    </row>
    <row r="85" spans="1:6">
      <c r="A85" s="58"/>
      <c r="B85" s="10" t="s">
        <v>28</v>
      </c>
      <c r="C85" s="44" t="s">
        <v>29</v>
      </c>
      <c r="D85" s="12"/>
      <c r="E85" s="13"/>
      <c r="F85" s="61"/>
    </row>
    <row r="86" spans="1:6" ht="25.5">
      <c r="A86" s="58"/>
      <c r="B86" s="10" t="s">
        <v>30</v>
      </c>
      <c r="C86" s="75" t="s">
        <v>31</v>
      </c>
      <c r="D86" s="12">
        <v>666</v>
      </c>
      <c r="E86" s="13">
        <v>765</v>
      </c>
      <c r="F86" s="109">
        <f t="shared" ref="F86:F87" si="3">D86/E86*100</f>
        <v>87.058823529411768</v>
      </c>
    </row>
    <row r="87" spans="1:6" ht="25.5">
      <c r="A87" s="58"/>
      <c r="B87" s="10" t="s">
        <v>32</v>
      </c>
      <c r="C87" s="75" t="s">
        <v>31</v>
      </c>
      <c r="D87" s="12">
        <v>729</v>
      </c>
      <c r="E87" s="13">
        <v>673</v>
      </c>
      <c r="F87" s="109">
        <f t="shared" si="3"/>
        <v>108.32095096582466</v>
      </c>
    </row>
    <row r="88" spans="1:6" ht="25.5">
      <c r="A88" s="58" t="s">
        <v>100</v>
      </c>
      <c r="B88" s="9" t="s">
        <v>193</v>
      </c>
      <c r="C88" s="44"/>
      <c r="D88" s="14"/>
      <c r="E88" s="9"/>
      <c r="F88" s="57"/>
    </row>
    <row r="89" spans="1:6" ht="12.75" customHeight="1">
      <c r="A89" s="58"/>
      <c r="B89" s="10" t="s">
        <v>33</v>
      </c>
      <c r="C89" s="44" t="s">
        <v>76</v>
      </c>
      <c r="D89" s="12">
        <v>27797</v>
      </c>
      <c r="E89" s="13">
        <v>26402</v>
      </c>
      <c r="F89" s="109">
        <f>D89/E89*100</f>
        <v>105.28369062949776</v>
      </c>
    </row>
    <row r="90" spans="1:6" ht="13.5" customHeight="1">
      <c r="A90" s="58"/>
      <c r="B90" s="10" t="s">
        <v>34</v>
      </c>
      <c r="C90" s="44" t="s">
        <v>76</v>
      </c>
      <c r="D90" s="12">
        <v>86953</v>
      </c>
      <c r="E90" s="13">
        <v>84155</v>
      </c>
      <c r="F90" s="109">
        <f>D90/E90*100</f>
        <v>103.32481730140812</v>
      </c>
    </row>
    <row r="91" spans="1:6" ht="12" customHeight="1">
      <c r="A91" s="58"/>
      <c r="B91" s="10" t="s">
        <v>35</v>
      </c>
      <c r="C91" s="44" t="s">
        <v>76</v>
      </c>
      <c r="D91" s="12"/>
      <c r="E91" s="13"/>
      <c r="F91" s="111"/>
    </row>
    <row r="92" spans="1:6" ht="12" customHeight="1">
      <c r="A92" s="58"/>
      <c r="B92" s="10" t="s">
        <v>36</v>
      </c>
      <c r="C92" s="44" t="s">
        <v>76</v>
      </c>
      <c r="D92" s="12">
        <v>632455</v>
      </c>
      <c r="E92" s="13">
        <v>561253</v>
      </c>
      <c r="F92" s="109">
        <f>D92/E92*100</f>
        <v>112.68625735630813</v>
      </c>
    </row>
    <row r="93" spans="1:6" ht="15.75" customHeight="1">
      <c r="A93" s="58"/>
      <c r="B93" s="8" t="s">
        <v>37</v>
      </c>
      <c r="C93" s="75"/>
      <c r="D93" s="14"/>
      <c r="E93" s="9"/>
      <c r="F93" s="57"/>
    </row>
    <row r="94" spans="1:6">
      <c r="A94" s="56" t="s">
        <v>101</v>
      </c>
      <c r="B94" s="15" t="s">
        <v>62</v>
      </c>
      <c r="C94" s="44" t="s">
        <v>46</v>
      </c>
      <c r="D94" s="14"/>
      <c r="E94" s="9"/>
      <c r="F94" s="57"/>
    </row>
    <row r="95" spans="1:6">
      <c r="A95" s="58"/>
      <c r="B95" s="42" t="s">
        <v>106</v>
      </c>
      <c r="C95" s="44" t="s">
        <v>46</v>
      </c>
      <c r="D95" s="14"/>
      <c r="E95" s="9"/>
      <c r="F95" s="57"/>
    </row>
    <row r="96" spans="1:6" ht="38.25">
      <c r="A96" s="58" t="s">
        <v>102</v>
      </c>
      <c r="B96" s="9" t="s">
        <v>139</v>
      </c>
      <c r="C96" s="44" t="s">
        <v>6</v>
      </c>
      <c r="D96" s="12">
        <v>48100</v>
      </c>
      <c r="E96" s="13">
        <v>20042</v>
      </c>
      <c r="F96" s="109">
        <f>D96/E96*100</f>
        <v>239.99600838239695</v>
      </c>
    </row>
    <row r="97" spans="1:6" ht="25.5">
      <c r="A97" s="58"/>
      <c r="B97" s="10" t="s">
        <v>13</v>
      </c>
      <c r="C97" s="75" t="s">
        <v>4</v>
      </c>
      <c r="D97" s="12"/>
      <c r="E97" s="13"/>
      <c r="F97" s="60" t="s">
        <v>5</v>
      </c>
    </row>
    <row r="98" spans="1:6" ht="13.5" customHeight="1">
      <c r="A98" s="58" t="s">
        <v>103</v>
      </c>
      <c r="B98" s="9" t="s">
        <v>77</v>
      </c>
      <c r="C98" s="44" t="s">
        <v>8</v>
      </c>
      <c r="D98" s="14">
        <v>6.335</v>
      </c>
      <c r="E98" s="9">
        <v>1.1519999999999999</v>
      </c>
      <c r="F98" s="109">
        <f>D98/E98*100</f>
        <v>549.91319444444446</v>
      </c>
    </row>
    <row r="99" spans="1:6">
      <c r="A99" s="58"/>
      <c r="B99" s="42" t="s">
        <v>38</v>
      </c>
      <c r="C99" s="44" t="s">
        <v>8</v>
      </c>
      <c r="D99" s="12">
        <v>6.335</v>
      </c>
      <c r="E99" s="13">
        <v>1.1519999999999999</v>
      </c>
      <c r="F99" s="109">
        <f>D99/E99*100</f>
        <v>549.91319444444446</v>
      </c>
    </row>
    <row r="100" spans="1:6" ht="15" customHeight="1">
      <c r="A100" s="58"/>
      <c r="B100" s="8" t="s">
        <v>196</v>
      </c>
      <c r="C100" s="44"/>
      <c r="D100" s="14"/>
      <c r="E100" s="9"/>
      <c r="F100" s="57"/>
    </row>
    <row r="101" spans="1:6">
      <c r="A101" s="58" t="s">
        <v>104</v>
      </c>
      <c r="B101" s="43" t="s">
        <v>108</v>
      </c>
      <c r="C101" s="44" t="s">
        <v>46</v>
      </c>
      <c r="D101" s="14">
        <v>4</v>
      </c>
      <c r="E101" s="9">
        <v>5</v>
      </c>
      <c r="F101" s="109">
        <f>D101/E101*100</f>
        <v>80</v>
      </c>
    </row>
    <row r="102" spans="1:6" ht="12.75" customHeight="1">
      <c r="A102" s="58"/>
      <c r="B102" s="42" t="s">
        <v>109</v>
      </c>
      <c r="C102" s="44" t="s">
        <v>46</v>
      </c>
      <c r="D102" s="14">
        <v>4</v>
      </c>
      <c r="E102" s="9">
        <v>5</v>
      </c>
      <c r="F102" s="109">
        <f>D102/E102*100</f>
        <v>80</v>
      </c>
    </row>
    <row r="103" spans="1:6">
      <c r="A103" s="58"/>
      <c r="B103" s="39" t="s">
        <v>110</v>
      </c>
      <c r="C103" s="44"/>
      <c r="D103" s="14"/>
      <c r="E103" s="9"/>
      <c r="F103" s="57"/>
    </row>
    <row r="104" spans="1:6">
      <c r="A104" s="58"/>
      <c r="B104" s="42" t="s">
        <v>54</v>
      </c>
      <c r="C104" s="44" t="s">
        <v>46</v>
      </c>
      <c r="D104" s="14">
        <v>0</v>
      </c>
      <c r="E104" s="9">
        <v>1</v>
      </c>
      <c r="F104" s="109">
        <f>D104/E104*100</f>
        <v>0</v>
      </c>
    </row>
    <row r="105" spans="1:6" ht="12.75" customHeight="1">
      <c r="A105" s="58"/>
      <c r="B105" s="42" t="s">
        <v>53</v>
      </c>
      <c r="C105" s="44" t="s">
        <v>46</v>
      </c>
      <c r="D105" s="14">
        <v>1</v>
      </c>
      <c r="E105" s="9">
        <v>1</v>
      </c>
      <c r="F105" s="109">
        <f>D105/E105*100</f>
        <v>100</v>
      </c>
    </row>
    <row r="106" spans="1:6">
      <c r="A106" s="58"/>
      <c r="B106" s="42" t="s">
        <v>55</v>
      </c>
      <c r="C106" s="44" t="s">
        <v>46</v>
      </c>
      <c r="D106" s="14"/>
      <c r="E106" s="9"/>
      <c r="F106" s="57"/>
    </row>
    <row r="107" spans="1:6">
      <c r="A107" s="58"/>
      <c r="B107" s="42" t="s">
        <v>137</v>
      </c>
      <c r="C107" s="44" t="s">
        <v>46</v>
      </c>
      <c r="D107" s="14"/>
      <c r="E107" s="9"/>
      <c r="F107" s="57"/>
    </row>
    <row r="108" spans="1:6">
      <c r="A108" s="58"/>
      <c r="B108" s="42" t="s">
        <v>138</v>
      </c>
      <c r="C108" s="44" t="s">
        <v>46</v>
      </c>
      <c r="D108" s="14"/>
      <c r="E108" s="9"/>
      <c r="F108" s="57"/>
    </row>
    <row r="109" spans="1:6">
      <c r="A109" s="58"/>
      <c r="B109" s="42" t="s">
        <v>171</v>
      </c>
      <c r="C109" s="44" t="s">
        <v>46</v>
      </c>
      <c r="D109" s="14">
        <v>3</v>
      </c>
      <c r="E109" s="9">
        <v>3</v>
      </c>
      <c r="F109" s="109">
        <f>D109/E109*100</f>
        <v>100</v>
      </c>
    </row>
    <row r="110" spans="1:6" ht="51">
      <c r="A110" s="58" t="s">
        <v>105</v>
      </c>
      <c r="B110" s="9" t="s">
        <v>172</v>
      </c>
      <c r="C110" s="44" t="s">
        <v>6</v>
      </c>
      <c r="D110" s="12">
        <v>78100</v>
      </c>
      <c r="E110" s="13">
        <v>77250</v>
      </c>
      <c r="F110" s="109">
        <f t="shared" ref="F110:F118" si="4">D110/E110*100</f>
        <v>101.10032362459546</v>
      </c>
    </row>
    <row r="111" spans="1:6" ht="25.5" customHeight="1">
      <c r="A111" s="58" t="s">
        <v>107</v>
      </c>
      <c r="B111" s="9" t="s">
        <v>68</v>
      </c>
      <c r="C111" s="44" t="s">
        <v>11</v>
      </c>
      <c r="D111" s="12">
        <v>119.7</v>
      </c>
      <c r="E111" s="112">
        <v>108.6</v>
      </c>
      <c r="F111" s="109">
        <f t="shared" si="4"/>
        <v>110.22099447513813</v>
      </c>
    </row>
    <row r="112" spans="1:6">
      <c r="A112" s="58"/>
      <c r="B112" s="42" t="s">
        <v>39</v>
      </c>
      <c r="C112" s="75" t="s">
        <v>11</v>
      </c>
      <c r="D112" s="12">
        <v>119.7</v>
      </c>
      <c r="E112" s="112">
        <v>108.6</v>
      </c>
      <c r="F112" s="109">
        <f t="shared" si="4"/>
        <v>110.22099447513813</v>
      </c>
    </row>
    <row r="113" spans="1:6">
      <c r="A113" s="58" t="s">
        <v>111</v>
      </c>
      <c r="B113" s="9" t="s">
        <v>63</v>
      </c>
      <c r="C113" s="75" t="s">
        <v>40</v>
      </c>
      <c r="D113" s="14">
        <v>3700</v>
      </c>
      <c r="E113" s="9">
        <v>3748</v>
      </c>
      <c r="F113" s="109">
        <f t="shared" si="4"/>
        <v>98.719316969050169</v>
      </c>
    </row>
    <row r="114" spans="1:6">
      <c r="A114" s="58"/>
      <c r="B114" s="42" t="s">
        <v>41</v>
      </c>
      <c r="C114" s="75" t="s">
        <v>40</v>
      </c>
      <c r="D114" s="12">
        <v>3700</v>
      </c>
      <c r="E114" s="13">
        <v>3748</v>
      </c>
      <c r="F114" s="109">
        <f t="shared" si="4"/>
        <v>98.719316969050169</v>
      </c>
    </row>
    <row r="115" spans="1:6" ht="12.75" customHeight="1">
      <c r="A115" s="58" t="s">
        <v>112</v>
      </c>
      <c r="B115" s="9" t="s">
        <v>69</v>
      </c>
      <c r="C115" s="44" t="s">
        <v>3</v>
      </c>
      <c r="D115" s="12">
        <v>9.3000000000000007</v>
      </c>
      <c r="E115" s="13">
        <v>10.7</v>
      </c>
      <c r="F115" s="109">
        <f t="shared" si="4"/>
        <v>86.9158878504673</v>
      </c>
    </row>
    <row r="116" spans="1:6">
      <c r="A116" s="58"/>
      <c r="B116" s="42" t="s">
        <v>64</v>
      </c>
      <c r="C116" s="75" t="s">
        <v>3</v>
      </c>
      <c r="D116" s="12">
        <v>9.3000000000000007</v>
      </c>
      <c r="E116" s="13">
        <v>10.7</v>
      </c>
      <c r="F116" s="109">
        <f t="shared" si="4"/>
        <v>86.9158878504673</v>
      </c>
    </row>
    <row r="117" spans="1:6">
      <c r="A117" s="58" t="s">
        <v>113</v>
      </c>
      <c r="B117" s="37" t="s">
        <v>42</v>
      </c>
      <c r="C117" s="75" t="s">
        <v>43</v>
      </c>
      <c r="D117" s="14">
        <v>300</v>
      </c>
      <c r="E117" s="113">
        <v>304.2</v>
      </c>
      <c r="F117" s="109">
        <f t="shared" si="4"/>
        <v>98.619329388560161</v>
      </c>
    </row>
    <row r="118" spans="1:6">
      <c r="A118" s="58"/>
      <c r="B118" s="42" t="s">
        <v>65</v>
      </c>
      <c r="C118" s="75" t="s">
        <v>43</v>
      </c>
      <c r="D118" s="12">
        <v>300</v>
      </c>
      <c r="E118" s="114">
        <v>304.2</v>
      </c>
      <c r="F118" s="109">
        <f t="shared" si="4"/>
        <v>98.619329388560161</v>
      </c>
    </row>
    <row r="119" spans="1:6" ht="15" customHeight="1">
      <c r="A119" s="58"/>
      <c r="B119" s="8" t="s">
        <v>9</v>
      </c>
      <c r="C119" s="74"/>
      <c r="D119" s="12"/>
      <c r="E119" s="13"/>
      <c r="F119" s="61"/>
    </row>
    <row r="120" spans="1:6" ht="12.75" customHeight="1">
      <c r="A120" s="58" t="s">
        <v>114</v>
      </c>
      <c r="B120" s="43" t="s">
        <v>197</v>
      </c>
      <c r="C120" s="74" t="s">
        <v>46</v>
      </c>
      <c r="D120" s="12"/>
      <c r="E120" s="13"/>
      <c r="F120" s="61"/>
    </row>
    <row r="121" spans="1:6">
      <c r="A121" s="58"/>
      <c r="B121" s="42" t="s">
        <v>106</v>
      </c>
      <c r="C121" s="74" t="s">
        <v>46</v>
      </c>
      <c r="D121" s="12"/>
      <c r="E121" s="13"/>
      <c r="F121" s="61"/>
    </row>
    <row r="122" spans="1:6" ht="25.5">
      <c r="A122" s="58" t="s">
        <v>115</v>
      </c>
      <c r="B122" s="9" t="s">
        <v>78</v>
      </c>
      <c r="C122" s="76" t="s">
        <v>6</v>
      </c>
      <c r="D122" s="12">
        <v>1382000</v>
      </c>
      <c r="E122" s="13">
        <v>1136513</v>
      </c>
      <c r="F122" s="109">
        <f t="shared" ref="F122" si="5">D122/E122*100</f>
        <v>121.60001689377948</v>
      </c>
    </row>
    <row r="123" spans="1:6" ht="25.5">
      <c r="A123" s="58"/>
      <c r="B123" s="10" t="s">
        <v>10</v>
      </c>
      <c r="C123" s="76" t="s">
        <v>4</v>
      </c>
      <c r="D123" s="12"/>
      <c r="E123" s="13"/>
      <c r="F123" s="60" t="s">
        <v>5</v>
      </c>
    </row>
    <row r="124" spans="1:6" ht="15" customHeight="1">
      <c r="A124" s="58"/>
      <c r="B124" s="8" t="s">
        <v>51</v>
      </c>
      <c r="C124" s="44"/>
      <c r="D124" s="14"/>
      <c r="E124" s="9"/>
      <c r="F124" s="57"/>
    </row>
    <row r="125" spans="1:6">
      <c r="A125" s="62" t="s">
        <v>116</v>
      </c>
      <c r="B125" s="9" t="s">
        <v>44</v>
      </c>
      <c r="C125" s="44" t="s">
        <v>29</v>
      </c>
      <c r="D125" s="12"/>
      <c r="E125" s="13"/>
      <c r="F125" s="61"/>
    </row>
    <row r="126" spans="1:6">
      <c r="A126" s="62" t="s">
        <v>117</v>
      </c>
      <c r="B126" s="9" t="s">
        <v>45</v>
      </c>
      <c r="C126" s="44" t="s">
        <v>46</v>
      </c>
      <c r="D126" s="12"/>
      <c r="E126" s="13"/>
      <c r="F126" s="61"/>
    </row>
    <row r="127" spans="1:6">
      <c r="A127" s="62" t="s">
        <v>118</v>
      </c>
      <c r="B127" s="9" t="s">
        <v>47</v>
      </c>
      <c r="C127" s="44" t="s">
        <v>4</v>
      </c>
      <c r="D127" s="12"/>
      <c r="E127" s="13"/>
      <c r="F127" s="61"/>
    </row>
    <row r="128" spans="1:6" ht="38.25" customHeight="1">
      <c r="A128" s="62" t="s">
        <v>119</v>
      </c>
      <c r="B128" s="15" t="s">
        <v>195</v>
      </c>
      <c r="C128" s="75" t="s">
        <v>6</v>
      </c>
      <c r="D128" s="12"/>
      <c r="E128" s="13"/>
      <c r="F128" s="61"/>
    </row>
    <row r="129" spans="1:6">
      <c r="A129" s="62"/>
      <c r="B129" s="39" t="s">
        <v>129</v>
      </c>
      <c r="C129" s="75"/>
      <c r="D129" s="12"/>
      <c r="E129" s="13"/>
      <c r="F129" s="61"/>
    </row>
    <row r="130" spans="1:6" ht="25.5">
      <c r="A130" s="62"/>
      <c r="B130" s="10" t="s">
        <v>173</v>
      </c>
      <c r="C130" s="75" t="s">
        <v>6</v>
      </c>
      <c r="D130" s="12"/>
      <c r="E130" s="13"/>
      <c r="F130" s="61"/>
    </row>
    <row r="131" spans="1:6" ht="25.5">
      <c r="A131" s="62"/>
      <c r="B131" s="10" t="s">
        <v>175</v>
      </c>
      <c r="C131" s="75" t="s">
        <v>6</v>
      </c>
      <c r="D131" s="12"/>
      <c r="E131" s="13"/>
      <c r="F131" s="61"/>
    </row>
    <row r="132" spans="1:6">
      <c r="A132" s="62"/>
      <c r="B132" s="10" t="s">
        <v>174</v>
      </c>
      <c r="C132" s="75" t="s">
        <v>6</v>
      </c>
      <c r="D132" s="12"/>
      <c r="E132" s="13"/>
      <c r="F132" s="61"/>
    </row>
    <row r="133" spans="1:6">
      <c r="A133" s="62" t="s">
        <v>120</v>
      </c>
      <c r="B133" s="15" t="s">
        <v>48</v>
      </c>
      <c r="C133" s="44" t="s">
        <v>49</v>
      </c>
      <c r="D133" s="12"/>
      <c r="E133" s="13"/>
      <c r="F133" s="61"/>
    </row>
    <row r="134" spans="1:6">
      <c r="A134" s="62"/>
      <c r="B134" s="42" t="s">
        <v>128</v>
      </c>
      <c r="C134" s="44" t="s">
        <v>49</v>
      </c>
      <c r="D134" s="12"/>
      <c r="E134" s="13"/>
      <c r="F134" s="61"/>
    </row>
    <row r="135" spans="1:6" ht="15" customHeight="1">
      <c r="A135" s="58"/>
      <c r="B135" s="8" t="s">
        <v>186</v>
      </c>
      <c r="C135" s="44"/>
      <c r="D135" s="12"/>
      <c r="E135" s="13"/>
      <c r="F135" s="60"/>
    </row>
    <row r="136" spans="1:6" ht="38.25">
      <c r="A136" s="58" t="s">
        <v>121</v>
      </c>
      <c r="B136" s="15" t="s">
        <v>275</v>
      </c>
      <c r="C136" s="44" t="s">
        <v>6</v>
      </c>
      <c r="D136" s="12">
        <v>1858000</v>
      </c>
      <c r="E136" s="13">
        <v>2249394</v>
      </c>
      <c r="F136" s="109">
        <f t="shared" ref="F136" si="6">D136/E136*100</f>
        <v>82.600024717768434</v>
      </c>
    </row>
    <row r="137" spans="1:6" ht="25.5">
      <c r="A137" s="58"/>
      <c r="B137" s="10" t="s">
        <v>13</v>
      </c>
      <c r="C137" s="75" t="s">
        <v>4</v>
      </c>
      <c r="D137" s="12"/>
      <c r="E137" s="13"/>
      <c r="F137" s="60" t="s">
        <v>5</v>
      </c>
    </row>
    <row r="138" spans="1:6">
      <c r="A138" s="58"/>
      <c r="B138" s="44" t="s">
        <v>129</v>
      </c>
      <c r="C138" s="75"/>
      <c r="D138" s="12"/>
      <c r="E138" s="13"/>
      <c r="F138" s="60"/>
    </row>
    <row r="139" spans="1:6" ht="25.5">
      <c r="A139" s="58"/>
      <c r="B139" s="69" t="s">
        <v>176</v>
      </c>
      <c r="C139" s="44" t="s">
        <v>6</v>
      </c>
      <c r="D139" s="12"/>
      <c r="E139" s="13"/>
      <c r="F139" s="60"/>
    </row>
    <row r="140" spans="1:6">
      <c r="A140" s="58"/>
      <c r="B140" s="69" t="s">
        <v>130</v>
      </c>
      <c r="C140" s="44" t="s">
        <v>6</v>
      </c>
      <c r="D140" s="12"/>
      <c r="E140" s="13"/>
      <c r="F140" s="60"/>
    </row>
    <row r="141" spans="1:6">
      <c r="A141" s="58"/>
      <c r="B141" s="69" t="s">
        <v>131</v>
      </c>
      <c r="C141" s="44" t="s">
        <v>6</v>
      </c>
      <c r="D141" s="12"/>
      <c r="E141" s="13"/>
      <c r="F141" s="60"/>
    </row>
    <row r="142" spans="1:6" ht="25.5">
      <c r="A142" s="58"/>
      <c r="B142" s="10" t="s">
        <v>177</v>
      </c>
      <c r="C142" s="74" t="s">
        <v>6</v>
      </c>
      <c r="D142" s="14"/>
      <c r="E142" s="9"/>
      <c r="F142" s="59"/>
    </row>
    <row r="143" spans="1:6" ht="25.9" customHeight="1">
      <c r="A143" s="66"/>
      <c r="B143" s="68" t="s">
        <v>178</v>
      </c>
      <c r="C143" s="74" t="s">
        <v>6</v>
      </c>
      <c r="D143" s="14"/>
      <c r="E143" s="9"/>
      <c r="F143" s="59"/>
    </row>
    <row r="144" spans="1:6">
      <c r="A144" s="58"/>
      <c r="B144" s="10" t="s">
        <v>132</v>
      </c>
      <c r="C144" s="44" t="s">
        <v>6</v>
      </c>
      <c r="D144" s="12"/>
      <c r="E144" s="13"/>
      <c r="F144" s="60"/>
    </row>
    <row r="145" spans="1:6" ht="25.5">
      <c r="A145" s="58"/>
      <c r="B145" s="10" t="s">
        <v>179</v>
      </c>
      <c r="C145" s="44" t="s">
        <v>6</v>
      </c>
      <c r="D145" s="12"/>
      <c r="E145" s="13"/>
      <c r="F145" s="60"/>
    </row>
    <row r="146" spans="1:6">
      <c r="A146" s="58"/>
      <c r="B146" s="10" t="s">
        <v>180</v>
      </c>
      <c r="C146" s="44" t="s">
        <v>6</v>
      </c>
      <c r="D146" s="12"/>
      <c r="E146" s="13"/>
      <c r="F146" s="60"/>
    </row>
    <row r="147" spans="1:6" ht="13.15" customHeight="1">
      <c r="A147" s="58"/>
      <c r="B147" s="10" t="s">
        <v>181</v>
      </c>
      <c r="C147" s="44" t="s">
        <v>6</v>
      </c>
      <c r="D147" s="12"/>
      <c r="E147" s="13"/>
      <c r="F147" s="60"/>
    </row>
    <row r="148" spans="1:6" ht="13.15" customHeight="1">
      <c r="A148" s="58"/>
      <c r="B148" s="10" t="s">
        <v>182</v>
      </c>
      <c r="C148" s="44" t="s">
        <v>6</v>
      </c>
      <c r="D148" s="12"/>
      <c r="E148" s="13"/>
      <c r="F148" s="60"/>
    </row>
    <row r="149" spans="1:6">
      <c r="A149" s="58"/>
      <c r="B149" s="10" t="s">
        <v>183</v>
      </c>
      <c r="C149" s="44" t="s">
        <v>6</v>
      </c>
      <c r="D149" s="12"/>
      <c r="E149" s="13"/>
      <c r="F149" s="60"/>
    </row>
    <row r="150" spans="1:6" ht="15" customHeight="1">
      <c r="A150" s="58"/>
      <c r="B150" s="8" t="s">
        <v>277</v>
      </c>
      <c r="C150" s="44"/>
      <c r="D150" s="14"/>
      <c r="E150" s="9"/>
      <c r="F150" s="57"/>
    </row>
    <row r="151" spans="1:6" ht="25.5">
      <c r="A151" s="58" t="s">
        <v>122</v>
      </c>
      <c r="B151" s="11" t="s">
        <v>184</v>
      </c>
      <c r="C151" s="75" t="s">
        <v>6</v>
      </c>
      <c r="D151" s="12">
        <v>796600</v>
      </c>
      <c r="E151" s="13">
        <v>318640</v>
      </c>
      <c r="F151" s="109">
        <f t="shared" ref="F151:F158" si="7">D151/E151*100</f>
        <v>250</v>
      </c>
    </row>
    <row r="152" spans="1:6">
      <c r="A152" s="58" t="s">
        <v>123</v>
      </c>
      <c r="B152" s="15" t="s">
        <v>79</v>
      </c>
      <c r="C152" s="44" t="s">
        <v>6</v>
      </c>
      <c r="D152" s="12">
        <v>811500</v>
      </c>
      <c r="E152" s="13">
        <v>324600</v>
      </c>
      <c r="F152" s="109">
        <f t="shared" si="7"/>
        <v>250</v>
      </c>
    </row>
    <row r="153" spans="1:6">
      <c r="A153" s="58" t="s">
        <v>124</v>
      </c>
      <c r="B153" s="9" t="s">
        <v>80</v>
      </c>
      <c r="C153" s="44" t="s">
        <v>6</v>
      </c>
      <c r="D153" s="12">
        <v>14900</v>
      </c>
      <c r="E153" s="13">
        <v>24228</v>
      </c>
      <c r="F153" s="109">
        <f t="shared" si="7"/>
        <v>61.499091959716033</v>
      </c>
    </row>
    <row r="154" spans="1:6">
      <c r="A154" s="58" t="s">
        <v>125</v>
      </c>
      <c r="B154" s="9" t="s">
        <v>81</v>
      </c>
      <c r="C154" s="44" t="s">
        <v>4</v>
      </c>
      <c r="D154" s="12">
        <v>29.4</v>
      </c>
      <c r="E154" s="13">
        <v>21.1</v>
      </c>
      <c r="F154" s="109">
        <f t="shared" si="7"/>
        <v>139.33649289099523</v>
      </c>
    </row>
    <row r="155" spans="1:6" ht="15" customHeight="1">
      <c r="A155" s="58"/>
      <c r="B155" s="8" t="s">
        <v>70</v>
      </c>
      <c r="C155" s="74"/>
      <c r="D155" s="8"/>
      <c r="E155" s="9"/>
      <c r="F155" s="57"/>
    </row>
    <row r="156" spans="1:6" ht="25.5">
      <c r="A156" s="58" t="s">
        <v>185</v>
      </c>
      <c r="B156" s="9" t="s">
        <v>142</v>
      </c>
      <c r="C156" s="76" t="s">
        <v>7</v>
      </c>
      <c r="D156" s="12">
        <v>34662</v>
      </c>
      <c r="E156" s="13">
        <v>29275</v>
      </c>
      <c r="F156" s="109">
        <f t="shared" si="7"/>
        <v>118.40136635354396</v>
      </c>
    </row>
    <row r="157" spans="1:6" ht="38.25">
      <c r="A157" s="58" t="s">
        <v>126</v>
      </c>
      <c r="B157" s="9" t="s">
        <v>278</v>
      </c>
      <c r="C157" s="74" t="s">
        <v>3</v>
      </c>
      <c r="D157" s="12">
        <v>151</v>
      </c>
      <c r="E157" s="114">
        <v>216.95</v>
      </c>
      <c r="F157" s="109">
        <f t="shared" si="7"/>
        <v>69.601290619958519</v>
      </c>
    </row>
    <row r="158" spans="1:6">
      <c r="A158" s="63" t="s">
        <v>127</v>
      </c>
      <c r="B158" s="45" t="s">
        <v>83</v>
      </c>
      <c r="C158" s="77" t="s">
        <v>4</v>
      </c>
      <c r="D158" s="46">
        <v>0.5</v>
      </c>
      <c r="E158" s="47">
        <v>0.7</v>
      </c>
      <c r="F158" s="109">
        <f t="shared" si="7"/>
        <v>71.428571428571431</v>
      </c>
    </row>
    <row r="159" spans="1:6" ht="9" customHeight="1">
      <c r="A159" s="17"/>
      <c r="B159" s="18"/>
      <c r="C159" s="21"/>
      <c r="D159" s="19"/>
      <c r="E159" s="20"/>
      <c r="F159" s="20"/>
    </row>
    <row r="160" spans="1:6">
      <c r="A160" s="1"/>
      <c r="B160" s="1"/>
      <c r="C160" s="1"/>
      <c r="D160" s="1"/>
      <c r="E160" s="1"/>
      <c r="F160" s="1"/>
    </row>
    <row r="161" spans="1:6">
      <c r="A161" s="22" t="s">
        <v>50</v>
      </c>
      <c r="B161" s="18"/>
      <c r="C161" s="23"/>
      <c r="D161" s="24"/>
      <c r="E161" s="18"/>
      <c r="F161" s="18"/>
    </row>
    <row r="162" spans="1:6">
      <c r="A162" s="71" t="s">
        <v>133</v>
      </c>
      <c r="B162" s="71"/>
      <c r="C162" s="71"/>
      <c r="D162" s="71"/>
      <c r="E162" s="71"/>
      <c r="F162" s="71"/>
    </row>
    <row r="163" spans="1:6" ht="14.25">
      <c r="A163" s="1"/>
      <c r="B163" s="25"/>
      <c r="C163" s="25"/>
      <c r="D163" s="25"/>
      <c r="E163" s="25"/>
      <c r="F163" s="25"/>
    </row>
    <row r="164" spans="1:6" s="30" customFormat="1">
      <c r="B164" s="27"/>
      <c r="C164" s="28"/>
      <c r="D164" s="29"/>
      <c r="E164" s="27"/>
      <c r="F164" s="27"/>
    </row>
    <row r="165" spans="1:6" s="30" customFormat="1">
      <c r="A165" s="30" t="s">
        <v>269</v>
      </c>
      <c r="B165" s="27"/>
      <c r="C165" s="31"/>
      <c r="D165" s="29"/>
      <c r="E165" s="27"/>
      <c r="F165" s="27"/>
    </row>
    <row r="166" spans="1:6" s="30" customFormat="1">
      <c r="A166" s="26" t="s">
        <v>270</v>
      </c>
      <c r="B166" s="27"/>
      <c r="C166" s="31"/>
      <c r="D166" s="29"/>
      <c r="E166" s="27"/>
      <c r="F166" s="27"/>
    </row>
    <row r="167" spans="1:6" s="30" customFormat="1">
      <c r="A167" s="26" t="s">
        <v>279</v>
      </c>
      <c r="B167" s="27"/>
      <c r="C167" s="31"/>
      <c r="D167" s="29"/>
      <c r="E167" s="27"/>
      <c r="F167" s="27"/>
    </row>
    <row r="168" spans="1:6" s="30" customFormat="1">
      <c r="A168" s="26" t="s">
        <v>271</v>
      </c>
      <c r="B168" s="27"/>
      <c r="C168" s="31"/>
      <c r="D168" s="29"/>
      <c r="E168" s="27"/>
      <c r="F168" s="27"/>
    </row>
    <row r="169" spans="1:6" s="30" customFormat="1">
      <c r="A169" s="26"/>
      <c r="B169" s="27"/>
      <c r="C169" s="31"/>
      <c r="D169" s="29"/>
      <c r="E169" s="27"/>
      <c r="F169" s="27"/>
    </row>
    <row r="170" spans="1:6" s="30" customFormat="1">
      <c r="A170" s="26"/>
      <c r="B170" s="27"/>
      <c r="C170" s="31"/>
      <c r="D170" s="29"/>
      <c r="E170" s="27"/>
      <c r="F170" s="27"/>
    </row>
    <row r="171" spans="1:6" s="30" customFormat="1">
      <c r="A171" s="26"/>
      <c r="B171" s="27"/>
      <c r="C171" s="31"/>
      <c r="D171" s="29"/>
      <c r="E171" s="27"/>
      <c r="F171" s="27"/>
    </row>
    <row r="172" spans="1:6" s="30" customFormat="1">
      <c r="A172" s="26"/>
      <c r="B172" s="27"/>
      <c r="C172" s="31"/>
      <c r="D172" s="29"/>
      <c r="E172" s="27"/>
      <c r="F172" s="27"/>
    </row>
    <row r="173" spans="1:6" s="30" customFormat="1">
      <c r="A173" s="26"/>
      <c r="B173" s="27"/>
      <c r="C173" s="31"/>
      <c r="D173" s="29"/>
      <c r="E173" s="27"/>
      <c r="F173" s="27"/>
    </row>
    <row r="174" spans="1:6" s="30" customFormat="1">
      <c r="A174" s="26"/>
      <c r="B174" s="27"/>
      <c r="C174" s="31"/>
      <c r="D174" s="29"/>
      <c r="E174" s="27"/>
      <c r="F174" s="27"/>
    </row>
    <row r="175" spans="1:6" s="30" customFormat="1">
      <c r="A175" s="26"/>
      <c r="B175" s="27"/>
      <c r="C175" s="31"/>
      <c r="D175" s="29"/>
      <c r="E175" s="27"/>
      <c r="F175" s="27"/>
    </row>
    <row r="176" spans="1:6" s="30" customFormat="1">
      <c r="A176" s="26"/>
      <c r="B176" s="27"/>
      <c r="C176" s="31"/>
      <c r="D176" s="29"/>
      <c r="E176" s="27"/>
      <c r="F176" s="27"/>
    </row>
    <row r="177" spans="1:6" s="30" customFormat="1">
      <c r="A177" s="26"/>
      <c r="B177" s="27"/>
      <c r="C177" s="31"/>
      <c r="D177" s="29"/>
      <c r="E177" s="27"/>
      <c r="F177" s="27"/>
    </row>
    <row r="178" spans="1:6" s="30" customFormat="1">
      <c r="A178" s="26"/>
      <c r="B178" s="27"/>
      <c r="C178" s="31"/>
      <c r="D178" s="29"/>
      <c r="E178" s="27"/>
      <c r="F178" s="27"/>
    </row>
  </sheetData>
  <mergeCells count="6">
    <mergeCell ref="A8:F8"/>
    <mergeCell ref="A9:F9"/>
    <mergeCell ref="A10:B10"/>
    <mergeCell ref="E5:F5"/>
    <mergeCell ref="A6:F6"/>
    <mergeCell ref="A7:F7"/>
  </mergeCells>
  <phoneticPr fontId="1" type="noConversion"/>
  <printOptions horizontalCentered="1"/>
  <pageMargins left="0.39370078740157483" right="0.19685039370078741" top="0.59055118110236227" bottom="0.51181102362204722" header="0.51181102362204722" footer="0.31496062992125984"/>
  <pageSetup paperSize="9" orientation="portrait" r:id="rId1"/>
  <headerFooter alignWithMargins="0">
    <oddFooter>&amp;C&amp;8&amp;P</oddFooter>
  </headerFooter>
  <rowBreaks count="2" manualBreakCount="2">
    <brk id="46" max="16383" man="1"/>
    <brk id="13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H40"/>
  <sheetViews>
    <sheetView workbookViewId="0">
      <selection activeCell="H2" sqref="H2"/>
    </sheetView>
  </sheetViews>
  <sheetFormatPr defaultColWidth="9.140625" defaultRowHeight="12.75"/>
  <cols>
    <col min="1" max="1" width="5.28515625" style="2" customWidth="1"/>
    <col min="2" max="2" width="54.85546875" style="32" customWidth="1"/>
    <col min="3" max="3" width="9.7109375" style="33" customWidth="1"/>
    <col min="4" max="4" width="12" style="34" customWidth="1"/>
    <col min="5" max="5" width="11.5703125" style="32" customWidth="1"/>
    <col min="6" max="6" width="9.42578125" style="32" customWidth="1"/>
    <col min="7" max="7" width="13.42578125" style="32" customWidth="1"/>
    <col min="8" max="8" width="23.42578125" style="1" customWidth="1"/>
    <col min="9" max="16384" width="9.140625" style="1"/>
  </cols>
  <sheetData>
    <row r="1" spans="1:8" ht="12.75" customHeight="1">
      <c r="A1" s="1"/>
      <c r="B1" s="65"/>
      <c r="C1" s="65"/>
      <c r="F1" s="65"/>
      <c r="G1" s="65"/>
      <c r="H1" s="70"/>
    </row>
    <row r="2" spans="1:8" ht="12.75" customHeight="1">
      <c r="A2" s="1"/>
      <c r="B2" s="65"/>
      <c r="C2" s="65"/>
      <c r="F2" s="65"/>
      <c r="G2" s="65"/>
      <c r="H2" s="70"/>
    </row>
    <row r="3" spans="1:8" ht="12.75" customHeight="1">
      <c r="A3" s="1"/>
      <c r="B3" s="65"/>
      <c r="C3" s="65"/>
      <c r="F3" s="65"/>
      <c r="G3" s="65"/>
      <c r="H3" s="70"/>
    </row>
    <row r="4" spans="1:8" ht="15.75">
      <c r="A4" s="64"/>
      <c r="B4" s="64"/>
      <c r="C4" s="64"/>
      <c r="E4" s="79"/>
      <c r="F4" s="80"/>
      <c r="G4" s="80"/>
      <c r="H4" s="78"/>
    </row>
    <row r="5" spans="1:8" ht="8.25" customHeight="1">
      <c r="A5" s="35"/>
      <c r="B5" s="36"/>
      <c r="C5" s="36"/>
      <c r="D5" s="36"/>
      <c r="E5" s="120"/>
      <c r="F5" s="120"/>
      <c r="G5" s="81"/>
    </row>
    <row r="6" spans="1:8" ht="15.75" customHeight="1">
      <c r="A6" s="125" t="s">
        <v>198</v>
      </c>
      <c r="B6" s="125"/>
      <c r="C6" s="125"/>
      <c r="D6" s="125"/>
      <c r="E6" s="125"/>
      <c r="F6" s="125"/>
      <c r="G6" s="125"/>
      <c r="H6" s="125"/>
    </row>
    <row r="7" spans="1:8" ht="14.25" customHeight="1">
      <c r="A7" s="118" t="s">
        <v>273</v>
      </c>
      <c r="B7" s="118"/>
      <c r="C7" s="118"/>
      <c r="D7" s="118"/>
      <c r="E7" s="118"/>
      <c r="F7" s="118"/>
      <c r="G7" s="118"/>
      <c r="H7" s="118"/>
    </row>
    <row r="8" spans="1:8" ht="10.5" customHeight="1">
      <c r="A8" s="117" t="s">
        <v>199</v>
      </c>
      <c r="B8" s="117"/>
      <c r="C8" s="117"/>
      <c r="D8" s="117"/>
      <c r="E8" s="117"/>
      <c r="F8" s="117"/>
      <c r="G8" s="117"/>
      <c r="H8" s="117"/>
    </row>
    <row r="9" spans="1:8" ht="14.25" customHeight="1">
      <c r="A9" s="118" t="s">
        <v>274</v>
      </c>
      <c r="B9" s="118"/>
      <c r="C9" s="118"/>
      <c r="D9" s="118"/>
      <c r="E9" s="118"/>
      <c r="F9" s="118"/>
      <c r="G9" s="118"/>
      <c r="H9" s="118"/>
    </row>
    <row r="10" spans="1:8" ht="12" customHeight="1">
      <c r="A10" s="119" t="s">
        <v>200</v>
      </c>
      <c r="B10" s="119"/>
      <c r="C10" s="119"/>
      <c r="D10" s="119"/>
      <c r="E10" s="119"/>
      <c r="F10" s="119"/>
      <c r="G10" s="119"/>
      <c r="H10" s="119"/>
    </row>
    <row r="11" spans="1:8" ht="12.75" customHeight="1" thickBot="1">
      <c r="A11" s="4"/>
      <c r="B11" s="5"/>
      <c r="C11" s="6"/>
      <c r="D11" s="3"/>
      <c r="E11" s="5"/>
      <c r="F11" s="5"/>
      <c r="G11" s="5"/>
    </row>
    <row r="12" spans="1:8" ht="87" customHeight="1" thickBot="1">
      <c r="A12" s="72" t="s">
        <v>1</v>
      </c>
      <c r="B12" s="73" t="s">
        <v>2</v>
      </c>
      <c r="C12" s="73" t="s">
        <v>194</v>
      </c>
      <c r="D12" s="73" t="s">
        <v>143</v>
      </c>
      <c r="E12" s="73" t="s">
        <v>202</v>
      </c>
      <c r="F12" s="73" t="s">
        <v>204</v>
      </c>
      <c r="G12" s="73" t="s">
        <v>261</v>
      </c>
      <c r="H12" s="73" t="s">
        <v>260</v>
      </c>
    </row>
    <row r="13" spans="1:8" s="7" customFormat="1" ht="12">
      <c r="A13" s="48"/>
      <c r="B13" s="49"/>
      <c r="C13" s="49"/>
      <c r="D13" s="49"/>
      <c r="E13" s="49"/>
      <c r="F13" s="49"/>
      <c r="G13" s="49"/>
    </row>
    <row r="14" spans="1:8" s="7" customFormat="1" ht="16.5" customHeight="1">
      <c r="A14" s="88" t="s">
        <v>88</v>
      </c>
      <c r="B14" s="89" t="s">
        <v>201</v>
      </c>
      <c r="C14" s="90" t="s">
        <v>6</v>
      </c>
      <c r="D14" s="91">
        <f>SUM(D15:D20)</f>
        <v>6552100</v>
      </c>
      <c r="E14" s="91">
        <f>SUM(E15:E20)</f>
        <v>4815933</v>
      </c>
      <c r="F14" s="91">
        <f>D14/E14*100</f>
        <v>136.05048076873163</v>
      </c>
      <c r="G14" s="92">
        <v>108.4</v>
      </c>
      <c r="H14" s="122"/>
    </row>
    <row r="15" spans="1:8" ht="28.5" customHeight="1">
      <c r="A15" s="93" t="s">
        <v>89</v>
      </c>
      <c r="B15" s="94" t="s">
        <v>255</v>
      </c>
      <c r="C15" s="95" t="s">
        <v>6</v>
      </c>
      <c r="D15" s="96">
        <f>'Приложение 1'!D17</f>
        <v>2679400</v>
      </c>
      <c r="E15" s="94">
        <f>'Приложение 1'!E17</f>
        <v>1804309</v>
      </c>
      <c r="F15" s="96">
        <f t="shared" ref="F15:F20" si="0">D15/E15*100</f>
        <v>148.50006290496805</v>
      </c>
      <c r="G15" s="107" t="s">
        <v>205</v>
      </c>
      <c r="H15" s="123"/>
    </row>
    <row r="16" spans="1:8" ht="30.75" customHeight="1">
      <c r="A16" s="93" t="s">
        <v>91</v>
      </c>
      <c r="B16" s="94" t="s">
        <v>256</v>
      </c>
      <c r="C16" s="95" t="s">
        <v>6</v>
      </c>
      <c r="D16" s="96">
        <f>'Приложение 1'!D56</f>
        <v>2364500</v>
      </c>
      <c r="E16" s="94">
        <f>'Приложение 1'!E56</f>
        <v>1777819</v>
      </c>
      <c r="F16" s="96">
        <f t="shared" si="0"/>
        <v>133.00004106154788</v>
      </c>
      <c r="G16" s="107" t="s">
        <v>205</v>
      </c>
      <c r="H16" s="123"/>
    </row>
    <row r="17" spans="1:8" ht="30">
      <c r="A17" s="93" t="s">
        <v>92</v>
      </c>
      <c r="B17" s="94" t="s">
        <v>257</v>
      </c>
      <c r="C17" s="97" t="s">
        <v>6</v>
      </c>
      <c r="D17" s="98">
        <f>'Приложение 1'!D96</f>
        <v>48100</v>
      </c>
      <c r="E17" s="99">
        <f>'Приложение 1'!E96</f>
        <v>20042</v>
      </c>
      <c r="F17" s="96">
        <f t="shared" si="0"/>
        <v>239.99600838239695</v>
      </c>
      <c r="G17" s="107" t="s">
        <v>205</v>
      </c>
      <c r="H17" s="123"/>
    </row>
    <row r="18" spans="1:8" ht="30" customHeight="1">
      <c r="A18" s="93" t="s">
        <v>93</v>
      </c>
      <c r="B18" s="94" t="s">
        <v>258</v>
      </c>
      <c r="C18" s="97" t="s">
        <v>6</v>
      </c>
      <c r="D18" s="98">
        <f>'Приложение 1'!D110</f>
        <v>78100</v>
      </c>
      <c r="E18" s="99">
        <f>'Приложение 1'!E110</f>
        <v>77250</v>
      </c>
      <c r="F18" s="96">
        <f t="shared" si="0"/>
        <v>101.10032362459546</v>
      </c>
      <c r="G18" s="107" t="s">
        <v>205</v>
      </c>
      <c r="H18" s="123"/>
    </row>
    <row r="19" spans="1:8" ht="15">
      <c r="A19" s="93" t="s">
        <v>94</v>
      </c>
      <c r="B19" s="94" t="s">
        <v>203</v>
      </c>
      <c r="C19" s="100" t="s">
        <v>6</v>
      </c>
      <c r="D19" s="98">
        <f>'Приложение 1'!D122</f>
        <v>1382000</v>
      </c>
      <c r="E19" s="99">
        <f>'Приложение 1'!E122</f>
        <v>1136513</v>
      </c>
      <c r="F19" s="96">
        <f t="shared" si="0"/>
        <v>121.60001689377948</v>
      </c>
      <c r="G19" s="107" t="s">
        <v>205</v>
      </c>
      <c r="H19" s="123"/>
    </row>
    <row r="20" spans="1:8" ht="30">
      <c r="A20" s="101" t="s">
        <v>95</v>
      </c>
      <c r="B20" s="102" t="s">
        <v>259</v>
      </c>
      <c r="C20" s="103" t="s">
        <v>6</v>
      </c>
      <c r="D20" s="104">
        <f>'Приложение 1'!D128</f>
        <v>0</v>
      </c>
      <c r="E20" s="105">
        <f>'Приложение 1'!E128</f>
        <v>0</v>
      </c>
      <c r="F20" s="106" t="e">
        <f t="shared" si="0"/>
        <v>#DIV/0!</v>
      </c>
      <c r="G20" s="108" t="s">
        <v>205</v>
      </c>
      <c r="H20" s="124"/>
    </row>
    <row r="21" spans="1:8">
      <c r="A21" s="17"/>
      <c r="B21" s="18"/>
      <c r="C21" s="21"/>
      <c r="D21" s="19"/>
      <c r="E21" s="20"/>
      <c r="F21" s="20"/>
      <c r="G21" s="20"/>
    </row>
    <row r="22" spans="1:8" ht="15.75">
      <c r="A22" s="87" t="s">
        <v>262</v>
      </c>
      <c r="B22" s="1"/>
      <c r="C22" s="1"/>
      <c r="D22" s="1"/>
      <c r="E22" s="1"/>
      <c r="F22" s="1"/>
      <c r="G22" s="1"/>
    </row>
    <row r="23" spans="1:8">
      <c r="B23" s="18"/>
      <c r="C23" s="23"/>
      <c r="D23" s="24"/>
      <c r="E23" s="18"/>
      <c r="F23" s="18"/>
      <c r="G23" s="18"/>
    </row>
    <row r="24" spans="1:8">
      <c r="A24" s="71"/>
      <c r="B24" s="71"/>
      <c r="C24" s="71"/>
      <c r="D24" s="71"/>
      <c r="E24" s="71"/>
      <c r="F24" s="71"/>
      <c r="G24" s="71"/>
    </row>
    <row r="25" spans="1:8" ht="14.25">
      <c r="A25" s="30" t="s">
        <v>269</v>
      </c>
      <c r="B25" s="25"/>
      <c r="C25" s="25"/>
      <c r="D25" s="25"/>
      <c r="E25" s="25"/>
      <c r="F25" s="25"/>
      <c r="G25" s="25"/>
    </row>
    <row r="26" spans="1:8" s="30" customFormat="1">
      <c r="A26" s="26" t="s">
        <v>270</v>
      </c>
      <c r="B26" s="27"/>
      <c r="C26" s="28"/>
      <c r="D26" s="29"/>
      <c r="E26" s="27"/>
      <c r="F26" s="27"/>
      <c r="G26" s="27"/>
    </row>
    <row r="27" spans="1:8" s="30" customFormat="1">
      <c r="B27" s="27"/>
      <c r="C27" s="31"/>
      <c r="D27" s="29"/>
      <c r="E27" s="27"/>
      <c r="F27" s="27"/>
      <c r="G27" s="27"/>
    </row>
    <row r="28" spans="1:8" s="30" customFormat="1">
      <c r="B28" s="27"/>
      <c r="C28" s="31"/>
      <c r="D28" s="29"/>
      <c r="E28" s="27"/>
      <c r="F28" s="27"/>
      <c r="G28" s="27"/>
    </row>
    <row r="29" spans="1:8" s="30" customFormat="1">
      <c r="A29" s="26"/>
      <c r="B29" s="27"/>
      <c r="C29" s="31"/>
      <c r="D29" s="29"/>
      <c r="E29" s="27"/>
      <c r="F29" s="27"/>
      <c r="G29" s="27"/>
    </row>
    <row r="30" spans="1:8" s="30" customFormat="1">
      <c r="A30" s="26"/>
      <c r="B30" s="27"/>
      <c r="C30" s="31"/>
      <c r="D30" s="29"/>
      <c r="E30" s="27"/>
      <c r="F30" s="27"/>
      <c r="G30" s="27"/>
    </row>
    <row r="31" spans="1:8" s="30" customFormat="1">
      <c r="A31" s="26"/>
      <c r="B31" s="27"/>
      <c r="C31" s="31"/>
      <c r="D31" s="29"/>
      <c r="E31" s="27"/>
      <c r="F31" s="27"/>
      <c r="G31" s="27"/>
    </row>
    <row r="32" spans="1:8" s="30" customFormat="1">
      <c r="A32" s="26"/>
      <c r="B32" s="27"/>
      <c r="C32" s="31"/>
      <c r="D32" s="29"/>
      <c r="E32" s="27"/>
      <c r="F32" s="27"/>
      <c r="G32" s="27"/>
    </row>
    <row r="33" spans="1:7" s="30" customFormat="1">
      <c r="A33" s="26"/>
      <c r="B33" s="27"/>
      <c r="C33" s="31"/>
      <c r="D33" s="29"/>
      <c r="E33" s="27"/>
      <c r="F33" s="27"/>
      <c r="G33" s="27"/>
    </row>
    <row r="34" spans="1:7" s="30" customFormat="1">
      <c r="A34" s="26"/>
      <c r="B34" s="27"/>
      <c r="C34" s="31"/>
      <c r="D34" s="29"/>
      <c r="E34" s="27"/>
      <c r="F34" s="27"/>
      <c r="G34" s="27"/>
    </row>
    <row r="35" spans="1:7" s="30" customFormat="1">
      <c r="A35" s="26"/>
      <c r="B35" s="27"/>
      <c r="C35" s="31"/>
      <c r="D35" s="29"/>
      <c r="E35" s="27"/>
      <c r="F35" s="27"/>
      <c r="G35" s="27"/>
    </row>
    <row r="36" spans="1:7" s="30" customFormat="1">
      <c r="A36" s="26"/>
      <c r="B36" s="27"/>
      <c r="C36" s="31"/>
      <c r="D36" s="29"/>
      <c r="E36" s="27"/>
      <c r="F36" s="27"/>
      <c r="G36" s="27"/>
    </row>
    <row r="37" spans="1:7" s="30" customFormat="1">
      <c r="A37" s="26"/>
      <c r="B37" s="27"/>
      <c r="C37" s="31"/>
      <c r="D37" s="29"/>
      <c r="E37" s="27"/>
      <c r="F37" s="27"/>
      <c r="G37" s="27"/>
    </row>
    <row r="38" spans="1:7" s="30" customFormat="1">
      <c r="A38" s="26"/>
      <c r="B38" s="27"/>
      <c r="C38" s="31"/>
      <c r="D38" s="29"/>
      <c r="E38" s="27"/>
      <c r="F38" s="27"/>
      <c r="G38" s="27"/>
    </row>
    <row r="39" spans="1:7" s="30" customFormat="1">
      <c r="A39" s="26"/>
      <c r="B39" s="27"/>
      <c r="C39" s="31"/>
      <c r="D39" s="29"/>
      <c r="E39" s="27"/>
      <c r="F39" s="27"/>
      <c r="G39" s="27"/>
    </row>
    <row r="40" spans="1:7" s="30" customFormat="1">
      <c r="A40" s="26"/>
      <c r="B40" s="27"/>
      <c r="C40" s="31"/>
      <c r="D40" s="29"/>
      <c r="E40" s="27"/>
      <c r="F40" s="27"/>
      <c r="G40" s="27"/>
    </row>
  </sheetData>
  <mergeCells count="7">
    <mergeCell ref="A10:H10"/>
    <mergeCell ref="H14:H20"/>
    <mergeCell ref="E5:F5"/>
    <mergeCell ref="A6:H6"/>
    <mergeCell ref="A7:H7"/>
    <mergeCell ref="A8:H8"/>
    <mergeCell ref="A9:H9"/>
  </mergeCells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  <ignoredErrors>
    <ignoredError sqref="D17:E20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>
  <dimension ref="A1:C48"/>
  <sheetViews>
    <sheetView topLeftCell="B25" workbookViewId="0">
      <selection activeCell="B1" sqref="B1:C1"/>
    </sheetView>
  </sheetViews>
  <sheetFormatPr defaultColWidth="9.140625" defaultRowHeight="15"/>
  <cols>
    <col min="1" max="1" width="40.7109375" style="82" customWidth="1"/>
    <col min="2" max="3" width="16.7109375" style="82" customWidth="1"/>
    <col min="4" max="16384" width="9.140625" style="82"/>
  </cols>
  <sheetData>
    <row r="1" spans="1:3" ht="42" customHeight="1">
      <c r="B1" s="129"/>
      <c r="C1" s="129"/>
    </row>
    <row r="2" spans="1:3" ht="51" customHeight="1">
      <c r="A2" s="126" t="s">
        <v>206</v>
      </c>
      <c r="B2" s="126"/>
      <c r="C2" s="126"/>
    </row>
    <row r="3" spans="1:3">
      <c r="A3" s="127" t="s">
        <v>207</v>
      </c>
      <c r="B3" s="128" t="s">
        <v>208</v>
      </c>
      <c r="C3" s="128"/>
    </row>
    <row r="4" spans="1:3">
      <c r="A4" s="127"/>
      <c r="B4" s="83" t="s">
        <v>209</v>
      </c>
      <c r="C4" s="83" t="s">
        <v>210</v>
      </c>
    </row>
    <row r="5" spans="1:3">
      <c r="A5" s="84" t="s">
        <v>211</v>
      </c>
      <c r="B5" s="85">
        <v>106.17731360243714</v>
      </c>
      <c r="C5" s="86">
        <f t="shared" ref="C5:C48" si="0">B5+0.6</f>
        <v>106.77731360243713</v>
      </c>
    </row>
    <row r="6" spans="1:3">
      <c r="A6" s="84" t="s">
        <v>212</v>
      </c>
      <c r="B6" s="85">
        <v>108.04151532204429</v>
      </c>
      <c r="C6" s="86">
        <f t="shared" si="0"/>
        <v>108.64151532204428</v>
      </c>
    </row>
    <row r="7" spans="1:3">
      <c r="A7" s="84" t="s">
        <v>213</v>
      </c>
      <c r="B7" s="85">
        <v>110.22442182792047</v>
      </c>
      <c r="C7" s="86">
        <f t="shared" si="0"/>
        <v>110.82442182792046</v>
      </c>
    </row>
    <row r="8" spans="1:3">
      <c r="A8" s="84" t="s">
        <v>214</v>
      </c>
      <c r="B8" s="85">
        <v>104.68508094645543</v>
      </c>
      <c r="C8" s="86">
        <f t="shared" si="0"/>
        <v>105.28508094645542</v>
      </c>
    </row>
    <row r="9" spans="1:3">
      <c r="A9" s="84" t="s">
        <v>215</v>
      </c>
      <c r="B9" s="85">
        <v>105.93614778989226</v>
      </c>
      <c r="C9" s="86">
        <f t="shared" si="0"/>
        <v>106.53614778989225</v>
      </c>
    </row>
    <row r="10" spans="1:3">
      <c r="A10" s="84" t="s">
        <v>216</v>
      </c>
      <c r="B10" s="85">
        <v>106.05963891572378</v>
      </c>
      <c r="C10" s="86">
        <f t="shared" si="0"/>
        <v>106.65963891572378</v>
      </c>
    </row>
    <row r="11" spans="1:3">
      <c r="A11" s="84" t="s">
        <v>217</v>
      </c>
      <c r="B11" s="85">
        <v>105.06183781959089</v>
      </c>
      <c r="C11" s="86">
        <f t="shared" si="0"/>
        <v>105.66183781959089</v>
      </c>
    </row>
    <row r="12" spans="1:3">
      <c r="A12" s="84" t="s">
        <v>218</v>
      </c>
      <c r="B12" s="85">
        <v>107.3458137727327</v>
      </c>
      <c r="C12" s="86">
        <f t="shared" si="0"/>
        <v>107.94581377273269</v>
      </c>
    </row>
    <row r="13" spans="1:3">
      <c r="A13" s="84" t="s">
        <v>219</v>
      </c>
      <c r="B13" s="85">
        <v>107.31282876089277</v>
      </c>
      <c r="C13" s="86">
        <f t="shared" si="0"/>
        <v>107.91282876089276</v>
      </c>
    </row>
    <row r="14" spans="1:3">
      <c r="A14" s="84" t="s">
        <v>220</v>
      </c>
      <c r="B14" s="85">
        <v>104.70268608170868</v>
      </c>
      <c r="C14" s="86">
        <f t="shared" si="0"/>
        <v>105.30268608170867</v>
      </c>
    </row>
    <row r="15" spans="1:3">
      <c r="A15" s="84" t="s">
        <v>221</v>
      </c>
      <c r="B15" s="85">
        <v>105.59238126451413</v>
      </c>
      <c r="C15" s="86">
        <f t="shared" si="0"/>
        <v>106.19238126451413</v>
      </c>
    </row>
    <row r="16" spans="1:3">
      <c r="A16" s="84" t="s">
        <v>222</v>
      </c>
      <c r="B16" s="85">
        <v>104.14401251829131</v>
      </c>
      <c r="C16" s="86">
        <f t="shared" si="0"/>
        <v>104.7440125182913</v>
      </c>
    </row>
    <row r="17" spans="1:3">
      <c r="A17" s="84" t="s">
        <v>223</v>
      </c>
      <c r="B17" s="85">
        <v>105.56078472023911</v>
      </c>
      <c r="C17" s="86">
        <f t="shared" si="0"/>
        <v>106.16078472023911</v>
      </c>
    </row>
    <row r="18" spans="1:3">
      <c r="A18" s="84" t="s">
        <v>224</v>
      </c>
      <c r="B18" s="85">
        <v>107.20125586430611</v>
      </c>
      <c r="C18" s="86">
        <f t="shared" si="0"/>
        <v>107.8012558643061</v>
      </c>
    </row>
    <row r="19" spans="1:3">
      <c r="A19" s="84" t="s">
        <v>225</v>
      </c>
      <c r="B19" s="85">
        <v>105.3546635909733</v>
      </c>
      <c r="C19" s="86">
        <f t="shared" si="0"/>
        <v>105.9546635909733</v>
      </c>
    </row>
    <row r="20" spans="1:3">
      <c r="A20" s="84" t="s">
        <v>226</v>
      </c>
      <c r="B20" s="85">
        <v>104.43541192984765</v>
      </c>
      <c r="C20" s="86">
        <f t="shared" si="0"/>
        <v>105.03541192984764</v>
      </c>
    </row>
    <row r="21" spans="1:3">
      <c r="A21" s="84" t="s">
        <v>227</v>
      </c>
      <c r="B21" s="85">
        <v>105.97317827927561</v>
      </c>
      <c r="C21" s="86">
        <f t="shared" si="0"/>
        <v>106.57317827927561</v>
      </c>
    </row>
    <row r="22" spans="1:3">
      <c r="A22" s="84" t="s">
        <v>228</v>
      </c>
      <c r="B22" s="85">
        <v>104.28048163478722</v>
      </c>
      <c r="C22" s="86">
        <f t="shared" si="0"/>
        <v>104.88048163478722</v>
      </c>
    </row>
    <row r="23" spans="1:3">
      <c r="A23" s="84" t="s">
        <v>229</v>
      </c>
      <c r="B23" s="85">
        <v>105.30498715295703</v>
      </c>
      <c r="C23" s="86">
        <f t="shared" si="0"/>
        <v>105.90498715295702</v>
      </c>
    </row>
    <row r="24" spans="1:3">
      <c r="A24" s="84" t="s">
        <v>230</v>
      </c>
      <c r="B24" s="85">
        <v>105.7686373274137</v>
      </c>
      <c r="C24" s="86">
        <f t="shared" si="0"/>
        <v>106.36863732741369</v>
      </c>
    </row>
    <row r="25" spans="1:3">
      <c r="A25" s="84" t="s">
        <v>231</v>
      </c>
      <c r="B25" s="85">
        <v>106.34896043424371</v>
      </c>
      <c r="C25" s="86">
        <f t="shared" si="0"/>
        <v>106.9489604342437</v>
      </c>
    </row>
    <row r="26" spans="1:3">
      <c r="A26" s="84" t="s">
        <v>232</v>
      </c>
      <c r="B26" s="85">
        <v>109.29437006857066</v>
      </c>
      <c r="C26" s="86">
        <f t="shared" si="0"/>
        <v>109.89437006857065</v>
      </c>
    </row>
    <row r="27" spans="1:3">
      <c r="A27" s="84" t="s">
        <v>233</v>
      </c>
      <c r="B27" s="85">
        <v>108.01199349875195</v>
      </c>
      <c r="C27" s="86">
        <f t="shared" si="0"/>
        <v>108.61199349875194</v>
      </c>
    </row>
    <row r="28" spans="1:3">
      <c r="A28" s="84" t="s">
        <v>234</v>
      </c>
      <c r="B28" s="85">
        <v>104.79508376407554</v>
      </c>
      <c r="C28" s="86">
        <f t="shared" si="0"/>
        <v>105.39508376407554</v>
      </c>
    </row>
    <row r="29" spans="1:3">
      <c r="A29" s="84" t="s">
        <v>235</v>
      </c>
      <c r="B29" s="85">
        <v>106.69758324292431</v>
      </c>
      <c r="C29" s="86">
        <f t="shared" si="0"/>
        <v>107.2975832429243</v>
      </c>
    </row>
    <row r="30" spans="1:3">
      <c r="A30" s="84" t="s">
        <v>236</v>
      </c>
      <c r="B30" s="85">
        <v>106.16538240240412</v>
      </c>
      <c r="C30" s="86">
        <f t="shared" si="0"/>
        <v>106.76538240240411</v>
      </c>
    </row>
    <row r="31" spans="1:3">
      <c r="A31" s="84" t="s">
        <v>237</v>
      </c>
      <c r="B31" s="85">
        <v>104.03647733527039</v>
      </c>
      <c r="C31" s="86">
        <f t="shared" si="0"/>
        <v>104.63647733527038</v>
      </c>
    </row>
    <row r="32" spans="1:3">
      <c r="A32" s="84" t="s">
        <v>238</v>
      </c>
      <c r="B32" s="85">
        <v>109.33834821602007</v>
      </c>
      <c r="C32" s="86">
        <f t="shared" si="0"/>
        <v>109.93834821602006</v>
      </c>
    </row>
    <row r="33" spans="1:3">
      <c r="A33" s="84" t="s">
        <v>239</v>
      </c>
      <c r="B33" s="85">
        <v>107.12508304362652</v>
      </c>
      <c r="C33" s="86">
        <f t="shared" si="0"/>
        <v>107.72508304362651</v>
      </c>
    </row>
    <row r="34" spans="1:3">
      <c r="A34" s="84" t="s">
        <v>240</v>
      </c>
      <c r="B34" s="85">
        <v>108.33355604632568</v>
      </c>
      <c r="C34" s="86">
        <f t="shared" si="0"/>
        <v>108.93355604632568</v>
      </c>
    </row>
    <row r="35" spans="1:3">
      <c r="A35" s="84" t="s">
        <v>241</v>
      </c>
      <c r="B35" s="85">
        <v>105.59516295613606</v>
      </c>
      <c r="C35" s="86">
        <f t="shared" si="0"/>
        <v>106.19516295613606</v>
      </c>
    </row>
    <row r="36" spans="1:3">
      <c r="A36" s="84" t="s">
        <v>242</v>
      </c>
      <c r="B36" s="85">
        <v>107.76258241318367</v>
      </c>
      <c r="C36" s="86">
        <f t="shared" si="0"/>
        <v>108.36258241318366</v>
      </c>
    </row>
    <row r="37" spans="1:3">
      <c r="A37" s="84" t="s">
        <v>243</v>
      </c>
      <c r="B37" s="85">
        <v>106.52152039881241</v>
      </c>
      <c r="C37" s="86">
        <f t="shared" si="0"/>
        <v>107.12152039881241</v>
      </c>
    </row>
    <row r="38" spans="1:3">
      <c r="A38" s="84" t="s">
        <v>244</v>
      </c>
      <c r="B38" s="85">
        <v>103.53974423069383</v>
      </c>
      <c r="C38" s="86">
        <f t="shared" si="0"/>
        <v>104.13974423069382</v>
      </c>
    </row>
    <row r="39" spans="1:3">
      <c r="A39" s="84" t="s">
        <v>245</v>
      </c>
      <c r="B39" s="85">
        <v>111.61992301611868</v>
      </c>
      <c r="C39" s="86">
        <f t="shared" si="0"/>
        <v>112.21992301611867</v>
      </c>
    </row>
    <row r="40" spans="1:3">
      <c r="A40" s="84" t="s">
        <v>246</v>
      </c>
      <c r="B40" s="85">
        <v>106.08413298168797</v>
      </c>
      <c r="C40" s="86">
        <f t="shared" si="0"/>
        <v>106.68413298168797</v>
      </c>
    </row>
    <row r="41" spans="1:3">
      <c r="A41" s="84" t="s">
        <v>247</v>
      </c>
      <c r="B41" s="85">
        <v>104.79588701117596</v>
      </c>
      <c r="C41" s="86">
        <f t="shared" si="0"/>
        <v>105.39588701117596</v>
      </c>
    </row>
    <row r="42" spans="1:3">
      <c r="A42" s="84" t="s">
        <v>248</v>
      </c>
      <c r="B42" s="85">
        <v>105.94755246440928</v>
      </c>
      <c r="C42" s="86">
        <f t="shared" si="0"/>
        <v>106.54755246440928</v>
      </c>
    </row>
    <row r="43" spans="1:3">
      <c r="A43" s="84" t="s">
        <v>249</v>
      </c>
      <c r="B43" s="85">
        <v>106.71462201379451</v>
      </c>
      <c r="C43" s="86">
        <f t="shared" si="0"/>
        <v>107.31462201379451</v>
      </c>
    </row>
    <row r="44" spans="1:3">
      <c r="A44" s="84" t="s">
        <v>250</v>
      </c>
      <c r="B44" s="85">
        <v>104.62851574386897</v>
      </c>
      <c r="C44" s="86">
        <f t="shared" si="0"/>
        <v>105.22851574386897</v>
      </c>
    </row>
    <row r="45" spans="1:3">
      <c r="A45" s="84" t="s">
        <v>251</v>
      </c>
      <c r="B45" s="85">
        <v>103.60559848031184</v>
      </c>
      <c r="C45" s="86">
        <f t="shared" si="0"/>
        <v>104.20559848031183</v>
      </c>
    </row>
    <row r="46" spans="1:3">
      <c r="A46" s="84" t="s">
        <v>252</v>
      </c>
      <c r="B46" s="85">
        <v>105.92258924112348</v>
      </c>
      <c r="C46" s="86">
        <f t="shared" si="0"/>
        <v>106.52258924112347</v>
      </c>
    </row>
    <row r="47" spans="1:3">
      <c r="A47" s="84" t="s">
        <v>253</v>
      </c>
      <c r="B47" s="85">
        <v>107.29939276181382</v>
      </c>
      <c r="C47" s="86">
        <f t="shared" si="0"/>
        <v>107.89939276181381</v>
      </c>
    </row>
    <row r="48" spans="1:3">
      <c r="A48" s="84" t="s">
        <v>254</v>
      </c>
      <c r="B48" s="85">
        <v>114.83916867885478</v>
      </c>
      <c r="C48" s="86">
        <f t="shared" si="0"/>
        <v>115.43916867885477</v>
      </c>
    </row>
  </sheetData>
  <mergeCells count="4">
    <mergeCell ref="A2:C2"/>
    <mergeCell ref="A3:A4"/>
    <mergeCell ref="B3:C3"/>
    <mergeCell ref="B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Приложение 1</vt:lpstr>
      <vt:lpstr>Приложение 2</vt:lpstr>
      <vt:lpstr>приложение к протоколу</vt:lpstr>
      <vt:lpstr>'Приложение 1'!Заголовки_для_печати</vt:lpstr>
    </vt:vector>
  </TitlesOfParts>
  <Company>der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242b-2</dc:creator>
  <cp:lastModifiedBy>Smolenko</cp:lastModifiedBy>
  <cp:lastPrinted>2022-02-16T11:05:27Z</cp:lastPrinted>
  <dcterms:created xsi:type="dcterms:W3CDTF">2004-12-27T07:54:16Z</dcterms:created>
  <dcterms:modified xsi:type="dcterms:W3CDTF">2022-05-04T14:15:56Z</dcterms:modified>
</cp:coreProperties>
</file>