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hot\Desktop\МЕНЮ школ и группа питания\МЕНЮ для МОНиМП\"/>
    </mc:Choice>
  </mc:AlternateContent>
  <xr:revisionPtr revIDLastSave="0" documentId="13_ncr:1_{DC739B5E-2B0C-4EC8-800E-22D8629EFAC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ето - осень" sheetId="1" r:id="rId1"/>
    <sheet name="зима - весна" sheetId="2" r:id="rId2"/>
  </sheets>
  <externalReferences>
    <externalReference r:id="rId3"/>
    <externalReference r:id="rId4"/>
    <externalReference r:id="rId5"/>
  </externalReferences>
  <definedNames>
    <definedName name="_xlnm.Print_Area" localSheetId="1">'зима - весна'!$A$1:$R$480</definedName>
    <definedName name="_xlnm.Print_Area" localSheetId="0">'лето - осень'!$A$1:$R$461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25" i="1" l="1"/>
  <c r="Q225" i="1"/>
  <c r="I225" i="1"/>
  <c r="G225" i="1"/>
  <c r="G227" i="1" s="1"/>
  <c r="F225" i="1"/>
  <c r="E225" i="1"/>
  <c r="D225" i="1"/>
  <c r="P225" i="1"/>
  <c r="O225" i="1"/>
  <c r="N225" i="1"/>
  <c r="M225" i="1"/>
  <c r="L225" i="1"/>
  <c r="K225" i="1"/>
  <c r="J225" i="1"/>
  <c r="H218" i="1"/>
  <c r="H225" i="1" s="1"/>
  <c r="R214" i="1"/>
  <c r="R227" i="1" s="1"/>
  <c r="Q214" i="1"/>
  <c r="Q227" i="1" s="1"/>
  <c r="P214" i="1"/>
  <c r="O214" i="1"/>
  <c r="N214" i="1"/>
  <c r="M214" i="1"/>
  <c r="L214" i="1"/>
  <c r="K214" i="1"/>
  <c r="J214" i="1"/>
  <c r="I214" i="1"/>
  <c r="H214" i="1"/>
  <c r="F214" i="1"/>
  <c r="E214" i="1"/>
  <c r="D214" i="1"/>
  <c r="C214" i="1"/>
  <c r="F227" i="1" l="1"/>
  <c r="E227" i="1"/>
  <c r="K227" i="1"/>
  <c r="O227" i="1"/>
  <c r="D227" i="1"/>
  <c r="I227" i="1"/>
  <c r="J227" i="1"/>
  <c r="N227" i="1"/>
  <c r="L227" i="1"/>
  <c r="H227" i="1"/>
  <c r="P227" i="1"/>
  <c r="M227" i="1"/>
  <c r="C178" i="1"/>
  <c r="D178" i="1"/>
  <c r="E178" i="1"/>
  <c r="F178" i="1"/>
  <c r="H178" i="1"/>
  <c r="I178" i="1"/>
  <c r="J178" i="1"/>
  <c r="K178" i="1"/>
  <c r="L178" i="1"/>
  <c r="M178" i="1"/>
  <c r="N178" i="1"/>
  <c r="O178" i="1"/>
  <c r="P178" i="1"/>
  <c r="Q178" i="1"/>
  <c r="R178" i="1"/>
  <c r="A256" i="1" l="1"/>
  <c r="C384" i="1" l="1"/>
  <c r="D384" i="1"/>
  <c r="E384" i="1"/>
  <c r="F384" i="1"/>
  <c r="G384" i="1"/>
  <c r="H384" i="1"/>
  <c r="I384" i="1"/>
  <c r="J384" i="1"/>
  <c r="K384" i="1"/>
  <c r="L384" i="1"/>
  <c r="M384" i="1"/>
  <c r="N384" i="1"/>
  <c r="O384" i="1"/>
  <c r="P384" i="1"/>
  <c r="Q384" i="1"/>
  <c r="R384" i="1"/>
  <c r="C378" i="1" l="1"/>
  <c r="D378" i="1"/>
  <c r="E378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C374" i="1"/>
  <c r="D374" i="1"/>
  <c r="E374" i="1"/>
  <c r="F374" i="1"/>
  <c r="H374" i="1"/>
  <c r="I374" i="1"/>
  <c r="J374" i="1"/>
  <c r="K374" i="1"/>
  <c r="L374" i="1"/>
  <c r="M374" i="1"/>
  <c r="N374" i="1"/>
  <c r="O374" i="1"/>
  <c r="P374" i="1"/>
  <c r="Q374" i="1"/>
  <c r="R374" i="1"/>
  <c r="C375" i="1"/>
  <c r="D375" i="1"/>
  <c r="E375" i="1"/>
  <c r="F375" i="1"/>
  <c r="H375" i="1"/>
  <c r="I375" i="1"/>
  <c r="J375" i="1"/>
  <c r="K375" i="1"/>
  <c r="L375" i="1"/>
  <c r="M375" i="1"/>
  <c r="N375" i="1"/>
  <c r="O375" i="1"/>
  <c r="P375" i="1"/>
  <c r="Q375" i="1"/>
  <c r="R375" i="1"/>
  <c r="C376" i="1"/>
  <c r="D376" i="1"/>
  <c r="E376" i="1"/>
  <c r="F376" i="1"/>
  <c r="H376" i="1"/>
  <c r="I376" i="1"/>
  <c r="J376" i="1"/>
  <c r="K376" i="1"/>
  <c r="L376" i="1"/>
  <c r="M376" i="1"/>
  <c r="N376" i="1"/>
  <c r="O376" i="1"/>
  <c r="P376" i="1"/>
  <c r="Q376" i="1"/>
  <c r="R376" i="1"/>
  <c r="D351" i="1"/>
  <c r="E351" i="1"/>
  <c r="F351" i="1"/>
  <c r="H351" i="1"/>
  <c r="I351" i="1"/>
  <c r="J351" i="1"/>
  <c r="K351" i="1"/>
  <c r="L351" i="1"/>
  <c r="M351" i="1"/>
  <c r="N351" i="1"/>
  <c r="O351" i="1"/>
  <c r="P351" i="1"/>
  <c r="Q351" i="1"/>
  <c r="R351" i="1"/>
  <c r="C355" i="1"/>
  <c r="D355" i="1"/>
  <c r="E355" i="1"/>
  <c r="F355" i="1"/>
  <c r="H355" i="1"/>
  <c r="I355" i="1"/>
  <c r="J355" i="1"/>
  <c r="K355" i="1"/>
  <c r="L355" i="1"/>
  <c r="M355" i="1"/>
  <c r="N355" i="1"/>
  <c r="O355" i="1"/>
  <c r="P355" i="1"/>
  <c r="Q355" i="1"/>
  <c r="R355" i="1"/>
  <c r="C354" i="1"/>
  <c r="D354" i="1"/>
  <c r="E354" i="1"/>
  <c r="F354" i="1"/>
  <c r="H354" i="1"/>
  <c r="I354" i="1"/>
  <c r="J354" i="1"/>
  <c r="K354" i="1"/>
  <c r="L354" i="1"/>
  <c r="M354" i="1"/>
  <c r="N354" i="1"/>
  <c r="O354" i="1"/>
  <c r="P354" i="1"/>
  <c r="Q354" i="1"/>
  <c r="R354" i="1"/>
  <c r="C343" i="1"/>
  <c r="D343" i="1"/>
  <c r="E343" i="1"/>
  <c r="F343" i="1"/>
  <c r="I343" i="1"/>
  <c r="J343" i="1"/>
  <c r="K343" i="1"/>
  <c r="L343" i="1"/>
  <c r="M343" i="1"/>
  <c r="N343" i="1"/>
  <c r="O343" i="1"/>
  <c r="P343" i="1"/>
  <c r="Q343" i="1"/>
  <c r="R343" i="1"/>
  <c r="C344" i="1"/>
  <c r="E344" i="1"/>
  <c r="F344" i="1"/>
  <c r="G344" i="1"/>
  <c r="H344" i="1"/>
  <c r="I344" i="1"/>
  <c r="J344" i="1"/>
  <c r="K344" i="1"/>
  <c r="L344" i="1"/>
  <c r="M344" i="1"/>
  <c r="N344" i="1"/>
  <c r="O344" i="1"/>
  <c r="P344" i="1"/>
  <c r="Q344" i="1"/>
  <c r="R344" i="1"/>
  <c r="J289" i="1"/>
  <c r="K289" i="1"/>
  <c r="L289" i="1"/>
  <c r="N289" i="1"/>
  <c r="O289" i="1"/>
  <c r="Q289" i="1"/>
  <c r="R289" i="1"/>
  <c r="C290" i="1"/>
  <c r="D290" i="1"/>
  <c r="E290" i="1"/>
  <c r="F290" i="1"/>
  <c r="H290" i="1"/>
  <c r="I290" i="1"/>
  <c r="J290" i="1"/>
  <c r="K290" i="1"/>
  <c r="L290" i="1"/>
  <c r="M290" i="1"/>
  <c r="N290" i="1"/>
  <c r="O290" i="1"/>
  <c r="P290" i="1"/>
  <c r="Q290" i="1"/>
  <c r="R290" i="1"/>
  <c r="H288" i="1"/>
  <c r="I288" i="1"/>
  <c r="J288" i="1"/>
  <c r="K288" i="1"/>
  <c r="L288" i="1"/>
  <c r="M288" i="1"/>
  <c r="N288" i="1"/>
  <c r="O288" i="1"/>
  <c r="P288" i="1"/>
  <c r="Q288" i="1"/>
  <c r="R288" i="1"/>
  <c r="H276" i="1"/>
  <c r="I276" i="1"/>
  <c r="J276" i="1"/>
  <c r="K276" i="1"/>
  <c r="L276" i="1"/>
  <c r="M276" i="1"/>
  <c r="N276" i="1"/>
  <c r="O276" i="1"/>
  <c r="P276" i="1"/>
  <c r="Q276" i="1"/>
  <c r="R276" i="1"/>
  <c r="C277" i="1"/>
  <c r="D277" i="1"/>
  <c r="E277" i="1"/>
  <c r="F277" i="1"/>
  <c r="H277" i="1"/>
  <c r="I277" i="1"/>
  <c r="J277" i="1"/>
  <c r="K277" i="1"/>
  <c r="L277" i="1"/>
  <c r="M277" i="1"/>
  <c r="N277" i="1"/>
  <c r="O277" i="1"/>
  <c r="P277" i="1"/>
  <c r="Q277" i="1"/>
  <c r="R277" i="1"/>
  <c r="C250" i="1"/>
  <c r="H250" i="1"/>
  <c r="I250" i="1"/>
  <c r="J250" i="1"/>
  <c r="K250" i="1"/>
  <c r="L250" i="1"/>
  <c r="M250" i="1"/>
  <c r="N250" i="1"/>
  <c r="O250" i="1"/>
  <c r="P250" i="1"/>
  <c r="Q250" i="1"/>
  <c r="R250" i="1"/>
  <c r="B256" i="1"/>
  <c r="C256" i="1"/>
  <c r="D256" i="1"/>
  <c r="E256" i="1"/>
  <c r="F256" i="1"/>
  <c r="H256" i="1"/>
  <c r="I256" i="1"/>
  <c r="J256" i="1"/>
  <c r="K256" i="1"/>
  <c r="L256" i="1"/>
  <c r="M256" i="1"/>
  <c r="N256" i="1"/>
  <c r="O256" i="1"/>
  <c r="P256" i="1"/>
  <c r="Q256" i="1"/>
  <c r="R256" i="1"/>
  <c r="C244" i="1"/>
  <c r="D244" i="1"/>
  <c r="E244" i="1"/>
  <c r="F244" i="1"/>
  <c r="G244" i="1"/>
  <c r="H244" i="1"/>
  <c r="I244" i="1"/>
  <c r="J244" i="1"/>
  <c r="K244" i="1"/>
  <c r="L244" i="1"/>
  <c r="M244" i="1"/>
  <c r="N244" i="1"/>
  <c r="O244" i="1"/>
  <c r="P244" i="1"/>
  <c r="Q244" i="1"/>
  <c r="R244" i="1"/>
  <c r="C73" i="1"/>
  <c r="D73" i="1"/>
  <c r="E73" i="1"/>
  <c r="F73" i="1"/>
  <c r="H73" i="1"/>
  <c r="I73" i="1"/>
  <c r="J73" i="1"/>
  <c r="K73" i="1"/>
  <c r="L73" i="1"/>
  <c r="M73" i="1"/>
  <c r="N73" i="1"/>
  <c r="O73" i="1"/>
  <c r="P73" i="1"/>
  <c r="Q73" i="1"/>
  <c r="R73" i="1"/>
  <c r="C387" i="1" l="1"/>
  <c r="D387" i="1"/>
  <c r="E387" i="1"/>
  <c r="F387" i="1"/>
  <c r="G387" i="1"/>
  <c r="H387" i="1"/>
  <c r="I387" i="1"/>
  <c r="J387" i="1"/>
  <c r="K387" i="1"/>
  <c r="L387" i="1"/>
  <c r="M387" i="1"/>
  <c r="N387" i="1"/>
  <c r="O387" i="1"/>
  <c r="P387" i="1"/>
  <c r="Q387" i="1"/>
  <c r="R387" i="1"/>
  <c r="E386" i="1"/>
  <c r="D386" i="1" s="1"/>
  <c r="F385" i="1"/>
  <c r="E385" i="1"/>
  <c r="N385" i="1"/>
  <c r="P385" i="1"/>
  <c r="J386" i="1"/>
  <c r="K386" i="1"/>
  <c r="L386" i="1"/>
  <c r="M386" i="1"/>
  <c r="N386" i="1"/>
  <c r="O386" i="1"/>
  <c r="P386" i="1"/>
  <c r="M345" i="1"/>
  <c r="N345" i="1"/>
  <c r="Q345" i="1"/>
  <c r="R345" i="1"/>
  <c r="O345" i="1"/>
  <c r="P345" i="1"/>
  <c r="C346" i="1"/>
  <c r="D346" i="1"/>
  <c r="E346" i="1"/>
  <c r="F346" i="1"/>
  <c r="H346" i="1"/>
  <c r="I346" i="1"/>
  <c r="J346" i="1"/>
  <c r="K346" i="1"/>
  <c r="L346" i="1"/>
  <c r="M346" i="1"/>
  <c r="N346" i="1"/>
  <c r="O346" i="1"/>
  <c r="P346" i="1"/>
  <c r="Q346" i="1"/>
  <c r="R346" i="1"/>
  <c r="K320" i="1"/>
  <c r="L320" i="1"/>
  <c r="N320" i="1"/>
  <c r="P320" i="1"/>
  <c r="C320" i="1"/>
  <c r="L252" i="1"/>
  <c r="O252" i="1"/>
  <c r="P252" i="1"/>
  <c r="Q252" i="1"/>
  <c r="R252" i="1"/>
  <c r="J242" i="1"/>
  <c r="K242" i="1"/>
  <c r="L242" i="1"/>
  <c r="M242" i="1"/>
  <c r="N242" i="1"/>
  <c r="O242" i="1"/>
  <c r="C242" i="1"/>
  <c r="E242" i="1"/>
  <c r="I242" i="1"/>
  <c r="Q242" i="1"/>
  <c r="R242" i="1"/>
  <c r="C251" i="1"/>
  <c r="D251" i="1"/>
  <c r="E251" i="1"/>
  <c r="F251" i="1"/>
  <c r="I251" i="1"/>
  <c r="J251" i="1"/>
  <c r="K251" i="1"/>
  <c r="L251" i="1"/>
  <c r="M251" i="1"/>
  <c r="N251" i="1"/>
  <c r="Q251" i="1"/>
  <c r="R251" i="1"/>
  <c r="L321" i="1"/>
  <c r="Q321" i="1"/>
  <c r="R321" i="1"/>
  <c r="J185" i="1"/>
  <c r="L185" i="1"/>
  <c r="M185" i="1"/>
  <c r="N185" i="1"/>
  <c r="O185" i="1"/>
  <c r="P185" i="1"/>
  <c r="J186" i="1"/>
  <c r="K186" i="1"/>
  <c r="L186" i="1"/>
  <c r="M186" i="1"/>
  <c r="N186" i="1"/>
  <c r="O186" i="1"/>
  <c r="P186" i="1"/>
  <c r="C186" i="1"/>
  <c r="K140" i="1"/>
  <c r="L140" i="1"/>
  <c r="P140" i="1"/>
  <c r="C140" i="1"/>
  <c r="D385" i="1" l="1"/>
  <c r="D455" i="1" l="1"/>
  <c r="E455" i="1"/>
  <c r="F455" i="1"/>
  <c r="H455" i="1"/>
  <c r="I455" i="1"/>
  <c r="J455" i="1"/>
  <c r="K455" i="1"/>
  <c r="L455" i="1"/>
  <c r="M455" i="1"/>
  <c r="N455" i="1"/>
  <c r="O455" i="1"/>
  <c r="P455" i="1"/>
  <c r="Q455" i="1"/>
  <c r="R455" i="1"/>
  <c r="D444" i="1"/>
  <c r="E444" i="1"/>
  <c r="F444" i="1"/>
  <c r="G444" i="1"/>
  <c r="G459" i="1" s="1"/>
  <c r="G457" i="1" s="1"/>
  <c r="H444" i="1"/>
  <c r="I444" i="1"/>
  <c r="J444" i="1"/>
  <c r="K444" i="1"/>
  <c r="L444" i="1"/>
  <c r="M444" i="1"/>
  <c r="N444" i="1"/>
  <c r="O444" i="1"/>
  <c r="P444" i="1"/>
  <c r="Q444" i="1"/>
  <c r="R444" i="1"/>
  <c r="C444" i="1"/>
  <c r="D425" i="1"/>
  <c r="E425" i="1"/>
  <c r="F425" i="1"/>
  <c r="H425" i="1"/>
  <c r="I425" i="1"/>
  <c r="J425" i="1"/>
  <c r="K425" i="1"/>
  <c r="L425" i="1"/>
  <c r="M425" i="1"/>
  <c r="N425" i="1"/>
  <c r="O425" i="1"/>
  <c r="P425" i="1"/>
  <c r="Q425" i="1"/>
  <c r="R425" i="1"/>
  <c r="M413" i="1"/>
  <c r="N413" i="1"/>
  <c r="O413" i="1"/>
  <c r="P413" i="1"/>
  <c r="Q413" i="1"/>
  <c r="R413" i="1"/>
  <c r="D391" i="1"/>
  <c r="E391" i="1"/>
  <c r="F391" i="1"/>
  <c r="G391" i="1"/>
  <c r="H391" i="1"/>
  <c r="I391" i="1"/>
  <c r="J391" i="1"/>
  <c r="K391" i="1"/>
  <c r="L391" i="1"/>
  <c r="M391" i="1"/>
  <c r="N391" i="1"/>
  <c r="O391" i="1"/>
  <c r="P391" i="1"/>
  <c r="Q391" i="1"/>
  <c r="R391" i="1"/>
  <c r="C391" i="1"/>
  <c r="M380" i="1"/>
  <c r="N380" i="1"/>
  <c r="O380" i="1"/>
  <c r="P380" i="1"/>
  <c r="Q380" i="1"/>
  <c r="R380" i="1"/>
  <c r="M348" i="1"/>
  <c r="N348" i="1"/>
  <c r="O348" i="1"/>
  <c r="P348" i="1"/>
  <c r="Q348" i="1"/>
  <c r="R348" i="1"/>
  <c r="D359" i="1"/>
  <c r="E359" i="1"/>
  <c r="F359" i="1"/>
  <c r="G359" i="1"/>
  <c r="H359" i="1"/>
  <c r="I359" i="1"/>
  <c r="J359" i="1"/>
  <c r="K359" i="1"/>
  <c r="L359" i="1"/>
  <c r="M359" i="1"/>
  <c r="N359" i="1"/>
  <c r="O359" i="1"/>
  <c r="P359" i="1"/>
  <c r="Q359" i="1"/>
  <c r="R359" i="1"/>
  <c r="D327" i="1"/>
  <c r="E327" i="1"/>
  <c r="F327" i="1"/>
  <c r="G327" i="1"/>
  <c r="I327" i="1"/>
  <c r="J327" i="1"/>
  <c r="K327" i="1"/>
  <c r="L327" i="1"/>
  <c r="M327" i="1"/>
  <c r="N327" i="1"/>
  <c r="O327" i="1"/>
  <c r="P327" i="1"/>
  <c r="Q327" i="1"/>
  <c r="R327" i="1"/>
  <c r="D316" i="1"/>
  <c r="E316" i="1"/>
  <c r="F316" i="1"/>
  <c r="H316" i="1"/>
  <c r="I316" i="1"/>
  <c r="J316" i="1"/>
  <c r="K316" i="1"/>
  <c r="L316" i="1"/>
  <c r="M316" i="1"/>
  <c r="N316" i="1"/>
  <c r="O316" i="1"/>
  <c r="P316" i="1"/>
  <c r="Q316" i="1"/>
  <c r="R316" i="1"/>
  <c r="D294" i="1"/>
  <c r="E294" i="1"/>
  <c r="F294" i="1"/>
  <c r="H294" i="1"/>
  <c r="I294" i="1"/>
  <c r="J294" i="1"/>
  <c r="K294" i="1"/>
  <c r="L294" i="1"/>
  <c r="M294" i="1"/>
  <c r="N294" i="1"/>
  <c r="O294" i="1"/>
  <c r="P294" i="1"/>
  <c r="Q294" i="1"/>
  <c r="R294" i="1"/>
  <c r="D283" i="1"/>
  <c r="E283" i="1"/>
  <c r="F283" i="1"/>
  <c r="H283" i="1"/>
  <c r="I283" i="1"/>
  <c r="J283" i="1"/>
  <c r="K283" i="1"/>
  <c r="L283" i="1"/>
  <c r="M283" i="1"/>
  <c r="N283" i="1"/>
  <c r="O283" i="1"/>
  <c r="P283" i="1"/>
  <c r="Q283" i="1"/>
  <c r="R283" i="1"/>
  <c r="D258" i="1"/>
  <c r="E258" i="1"/>
  <c r="G258" i="1"/>
  <c r="H258" i="1"/>
  <c r="I258" i="1"/>
  <c r="J258" i="1"/>
  <c r="K258" i="1"/>
  <c r="L258" i="1"/>
  <c r="M258" i="1"/>
  <c r="N258" i="1"/>
  <c r="P258" i="1"/>
  <c r="Q258" i="1"/>
  <c r="R258" i="1"/>
  <c r="D247" i="1"/>
  <c r="E247" i="1"/>
  <c r="F247" i="1"/>
  <c r="F260" i="1" s="1"/>
  <c r="G247" i="1"/>
  <c r="H247" i="1"/>
  <c r="I247" i="1"/>
  <c r="J247" i="1"/>
  <c r="K247" i="1"/>
  <c r="L247" i="1"/>
  <c r="M247" i="1"/>
  <c r="N247" i="1"/>
  <c r="O247" i="1"/>
  <c r="O260" i="1" s="1"/>
  <c r="P247" i="1"/>
  <c r="Q247" i="1"/>
  <c r="R247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I180" i="1"/>
  <c r="J180" i="1"/>
  <c r="K180" i="1"/>
  <c r="L180" i="1"/>
  <c r="M180" i="1"/>
  <c r="N180" i="1"/>
  <c r="O180" i="1"/>
  <c r="P180" i="1"/>
  <c r="Q180" i="1"/>
  <c r="R180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C156" i="1"/>
  <c r="D145" i="1"/>
  <c r="E145" i="1"/>
  <c r="E160" i="1" s="1"/>
  <c r="E158" i="1" s="1"/>
  <c r="F145" i="1"/>
  <c r="G145" i="1"/>
  <c r="H145" i="1"/>
  <c r="H160" i="1" s="1"/>
  <c r="H158" i="1" s="1"/>
  <c r="I145" i="1"/>
  <c r="I160" i="1" s="1"/>
  <c r="I158" i="1" s="1"/>
  <c r="J145" i="1"/>
  <c r="J160" i="1" s="1"/>
  <c r="J158" i="1" s="1"/>
  <c r="K145" i="1"/>
  <c r="K160" i="1" s="1"/>
  <c r="K158" i="1" s="1"/>
  <c r="L145" i="1"/>
  <c r="L160" i="1" s="1"/>
  <c r="L158" i="1" s="1"/>
  <c r="M145" i="1"/>
  <c r="M160" i="1" s="1"/>
  <c r="M158" i="1" s="1"/>
  <c r="N145" i="1"/>
  <c r="N160" i="1" s="1"/>
  <c r="N158" i="1" s="1"/>
  <c r="O145" i="1"/>
  <c r="O160" i="1" s="1"/>
  <c r="O158" i="1" s="1"/>
  <c r="P145" i="1"/>
  <c r="P160" i="1" s="1"/>
  <c r="P158" i="1" s="1"/>
  <c r="Q145" i="1"/>
  <c r="Q160" i="1" s="1"/>
  <c r="Q158" i="1" s="1"/>
  <c r="R145" i="1"/>
  <c r="R160" i="1" s="1"/>
  <c r="R158" i="1" s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E88" i="1"/>
  <c r="D88" i="1"/>
  <c r="C88" i="1"/>
  <c r="R77" i="1"/>
  <c r="R92" i="1" s="1"/>
  <c r="R90" i="1" s="1"/>
  <c r="Q77" i="1"/>
  <c r="P77" i="1"/>
  <c r="P92" i="1" s="1"/>
  <c r="P90" i="1" s="1"/>
  <c r="O77" i="1"/>
  <c r="N77" i="1"/>
  <c r="N92" i="1" s="1"/>
  <c r="N90" i="1" s="1"/>
  <c r="M77" i="1"/>
  <c r="L77" i="1"/>
  <c r="L92" i="1" s="1"/>
  <c r="L90" i="1" s="1"/>
  <c r="K77" i="1"/>
  <c r="J77" i="1"/>
  <c r="J92" i="1" s="1"/>
  <c r="J90" i="1" s="1"/>
  <c r="I77" i="1"/>
  <c r="H77" i="1"/>
  <c r="H92" i="1" s="1"/>
  <c r="H90" i="1" s="1"/>
  <c r="G77" i="1"/>
  <c r="F77" i="1"/>
  <c r="F92" i="1" s="1"/>
  <c r="F90" i="1" s="1"/>
  <c r="E77" i="1"/>
  <c r="E92" i="1" s="1"/>
  <c r="E90" i="1" s="1"/>
  <c r="D77" i="1"/>
  <c r="D92" i="1" s="1"/>
  <c r="D90" i="1" s="1"/>
  <c r="C77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R44" i="1"/>
  <c r="R59" i="1" s="1"/>
  <c r="R57" i="1" s="1"/>
  <c r="Q44" i="1"/>
  <c r="P44" i="1"/>
  <c r="P59" i="1" s="1"/>
  <c r="P57" i="1" s="1"/>
  <c r="O44" i="1"/>
  <c r="O59" i="1" s="1"/>
  <c r="O57" i="1" s="1"/>
  <c r="N44" i="1"/>
  <c r="M44" i="1"/>
  <c r="M59" i="1" s="1"/>
  <c r="M57" i="1" s="1"/>
  <c r="N59" i="1" l="1"/>
  <c r="N57" i="1" s="1"/>
  <c r="Q59" i="1"/>
  <c r="Q57" i="1" s="1"/>
  <c r="R459" i="1"/>
  <c r="R457" i="1" s="1"/>
  <c r="N459" i="1"/>
  <c r="N457" i="1" s="1"/>
  <c r="D158" i="1"/>
  <c r="Q459" i="1"/>
  <c r="Q457" i="1" s="1"/>
  <c r="M459" i="1"/>
  <c r="M457" i="1" s="1"/>
  <c r="I459" i="1"/>
  <c r="I457" i="1" s="1"/>
  <c r="H459" i="1"/>
  <c r="H457" i="1" s="1"/>
  <c r="F160" i="1"/>
  <c r="F158" i="1" s="1"/>
  <c r="R260" i="1"/>
  <c r="Q260" i="1"/>
  <c r="P260" i="1"/>
  <c r="P126" i="1"/>
  <c r="P124" i="1" s="1"/>
  <c r="L126" i="1"/>
  <c r="L124" i="1" s="1"/>
  <c r="H126" i="1"/>
  <c r="H124" i="1" s="1"/>
  <c r="D126" i="1"/>
  <c r="D124" i="1" s="1"/>
  <c r="D459" i="1"/>
  <c r="D457" i="1" s="1"/>
  <c r="R126" i="1"/>
  <c r="R124" i="1" s="1"/>
  <c r="J126" i="1"/>
  <c r="J124" i="1" s="1"/>
  <c r="N126" i="1"/>
  <c r="N124" i="1" s="1"/>
  <c r="F126" i="1"/>
  <c r="F124" i="1" s="1"/>
  <c r="Q126" i="1"/>
  <c r="Q124" i="1" s="1"/>
  <c r="M126" i="1"/>
  <c r="M124" i="1" s="1"/>
  <c r="I126" i="1"/>
  <c r="I124" i="1" s="1"/>
  <c r="O126" i="1"/>
  <c r="O124" i="1" s="1"/>
  <c r="K126" i="1"/>
  <c r="K124" i="1" s="1"/>
  <c r="E459" i="1"/>
  <c r="E457" i="1" s="1"/>
  <c r="L459" i="1"/>
  <c r="L457" i="1" s="1"/>
  <c r="P459" i="1"/>
  <c r="P457" i="1" s="1"/>
  <c r="R393" i="1"/>
  <c r="N393" i="1"/>
  <c r="P427" i="1"/>
  <c r="F459" i="1"/>
  <c r="F457" i="1" s="1"/>
  <c r="P195" i="1"/>
  <c r="P193" i="1" s="1"/>
  <c r="L195" i="1"/>
  <c r="L193" i="1" s="1"/>
  <c r="J459" i="1"/>
  <c r="J457" i="1" s="1"/>
  <c r="E126" i="1"/>
  <c r="E124" i="1" s="1"/>
  <c r="O459" i="1"/>
  <c r="O457" i="1" s="1"/>
  <c r="K459" i="1"/>
  <c r="K457" i="1" s="1"/>
  <c r="I92" i="1"/>
  <c r="I90" i="1" s="1"/>
  <c r="M92" i="1"/>
  <c r="M90" i="1" s="1"/>
  <c r="Q92" i="1"/>
  <c r="Q90" i="1" s="1"/>
  <c r="R195" i="1"/>
  <c r="R193" i="1" s="1"/>
  <c r="Q296" i="1"/>
  <c r="I296" i="1"/>
  <c r="G160" i="1"/>
  <c r="G158" i="1" s="1"/>
  <c r="G126" i="1"/>
  <c r="G124" i="1" s="1"/>
  <c r="M195" i="1"/>
  <c r="M193" i="1" s="1"/>
  <c r="O393" i="1"/>
  <c r="Q427" i="1"/>
  <c r="M427" i="1"/>
  <c r="R427" i="1"/>
  <c r="Q393" i="1"/>
  <c r="O195" i="1"/>
  <c r="O193" i="1" s="1"/>
  <c r="K195" i="1"/>
  <c r="K193" i="1" s="1"/>
  <c r="N195" i="1"/>
  <c r="N193" i="1" s="1"/>
  <c r="J195" i="1"/>
  <c r="J193" i="1" s="1"/>
  <c r="M393" i="1"/>
  <c r="O427" i="1"/>
  <c r="P393" i="1"/>
  <c r="N427" i="1"/>
  <c r="M296" i="1"/>
  <c r="E296" i="1"/>
  <c r="K331" i="1"/>
  <c r="K329" i="1" s="1"/>
  <c r="P361" i="1"/>
  <c r="O331" i="1"/>
  <c r="O329" i="1" s="1"/>
  <c r="G331" i="1"/>
  <c r="G329" i="1" s="1"/>
  <c r="P331" i="1"/>
  <c r="P329" i="1" s="1"/>
  <c r="L331" i="1"/>
  <c r="L329" i="1" s="1"/>
  <c r="H329" i="1"/>
  <c r="D331" i="1"/>
  <c r="D329" i="1" s="1"/>
  <c r="R331" i="1"/>
  <c r="R329" i="1" s="1"/>
  <c r="N331" i="1"/>
  <c r="N329" i="1" s="1"/>
  <c r="J331" i="1"/>
  <c r="J329" i="1" s="1"/>
  <c r="F331" i="1"/>
  <c r="F329" i="1" s="1"/>
  <c r="L260" i="1"/>
  <c r="H260" i="1"/>
  <c r="K260" i="1"/>
  <c r="G260" i="1"/>
  <c r="M260" i="1"/>
  <c r="I260" i="1"/>
  <c r="E260" i="1"/>
  <c r="N260" i="1"/>
  <c r="J260" i="1"/>
  <c r="D260" i="1"/>
  <c r="R296" i="1"/>
  <c r="N296" i="1"/>
  <c r="J296" i="1"/>
  <c r="F296" i="1"/>
  <c r="Q195" i="1"/>
  <c r="Q193" i="1" s="1"/>
  <c r="I195" i="1"/>
  <c r="I193" i="1" s="1"/>
  <c r="N361" i="1"/>
  <c r="P296" i="1"/>
  <c r="L296" i="1"/>
  <c r="H296" i="1"/>
  <c r="D296" i="1"/>
  <c r="Q331" i="1"/>
  <c r="Q329" i="1" s="1"/>
  <c r="M331" i="1"/>
  <c r="M329" i="1" s="1"/>
  <c r="I331" i="1"/>
  <c r="I329" i="1" s="1"/>
  <c r="E331" i="1"/>
  <c r="E329" i="1" s="1"/>
  <c r="Q361" i="1"/>
  <c r="M361" i="1"/>
  <c r="O361" i="1"/>
  <c r="R361" i="1"/>
  <c r="G92" i="1"/>
  <c r="G90" i="1" s="1"/>
  <c r="K92" i="1"/>
  <c r="K90" i="1" s="1"/>
  <c r="O92" i="1"/>
  <c r="O90" i="1" s="1"/>
  <c r="O296" i="1"/>
  <c r="K296" i="1"/>
  <c r="G296" i="1"/>
  <c r="E180" i="1"/>
  <c r="E195" i="1" s="1"/>
  <c r="E193" i="1" s="1"/>
  <c r="E345" i="1"/>
  <c r="E348" i="1" s="1"/>
  <c r="E361" i="1" s="1"/>
  <c r="L345" i="1"/>
  <c r="L348" i="1" s="1"/>
  <c r="L361" i="1" s="1"/>
  <c r="I345" i="1"/>
  <c r="I348" i="1" s="1"/>
  <c r="I361" i="1" s="1"/>
  <c r="G393" i="1"/>
  <c r="G348" i="1"/>
  <c r="G361" i="1" s="1"/>
  <c r="D345" i="1"/>
  <c r="D348" i="1" s="1"/>
  <c r="D361" i="1" s="1"/>
  <c r="G180" i="1"/>
  <c r="G195" i="1" s="1"/>
  <c r="G193" i="1" s="1"/>
  <c r="I380" i="1"/>
  <c r="I393" i="1" s="1"/>
  <c r="E380" i="1"/>
  <c r="E393" i="1" s="1"/>
  <c r="C345" i="1"/>
  <c r="I44" i="1"/>
  <c r="I59" i="1" s="1"/>
  <c r="I57" i="1" s="1"/>
  <c r="F180" i="1"/>
  <c r="F195" i="1" s="1"/>
  <c r="F193" i="1" s="1"/>
  <c r="H44" i="1"/>
  <c r="H59" i="1" s="1"/>
  <c r="H57" i="1" s="1"/>
  <c r="L380" i="1"/>
  <c r="L393" i="1" s="1"/>
  <c r="D380" i="1"/>
  <c r="D393" i="1" s="1"/>
  <c r="J413" i="1"/>
  <c r="J427" i="1" s="1"/>
  <c r="F413" i="1"/>
  <c r="F427" i="1" s="1"/>
  <c r="K44" i="1"/>
  <c r="K59" i="1" s="1"/>
  <c r="K57" i="1" s="1"/>
  <c r="G44" i="1"/>
  <c r="G59" i="1" s="1"/>
  <c r="G57" i="1" s="1"/>
  <c r="G427" i="1"/>
  <c r="L44" i="1"/>
  <c r="L59" i="1" s="1"/>
  <c r="L57" i="1" s="1"/>
  <c r="C413" i="1"/>
  <c r="I413" i="1"/>
  <c r="I427" i="1" s="1"/>
  <c r="E413" i="1"/>
  <c r="E427" i="1" s="1"/>
  <c r="J44" i="1"/>
  <c r="J59" i="1" s="1"/>
  <c r="J57" i="1" s="1"/>
  <c r="F44" i="1"/>
  <c r="F59" i="1" s="1"/>
  <c r="F57" i="1" s="1"/>
  <c r="K413" i="1"/>
  <c r="K427" i="1" s="1"/>
  <c r="D44" i="1"/>
  <c r="D59" i="1" s="1"/>
  <c r="D57" i="1" s="1"/>
  <c r="L413" i="1"/>
  <c r="L427" i="1" s="1"/>
  <c r="H180" i="1"/>
  <c r="H195" i="1" s="1"/>
  <c r="H193" i="1" s="1"/>
  <c r="D180" i="1"/>
  <c r="D195" i="1" s="1"/>
  <c r="D193" i="1" s="1"/>
  <c r="E44" i="1"/>
  <c r="E59" i="1" s="1"/>
  <c r="E57" i="1" s="1"/>
  <c r="H413" i="1" l="1"/>
  <c r="H427" i="1" s="1"/>
  <c r="D413" i="1"/>
  <c r="D427" i="1" s="1"/>
  <c r="J380" i="1"/>
  <c r="J393" i="1" s="1"/>
  <c r="J345" i="1"/>
  <c r="J348" i="1" s="1"/>
  <c r="J361" i="1" s="1"/>
  <c r="K380" i="1"/>
  <c r="K393" i="1" s="1"/>
  <c r="K345" i="1"/>
  <c r="K348" i="1" s="1"/>
  <c r="K361" i="1" s="1"/>
  <c r="F345" i="1"/>
  <c r="F348" i="1" s="1"/>
  <c r="F361" i="1" s="1"/>
  <c r="F380" i="1"/>
  <c r="F393" i="1" s="1"/>
  <c r="H380" i="1" l="1"/>
  <c r="H393" i="1" s="1"/>
  <c r="H345" i="1"/>
  <c r="H348" i="1" s="1"/>
  <c r="H361" i="1" s="1"/>
</calcChain>
</file>

<file path=xl/sharedStrings.xml><?xml version="1.0" encoding="utf-8"?>
<sst xmlns="http://schemas.openxmlformats.org/spreadsheetml/2006/main" count="863" uniqueCount="222">
  <si>
    <t>(г)</t>
  </si>
  <si>
    <t>Пищевые  вещества</t>
  </si>
  <si>
    <t>В1</t>
  </si>
  <si>
    <t>Прием пищи</t>
  </si>
  <si>
    <t>Масса порции</t>
  </si>
  <si>
    <t>Энсргетическая ценность</t>
  </si>
  <si>
    <t>Витамины</t>
  </si>
  <si>
    <t>Наименование блюда</t>
  </si>
  <si>
    <t>(мг)</t>
  </si>
  <si>
    <t>Минеральные вещества</t>
  </si>
  <si>
    <t>Итого за день по СанПиН</t>
  </si>
  <si>
    <t>Отклонение</t>
  </si>
  <si>
    <t>ОБЕД</t>
  </si>
  <si>
    <t>ЗАВТРАК</t>
  </si>
  <si>
    <t>№ Рецептуры</t>
  </si>
  <si>
    <t>А</t>
  </si>
  <si>
    <t>День: третий</t>
  </si>
  <si>
    <t>День: четвертый</t>
  </si>
  <si>
    <t>День: пятый</t>
  </si>
  <si>
    <t>Неделя: вторая</t>
  </si>
  <si>
    <t>Неделя:вторая</t>
  </si>
  <si>
    <t>День: первый</t>
  </si>
  <si>
    <t>Неделя: первая</t>
  </si>
  <si>
    <t>Какао с молоком</t>
  </si>
  <si>
    <t>Хлеб пшеничный</t>
  </si>
  <si>
    <t>Щи со свежей капустой с картофелем</t>
  </si>
  <si>
    <t>Хлеб ржаной</t>
  </si>
  <si>
    <t>Сок фруктовый</t>
  </si>
  <si>
    <t>2-1</t>
  </si>
  <si>
    <t>Сезон: лето - осень</t>
  </si>
  <si>
    <t>Пюре картофельное</t>
  </si>
  <si>
    <t>Напиток из сухофруктов</t>
  </si>
  <si>
    <t>Каша рассыпчатая (ячневая)</t>
  </si>
  <si>
    <t>Котлета рубленая из мяса птицы</t>
  </si>
  <si>
    <t>Кофейный напиток</t>
  </si>
  <si>
    <t>Салат из помидоров и огурцов</t>
  </si>
  <si>
    <t>Плов из говядины</t>
  </si>
  <si>
    <t>5</t>
  </si>
  <si>
    <t>Чай с лимоном</t>
  </si>
  <si>
    <t>Борщ с картофелем и фасолью</t>
  </si>
  <si>
    <t>60</t>
  </si>
  <si>
    <t>45</t>
  </si>
  <si>
    <t>71</t>
  </si>
  <si>
    <t>Каша вязкая (пшеничная)</t>
  </si>
  <si>
    <t>Хлеб пшенич</t>
  </si>
  <si>
    <t xml:space="preserve">Картофель отварной </t>
  </si>
  <si>
    <t>Б</t>
  </si>
  <si>
    <t>Ж</t>
  </si>
  <si>
    <t>У</t>
  </si>
  <si>
    <t>(ккал)</t>
  </si>
  <si>
    <t>В2</t>
  </si>
  <si>
    <t>С</t>
  </si>
  <si>
    <t>Е</t>
  </si>
  <si>
    <t>Кальций (мг)</t>
  </si>
  <si>
    <t>Фосфор (мг)</t>
  </si>
  <si>
    <t>Магний (мг)</t>
  </si>
  <si>
    <t>Железо (мг)</t>
  </si>
  <si>
    <t>Циик (мг)</t>
  </si>
  <si>
    <t>Иод (мг)</t>
  </si>
  <si>
    <t>7,79</t>
  </si>
  <si>
    <t>10,51</t>
  </si>
  <si>
    <t>24,69</t>
  </si>
  <si>
    <t>0,07</t>
  </si>
  <si>
    <t>0,59</t>
  </si>
  <si>
    <t>0,14</t>
  </si>
  <si>
    <t>0,78</t>
  </si>
  <si>
    <t>0,27</t>
  </si>
  <si>
    <t>171,50</t>
  </si>
  <si>
    <t>98,75</t>
  </si>
  <si>
    <t>13,63</t>
  </si>
  <si>
    <t>0,75</t>
  </si>
  <si>
    <t>1,65</t>
  </si>
  <si>
    <t>0,00</t>
  </si>
  <si>
    <t>0,24</t>
  </si>
  <si>
    <t>Итого за завтрак</t>
  </si>
  <si>
    <t>0,70</t>
  </si>
  <si>
    <t>0,10</t>
  </si>
  <si>
    <t>1,90</t>
  </si>
  <si>
    <r>
      <rPr>
        <b/>
        <sz val="10"/>
        <rFont val="Times New Roman"/>
        <family val="1"/>
        <charset val="204"/>
      </rPr>
      <t>Возрастая категория: 11 лет и старше</t>
    </r>
  </si>
  <si>
    <r>
      <rPr>
        <b/>
        <sz val="10"/>
        <rFont val="Times New Roman"/>
        <family val="1"/>
        <charset val="204"/>
      </rPr>
      <t>Итого за обед</t>
    </r>
  </si>
  <si>
    <r>
      <rPr>
        <b/>
        <sz val="10"/>
        <rFont val="Times New Roman"/>
        <family val="1"/>
        <charset val="204"/>
      </rPr>
      <t>ИТОГО:</t>
    </r>
  </si>
  <si>
    <r>
      <rPr>
        <b/>
        <sz val="10"/>
        <rFont val="Times New Roman"/>
        <family val="1"/>
        <charset val="204"/>
      </rPr>
      <t>День: второй</t>
    </r>
  </si>
  <si>
    <r>
      <rPr>
        <b/>
        <sz val="10"/>
        <rFont val="Times New Roman"/>
        <family val="1"/>
        <charset val="204"/>
      </rPr>
      <t>Неделя: первая</t>
    </r>
  </si>
  <si>
    <r>
      <rPr>
        <b/>
        <sz val="10"/>
        <rFont val="Times New Roman"/>
        <family val="1"/>
        <charset val="204"/>
      </rPr>
      <t>Возрастная категория: 11 лет и старше</t>
    </r>
  </si>
  <si>
    <t>Итого за обед</t>
  </si>
  <si>
    <t>ИТОГО:</t>
  </si>
  <si>
    <t>Компот из сухофруктов</t>
  </si>
  <si>
    <t xml:space="preserve">Рагу из овощей </t>
  </si>
  <si>
    <t>80,84</t>
  </si>
  <si>
    <t>101,84</t>
  </si>
  <si>
    <t>200</t>
  </si>
  <si>
    <t>40,5</t>
  </si>
  <si>
    <t>6.68</t>
  </si>
  <si>
    <t>25,6</t>
  </si>
  <si>
    <t>0,65</t>
  </si>
  <si>
    <t>61,89</t>
  </si>
  <si>
    <t>10,13</t>
  </si>
  <si>
    <t>сыр</t>
  </si>
  <si>
    <t>Каша рисовая молочная с маслом</t>
  </si>
  <si>
    <t>пром</t>
  </si>
  <si>
    <t>Овощи  свежие(огурцы)</t>
  </si>
  <si>
    <t xml:space="preserve">Гуляш </t>
  </si>
  <si>
    <t>чай лимоном</t>
  </si>
  <si>
    <t>Кофейный напиток с молоком</t>
  </si>
  <si>
    <t>265</t>
  </si>
  <si>
    <t>Рыба запеченная в  соусе</t>
  </si>
  <si>
    <t>пюре карофельное</t>
  </si>
  <si>
    <t>Овощи свежие(помидоры)</t>
  </si>
  <si>
    <t>96</t>
  </si>
  <si>
    <t>290</t>
  </si>
  <si>
    <t>Птица тушеная в соусе</t>
  </si>
  <si>
    <t>143</t>
  </si>
  <si>
    <t>210</t>
  </si>
  <si>
    <t>Омлет  натуральный</t>
  </si>
  <si>
    <t>Фрукты свежие(яблоко)</t>
  </si>
  <si>
    <t>84</t>
  </si>
  <si>
    <t xml:space="preserve">Печень по-строгановски </t>
  </si>
  <si>
    <t>шестой</t>
  </si>
  <si>
    <t xml:space="preserve">День: </t>
  </si>
  <si>
    <t>Сгущенное молоко</t>
  </si>
  <si>
    <t>запеканка рис. с творогом</t>
  </si>
  <si>
    <t>седьмой</t>
  </si>
  <si>
    <t>98</t>
  </si>
  <si>
    <t>суп крестьянский</t>
  </si>
  <si>
    <t>297</t>
  </si>
  <si>
    <t>Фрикадельки из кур или бройлеров - цыплят</t>
  </si>
  <si>
    <t>203</t>
  </si>
  <si>
    <t>Макаронные изделия отварные с маслом</t>
  </si>
  <si>
    <t>171</t>
  </si>
  <si>
    <t>Чай с сахаром</t>
  </si>
  <si>
    <t>229</t>
  </si>
  <si>
    <t>пюре картофельное</t>
  </si>
  <si>
    <t>Тефтели  из говядины в соусе</t>
  </si>
  <si>
    <t>Каша вязкая (гречневая)</t>
  </si>
  <si>
    <t>Птица тушенные в соусе</t>
  </si>
  <si>
    <t>349</t>
  </si>
  <si>
    <t>пом</t>
  </si>
  <si>
    <t>девятый</t>
  </si>
  <si>
    <t xml:space="preserve"> чай с сахаром</t>
  </si>
  <si>
    <t>Суп из овощей</t>
  </si>
  <si>
    <t>24</t>
  </si>
  <si>
    <t>Шницель натуральный рубленный</t>
  </si>
  <si>
    <t>379</t>
  </si>
  <si>
    <t>Овощи свежие(огурцы)</t>
  </si>
  <si>
    <t>82</t>
  </si>
  <si>
    <t>Борщ с капустой и картофелем</t>
  </si>
  <si>
    <t>сердце в соусе</t>
  </si>
  <si>
    <t>каша ячневая</t>
  </si>
  <si>
    <t>Рыба  тушенная в томате овощами</t>
  </si>
  <si>
    <t>101</t>
  </si>
  <si>
    <t>100</t>
  </si>
  <si>
    <t>Рыба  тушеная в томате  с овощами</t>
  </si>
  <si>
    <t>250/10</t>
  </si>
  <si>
    <t>Жаркое по домашнему</t>
  </si>
  <si>
    <t>Суп с клецками</t>
  </si>
  <si>
    <t>70/30</t>
  </si>
  <si>
    <t>Суп крестьянский</t>
  </si>
  <si>
    <t>250</t>
  </si>
  <si>
    <t>305(Пермь)</t>
  </si>
  <si>
    <t>Кисель из концентрата</t>
  </si>
  <si>
    <t>Суп гороховый с картофелем</t>
  </si>
  <si>
    <t xml:space="preserve">котлеты/биточки рыбные </t>
  </si>
  <si>
    <t>котлеты рубленные с молочным соусом</t>
  </si>
  <si>
    <t>Каша рассыпчатая (пшенная)</t>
  </si>
  <si>
    <t>503(Пермь)</t>
  </si>
  <si>
    <t>кисель из концентрата</t>
  </si>
  <si>
    <t>97</t>
  </si>
  <si>
    <t>суп картофельный</t>
  </si>
  <si>
    <t>247,3</t>
  </si>
  <si>
    <t>Каша гречневая рассыпчатая</t>
  </si>
  <si>
    <t>масло сливочное</t>
  </si>
  <si>
    <t>120</t>
  </si>
  <si>
    <t>суп молочный с макаронами</t>
  </si>
  <si>
    <t>Кондитерское изделие</t>
  </si>
  <si>
    <t>25</t>
  </si>
  <si>
    <t>0</t>
  </si>
  <si>
    <t>23</t>
  </si>
  <si>
    <t>92</t>
  </si>
  <si>
    <t>46</t>
  </si>
  <si>
    <t>Салат из белокачанной капусты с яблоком</t>
  </si>
  <si>
    <t>90/30</t>
  </si>
  <si>
    <t>Суп картофельный с клецками</t>
  </si>
  <si>
    <t>компот из свежих плодов</t>
  </si>
  <si>
    <t>Салат из свежей капусты с морковью</t>
  </si>
  <si>
    <t>10,6</t>
  </si>
  <si>
    <t>9,11</t>
  </si>
  <si>
    <t>2,64</t>
  </si>
  <si>
    <t>180</t>
  </si>
  <si>
    <r>
      <t xml:space="preserve">День: </t>
    </r>
    <r>
      <rPr>
        <b/>
        <sz val="12"/>
        <rFont val="Times New Roman"/>
        <family val="1"/>
        <charset val="204"/>
      </rPr>
      <t>восьмой</t>
    </r>
  </si>
  <si>
    <t>Плов из птицы</t>
  </si>
  <si>
    <t>291</t>
  </si>
  <si>
    <t>21,2</t>
  </si>
  <si>
    <t>13,1</t>
  </si>
  <si>
    <t>44,7</t>
  </si>
  <si>
    <t>381,7</t>
  </si>
  <si>
    <r>
      <t xml:space="preserve">День: </t>
    </r>
    <r>
      <rPr>
        <b/>
        <sz val="12"/>
        <rFont val="Times New Roman"/>
        <family val="1"/>
        <charset val="204"/>
      </rPr>
      <t>одиннадцатый</t>
    </r>
  </si>
  <si>
    <t>ржаной</t>
  </si>
  <si>
    <t>900</t>
  </si>
  <si>
    <t>625</t>
  </si>
  <si>
    <t>930</t>
  </si>
  <si>
    <t>590</t>
  </si>
  <si>
    <t>970</t>
  </si>
  <si>
    <t>6,08</t>
  </si>
  <si>
    <t>День:       восьмой</t>
  </si>
  <si>
    <r>
      <t xml:space="preserve">День: </t>
    </r>
    <r>
      <rPr>
        <b/>
        <sz val="12"/>
        <rFont val="Times New Roman"/>
        <family val="1"/>
        <charset val="204"/>
      </rPr>
      <t>десятый</t>
    </r>
  </si>
  <si>
    <t>Салат из свежей капусты с яблоком</t>
  </si>
  <si>
    <t>двенадцатый</t>
  </si>
  <si>
    <t>1,41</t>
  </si>
  <si>
    <t>4,16</t>
  </si>
  <si>
    <t>8,6</t>
  </si>
  <si>
    <t xml:space="preserve">Суп гороховый </t>
  </si>
  <si>
    <t>122,04</t>
  </si>
  <si>
    <t>Щербиновский   район</t>
  </si>
  <si>
    <t>102</t>
  </si>
  <si>
    <t>94</t>
  </si>
  <si>
    <t>57,5</t>
  </si>
  <si>
    <t xml:space="preserve">Овощи свежие(огурцы) </t>
  </si>
  <si>
    <t>194,4</t>
  </si>
  <si>
    <t>235</t>
  </si>
  <si>
    <t>132,8</t>
  </si>
  <si>
    <t>234,86</t>
  </si>
  <si>
    <t>290/330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</si>
</sst>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5" x14ac:knownFonts="1">
    <font>
      <sz val="10"/>
      <name val="Arial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244">
    <xf numFmtId="0" fontId="0" fillId="0" borderId="0" xfId="0"/>
    <xf numFmtId="0" fontId="0" fillId="0" borderId="0" xfId="0" applyAlignment="1">
      <alignment wrapText="1" shrinkToFit="1"/>
    </xf>
    <xf numFmtId="2" fontId="1" fillId="0" borderId="30" xfId="0" applyNumberFormat="1" applyFont="1" applyBorder="1" applyAlignment="1">
      <alignment horizontal="left"/>
    </xf>
    <xf numFmtId="0" fontId="1" fillId="0" borderId="30" xfId="0" applyFont="1" applyBorder="1" applyAlignment="1">
      <alignment horizontal="right"/>
    </xf>
    <xf numFmtId="2" fontId="1" fillId="0" borderId="30" xfId="0" applyNumberFormat="1" applyFont="1" applyBorder="1" applyAlignment="1">
      <alignment horizontal="right"/>
    </xf>
    <xf numFmtId="2" fontId="1" fillId="2" borderId="30" xfId="0" applyNumberFormat="1" applyFont="1" applyFill="1" applyBorder="1" applyAlignment="1">
      <alignment horizontal="right"/>
    </xf>
    <xf numFmtId="2" fontId="2" fillId="0" borderId="30" xfId="0" applyNumberFormat="1" applyFont="1" applyBorder="1" applyAlignment="1">
      <alignment horizontal="left"/>
    </xf>
    <xf numFmtId="0" fontId="2" fillId="0" borderId="30" xfId="0" applyFont="1" applyBorder="1" applyAlignment="1">
      <alignment horizontal="right"/>
    </xf>
    <xf numFmtId="2" fontId="2" fillId="0" borderId="30" xfId="0" applyNumberFormat="1" applyFont="1" applyBorder="1" applyAlignment="1">
      <alignment horizontal="right"/>
    </xf>
    <xf numFmtId="2" fontId="2" fillId="2" borderId="30" xfId="0" applyNumberFormat="1" applyFont="1" applyFill="1" applyBorder="1" applyAlignment="1">
      <alignment horizontal="right"/>
    </xf>
    <xf numFmtId="0" fontId="0" fillId="0" borderId="31" xfId="0" applyBorder="1" applyProtection="1"/>
    <xf numFmtId="0" fontId="0" fillId="0" borderId="31" xfId="0" applyBorder="1" applyAlignment="1" applyProtection="1">
      <alignment wrapText="1" shrinkToFit="1"/>
    </xf>
    <xf numFmtId="0" fontId="0" fillId="0" borderId="31" xfId="0" applyBorder="1" applyAlignment="1">
      <alignment wrapText="1" shrinkToFit="1"/>
    </xf>
    <xf numFmtId="0" fontId="0" fillId="0" borderId="31" xfId="0" applyBorder="1"/>
    <xf numFmtId="0" fontId="1" fillId="0" borderId="0" xfId="0" applyFont="1"/>
    <xf numFmtId="0" fontId="1" fillId="0" borderId="0" xfId="0" applyFont="1" applyAlignment="1">
      <alignment wrapText="1" shrinkToFit="1"/>
    </xf>
    <xf numFmtId="0" fontId="1" fillId="0" borderId="4" xfId="0" applyFont="1" applyBorder="1" applyAlignment="1">
      <alignment vertical="top"/>
    </xf>
    <xf numFmtId="0" fontId="3" fillId="0" borderId="11" xfId="0" applyFont="1" applyBorder="1" applyAlignment="1">
      <alignment horizontal="left" vertical="top" wrapText="1" shrinkToFit="1"/>
    </xf>
    <xf numFmtId="0" fontId="3" fillId="0" borderId="11" xfId="0" applyFont="1" applyBorder="1" applyAlignment="1">
      <alignment horizontal="left" vertical="top" shrinkToFit="1"/>
    </xf>
    <xf numFmtId="0" fontId="3" fillId="0" borderId="6" xfId="0" applyFont="1" applyBorder="1" applyAlignment="1">
      <alignment horizontal="left" vertical="top" shrinkToFit="1"/>
    </xf>
    <xf numFmtId="0" fontId="3" fillId="0" borderId="12" xfId="0" applyFont="1" applyBorder="1" applyAlignment="1">
      <alignment horizontal="center" vertical="top" shrinkToFit="1"/>
    </xf>
    <xf numFmtId="0" fontId="3" fillId="0" borderId="5" xfId="0" applyFont="1" applyBorder="1" applyAlignment="1">
      <alignment horizontal="center" vertical="top" shrinkToFit="1"/>
    </xf>
    <xf numFmtId="0" fontId="3" fillId="0" borderId="21" xfId="0" applyFont="1" applyBorder="1" applyAlignment="1">
      <alignment horizontal="center" vertical="top" wrapText="1" shrinkToFit="1"/>
    </xf>
    <xf numFmtId="0" fontId="3" fillId="0" borderId="22" xfId="0" applyFont="1" applyBorder="1" applyAlignment="1">
      <alignment horizontal="left" vertical="top" wrapText="1" shrinkToFit="1"/>
    </xf>
    <xf numFmtId="0" fontId="3" fillId="0" borderId="23" xfId="0" applyFont="1" applyBorder="1" applyAlignment="1">
      <alignment horizontal="right" vertical="top" wrapText="1" shrinkToFit="1"/>
    </xf>
    <xf numFmtId="0" fontId="1" fillId="0" borderId="11" xfId="0" applyFont="1" applyBorder="1" applyAlignment="1">
      <alignment horizontal="left" vertical="top"/>
    </xf>
    <xf numFmtId="0" fontId="1" fillId="0" borderId="25" xfId="0" applyFont="1" applyBorder="1" applyAlignment="1">
      <alignment horizontal="left" vertical="top" indent="1"/>
    </xf>
    <xf numFmtId="0" fontId="1" fillId="0" borderId="10" xfId="0" applyFont="1" applyBorder="1" applyAlignment="1">
      <alignment horizontal="right" vertical="top"/>
    </xf>
    <xf numFmtId="0" fontId="1" fillId="0" borderId="26" xfId="0" applyFont="1" applyBorder="1" applyAlignment="1">
      <alignment horizontal="left" vertical="top" indent="1"/>
    </xf>
    <xf numFmtId="0" fontId="1" fillId="0" borderId="12" xfId="0" applyFont="1" applyBorder="1" applyAlignment="1">
      <alignment horizontal="center" vertical="top"/>
    </xf>
    <xf numFmtId="0" fontId="1" fillId="0" borderId="30" xfId="0" applyFont="1" applyBorder="1" applyAlignment="1">
      <alignment horizontal="left" vertical="top"/>
    </xf>
    <xf numFmtId="0" fontId="1" fillId="0" borderId="30" xfId="0" applyFont="1" applyBorder="1" applyAlignment="1">
      <alignment vertical="top" wrapText="1" shrinkToFit="1"/>
    </xf>
    <xf numFmtId="0" fontId="1" fillId="0" borderId="30" xfId="0" applyFont="1" applyBorder="1" applyAlignment="1">
      <alignment horizontal="right" vertical="top"/>
    </xf>
    <xf numFmtId="0" fontId="1" fillId="0" borderId="30" xfId="0" applyFont="1" applyBorder="1" applyAlignment="1">
      <alignment horizontal="left" vertical="top" indent="1"/>
    </xf>
    <xf numFmtId="0" fontId="1" fillId="0" borderId="30" xfId="0" applyFont="1" applyBorder="1" applyAlignment="1">
      <alignment horizontal="center" vertical="top"/>
    </xf>
    <xf numFmtId="0" fontId="1" fillId="0" borderId="11" xfId="0" applyFont="1" applyBorder="1" applyAlignment="1">
      <alignment vertical="top" wrapText="1" shrinkToFit="1"/>
    </xf>
    <xf numFmtId="0" fontId="3" fillId="0" borderId="11" xfId="0" applyFont="1" applyBorder="1" applyAlignment="1">
      <alignment horizontal="left" vertical="top"/>
    </xf>
    <xf numFmtId="0" fontId="3" fillId="0" borderId="27" xfId="0" applyFont="1" applyBorder="1" applyAlignment="1">
      <alignment vertical="top" wrapText="1" shrinkToFit="1"/>
    </xf>
    <xf numFmtId="0" fontId="3" fillId="0" borderId="26" xfId="0" applyFont="1" applyBorder="1" applyAlignment="1">
      <alignment horizontal="left" vertical="top" indent="1"/>
    </xf>
    <xf numFmtId="0" fontId="3" fillId="0" borderId="12" xfId="0" applyFont="1" applyBorder="1" applyAlignment="1">
      <alignment horizontal="center" vertical="top"/>
    </xf>
    <xf numFmtId="0" fontId="3" fillId="0" borderId="10" xfId="0" applyFont="1" applyBorder="1" applyAlignment="1">
      <alignment horizontal="right" vertical="top"/>
    </xf>
    <xf numFmtId="0" fontId="1" fillId="0" borderId="30" xfId="0" applyFont="1" applyBorder="1" applyAlignment="1">
      <alignment horizontal="left" vertical="top" wrapText="1" shrinkToFit="1"/>
    </xf>
    <xf numFmtId="0" fontId="2" fillId="0" borderId="11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top" wrapText="1" shrinkToFit="1"/>
    </xf>
    <xf numFmtId="0" fontId="3" fillId="0" borderId="6" xfId="0" applyFont="1" applyBorder="1" applyAlignment="1">
      <alignment horizontal="left" vertical="top" wrapText="1" shrinkToFit="1"/>
    </xf>
    <xf numFmtId="0" fontId="3" fillId="0" borderId="12" xfId="0" applyFont="1" applyBorder="1" applyAlignment="1">
      <alignment horizontal="center" vertical="top" wrapText="1" shrinkToFit="1"/>
    </xf>
    <xf numFmtId="0" fontId="3" fillId="0" borderId="5" xfId="0" applyFont="1" applyBorder="1" applyAlignment="1">
      <alignment horizontal="center" vertical="top" wrapText="1" shrinkToFit="1"/>
    </xf>
    <xf numFmtId="0" fontId="3" fillId="0" borderId="20" xfId="0" applyFont="1" applyBorder="1" applyAlignment="1">
      <alignment horizontal="center" vertical="top" wrapText="1" shrinkToFit="1"/>
    </xf>
    <xf numFmtId="0" fontId="4" fillId="0" borderId="0" xfId="0" applyFont="1"/>
    <xf numFmtId="0" fontId="4" fillId="0" borderId="0" xfId="0" applyFont="1" applyAlignment="1">
      <alignment wrapText="1" shrinkToFit="1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0" xfId="0" applyFont="1"/>
    <xf numFmtId="0" fontId="3" fillId="0" borderId="19" xfId="0" applyFont="1" applyBorder="1" applyAlignment="1">
      <alignment horizontal="center" vertical="top" shrinkToFit="1"/>
    </xf>
    <xf numFmtId="0" fontId="3" fillId="0" borderId="20" xfId="0" applyFont="1" applyBorder="1" applyAlignment="1">
      <alignment horizontal="center" vertical="top" shrinkToFit="1"/>
    </xf>
    <xf numFmtId="0" fontId="3" fillId="0" borderId="24" xfId="0" applyFont="1" applyBorder="1" applyAlignment="1">
      <alignment horizontal="left" vertical="top" wrapText="1" shrinkToFit="1"/>
    </xf>
    <xf numFmtId="1" fontId="5" fillId="0" borderId="42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vertical="top" wrapText="1"/>
    </xf>
    <xf numFmtId="0" fontId="6" fillId="0" borderId="42" xfId="0" applyFont="1" applyBorder="1" applyAlignment="1">
      <alignment horizontal="center" vertical="top" wrapText="1"/>
    </xf>
    <xf numFmtId="0" fontId="1" fillId="0" borderId="42" xfId="0" applyFont="1" applyBorder="1" applyAlignment="1">
      <alignment horizontal="center" vertical="top" wrapText="1"/>
    </xf>
    <xf numFmtId="1" fontId="1" fillId="0" borderId="42" xfId="0" applyNumberFormat="1" applyFont="1" applyBorder="1" applyAlignment="1">
      <alignment horizontal="center" vertical="top" wrapText="1"/>
    </xf>
    <xf numFmtId="0" fontId="3" fillId="0" borderId="30" xfId="0" applyFont="1" applyBorder="1" applyAlignment="1">
      <alignment vertical="top" wrapText="1" shrinkToFit="1"/>
    </xf>
    <xf numFmtId="1" fontId="1" fillId="0" borderId="42" xfId="0" applyNumberFormat="1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top" wrapText="1" shrinkToFit="1"/>
    </xf>
    <xf numFmtId="0" fontId="5" fillId="0" borderId="42" xfId="0" applyFont="1" applyBorder="1" applyAlignment="1">
      <alignment horizontal="center" vertical="center" wrapText="1" shrinkToFit="1"/>
    </xf>
    <xf numFmtId="49" fontId="5" fillId="0" borderId="42" xfId="0" applyNumberFormat="1" applyFont="1" applyBorder="1" applyAlignment="1">
      <alignment horizontal="center" vertical="center" wrapText="1" shrinkToFit="1"/>
    </xf>
    <xf numFmtId="0" fontId="1" fillId="0" borderId="4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49" fontId="5" fillId="0" borderId="42" xfId="0" applyNumberFormat="1" applyFont="1" applyBorder="1" applyAlignment="1">
      <alignment horizontal="center" vertical="center"/>
    </xf>
    <xf numFmtId="49" fontId="1" fillId="0" borderId="42" xfId="0" applyNumberFormat="1" applyFont="1" applyBorder="1" applyAlignment="1">
      <alignment vertical="top" wrapText="1"/>
    </xf>
    <xf numFmtId="49" fontId="1" fillId="0" borderId="42" xfId="0" applyNumberFormat="1" applyFont="1" applyBorder="1" applyAlignment="1">
      <alignment horizontal="center" vertical="top" wrapText="1"/>
    </xf>
    <xf numFmtId="49" fontId="7" fillId="0" borderId="42" xfId="0" applyNumberFormat="1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/>
    </xf>
    <xf numFmtId="49" fontId="1" fillId="0" borderId="42" xfId="0" applyNumberFormat="1" applyFont="1" applyBorder="1" applyAlignment="1">
      <alignment horizontal="left" vertical="top" wrapText="1"/>
    </xf>
    <xf numFmtId="2" fontId="1" fillId="0" borderId="42" xfId="0" applyNumberFormat="1" applyFont="1" applyBorder="1" applyAlignment="1">
      <alignment wrapText="1"/>
    </xf>
    <xf numFmtId="0" fontId="3" fillId="0" borderId="21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30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 indent="1"/>
    </xf>
    <xf numFmtId="0" fontId="3" fillId="0" borderId="30" xfId="0" applyFont="1" applyBorder="1" applyAlignment="1">
      <alignment horizontal="center" vertical="top"/>
    </xf>
    <xf numFmtId="2" fontId="3" fillId="0" borderId="30" xfId="0" applyNumberFormat="1" applyFont="1" applyBorder="1" applyAlignment="1">
      <alignment horizontal="left"/>
    </xf>
    <xf numFmtId="0" fontId="3" fillId="0" borderId="30" xfId="0" applyFont="1" applyBorder="1" applyAlignment="1">
      <alignment horizontal="right"/>
    </xf>
    <xf numFmtId="2" fontId="3" fillId="0" borderId="30" xfId="0" applyNumberFormat="1" applyFont="1" applyBorder="1" applyAlignment="1">
      <alignment horizontal="right"/>
    </xf>
    <xf numFmtId="2" fontId="3" fillId="2" borderId="30" xfId="0" applyNumberFormat="1" applyFont="1" applyFill="1" applyBorder="1" applyAlignment="1">
      <alignment horizontal="right"/>
    </xf>
    <xf numFmtId="0" fontId="3" fillId="0" borderId="30" xfId="0" applyFont="1" applyBorder="1" applyAlignment="1">
      <alignment horizontal="left" vertical="top" wrapText="1" shrinkToFit="1"/>
    </xf>
    <xf numFmtId="0" fontId="1" fillId="0" borderId="30" xfId="0" applyFont="1" applyBorder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1" fontId="1" fillId="0" borderId="30" xfId="0" applyNumberFormat="1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left" vertical="top"/>
    </xf>
    <xf numFmtId="2" fontId="2" fillId="3" borderId="30" xfId="0" applyNumberFormat="1" applyFont="1" applyFill="1" applyBorder="1" applyAlignment="1">
      <alignment horizontal="left"/>
    </xf>
    <xf numFmtId="0" fontId="2" fillId="3" borderId="30" xfId="0" applyFont="1" applyFill="1" applyBorder="1" applyAlignment="1">
      <alignment horizontal="right"/>
    </xf>
    <xf numFmtId="2" fontId="2" fillId="3" borderId="30" xfId="0" applyNumberFormat="1" applyFont="1" applyFill="1" applyBorder="1" applyAlignment="1">
      <alignment horizontal="right"/>
    </xf>
    <xf numFmtId="0" fontId="2" fillId="4" borderId="30" xfId="0" applyFont="1" applyFill="1" applyBorder="1" applyAlignment="1">
      <alignment horizontal="left" vertical="top"/>
    </xf>
    <xf numFmtId="2" fontId="2" fillId="4" borderId="30" xfId="0" applyNumberFormat="1" applyFont="1" applyFill="1" applyBorder="1" applyAlignment="1">
      <alignment horizontal="left"/>
    </xf>
    <xf numFmtId="0" fontId="2" fillId="4" borderId="30" xfId="0" applyFont="1" applyFill="1" applyBorder="1" applyAlignment="1">
      <alignment horizontal="right"/>
    </xf>
    <xf numFmtId="0" fontId="3" fillId="5" borderId="30" xfId="0" applyFont="1" applyFill="1" applyBorder="1" applyAlignment="1">
      <alignment horizontal="left" vertical="top"/>
    </xf>
    <xf numFmtId="0" fontId="3" fillId="5" borderId="30" xfId="0" applyFont="1" applyFill="1" applyBorder="1" applyAlignment="1">
      <alignment horizontal="left" vertical="top" wrapText="1" shrinkToFit="1"/>
    </xf>
    <xf numFmtId="0" fontId="3" fillId="5" borderId="30" xfId="0" applyFont="1" applyFill="1" applyBorder="1" applyAlignment="1">
      <alignment horizontal="left" vertical="top" indent="1"/>
    </xf>
    <xf numFmtId="0" fontId="3" fillId="0" borderId="30" xfId="0" applyFont="1" applyBorder="1" applyAlignment="1">
      <alignment horizontal="center" vertical="center" wrapText="1" shrinkToFit="1"/>
    </xf>
    <xf numFmtId="0" fontId="1" fillId="0" borderId="30" xfId="0" applyFont="1" applyBorder="1" applyAlignment="1">
      <alignment horizontal="center" vertical="center" wrapText="1" shrinkToFit="1"/>
    </xf>
    <xf numFmtId="2" fontId="1" fillId="0" borderId="30" xfId="0" applyNumberFormat="1" applyFont="1" applyBorder="1" applyAlignment="1">
      <alignment horizontal="center" vertical="center"/>
    </xf>
    <xf numFmtId="2" fontId="1" fillId="2" borderId="30" xfId="0" applyNumberFormat="1" applyFont="1" applyFill="1" applyBorder="1" applyAlignment="1">
      <alignment horizontal="center" vertical="center"/>
    </xf>
    <xf numFmtId="49" fontId="1" fillId="0" borderId="30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left" vertical="center" wrapText="1" shrinkToFit="1"/>
    </xf>
    <xf numFmtId="0" fontId="3" fillId="0" borderId="30" xfId="0" applyFont="1" applyBorder="1" applyAlignment="1">
      <alignment horizontal="left" vertical="center" wrapText="1" shrinkToFit="1"/>
    </xf>
    <xf numFmtId="2" fontId="1" fillId="0" borderId="30" xfId="0" applyNumberFormat="1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top" wrapText="1" shrinkToFit="1"/>
    </xf>
    <xf numFmtId="0" fontId="3" fillId="0" borderId="30" xfId="0" applyFont="1" applyBorder="1" applyAlignment="1">
      <alignment horizontal="center" vertical="top" wrapText="1" shrinkToFit="1"/>
    </xf>
    <xf numFmtId="0" fontId="2" fillId="3" borderId="11" xfId="0" applyFont="1" applyFill="1" applyBorder="1" applyAlignment="1">
      <alignment horizontal="left" vertical="top"/>
    </xf>
    <xf numFmtId="0" fontId="1" fillId="6" borderId="11" xfId="0" applyFont="1" applyFill="1" applyBorder="1" applyAlignment="1">
      <alignment horizontal="left" vertical="top"/>
    </xf>
    <xf numFmtId="0" fontId="1" fillId="6" borderId="27" xfId="0" applyFont="1" applyFill="1" applyBorder="1" applyAlignment="1">
      <alignment horizontal="left" vertical="top" wrapText="1" shrinkToFit="1"/>
    </xf>
    <xf numFmtId="0" fontId="1" fillId="6" borderId="26" xfId="0" applyFont="1" applyFill="1" applyBorder="1" applyAlignment="1">
      <alignment horizontal="left" vertical="top" indent="1"/>
    </xf>
    <xf numFmtId="49" fontId="5" fillId="0" borderId="30" xfId="0" applyNumberFormat="1" applyFont="1" applyBorder="1" applyAlignment="1">
      <alignment horizontal="center" vertical="center"/>
    </xf>
    <xf numFmtId="49" fontId="1" fillId="0" borderId="30" xfId="0" applyNumberFormat="1" applyFont="1" applyBorder="1" applyAlignment="1">
      <alignment vertical="top" wrapText="1"/>
    </xf>
    <xf numFmtId="49" fontId="1" fillId="0" borderId="30" xfId="0" applyNumberFormat="1" applyFont="1" applyBorder="1" applyAlignment="1">
      <alignment horizontal="center" vertical="top" wrapText="1"/>
    </xf>
    <xf numFmtId="49" fontId="1" fillId="0" borderId="30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/>
    </xf>
    <xf numFmtId="49" fontId="1" fillId="6" borderId="26" xfId="0" applyNumberFormat="1" applyFont="1" applyFill="1" applyBorder="1" applyAlignment="1">
      <alignment horizontal="left" vertical="top" indent="1"/>
    </xf>
    <xf numFmtId="49" fontId="2" fillId="4" borderId="30" xfId="0" applyNumberFormat="1" applyFont="1" applyFill="1" applyBorder="1" applyAlignment="1">
      <alignment horizontal="right"/>
    </xf>
    <xf numFmtId="0" fontId="1" fillId="6" borderId="30" xfId="0" applyFont="1" applyFill="1" applyBorder="1" applyAlignment="1">
      <alignment horizontal="left" vertical="top"/>
    </xf>
    <xf numFmtId="0" fontId="1" fillId="6" borderId="30" xfId="0" applyFont="1" applyFill="1" applyBorder="1" applyAlignment="1">
      <alignment horizontal="left" vertical="top" wrapText="1" shrinkToFit="1"/>
    </xf>
    <xf numFmtId="0" fontId="1" fillId="6" borderId="30" xfId="0" applyFont="1" applyFill="1" applyBorder="1" applyAlignment="1">
      <alignment horizontal="left" vertical="top" indent="1"/>
    </xf>
    <xf numFmtId="49" fontId="1" fillId="6" borderId="30" xfId="0" applyNumberFormat="1" applyFont="1" applyFill="1" applyBorder="1" applyAlignment="1">
      <alignment horizontal="left" vertical="top" indent="1"/>
    </xf>
    <xf numFmtId="2" fontId="1" fillId="0" borderId="30" xfId="0" applyNumberFormat="1" applyFont="1" applyBorder="1" applyAlignment="1">
      <alignment wrapText="1"/>
    </xf>
    <xf numFmtId="1" fontId="1" fillId="0" borderId="30" xfId="0" applyNumberFormat="1" applyFont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left" vertical="top"/>
    </xf>
    <xf numFmtId="0" fontId="3" fillId="0" borderId="30" xfId="0" applyFont="1" applyFill="1" applyBorder="1" applyAlignment="1">
      <alignment horizontal="left" vertical="top" wrapText="1" shrinkToFit="1"/>
    </xf>
    <xf numFmtId="0" fontId="3" fillId="0" borderId="30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top"/>
    </xf>
    <xf numFmtId="1" fontId="1" fillId="0" borderId="30" xfId="0" applyNumberFormat="1" applyFont="1" applyBorder="1" applyAlignment="1">
      <alignment horizontal="center" vertical="center"/>
    </xf>
    <xf numFmtId="49" fontId="1" fillId="0" borderId="30" xfId="0" applyNumberFormat="1" applyFont="1" applyBorder="1" applyAlignment="1">
      <alignment horizontal="left" vertical="top"/>
    </xf>
    <xf numFmtId="49" fontId="1" fillId="2" borderId="30" xfId="0" applyNumberFormat="1" applyFont="1" applyFill="1" applyBorder="1" applyAlignment="1">
      <alignment horizontal="right"/>
    </xf>
    <xf numFmtId="0" fontId="1" fillId="0" borderId="39" xfId="0" applyFont="1" applyBorder="1" applyAlignment="1">
      <alignment vertical="top" wrapText="1"/>
    </xf>
    <xf numFmtId="1" fontId="5" fillId="0" borderId="30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/>
    </xf>
    <xf numFmtId="0" fontId="9" fillId="0" borderId="11" xfId="0" applyFont="1" applyBorder="1" applyAlignment="1">
      <alignment horizontal="left" vertical="top"/>
    </xf>
    <xf numFmtId="0" fontId="9" fillId="0" borderId="30" xfId="0" applyFont="1" applyBorder="1" applyAlignment="1">
      <alignment horizontal="left" vertical="top"/>
    </xf>
    <xf numFmtId="0" fontId="10" fillId="0" borderId="30" xfId="0" applyFont="1" applyBorder="1" applyAlignment="1">
      <alignment horizontal="left" vertical="top"/>
    </xf>
    <xf numFmtId="2" fontId="9" fillId="0" borderId="30" xfId="0" applyNumberFormat="1" applyFont="1" applyBorder="1" applyAlignment="1">
      <alignment horizontal="left"/>
    </xf>
    <xf numFmtId="0" fontId="1" fillId="0" borderId="30" xfId="0" applyFont="1" applyBorder="1" applyAlignment="1">
      <alignment wrapText="1"/>
    </xf>
    <xf numFmtId="0" fontId="3" fillId="0" borderId="42" xfId="0" applyFont="1" applyBorder="1" applyAlignment="1">
      <alignment vertical="top" wrapText="1"/>
    </xf>
    <xf numFmtId="49" fontId="1" fillId="0" borderId="38" xfId="0" applyNumberFormat="1" applyFont="1" applyBorder="1" applyAlignment="1">
      <alignment horizontal="center" vertical="top" wrapText="1"/>
    </xf>
    <xf numFmtId="0" fontId="1" fillId="0" borderId="38" xfId="0" applyFont="1" applyBorder="1" applyAlignment="1">
      <alignment vertical="top" wrapText="1"/>
    </xf>
    <xf numFmtId="49" fontId="1" fillId="0" borderId="39" xfId="0" applyNumberFormat="1" applyFont="1" applyBorder="1" applyAlignment="1">
      <alignment horizontal="center" vertical="top" wrapText="1"/>
    </xf>
    <xf numFmtId="0" fontId="1" fillId="0" borderId="30" xfId="0" applyFont="1" applyBorder="1" applyAlignment="1">
      <alignment horizontal="left" vertical="top"/>
    </xf>
    <xf numFmtId="2" fontId="1" fillId="0" borderId="42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left" vertical="top" wrapText="1" shrinkToFit="1"/>
    </xf>
    <xf numFmtId="164" fontId="1" fillId="0" borderId="30" xfId="0" applyNumberFormat="1" applyFont="1" applyBorder="1" applyAlignment="1">
      <alignment horizontal="center" vertical="center"/>
    </xf>
    <xf numFmtId="0" fontId="12" fillId="0" borderId="0" xfId="0" applyFont="1" applyAlignment="1">
      <alignment wrapText="1" shrinkToFit="1"/>
    </xf>
    <xf numFmtId="0" fontId="11" fillId="0" borderId="0" xfId="0" applyFont="1" applyAlignment="1">
      <alignment wrapText="1" shrinkToFit="1"/>
    </xf>
    <xf numFmtId="49" fontId="1" fillId="0" borderId="30" xfId="0" applyNumberFormat="1" applyFont="1" applyBorder="1" applyAlignment="1">
      <alignment vertical="top" wrapText="1" shrinkToFit="1"/>
    </xf>
    <xf numFmtId="0" fontId="1" fillId="0" borderId="31" xfId="0" applyFont="1" applyBorder="1" applyAlignment="1">
      <alignment vertical="top"/>
    </xf>
    <xf numFmtId="0" fontId="1" fillId="0" borderId="30" xfId="0" applyFont="1" applyBorder="1" applyAlignment="1">
      <alignment horizontal="left" vertical="top"/>
    </xf>
    <xf numFmtId="0" fontId="1" fillId="6" borderId="42" xfId="0" applyFont="1" applyFill="1" applyBorder="1" applyAlignment="1">
      <alignment horizontal="left" vertical="top"/>
    </xf>
    <xf numFmtId="0" fontId="1" fillId="6" borderId="42" xfId="0" applyFont="1" applyFill="1" applyBorder="1" applyAlignment="1">
      <alignment horizontal="left" vertical="top" wrapText="1" shrinkToFit="1"/>
    </xf>
    <xf numFmtId="49" fontId="1" fillId="6" borderId="42" xfId="0" applyNumberFormat="1" applyFont="1" applyFill="1" applyBorder="1" applyAlignment="1">
      <alignment horizontal="left" vertical="top" indent="1"/>
    </xf>
    <xf numFmtId="0" fontId="1" fillId="6" borderId="38" xfId="0" applyFont="1" applyFill="1" applyBorder="1" applyAlignment="1">
      <alignment horizontal="left" vertical="top"/>
    </xf>
    <xf numFmtId="0" fontId="1" fillId="6" borderId="38" xfId="0" applyFont="1" applyFill="1" applyBorder="1" applyAlignment="1">
      <alignment horizontal="left" vertical="top" wrapText="1" shrinkToFit="1"/>
    </xf>
    <xf numFmtId="49" fontId="1" fillId="6" borderId="38" xfId="0" applyNumberFormat="1" applyFont="1" applyFill="1" applyBorder="1" applyAlignment="1">
      <alignment horizontal="left" vertical="top" indent="1"/>
    </xf>
    <xf numFmtId="2" fontId="1" fillId="6" borderId="38" xfId="0" applyNumberFormat="1" applyFont="1" applyFill="1" applyBorder="1" applyAlignment="1">
      <alignment horizontal="left" vertical="top" indent="1"/>
    </xf>
    <xf numFmtId="0" fontId="1" fillId="6" borderId="38" xfId="0" applyNumberFormat="1" applyFont="1" applyFill="1" applyBorder="1" applyAlignment="1">
      <alignment horizontal="left" vertical="top" indent="1"/>
    </xf>
    <xf numFmtId="2" fontId="1" fillId="6" borderId="42" xfId="0" applyNumberFormat="1" applyFont="1" applyFill="1" applyBorder="1" applyAlignment="1">
      <alignment horizontal="left" vertical="top" indent="1"/>
    </xf>
    <xf numFmtId="0" fontId="1" fillId="6" borderId="42" xfId="0" applyNumberFormat="1" applyFont="1" applyFill="1" applyBorder="1" applyAlignment="1">
      <alignment horizontal="left" vertical="top" indent="1"/>
    </xf>
    <xf numFmtId="0" fontId="1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vertical="top" wrapText="1"/>
    </xf>
    <xf numFmtId="0" fontId="1" fillId="2" borderId="30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top"/>
    </xf>
    <xf numFmtId="0" fontId="1" fillId="0" borderId="30" xfId="0" applyFont="1" applyBorder="1" applyAlignment="1">
      <alignment vertical="top"/>
    </xf>
    <xf numFmtId="0" fontId="3" fillId="0" borderId="38" xfId="0" applyFont="1" applyBorder="1" applyAlignment="1">
      <alignment horizontal="left" vertical="top" wrapText="1" shrinkToFit="1"/>
    </xf>
    <xf numFmtId="0" fontId="1" fillId="0" borderId="40" xfId="0" applyFont="1" applyBorder="1" applyAlignment="1">
      <alignment vertical="top" wrapText="1" shrinkToFit="1"/>
    </xf>
    <xf numFmtId="0" fontId="1" fillId="0" borderId="39" xfId="0" applyFont="1" applyBorder="1" applyAlignment="1">
      <alignment vertical="top" wrapText="1" shrinkToFit="1"/>
    </xf>
    <xf numFmtId="0" fontId="3" fillId="0" borderId="38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0" fontId="3" fillId="0" borderId="35" xfId="0" applyFont="1" applyBorder="1" applyAlignment="1">
      <alignment horizontal="left" vertical="top"/>
    </xf>
    <xf numFmtId="0" fontId="3" fillId="0" borderId="36" xfId="0" applyFont="1" applyBorder="1" applyAlignment="1">
      <alignment horizontal="left" vertical="top"/>
    </xf>
    <xf numFmtId="0" fontId="3" fillId="0" borderId="37" xfId="0" applyFont="1" applyBorder="1" applyAlignment="1">
      <alignment horizontal="left" vertical="top"/>
    </xf>
    <xf numFmtId="0" fontId="3" fillId="0" borderId="38" xfId="0" applyFont="1" applyBorder="1" applyAlignment="1">
      <alignment horizontal="left" vertical="top" wrapText="1"/>
    </xf>
    <xf numFmtId="0" fontId="3" fillId="0" borderId="40" xfId="0" applyFont="1" applyBorder="1" applyAlignment="1">
      <alignment vertical="top" wrapText="1"/>
    </xf>
    <xf numFmtId="0" fontId="3" fillId="0" borderId="39" xfId="0" applyFont="1" applyBorder="1" applyAlignment="1">
      <alignment vertical="top" wrapText="1"/>
    </xf>
    <xf numFmtId="0" fontId="3" fillId="0" borderId="32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0" fontId="1" fillId="0" borderId="37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top"/>
    </xf>
    <xf numFmtId="0" fontId="1" fillId="0" borderId="35" xfId="0" applyFont="1" applyBorder="1" applyAlignment="1">
      <alignment horizontal="center" vertical="top"/>
    </xf>
    <xf numFmtId="0" fontId="1" fillId="0" borderId="36" xfId="0" applyFont="1" applyBorder="1" applyAlignment="1">
      <alignment horizontal="center" vertical="top"/>
    </xf>
    <xf numFmtId="0" fontId="1" fillId="0" borderId="37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left" vertical="top" indent="9"/>
    </xf>
    <xf numFmtId="0" fontId="3" fillId="0" borderId="17" xfId="0" applyFont="1" applyBorder="1" applyAlignment="1">
      <alignment horizontal="left" vertical="top" indent="9"/>
    </xf>
    <xf numFmtId="0" fontId="3" fillId="0" borderId="18" xfId="0" applyFont="1" applyBorder="1" applyAlignment="1">
      <alignment horizontal="left" vertical="top" indent="9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1" fillId="0" borderId="32" xfId="0" applyFont="1" applyBorder="1" applyAlignment="1">
      <alignment horizontal="center" vertical="top"/>
    </xf>
    <xf numFmtId="0" fontId="1" fillId="0" borderId="33" xfId="0" applyFont="1" applyBorder="1" applyAlignment="1">
      <alignment vertical="top"/>
    </xf>
    <xf numFmtId="0" fontId="1" fillId="0" borderId="34" xfId="0" applyFont="1" applyBorder="1" applyAlignment="1">
      <alignment vertical="top"/>
    </xf>
    <xf numFmtId="0" fontId="1" fillId="0" borderId="41" xfId="0" applyFont="1" applyBorder="1" applyAlignment="1">
      <alignment horizontal="center" vertical="top"/>
    </xf>
    <xf numFmtId="0" fontId="1" fillId="0" borderId="31" xfId="0" applyFont="1" applyBorder="1" applyAlignment="1">
      <alignment vertical="top"/>
    </xf>
    <xf numFmtId="0" fontId="1" fillId="0" borderId="43" xfId="0" applyFont="1" applyBorder="1" applyAlignment="1">
      <alignment vertical="top"/>
    </xf>
    <xf numFmtId="0" fontId="1" fillId="0" borderId="40" xfId="0" applyFont="1" applyBorder="1" applyAlignment="1">
      <alignment vertical="top" wrapText="1"/>
    </xf>
    <xf numFmtId="0" fontId="1" fillId="0" borderId="39" xfId="0" applyFont="1" applyBorder="1" applyAlignment="1">
      <alignment vertical="top" wrapText="1"/>
    </xf>
    <xf numFmtId="0" fontId="1" fillId="0" borderId="33" xfId="0" applyFont="1" applyBorder="1" applyAlignment="1">
      <alignment horizontal="center" vertical="top"/>
    </xf>
    <xf numFmtId="0" fontId="1" fillId="0" borderId="33" xfId="0" applyFont="1" applyBorder="1" applyAlignment="1">
      <alignment horizontal="left" vertical="top"/>
    </xf>
    <xf numFmtId="0" fontId="1" fillId="0" borderId="32" xfId="0" applyFont="1" applyBorder="1" applyAlignment="1">
      <alignment horizontal="left" vertical="top"/>
    </xf>
    <xf numFmtId="0" fontId="1" fillId="0" borderId="4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/>
    </xf>
    <xf numFmtId="0" fontId="1" fillId="0" borderId="28" xfId="0" applyFont="1" applyBorder="1" applyAlignment="1">
      <alignment horizontal="left" vertical="top"/>
    </xf>
    <xf numFmtId="0" fontId="1" fillId="0" borderId="29" xfId="0" applyFont="1" applyBorder="1" applyAlignment="1">
      <alignment horizontal="left" vertical="top"/>
    </xf>
    <xf numFmtId="0" fontId="13" fillId="0" borderId="42" xfId="0" applyFont="1" applyBorder="1" applyAlignment="1">
      <alignment horizontal="left" vertical="top"/>
    </xf>
    <xf numFmtId="0" fontId="1" fillId="0" borderId="42" xfId="0" applyFont="1" applyBorder="1" applyAlignment="1">
      <alignment vertical="top"/>
    </xf>
    <xf numFmtId="0" fontId="1" fillId="0" borderId="35" xfId="0" applyFont="1" applyBorder="1" applyAlignment="1">
      <alignment vertical="top"/>
    </xf>
    <xf numFmtId="0" fontId="1" fillId="0" borderId="36" xfId="0" applyFont="1" applyBorder="1" applyAlignment="1">
      <alignment vertical="top"/>
    </xf>
    <xf numFmtId="0" fontId="1" fillId="0" borderId="31" xfId="0" applyFont="1" applyBorder="1" applyAlignment="1">
      <alignment horizontal="left" vertical="top"/>
    </xf>
    <xf numFmtId="0" fontId="1" fillId="0" borderId="37" xfId="0" applyFont="1" applyBorder="1" applyAlignment="1">
      <alignment vertical="top"/>
    </xf>
    <xf numFmtId="0" fontId="1" fillId="0" borderId="2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hot/Desktop/&#1052;&#1045;&#1053;&#1070;%201-4%20&#1082;&#1083;&#1072;&#1089;&#1089;%20&#1083;&#1077;&#1090;&#1086;%20&#1086;&#1089;&#1077;&#1085;&#1100;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45;&#1053;&#1070;\&#1057;&#1054;&#1064;%201%20&#1079;&#1080;&#1084;&#1072;%20&#1074;&#1077;&#1089;&#1085;&#1072;%20%202021%20%20%20%205-11%20&#1082;&#108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hot/Desktop/&#1091;&#1090;&#1074;&#1077;&#1088;&#1078;&#1076;&#1077;&#1085;&#1085;&#1086;&#1077;%20&#1094;&#1080;&#1082;&#1083;.&#1084;&#1077;&#1085;&#1102;%205-11%20&#1082;&#1083;&#1072;&#1089;&#1089;%20&#1089;%20&#1088;&#1072;&#1089;&#1082;&#1083;&#1072;&#1076;&#1082;&#1086;&#1081;%20&#1087;&#1086;%20&#1084;&#1080;&#1085;&#1077;&#1088;&#1072;&#1083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то - осень"/>
      <sheetName val="зима - весна"/>
    </sheetNames>
    <sheetDataSet>
      <sheetData sheetId="0" refreshError="1">
        <row r="79">
          <cell r="A79" t="str">
            <v>377-1</v>
          </cell>
          <cell r="C79">
            <v>200</v>
          </cell>
          <cell r="D79">
            <v>0.31</v>
          </cell>
          <cell r="E79">
            <v>0</v>
          </cell>
          <cell r="F79">
            <v>39.4</v>
          </cell>
          <cell r="H79">
            <v>0.01</v>
          </cell>
          <cell r="I79">
            <v>0</v>
          </cell>
          <cell r="J79">
            <v>2.4</v>
          </cell>
          <cell r="K79">
            <v>0</v>
          </cell>
          <cell r="L79">
            <v>0</v>
          </cell>
          <cell r="M79">
            <v>22.46</v>
          </cell>
          <cell r="N79">
            <v>18.5</v>
          </cell>
          <cell r="O79">
            <v>7.26</v>
          </cell>
          <cell r="P79">
            <v>0.19</v>
          </cell>
          <cell r="Q79">
            <v>0</v>
          </cell>
          <cell r="R79">
            <v>0.01</v>
          </cell>
        </row>
        <row r="243">
          <cell r="A243">
            <v>338</v>
          </cell>
          <cell r="B243" t="str">
            <v xml:space="preserve">Фрукты свежие </v>
          </cell>
          <cell r="C243">
            <v>120</v>
          </cell>
          <cell r="D243">
            <v>0.4</v>
          </cell>
          <cell r="E243">
            <v>0.4</v>
          </cell>
          <cell r="F243">
            <v>9.8000000000000007</v>
          </cell>
          <cell r="H243">
            <v>0.01</v>
          </cell>
          <cell r="I243">
            <v>0.01</v>
          </cell>
          <cell r="J243">
            <v>10</v>
          </cell>
          <cell r="K243">
            <v>0</v>
          </cell>
          <cell r="L243">
            <v>0</v>
          </cell>
          <cell r="M243">
            <v>16</v>
          </cell>
          <cell r="N243">
            <v>0</v>
          </cell>
          <cell r="O243">
            <v>9</v>
          </cell>
          <cell r="P243">
            <v>2.2000000000000002</v>
          </cell>
          <cell r="Q243">
            <v>0</v>
          </cell>
          <cell r="R243">
            <v>0</v>
          </cell>
        </row>
        <row r="278"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Q278">
            <v>0</v>
          </cell>
          <cell r="R278">
            <v>0</v>
          </cell>
        </row>
        <row r="312">
          <cell r="D312">
            <v>2.16</v>
          </cell>
          <cell r="E312">
            <v>6.07</v>
          </cell>
          <cell r="F312">
            <v>2.08</v>
          </cell>
          <cell r="H312">
            <v>0</v>
          </cell>
          <cell r="I312">
            <v>0</v>
          </cell>
          <cell r="J312">
            <v>14.4</v>
          </cell>
          <cell r="K312">
            <v>0</v>
          </cell>
          <cell r="L312">
            <v>0</v>
          </cell>
          <cell r="M312">
            <v>13.8</v>
          </cell>
          <cell r="N312">
            <v>12</v>
          </cell>
          <cell r="O312">
            <v>6.99</v>
          </cell>
          <cell r="P312">
            <v>0.42</v>
          </cell>
          <cell r="Q312">
            <v>0</v>
          </cell>
          <cell r="R312">
            <v>0</v>
          </cell>
        </row>
        <row r="319">
          <cell r="C319">
            <v>120</v>
          </cell>
          <cell r="D319">
            <v>0.4</v>
          </cell>
          <cell r="E319">
            <v>0.4</v>
          </cell>
          <cell r="F319">
            <v>9.8000000000000007</v>
          </cell>
          <cell r="H319">
            <v>0.01</v>
          </cell>
          <cell r="I319">
            <v>0.01</v>
          </cell>
          <cell r="J319">
            <v>10</v>
          </cell>
          <cell r="K319">
            <v>0</v>
          </cell>
          <cell r="L319">
            <v>0</v>
          </cell>
          <cell r="M319">
            <v>16</v>
          </cell>
          <cell r="N319">
            <v>0</v>
          </cell>
          <cell r="O319">
            <v>9</v>
          </cell>
          <cell r="P319">
            <v>2.2000000000000002</v>
          </cell>
          <cell r="Q319">
            <v>0</v>
          </cell>
          <cell r="R319">
            <v>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нормы 11-18"/>
      <sheetName val="расчет кал. 11-18"/>
    </sheetNames>
    <sheetDataSet>
      <sheetData sheetId="0" refreshError="1">
        <row r="59">
          <cell r="A59">
            <v>376</v>
          </cell>
          <cell r="C59">
            <v>200</v>
          </cell>
          <cell r="E59">
            <v>7.0000000000000007E-2</v>
          </cell>
          <cell r="J59">
            <v>0.03</v>
          </cell>
          <cell r="K59">
            <v>0</v>
          </cell>
          <cell r="L59">
            <v>0</v>
          </cell>
          <cell r="M59">
            <v>11.1</v>
          </cell>
          <cell r="N59">
            <v>2.8</v>
          </cell>
          <cell r="O59">
            <v>1.4</v>
          </cell>
        </row>
        <row r="112">
          <cell r="J112">
            <v>15.24</v>
          </cell>
          <cell r="L112">
            <v>1.2000000000000002</v>
          </cell>
          <cell r="M112">
            <v>36</v>
          </cell>
          <cell r="N112">
            <v>286.79999999999995</v>
          </cell>
          <cell r="O112">
            <v>20.399999999999999</v>
          </cell>
          <cell r="P112">
            <v>6</v>
          </cell>
        </row>
        <row r="113">
          <cell r="C113">
            <v>180</v>
          </cell>
          <cell r="J113">
            <v>0</v>
          </cell>
          <cell r="K113">
            <v>8.0399999999999991</v>
          </cell>
          <cell r="L113">
            <v>0.26400000000000001</v>
          </cell>
          <cell r="M113">
            <v>11.760000000000002</v>
          </cell>
          <cell r="N113">
            <v>60.359999999999992</v>
          </cell>
          <cell r="O113">
            <v>60.959999999999994</v>
          </cell>
          <cell r="P113">
            <v>5.6040000000000001</v>
          </cell>
        </row>
        <row r="283">
          <cell r="C283">
            <v>250</v>
          </cell>
          <cell r="K283">
            <v>0</v>
          </cell>
          <cell r="L283">
            <v>3.125</v>
          </cell>
          <cell r="N283">
            <v>61.6</v>
          </cell>
          <cell r="P283">
            <v>0.97499999999999998</v>
          </cell>
        </row>
        <row r="366">
          <cell r="N366">
            <v>429.59999999999991</v>
          </cell>
          <cell r="P366">
            <v>8.8000000000000007</v>
          </cell>
        </row>
        <row r="367">
          <cell r="J367">
            <v>0.02</v>
          </cell>
          <cell r="K367">
            <v>0.17</v>
          </cell>
          <cell r="L367">
            <v>0</v>
          </cell>
          <cell r="M367">
            <v>13.65</v>
          </cell>
          <cell r="N367">
            <v>11.36</v>
          </cell>
          <cell r="O367">
            <v>2.64</v>
          </cell>
          <cell r="P367">
            <v>0.1</v>
          </cell>
        </row>
        <row r="410">
          <cell r="C410">
            <v>180</v>
          </cell>
          <cell r="K410">
            <v>2.4</v>
          </cell>
          <cell r="L410">
            <v>1.2E-2</v>
          </cell>
          <cell r="P410">
            <v>0.98399999999999987</v>
          </cell>
        </row>
        <row r="460">
          <cell r="I460">
            <v>0.17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то - осень"/>
      <sheetName val="зима - весна"/>
    </sheetNames>
    <sheetDataSet>
      <sheetData sheetId="0">
        <row r="76">
          <cell r="A76">
            <v>40</v>
          </cell>
        </row>
        <row r="88">
          <cell r="C88">
            <v>100</v>
          </cell>
          <cell r="D88">
            <v>17.41</v>
          </cell>
          <cell r="E88">
            <v>1.44</v>
          </cell>
          <cell r="F88">
            <v>0.32</v>
          </cell>
          <cell r="I88">
            <v>7.0000000000000007E-2</v>
          </cell>
          <cell r="J88">
            <v>0.36</v>
          </cell>
          <cell r="K88">
            <v>0</v>
          </cell>
          <cell r="L88">
            <v>0</v>
          </cell>
          <cell r="M88">
            <v>18</v>
          </cell>
          <cell r="N88">
            <v>0</v>
          </cell>
          <cell r="Q88">
            <v>0</v>
          </cell>
          <cell r="R88">
            <v>0</v>
          </cell>
        </row>
        <row r="312">
          <cell r="H312">
            <v>0.05</v>
          </cell>
          <cell r="I312">
            <v>0.09</v>
          </cell>
          <cell r="J312">
            <v>1.44</v>
          </cell>
          <cell r="K312">
            <v>0.04</v>
          </cell>
          <cell r="L312">
            <v>0.96</v>
          </cell>
          <cell r="M312">
            <v>38.9</v>
          </cell>
          <cell r="N312">
            <v>90.5</v>
          </cell>
          <cell r="O312">
            <v>13.14</v>
          </cell>
          <cell r="P312">
            <v>0.91</v>
          </cell>
          <cell r="Q312">
            <v>0</v>
          </cell>
          <cell r="R312">
            <v>0</v>
          </cell>
        </row>
        <row r="314">
          <cell r="C314">
            <v>200</v>
          </cell>
          <cell r="D314">
            <v>0.66</v>
          </cell>
          <cell r="E314">
            <v>0.09</v>
          </cell>
          <cell r="F314">
            <v>32.01</v>
          </cell>
          <cell r="H314">
            <v>0.02</v>
          </cell>
          <cell r="I314">
            <v>0.02</v>
          </cell>
          <cell r="J314">
            <v>0.73</v>
          </cell>
          <cell r="K314">
            <v>0</v>
          </cell>
          <cell r="L314">
            <v>0</v>
          </cell>
          <cell r="M314">
            <v>32.479999999999997</v>
          </cell>
          <cell r="N314">
            <v>23.44</v>
          </cell>
          <cell r="O314">
            <v>17.46</v>
          </cell>
          <cell r="P314">
            <v>0.69</v>
          </cell>
          <cell r="Q314">
            <v>7.0000000000000007E-2</v>
          </cell>
          <cell r="R314">
            <v>0</v>
          </cell>
        </row>
        <row r="338">
          <cell r="H338">
            <v>2.7</v>
          </cell>
          <cell r="I338">
            <v>3.3</v>
          </cell>
          <cell r="J338">
            <v>2.4300000000000002</v>
          </cell>
          <cell r="K338">
            <v>5.8</v>
          </cell>
          <cell r="L338">
            <v>4.7</v>
          </cell>
          <cell r="M338">
            <v>20.2</v>
          </cell>
          <cell r="N338">
            <v>13</v>
          </cell>
          <cell r="O338">
            <v>44.8</v>
          </cell>
          <cell r="P338">
            <v>4.4000000000000004</v>
          </cell>
          <cell r="Q338">
            <v>0</v>
          </cell>
          <cell r="R338">
            <v>0</v>
          </cell>
        </row>
        <row r="339">
          <cell r="C339">
            <v>180</v>
          </cell>
          <cell r="D339">
            <v>8.9499999999999993</v>
          </cell>
          <cell r="E339">
            <v>6.73</v>
          </cell>
          <cell r="F339">
            <v>43</v>
          </cell>
          <cell r="H339">
            <v>0.22</v>
          </cell>
          <cell r="I339">
            <v>0</v>
          </cell>
          <cell r="J339">
            <v>0</v>
          </cell>
          <cell r="K339">
            <v>0.02</v>
          </cell>
          <cell r="L339">
            <v>0</v>
          </cell>
          <cell r="M339">
            <v>15.57</v>
          </cell>
          <cell r="N339">
            <v>250.2</v>
          </cell>
          <cell r="O339">
            <v>81</v>
          </cell>
          <cell r="P339">
            <v>4.7300000000000004</v>
          </cell>
          <cell r="Q339">
            <v>0</v>
          </cell>
          <cell r="R339">
            <v>0</v>
          </cell>
        </row>
        <row r="349">
          <cell r="C349">
            <v>250</v>
          </cell>
          <cell r="H349">
            <v>0.11</v>
          </cell>
          <cell r="I349">
            <v>0</v>
          </cell>
          <cell r="J349">
            <v>8.25</v>
          </cell>
          <cell r="K349">
            <v>0</v>
          </cell>
          <cell r="L349">
            <v>0</v>
          </cell>
          <cell r="M349">
            <v>24.6</v>
          </cell>
          <cell r="N349">
            <v>66.650000000000006</v>
          </cell>
          <cell r="O349">
            <v>27</v>
          </cell>
          <cell r="P349">
            <v>1.0900000000000001</v>
          </cell>
          <cell r="Q349">
            <v>0</v>
          </cell>
          <cell r="R349">
            <v>0</v>
          </cell>
        </row>
        <row r="376">
          <cell r="C376">
            <v>200</v>
          </cell>
          <cell r="D376">
            <v>36.200000000000003</v>
          </cell>
          <cell r="E376">
            <v>28.4</v>
          </cell>
          <cell r="F376">
            <v>92.8</v>
          </cell>
          <cell r="I376">
            <v>0.75</v>
          </cell>
          <cell r="J376">
            <v>1.23</v>
          </cell>
          <cell r="K376">
            <v>0.16800000000000001</v>
          </cell>
          <cell r="L376">
            <v>1.23</v>
          </cell>
          <cell r="M376">
            <v>508</v>
          </cell>
          <cell r="N376">
            <v>562</v>
          </cell>
          <cell r="O376">
            <v>75.599999999999994</v>
          </cell>
          <cell r="P376">
            <v>2.27</v>
          </cell>
          <cell r="Q376">
            <v>0</v>
          </cell>
          <cell r="R376">
            <v>0</v>
          </cell>
        </row>
        <row r="377">
          <cell r="C377">
            <v>30</v>
          </cell>
          <cell r="E377">
            <v>0</v>
          </cell>
          <cell r="F377">
            <v>15.76</v>
          </cell>
          <cell r="G377">
            <v>63.54</v>
          </cell>
          <cell r="H377">
            <v>0</v>
          </cell>
          <cell r="I377">
            <v>7.0000000000000007E-2</v>
          </cell>
          <cell r="J377">
            <v>0.96</v>
          </cell>
          <cell r="K377">
            <v>0</v>
          </cell>
          <cell r="L377">
            <v>0</v>
          </cell>
          <cell r="M377">
            <v>8.98</v>
          </cell>
          <cell r="N377">
            <v>7.4</v>
          </cell>
          <cell r="O377">
            <v>2.9</v>
          </cell>
          <cell r="P377">
            <v>0.08</v>
          </cell>
          <cell r="Q377">
            <v>0.01</v>
          </cell>
          <cell r="R377">
            <v>0</v>
          </cell>
        </row>
        <row r="389">
          <cell r="C389">
            <v>180</v>
          </cell>
          <cell r="D389">
            <v>7.92</v>
          </cell>
          <cell r="E389">
            <v>5.26</v>
          </cell>
          <cell r="F389">
            <v>42.32</v>
          </cell>
          <cell r="H389">
            <v>0.13</v>
          </cell>
          <cell r="I389">
            <v>0</v>
          </cell>
          <cell r="J389">
            <v>0</v>
          </cell>
          <cell r="K389">
            <v>0.02</v>
          </cell>
          <cell r="L389">
            <v>0</v>
          </cell>
          <cell r="M389">
            <v>1.46</v>
          </cell>
          <cell r="N389">
            <v>194.4</v>
          </cell>
          <cell r="O389">
            <v>0.04</v>
          </cell>
          <cell r="P389">
            <v>2.92</v>
          </cell>
          <cell r="Q389">
            <v>0</v>
          </cell>
          <cell r="R389">
            <v>0</v>
          </cell>
        </row>
        <row r="390">
          <cell r="C390">
            <v>200</v>
          </cell>
          <cell r="D390">
            <v>1</v>
          </cell>
          <cell r="E390">
            <v>0</v>
          </cell>
          <cell r="F390">
            <v>20.2</v>
          </cell>
          <cell r="H390">
            <v>0</v>
          </cell>
          <cell r="I390">
            <v>0</v>
          </cell>
          <cell r="J390">
            <v>0</v>
          </cell>
          <cell r="K390" t="str">
            <v>0,00</v>
          </cell>
          <cell r="L390">
            <v>0</v>
          </cell>
          <cell r="M390">
            <v>14</v>
          </cell>
          <cell r="N390">
            <v>0</v>
          </cell>
          <cell r="O390">
            <v>10</v>
          </cell>
          <cell r="P390">
            <v>2.8</v>
          </cell>
          <cell r="Q390">
            <v>0</v>
          </cell>
          <cell r="R390">
            <v>0</v>
          </cell>
        </row>
        <row r="414">
          <cell r="C414">
            <v>100</v>
          </cell>
          <cell r="D414">
            <v>11.42</v>
          </cell>
          <cell r="E414">
            <v>17.05</v>
          </cell>
          <cell r="F414">
            <v>6.74</v>
          </cell>
          <cell r="H414">
            <v>11.42</v>
          </cell>
          <cell r="I414">
            <v>17.05</v>
          </cell>
          <cell r="J414">
            <v>6.74</v>
          </cell>
          <cell r="K414">
            <v>22.62</v>
          </cell>
          <cell r="L414">
            <v>11.42</v>
          </cell>
          <cell r="M414">
            <v>40.32</v>
          </cell>
          <cell r="N414">
            <v>89.24</v>
          </cell>
          <cell r="O414">
            <v>12.01</v>
          </cell>
          <cell r="P414">
            <v>0.94</v>
          </cell>
          <cell r="Q414">
            <v>2.21</v>
          </cell>
          <cell r="R414">
            <v>0.02</v>
          </cell>
        </row>
        <row r="415">
          <cell r="C415">
            <v>180</v>
          </cell>
          <cell r="D415">
            <v>38.97</v>
          </cell>
          <cell r="E415">
            <v>6.58</v>
          </cell>
          <cell r="F415">
            <v>24.74</v>
          </cell>
          <cell r="H415">
            <v>0.67</v>
          </cell>
          <cell r="I415">
            <v>0.23</v>
          </cell>
          <cell r="J415">
            <v>0</v>
          </cell>
          <cell r="K415">
            <v>0</v>
          </cell>
          <cell r="L415">
            <v>0</v>
          </cell>
          <cell r="M415">
            <v>59.87</v>
          </cell>
          <cell r="N415">
            <v>0</v>
          </cell>
          <cell r="O415">
            <v>0</v>
          </cell>
          <cell r="P415">
            <v>9.76</v>
          </cell>
          <cell r="Q415">
            <v>0</v>
          </cell>
          <cell r="R415">
            <v>0</v>
          </cell>
        </row>
        <row r="416">
          <cell r="C416">
            <v>200</v>
          </cell>
          <cell r="D416">
            <v>3.17</v>
          </cell>
          <cell r="E416">
            <v>2.68</v>
          </cell>
          <cell r="F416">
            <v>22.4</v>
          </cell>
          <cell r="H416">
            <v>0.03</v>
          </cell>
          <cell r="I416">
            <v>0.14000000000000001</v>
          </cell>
          <cell r="J416">
            <v>0</v>
          </cell>
          <cell r="K416">
            <v>0.08</v>
          </cell>
          <cell r="L416">
            <v>0</v>
          </cell>
          <cell r="M416">
            <v>34</v>
          </cell>
          <cell r="N416">
            <v>45</v>
          </cell>
          <cell r="O416">
            <v>7</v>
          </cell>
          <cell r="P416">
            <v>0</v>
          </cell>
          <cell r="Q416">
            <v>0</v>
          </cell>
          <cell r="R416">
            <v>0</v>
          </cell>
        </row>
        <row r="425">
          <cell r="C425">
            <v>250</v>
          </cell>
          <cell r="D425">
            <v>1.8</v>
          </cell>
          <cell r="E425">
            <v>4.93</v>
          </cell>
          <cell r="F425">
            <v>10.9</v>
          </cell>
          <cell r="G425">
            <v>104</v>
          </cell>
          <cell r="H425">
            <v>0.05</v>
          </cell>
          <cell r="I425">
            <v>0.05</v>
          </cell>
          <cell r="J425">
            <v>10.7</v>
          </cell>
          <cell r="K425">
            <v>0</v>
          </cell>
          <cell r="L425">
            <v>2.4</v>
          </cell>
          <cell r="M425">
            <v>49.7</v>
          </cell>
          <cell r="N425">
            <v>54.6</v>
          </cell>
          <cell r="O425">
            <v>26.1</v>
          </cell>
          <cell r="P425">
            <v>1.23</v>
          </cell>
          <cell r="Q425">
            <v>0</v>
          </cell>
          <cell r="R425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56"/>
  <sheetViews>
    <sheetView tabSelected="1" view="pageBreakPreview" topLeftCell="A35" zoomScaleNormal="100" zoomScaleSheetLayoutView="100" workbookViewId="0">
      <selection activeCell="B411" sqref="B411"/>
    </sheetView>
  </sheetViews>
  <sheetFormatPr defaultRowHeight="13.2" x14ac:dyDescent="0.25"/>
  <cols>
    <col min="1" max="1" width="11.44140625" customWidth="1"/>
    <col min="2" max="2" width="26" style="1" customWidth="1"/>
    <col min="3" max="3" width="8" customWidth="1"/>
    <col min="4" max="4" width="7.109375" customWidth="1"/>
    <col min="5" max="5" width="7.5546875" customWidth="1"/>
    <col min="6" max="6" width="8" customWidth="1"/>
    <col min="7" max="7" width="9.44140625" customWidth="1"/>
    <col min="8" max="8" width="7.44140625" customWidth="1"/>
    <col min="9" max="9" width="8.33203125" customWidth="1"/>
    <col min="10" max="10" width="7.5546875" customWidth="1"/>
    <col min="11" max="12" width="8" customWidth="1"/>
    <col min="13" max="13" width="8.33203125" customWidth="1"/>
    <col min="14" max="14" width="8.109375" customWidth="1"/>
    <col min="15" max="15" width="8.5546875" customWidth="1"/>
    <col min="16" max="16" width="8.6640625" customWidth="1"/>
    <col min="17" max="17" width="8.109375" customWidth="1"/>
    <col min="18" max="18" width="8.6640625" customWidth="1"/>
  </cols>
  <sheetData>
    <row r="1" spans="1:18" x14ac:dyDescent="0.25">
      <c r="A1" s="49"/>
      <c r="B1" s="50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8" x14ac:dyDescent="0.25">
      <c r="A2" s="227"/>
      <c r="B2" s="227"/>
      <c r="C2" s="227"/>
      <c r="D2" s="227"/>
      <c r="E2" s="227"/>
      <c r="F2" s="227"/>
      <c r="G2" s="14"/>
      <c r="H2" s="14"/>
      <c r="I2" s="14"/>
      <c r="J2" s="14"/>
      <c r="K2" s="14"/>
      <c r="L2" s="228"/>
      <c r="M2" s="228"/>
      <c r="N2" s="228"/>
      <c r="O2" s="228"/>
      <c r="P2" s="228"/>
      <c r="Q2" s="228"/>
      <c r="R2" s="228"/>
    </row>
    <row r="3" spans="1:18" x14ac:dyDescent="0.25">
      <c r="A3" s="14"/>
      <c r="B3" s="15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ht="15.75" customHeight="1" x14ac:dyDescent="0.25">
      <c r="A4" s="51"/>
      <c r="B4" s="15"/>
      <c r="C4" s="14"/>
      <c r="D4" s="14"/>
      <c r="E4" s="14"/>
      <c r="F4" s="14"/>
      <c r="G4" s="14"/>
      <c r="H4" s="14"/>
      <c r="I4" s="14"/>
      <c r="J4" s="14"/>
      <c r="K4" s="228"/>
      <c r="L4" s="228"/>
      <c r="M4" s="228"/>
      <c r="N4" s="228"/>
      <c r="O4" s="228"/>
      <c r="P4" s="228"/>
      <c r="Q4" s="228"/>
      <c r="R4" s="228"/>
    </row>
    <row r="5" spans="1:18" ht="15.75" customHeight="1" x14ac:dyDescent="0.25">
      <c r="A5" s="51"/>
      <c r="B5" s="15"/>
      <c r="C5" s="14"/>
      <c r="D5" s="14"/>
      <c r="E5" s="14"/>
      <c r="F5" s="14"/>
      <c r="G5" s="14"/>
      <c r="H5" s="14"/>
      <c r="I5" s="14"/>
      <c r="J5" s="14"/>
      <c r="K5" s="228"/>
      <c r="L5" s="228"/>
      <c r="M5" s="228"/>
      <c r="N5" s="228"/>
      <c r="O5" s="228"/>
      <c r="P5" s="228"/>
      <c r="Q5" s="228"/>
      <c r="R5" s="228"/>
    </row>
    <row r="6" spans="1:18" ht="15.75" customHeight="1" x14ac:dyDescent="0.25">
      <c r="A6" s="51"/>
      <c r="B6" s="15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15.75" customHeight="1" x14ac:dyDescent="0.25">
      <c r="A7" s="51"/>
      <c r="B7" s="15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 x14ac:dyDescent="0.25">
      <c r="A8" s="14"/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8" x14ac:dyDescent="0.25">
      <c r="A9" s="227"/>
      <c r="B9" s="227"/>
      <c r="C9" s="227"/>
      <c r="D9" s="227"/>
      <c r="E9" s="227"/>
      <c r="F9" s="227"/>
      <c r="G9" s="14"/>
      <c r="H9" s="14"/>
      <c r="I9" s="14"/>
      <c r="J9" s="14"/>
      <c r="K9" s="14"/>
      <c r="L9" s="227"/>
      <c r="M9" s="227"/>
      <c r="N9" s="227"/>
      <c r="O9" s="227"/>
      <c r="P9" s="227"/>
      <c r="Q9" s="227"/>
      <c r="R9" s="14"/>
    </row>
    <row r="10" spans="1:18" ht="16.5" customHeight="1" x14ac:dyDescent="0.25">
      <c r="A10" s="228"/>
      <c r="B10" s="228"/>
      <c r="C10" s="228"/>
      <c r="D10" s="228"/>
      <c r="E10" s="228"/>
      <c r="F10" s="228"/>
      <c r="G10" s="14"/>
      <c r="H10" s="14"/>
      <c r="I10" s="14"/>
      <c r="J10" s="14"/>
      <c r="K10" s="14"/>
      <c r="L10" s="228"/>
      <c r="M10" s="228"/>
      <c r="N10" s="228"/>
      <c r="O10" s="228"/>
      <c r="P10" s="228"/>
      <c r="Q10" s="228"/>
      <c r="R10" s="14"/>
    </row>
    <row r="11" spans="1:18" x14ac:dyDescent="0.25">
      <c r="A11" s="49"/>
      <c r="B11" s="50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</row>
    <row r="12" spans="1:18" x14ac:dyDescent="0.25">
      <c r="A12" s="227"/>
      <c r="B12" s="227"/>
      <c r="C12" s="227"/>
      <c r="D12" s="227"/>
      <c r="E12" s="227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</row>
    <row r="13" spans="1:18" x14ac:dyDescent="0.25">
      <c r="A13" s="49"/>
      <c r="B13" s="50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spans="1:18" ht="18" customHeight="1" x14ac:dyDescent="0.25">
      <c r="A14" s="229"/>
      <c r="B14" s="230"/>
      <c r="C14" s="230"/>
      <c r="D14" s="230"/>
      <c r="E14" s="230"/>
      <c r="F14" s="23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</row>
    <row r="15" spans="1:18" ht="19.5" customHeight="1" x14ac:dyDescent="0.25">
      <c r="A15" s="231"/>
      <c r="B15" s="231"/>
      <c r="C15" s="231"/>
      <c r="D15" s="231"/>
      <c r="E15" s="231"/>
      <c r="F15" s="231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</row>
    <row r="16" spans="1:18" ht="16.5" customHeight="1" x14ac:dyDescent="0.25">
      <c r="A16" s="232"/>
      <c r="B16" s="232"/>
      <c r="C16" s="232"/>
      <c r="D16" s="232"/>
      <c r="E16" s="232"/>
      <c r="F16" s="232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</row>
    <row r="17" spans="1:18" ht="18" customHeight="1" x14ac:dyDescent="0.25">
      <c r="A17" s="231"/>
      <c r="B17" s="231"/>
      <c r="C17" s="231"/>
      <c r="D17" s="231"/>
      <c r="E17" s="231"/>
      <c r="F17" s="231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</row>
    <row r="18" spans="1:18" x14ac:dyDescent="0.25">
      <c r="A18" s="228"/>
      <c r="B18" s="228"/>
      <c r="C18" s="228"/>
      <c r="D18" s="228"/>
      <c r="E18" s="228"/>
      <c r="F18" s="228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</row>
    <row r="19" spans="1:18" x14ac:dyDescent="0.25">
      <c r="A19" s="49"/>
      <c r="B19" s="50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</row>
    <row r="20" spans="1:18" x14ac:dyDescent="0.25">
      <c r="A20" s="52"/>
      <c r="B20" s="50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</row>
    <row r="21" spans="1:18" x14ac:dyDescent="0.25">
      <c r="A21" s="52"/>
      <c r="B21" s="50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</row>
    <row r="22" spans="1:18" x14ac:dyDescent="0.25">
      <c r="A22" s="49"/>
      <c r="B22" s="50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</row>
    <row r="23" spans="1:18" ht="16.5" customHeight="1" x14ac:dyDescent="0.25">
      <c r="A23" s="233"/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</row>
    <row r="24" spans="1:18" ht="16.5" customHeight="1" x14ac:dyDescent="0.25">
      <c r="A24" s="233"/>
      <c r="B24" s="233"/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</row>
    <row r="25" spans="1:18" ht="16.5" customHeight="1" x14ac:dyDescent="0.25">
      <c r="A25" s="234" t="s">
        <v>212</v>
      </c>
      <c r="B25" s="233"/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</row>
    <row r="26" spans="1:18" ht="19.5" customHeight="1" x14ac:dyDescent="0.25">
      <c r="A26" s="14"/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8" x14ac:dyDescent="0.25">
      <c r="A27" s="53" t="s">
        <v>21</v>
      </c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18" ht="12.75" customHeight="1" x14ac:dyDescent="0.25">
      <c r="A28" s="54" t="s">
        <v>22</v>
      </c>
      <c r="B28" s="1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13.5" customHeight="1" x14ac:dyDescent="0.25">
      <c r="A29" s="53" t="s">
        <v>29</v>
      </c>
      <c r="B29" s="15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spans="1:18" ht="11.25" hidden="1" customHeight="1" x14ac:dyDescent="0.25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12" customHeight="1" x14ac:dyDescent="0.25">
      <c r="A31" s="16" t="s">
        <v>78</v>
      </c>
      <c r="B31" s="15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1:18" ht="13.8" thickBot="1" x14ac:dyDescent="0.3">
      <c r="A32" s="14"/>
      <c r="B32" s="15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13.8" thickBot="1" x14ac:dyDescent="0.3">
      <c r="A33" s="191" t="s">
        <v>14</v>
      </c>
      <c r="B33" s="47" t="s">
        <v>3</v>
      </c>
      <c r="C33" s="183" t="s">
        <v>4</v>
      </c>
      <c r="D33" s="185" t="s">
        <v>1</v>
      </c>
      <c r="E33" s="186"/>
      <c r="F33" s="187"/>
      <c r="G33" s="191" t="s">
        <v>5</v>
      </c>
      <c r="H33" s="194" t="s">
        <v>6</v>
      </c>
      <c r="I33" s="195"/>
      <c r="J33" s="195"/>
      <c r="K33" s="195"/>
      <c r="L33" s="196"/>
      <c r="M33" s="200" t="s">
        <v>9</v>
      </c>
      <c r="N33" s="201"/>
      <c r="O33" s="201"/>
      <c r="P33" s="201"/>
      <c r="Q33" s="201"/>
      <c r="R33" s="202"/>
    </row>
    <row r="34" spans="1:18" ht="13.8" thickBot="1" x14ac:dyDescent="0.3">
      <c r="A34" s="221"/>
      <c r="B34" s="47" t="s">
        <v>7</v>
      </c>
      <c r="C34" s="184"/>
      <c r="D34" s="188"/>
      <c r="E34" s="189"/>
      <c r="F34" s="190"/>
      <c r="G34" s="192"/>
      <c r="H34" s="197"/>
      <c r="I34" s="198"/>
      <c r="J34" s="198"/>
      <c r="K34" s="198"/>
      <c r="L34" s="199"/>
      <c r="M34" s="203"/>
      <c r="N34" s="204"/>
      <c r="O34" s="204"/>
      <c r="P34" s="204"/>
      <c r="Q34" s="204"/>
      <c r="R34" s="205"/>
    </row>
    <row r="35" spans="1:18" ht="16.5" customHeight="1" thickBot="1" x14ac:dyDescent="0.3">
      <c r="A35" s="222"/>
      <c r="B35" s="17"/>
      <c r="C35" s="39" t="s">
        <v>0</v>
      </c>
      <c r="D35" s="206" t="s">
        <v>0</v>
      </c>
      <c r="E35" s="207"/>
      <c r="F35" s="208"/>
      <c r="G35" s="193"/>
      <c r="H35" s="209" t="s">
        <v>8</v>
      </c>
      <c r="I35" s="210"/>
      <c r="J35" s="210"/>
      <c r="K35" s="210"/>
      <c r="L35" s="211"/>
      <c r="M35" s="212" t="s">
        <v>8</v>
      </c>
      <c r="N35" s="213"/>
      <c r="O35" s="213"/>
      <c r="P35" s="213"/>
      <c r="Q35" s="213"/>
      <c r="R35" s="214"/>
    </row>
    <row r="36" spans="1:18" ht="27" thickBot="1" x14ac:dyDescent="0.3">
      <c r="A36" s="18"/>
      <c r="B36" s="17"/>
      <c r="C36" s="18"/>
      <c r="D36" s="19" t="s">
        <v>46</v>
      </c>
      <c r="E36" s="19" t="s">
        <v>47</v>
      </c>
      <c r="F36" s="20" t="s">
        <v>48</v>
      </c>
      <c r="G36" s="19" t="s">
        <v>49</v>
      </c>
      <c r="H36" s="55" t="s">
        <v>2</v>
      </c>
      <c r="I36" s="21" t="s">
        <v>50</v>
      </c>
      <c r="J36" s="20" t="s">
        <v>51</v>
      </c>
      <c r="K36" s="56" t="s">
        <v>15</v>
      </c>
      <c r="L36" s="20" t="s">
        <v>52</v>
      </c>
      <c r="M36" s="22" t="s">
        <v>53</v>
      </c>
      <c r="N36" s="23" t="s">
        <v>54</v>
      </c>
      <c r="O36" s="22" t="s">
        <v>55</v>
      </c>
      <c r="P36" s="22" t="s">
        <v>56</v>
      </c>
      <c r="Q36" s="24" t="s">
        <v>57</v>
      </c>
      <c r="R36" s="21" t="s">
        <v>58</v>
      </c>
    </row>
    <row r="37" spans="1:18" ht="13.8" thickBot="1" x14ac:dyDescent="0.3">
      <c r="A37" s="25"/>
      <c r="B37" s="116" t="s">
        <v>13</v>
      </c>
      <c r="C37" s="25"/>
      <c r="D37" s="26"/>
      <c r="E37" s="26"/>
      <c r="F37" s="26"/>
      <c r="G37" s="26"/>
      <c r="H37" s="26"/>
      <c r="I37" s="26"/>
      <c r="J37" s="26"/>
      <c r="K37" s="26"/>
      <c r="L37" s="26"/>
      <c r="M37" s="25"/>
      <c r="N37" s="25"/>
      <c r="O37" s="25"/>
      <c r="P37" s="25"/>
      <c r="Q37" s="26"/>
      <c r="R37" s="25"/>
    </row>
    <row r="38" spans="1:18" ht="16.5" customHeight="1" thickBot="1" x14ac:dyDescent="0.3">
      <c r="A38" s="143">
        <v>15</v>
      </c>
      <c r="B38" s="90" t="s">
        <v>97</v>
      </c>
      <c r="C38" s="91">
        <v>20</v>
      </c>
      <c r="D38" s="33">
        <v>6.3</v>
      </c>
      <c r="E38" s="33">
        <v>9.6999999999999993</v>
      </c>
      <c r="F38" s="34">
        <v>15</v>
      </c>
      <c r="G38" s="34">
        <v>72</v>
      </c>
      <c r="H38" s="34">
        <v>0.06</v>
      </c>
      <c r="I38" s="34">
        <v>0.09</v>
      </c>
      <c r="J38" s="34">
        <v>20</v>
      </c>
      <c r="K38" s="34">
        <v>7.0000000000000007E-2</v>
      </c>
      <c r="L38" s="34">
        <v>0</v>
      </c>
      <c r="M38" s="34">
        <v>165</v>
      </c>
      <c r="N38" s="33">
        <v>0.49</v>
      </c>
      <c r="O38" s="34">
        <v>17</v>
      </c>
      <c r="P38" s="34">
        <v>0.09</v>
      </c>
      <c r="Q38" s="34">
        <v>0</v>
      </c>
      <c r="R38" s="34">
        <v>0</v>
      </c>
    </row>
    <row r="39" spans="1:18" ht="27" customHeight="1" thickBot="1" x14ac:dyDescent="0.3">
      <c r="A39" s="143">
        <v>182</v>
      </c>
      <c r="B39" s="90" t="s">
        <v>98</v>
      </c>
      <c r="C39" s="92" t="s">
        <v>152</v>
      </c>
      <c r="D39" s="33">
        <v>6.5</v>
      </c>
      <c r="E39" s="33">
        <v>10.5</v>
      </c>
      <c r="F39" s="34">
        <v>36</v>
      </c>
      <c r="G39" s="34">
        <v>310.76</v>
      </c>
      <c r="H39" s="34">
        <v>0.06</v>
      </c>
      <c r="I39" s="34">
        <v>0</v>
      </c>
      <c r="J39" s="34">
        <v>1.66</v>
      </c>
      <c r="K39" s="34">
        <v>0.06</v>
      </c>
      <c r="L39" s="34">
        <v>7.0000000000000007E-2</v>
      </c>
      <c r="M39" s="34">
        <v>178.32</v>
      </c>
      <c r="N39" s="33">
        <v>176.66</v>
      </c>
      <c r="O39" s="34">
        <v>38.32</v>
      </c>
      <c r="P39" s="34">
        <v>1.66</v>
      </c>
      <c r="Q39" s="34">
        <v>0</v>
      </c>
      <c r="R39" s="34">
        <v>0</v>
      </c>
    </row>
    <row r="40" spans="1:18" ht="16.5" customHeight="1" thickBot="1" x14ac:dyDescent="0.3">
      <c r="A40" s="143">
        <v>382</v>
      </c>
      <c r="B40" s="90" t="s">
        <v>23</v>
      </c>
      <c r="C40" s="93">
        <v>200</v>
      </c>
      <c r="D40" s="33">
        <v>3.52</v>
      </c>
      <c r="E40" s="33">
        <v>3.72</v>
      </c>
      <c r="F40" s="33">
        <v>25.49</v>
      </c>
      <c r="G40" s="33">
        <v>119</v>
      </c>
      <c r="H40" s="32">
        <v>0.04</v>
      </c>
      <c r="I40" s="32">
        <v>0</v>
      </c>
      <c r="J40" s="34">
        <v>1.3</v>
      </c>
      <c r="K40" s="34">
        <v>0.01</v>
      </c>
      <c r="L40" s="32">
        <v>0</v>
      </c>
      <c r="M40" s="34">
        <v>122</v>
      </c>
      <c r="N40" s="33">
        <v>90</v>
      </c>
      <c r="O40" s="34">
        <v>14</v>
      </c>
      <c r="P40" s="34">
        <v>0.56000000000000005</v>
      </c>
      <c r="Q40" s="34">
        <v>0</v>
      </c>
      <c r="R40" s="34">
        <v>0</v>
      </c>
    </row>
    <row r="41" spans="1:18" ht="15" customHeight="1" thickBot="1" x14ac:dyDescent="0.3">
      <c r="A41" s="143" t="s">
        <v>99</v>
      </c>
      <c r="B41" s="90" t="s">
        <v>24</v>
      </c>
      <c r="C41" s="92">
        <v>40</v>
      </c>
      <c r="D41" s="33">
        <v>2.7</v>
      </c>
      <c r="E41" s="33">
        <v>0.34</v>
      </c>
      <c r="F41" s="34">
        <v>20.6</v>
      </c>
      <c r="G41" s="34">
        <v>94</v>
      </c>
      <c r="H41" s="34">
        <v>0.04</v>
      </c>
      <c r="I41" s="34">
        <v>0.01</v>
      </c>
      <c r="J41" s="34">
        <v>0</v>
      </c>
      <c r="K41" s="34">
        <v>0</v>
      </c>
      <c r="L41" s="34">
        <v>0.44</v>
      </c>
      <c r="M41" s="34">
        <v>8</v>
      </c>
      <c r="N41" s="33">
        <v>26</v>
      </c>
      <c r="O41" s="34">
        <v>5.6</v>
      </c>
      <c r="P41" s="34">
        <v>0.44</v>
      </c>
      <c r="Q41" s="34">
        <v>0</v>
      </c>
      <c r="R41" s="34">
        <v>0</v>
      </c>
    </row>
    <row r="42" spans="1:18" ht="15" customHeight="1" thickBot="1" x14ac:dyDescent="0.3">
      <c r="A42" s="111" t="s">
        <v>99</v>
      </c>
      <c r="B42" s="90" t="s">
        <v>26</v>
      </c>
      <c r="C42" s="96">
        <v>20</v>
      </c>
      <c r="D42" s="95">
        <v>1.1200000000000001</v>
      </c>
      <c r="E42" s="95">
        <v>0.22</v>
      </c>
      <c r="F42" s="95">
        <v>9.8800000000000008</v>
      </c>
      <c r="G42" s="95">
        <v>46.01</v>
      </c>
      <c r="H42" s="95">
        <v>0.1</v>
      </c>
      <c r="I42" s="95">
        <v>7.0000000000000007E-2</v>
      </c>
      <c r="J42" s="95">
        <v>0.14000000000000001</v>
      </c>
      <c r="K42" s="95">
        <v>0</v>
      </c>
      <c r="L42" s="95">
        <v>0.1</v>
      </c>
      <c r="M42" s="95">
        <v>4.5999999999999996</v>
      </c>
      <c r="N42" s="95">
        <v>21.2</v>
      </c>
      <c r="O42" s="95">
        <v>5</v>
      </c>
      <c r="P42" s="95">
        <v>0.62</v>
      </c>
      <c r="Q42" s="95">
        <v>0.23</v>
      </c>
      <c r="R42" s="95">
        <v>0</v>
      </c>
    </row>
    <row r="43" spans="1:18" ht="13.8" thickBot="1" x14ac:dyDescent="0.3">
      <c r="A43" s="82"/>
      <c r="B43" s="63"/>
      <c r="C43" s="82"/>
      <c r="D43" s="83"/>
      <c r="E43" s="83"/>
      <c r="F43" s="83"/>
      <c r="G43" s="83"/>
      <c r="H43" s="83"/>
      <c r="I43" s="83"/>
      <c r="J43" s="83"/>
      <c r="K43" s="83"/>
      <c r="L43" s="83"/>
      <c r="M43" s="82"/>
      <c r="N43" s="82"/>
      <c r="O43" s="82"/>
      <c r="P43" s="82"/>
      <c r="Q43" s="84"/>
      <c r="R43" s="82"/>
    </row>
    <row r="44" spans="1:18" ht="13.8" thickBot="1" x14ac:dyDescent="0.3">
      <c r="A44" s="82"/>
      <c r="B44" s="63" t="s">
        <v>74</v>
      </c>
      <c r="C44" s="94">
        <v>540</v>
      </c>
      <c r="D44" s="83">
        <f t="shared" ref="D44:R44" si="0">SUM(D38:D43)</f>
        <v>20.14</v>
      </c>
      <c r="E44" s="83">
        <f t="shared" si="0"/>
        <v>24.479999999999997</v>
      </c>
      <c r="F44" s="83">
        <f t="shared" si="0"/>
        <v>106.97</v>
      </c>
      <c r="G44" s="84">
        <f t="shared" si="0"/>
        <v>641.77</v>
      </c>
      <c r="H44" s="83">
        <f t="shared" si="0"/>
        <v>0.30000000000000004</v>
      </c>
      <c r="I44" s="83">
        <f t="shared" si="0"/>
        <v>0.16999999999999998</v>
      </c>
      <c r="J44" s="84">
        <f t="shared" si="0"/>
        <v>23.1</v>
      </c>
      <c r="K44" s="84">
        <f t="shared" si="0"/>
        <v>0.14000000000000001</v>
      </c>
      <c r="L44" s="84">
        <f t="shared" si="0"/>
        <v>0.61</v>
      </c>
      <c r="M44" s="84">
        <f t="shared" si="0"/>
        <v>477.92</v>
      </c>
      <c r="N44" s="83">
        <f t="shared" si="0"/>
        <v>314.34999999999997</v>
      </c>
      <c r="O44" s="84">
        <f t="shared" si="0"/>
        <v>79.919999999999987</v>
      </c>
      <c r="P44" s="84">
        <f t="shared" si="0"/>
        <v>3.37</v>
      </c>
      <c r="Q44" s="84">
        <f t="shared" si="0"/>
        <v>0.23</v>
      </c>
      <c r="R44" s="84">
        <f t="shared" si="0"/>
        <v>0</v>
      </c>
    </row>
    <row r="45" spans="1:18" ht="13.8" thickBot="1" x14ac:dyDescent="0.3">
      <c r="A45" s="82"/>
      <c r="B45" s="85"/>
      <c r="C45" s="86"/>
      <c r="D45" s="86"/>
      <c r="E45" s="87"/>
      <c r="F45" s="87"/>
      <c r="G45" s="87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</row>
    <row r="46" spans="1:18" ht="13.8" thickBot="1" x14ac:dyDescent="0.3">
      <c r="A46" s="82"/>
      <c r="B46" s="117" t="s">
        <v>12</v>
      </c>
      <c r="C46" s="82"/>
      <c r="D46" s="83"/>
      <c r="E46" s="83"/>
      <c r="F46" s="83"/>
      <c r="G46" s="83"/>
      <c r="H46" s="83"/>
      <c r="I46" s="83"/>
      <c r="J46" s="83"/>
      <c r="K46" s="83"/>
      <c r="L46" s="83"/>
      <c r="M46" s="82"/>
      <c r="N46" s="82"/>
      <c r="O46" s="82"/>
      <c r="P46" s="82"/>
      <c r="Q46" s="83"/>
      <c r="R46" s="82"/>
    </row>
    <row r="47" spans="1:18" ht="13.8" thickBot="1" x14ac:dyDescent="0.3">
      <c r="A47" s="139">
        <v>71</v>
      </c>
      <c r="B47" s="90" t="s">
        <v>100</v>
      </c>
      <c r="C47" s="96">
        <v>100</v>
      </c>
      <c r="D47" s="95">
        <v>0.7</v>
      </c>
      <c r="E47" s="95">
        <v>0.1</v>
      </c>
      <c r="F47" s="95">
        <v>1.9</v>
      </c>
      <c r="G47" s="95">
        <v>12</v>
      </c>
      <c r="H47" s="95">
        <v>0.03</v>
      </c>
      <c r="I47" s="95">
        <v>0.02</v>
      </c>
      <c r="J47" s="95">
        <v>7.35</v>
      </c>
      <c r="K47" s="95">
        <v>0</v>
      </c>
      <c r="L47" s="95">
        <v>0.7</v>
      </c>
      <c r="M47" s="95">
        <v>17</v>
      </c>
      <c r="N47" s="95">
        <v>30</v>
      </c>
      <c r="O47" s="95">
        <v>14</v>
      </c>
      <c r="P47" s="95">
        <v>0.05</v>
      </c>
      <c r="Q47" s="95">
        <v>0.2</v>
      </c>
      <c r="R47" s="95">
        <v>0</v>
      </c>
    </row>
    <row r="48" spans="1:18" ht="27" thickBot="1" x14ac:dyDescent="0.3">
      <c r="A48" s="139">
        <v>88</v>
      </c>
      <c r="B48" s="90" t="s">
        <v>25</v>
      </c>
      <c r="C48" s="96">
        <v>250</v>
      </c>
      <c r="D48" s="95">
        <v>6</v>
      </c>
      <c r="E48" s="95">
        <v>9.16</v>
      </c>
      <c r="F48" s="95">
        <v>7.32</v>
      </c>
      <c r="G48" s="95">
        <v>90</v>
      </c>
      <c r="H48" s="95">
        <v>0</v>
      </c>
      <c r="I48" s="95">
        <v>0</v>
      </c>
      <c r="J48" s="95">
        <v>13.5</v>
      </c>
      <c r="K48" s="95">
        <v>0.16</v>
      </c>
      <c r="L48" s="95">
        <v>0.16</v>
      </c>
      <c r="M48" s="95">
        <v>56.5</v>
      </c>
      <c r="N48" s="95">
        <v>69.819999999999993</v>
      </c>
      <c r="O48" s="95">
        <v>21.5</v>
      </c>
      <c r="P48" s="95">
        <v>1.32</v>
      </c>
      <c r="Q48" s="95">
        <v>0</v>
      </c>
      <c r="R48" s="95">
        <v>0</v>
      </c>
    </row>
    <row r="49" spans="1:18" ht="13.8" thickBot="1" x14ac:dyDescent="0.3">
      <c r="A49" s="139">
        <v>260</v>
      </c>
      <c r="B49" s="90" t="s">
        <v>101</v>
      </c>
      <c r="C49" s="96">
        <v>100</v>
      </c>
      <c r="D49" s="95">
        <v>14.42</v>
      </c>
      <c r="E49" s="95">
        <v>12.41</v>
      </c>
      <c r="F49" s="95">
        <v>3.96</v>
      </c>
      <c r="G49" s="95">
        <v>221</v>
      </c>
      <c r="H49" s="95">
        <v>0.04</v>
      </c>
      <c r="I49" s="95">
        <v>0.11</v>
      </c>
      <c r="J49" s="95">
        <v>0.6</v>
      </c>
      <c r="K49" s="95">
        <v>0</v>
      </c>
      <c r="L49" s="95">
        <v>0</v>
      </c>
      <c r="M49" s="95">
        <v>29.2</v>
      </c>
      <c r="N49" s="95">
        <v>0</v>
      </c>
      <c r="O49" s="95">
        <v>0</v>
      </c>
      <c r="P49" s="95">
        <v>1.1499999999999999</v>
      </c>
      <c r="Q49" s="95">
        <v>0</v>
      </c>
      <c r="R49" s="95">
        <v>0</v>
      </c>
    </row>
    <row r="50" spans="1:18" ht="13.8" thickBot="1" x14ac:dyDescent="0.3">
      <c r="A50" s="139">
        <v>303</v>
      </c>
      <c r="B50" s="90" t="s">
        <v>43</v>
      </c>
      <c r="C50" s="96">
        <v>180</v>
      </c>
      <c r="D50" s="95">
        <v>7.92</v>
      </c>
      <c r="E50" s="95">
        <v>5.26</v>
      </c>
      <c r="F50" s="95">
        <v>42.32</v>
      </c>
      <c r="G50" s="95">
        <v>183</v>
      </c>
      <c r="H50" s="95">
        <v>0.13</v>
      </c>
      <c r="I50" s="95">
        <v>0</v>
      </c>
      <c r="J50" s="95">
        <v>0</v>
      </c>
      <c r="K50" s="95">
        <v>0.02</v>
      </c>
      <c r="L50" s="95">
        <v>0</v>
      </c>
      <c r="M50" s="95">
        <v>1.46</v>
      </c>
      <c r="N50" s="95">
        <v>194.4</v>
      </c>
      <c r="O50" s="95">
        <v>0.04</v>
      </c>
      <c r="P50" s="95">
        <v>2.92</v>
      </c>
      <c r="Q50" s="95">
        <v>0</v>
      </c>
      <c r="R50" s="95">
        <v>0</v>
      </c>
    </row>
    <row r="51" spans="1:18" ht="13.8" thickBot="1" x14ac:dyDescent="0.3">
      <c r="A51" s="139" t="s">
        <v>99</v>
      </c>
      <c r="B51" s="90" t="s">
        <v>24</v>
      </c>
      <c r="C51" s="96">
        <v>60</v>
      </c>
      <c r="D51" s="95">
        <v>2.7</v>
      </c>
      <c r="E51" s="95">
        <v>0.34</v>
      </c>
      <c r="F51" s="95">
        <v>20.6</v>
      </c>
      <c r="G51" s="95">
        <v>141</v>
      </c>
      <c r="H51" s="95">
        <v>0.04</v>
      </c>
      <c r="I51" s="95">
        <v>0.01</v>
      </c>
      <c r="J51" s="95">
        <v>0</v>
      </c>
      <c r="K51" s="95">
        <v>0</v>
      </c>
      <c r="L51" s="95">
        <v>0.44</v>
      </c>
      <c r="M51" s="95">
        <v>8</v>
      </c>
      <c r="N51" s="95">
        <v>26</v>
      </c>
      <c r="O51" s="95">
        <v>5.6</v>
      </c>
      <c r="P51" s="95">
        <v>0.44</v>
      </c>
      <c r="Q51" s="95">
        <v>0</v>
      </c>
      <c r="R51" s="95">
        <v>0</v>
      </c>
    </row>
    <row r="52" spans="1:18" ht="13.8" thickBot="1" x14ac:dyDescent="0.3">
      <c r="A52" s="111" t="s">
        <v>99</v>
      </c>
      <c r="B52" s="90" t="s">
        <v>26</v>
      </c>
      <c r="C52" s="96">
        <v>40</v>
      </c>
      <c r="D52" s="95">
        <v>1.1200000000000001</v>
      </c>
      <c r="E52" s="95">
        <v>0.22</v>
      </c>
      <c r="F52" s="95">
        <v>9.8800000000000008</v>
      </c>
      <c r="G52" s="95">
        <v>92</v>
      </c>
      <c r="H52" s="95">
        <v>0.1</v>
      </c>
      <c r="I52" s="95">
        <v>7.0000000000000007E-2</v>
      </c>
      <c r="J52" s="95">
        <v>0.14000000000000001</v>
      </c>
      <c r="K52" s="95">
        <v>0</v>
      </c>
      <c r="L52" s="95">
        <v>0.1</v>
      </c>
      <c r="M52" s="95">
        <v>4.5999999999999996</v>
      </c>
      <c r="N52" s="95">
        <v>21.2</v>
      </c>
      <c r="O52" s="95">
        <v>5</v>
      </c>
      <c r="P52" s="95">
        <v>0.62</v>
      </c>
      <c r="Q52" s="95">
        <v>0.23</v>
      </c>
      <c r="R52" s="95">
        <v>0</v>
      </c>
    </row>
    <row r="53" spans="1:18" ht="13.8" thickBot="1" x14ac:dyDescent="0.3">
      <c r="A53" s="122" t="s">
        <v>99</v>
      </c>
      <c r="B53" s="90" t="s">
        <v>27</v>
      </c>
      <c r="C53" s="96">
        <v>200</v>
      </c>
      <c r="D53" s="95" t="s">
        <v>175</v>
      </c>
      <c r="E53" s="95">
        <v>0</v>
      </c>
      <c r="F53" s="95" t="s">
        <v>176</v>
      </c>
      <c r="G53" s="95" t="s">
        <v>177</v>
      </c>
      <c r="H53" s="95">
        <v>0</v>
      </c>
      <c r="I53" s="95">
        <v>0</v>
      </c>
      <c r="J53" s="95">
        <v>0</v>
      </c>
      <c r="K53" s="95" t="s">
        <v>72</v>
      </c>
      <c r="L53" s="95">
        <v>0</v>
      </c>
      <c r="M53" s="95">
        <v>14</v>
      </c>
      <c r="N53" s="95">
        <v>0</v>
      </c>
      <c r="O53" s="95">
        <v>10</v>
      </c>
      <c r="P53" s="95">
        <v>2.8</v>
      </c>
      <c r="Q53" s="95">
        <v>0</v>
      </c>
      <c r="R53" s="95">
        <v>0</v>
      </c>
    </row>
    <row r="54" spans="1:18" ht="13.8" thickBot="1" x14ac:dyDescent="0.3">
      <c r="A54" s="82"/>
      <c r="B54" s="89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</row>
    <row r="55" spans="1:18" ht="13.8" thickBot="1" x14ac:dyDescent="0.3">
      <c r="A55" s="82"/>
      <c r="B55" s="89" t="s">
        <v>84</v>
      </c>
      <c r="C55" s="94">
        <f t="shared" ref="C55:M55" si="1">SUM(C47:C54)</f>
        <v>930</v>
      </c>
      <c r="D55" s="94">
        <f t="shared" si="1"/>
        <v>32.86</v>
      </c>
      <c r="E55" s="94">
        <f t="shared" si="1"/>
        <v>27.49</v>
      </c>
      <c r="F55" s="94">
        <f t="shared" si="1"/>
        <v>85.97999999999999</v>
      </c>
      <c r="G55" s="94">
        <f t="shared" si="1"/>
        <v>739</v>
      </c>
      <c r="H55" s="94">
        <f t="shared" si="1"/>
        <v>0.34</v>
      </c>
      <c r="I55" s="94">
        <f t="shared" si="1"/>
        <v>0.21000000000000002</v>
      </c>
      <c r="J55" s="94">
        <f t="shared" si="1"/>
        <v>21.590000000000003</v>
      </c>
      <c r="K55" s="94">
        <f t="shared" si="1"/>
        <v>0.18</v>
      </c>
      <c r="L55" s="94">
        <f t="shared" si="1"/>
        <v>1.4000000000000001</v>
      </c>
      <c r="M55" s="94">
        <f t="shared" si="1"/>
        <v>130.76</v>
      </c>
      <c r="N55" s="94">
        <f>SUM(N46:N54)</f>
        <v>341.42</v>
      </c>
      <c r="O55" s="94">
        <f>SUM(O47:O54)</f>
        <v>56.14</v>
      </c>
      <c r="P55" s="94">
        <f>SUM(P47:P54)</f>
        <v>9.3000000000000007</v>
      </c>
      <c r="Q55" s="94">
        <f>SUM(Q47:Q54)</f>
        <v>0.43000000000000005</v>
      </c>
      <c r="R55" s="94">
        <f>SUM(R47:R54)</f>
        <v>0</v>
      </c>
    </row>
    <row r="56" spans="1:18" ht="14.4" hidden="1" thickBot="1" x14ac:dyDescent="0.35">
      <c r="A56" s="97"/>
      <c r="B56" s="98" t="s">
        <v>10</v>
      </c>
      <c r="C56" s="99"/>
      <c r="D56" s="99">
        <v>77</v>
      </c>
      <c r="E56" s="100">
        <v>79</v>
      </c>
      <c r="F56" s="100">
        <v>335</v>
      </c>
      <c r="G56" s="100">
        <v>2350</v>
      </c>
      <c r="H56" s="100">
        <v>1.2</v>
      </c>
      <c r="I56" s="100">
        <v>1.4</v>
      </c>
      <c r="J56" s="100">
        <v>60</v>
      </c>
      <c r="K56" s="100">
        <v>0.7</v>
      </c>
      <c r="L56" s="100">
        <v>10</v>
      </c>
      <c r="M56" s="100">
        <v>1100</v>
      </c>
      <c r="N56" s="100">
        <v>1650</v>
      </c>
      <c r="O56" s="100">
        <v>250</v>
      </c>
      <c r="P56" s="100">
        <v>12</v>
      </c>
      <c r="Q56" s="100">
        <v>10</v>
      </c>
      <c r="R56" s="100">
        <v>0.1</v>
      </c>
    </row>
    <row r="57" spans="1:18" ht="15.75" hidden="1" customHeight="1" thickBot="1" x14ac:dyDescent="0.35">
      <c r="A57" s="101"/>
      <c r="B57" s="102" t="s">
        <v>11</v>
      </c>
      <c r="C57" s="103"/>
      <c r="D57" s="103">
        <f>D59-D56</f>
        <v>-24</v>
      </c>
      <c r="E57" s="103">
        <f t="shared" ref="E57:R57" si="2">E59-E56</f>
        <v>-27.03</v>
      </c>
      <c r="F57" s="103">
        <f t="shared" si="2"/>
        <v>-142.05000000000001</v>
      </c>
      <c r="G57" s="103">
        <f t="shared" si="2"/>
        <v>-969.23</v>
      </c>
      <c r="H57" s="103">
        <f t="shared" si="2"/>
        <v>-0.55999999999999983</v>
      </c>
      <c r="I57" s="103">
        <f t="shared" si="2"/>
        <v>-1.02</v>
      </c>
      <c r="J57" s="103">
        <f t="shared" si="2"/>
        <v>-15.309999999999995</v>
      </c>
      <c r="K57" s="103">
        <f t="shared" si="2"/>
        <v>-0.37999999999999995</v>
      </c>
      <c r="L57" s="103">
        <f t="shared" si="2"/>
        <v>-7.99</v>
      </c>
      <c r="M57" s="103">
        <f t="shared" si="2"/>
        <v>-491.31999999999994</v>
      </c>
      <c r="N57" s="103">
        <f t="shared" si="2"/>
        <v>-994.23</v>
      </c>
      <c r="O57" s="103">
        <f t="shared" si="2"/>
        <v>-113.94</v>
      </c>
      <c r="P57" s="103">
        <f t="shared" si="2"/>
        <v>0.67000000000000171</v>
      </c>
      <c r="Q57" s="103">
        <f t="shared" si="2"/>
        <v>-9.34</v>
      </c>
      <c r="R57" s="103">
        <f t="shared" si="2"/>
        <v>-0.1</v>
      </c>
    </row>
    <row r="58" spans="1:18" ht="15.75" customHeight="1" thickBot="1" x14ac:dyDescent="0.3">
      <c r="A58" s="82"/>
      <c r="B58" s="85"/>
      <c r="C58" s="86"/>
      <c r="D58" s="86"/>
      <c r="E58" s="87"/>
      <c r="F58" s="87"/>
      <c r="G58" s="87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</row>
    <row r="59" spans="1:18" ht="13.8" thickBot="1" x14ac:dyDescent="0.3">
      <c r="A59" s="104"/>
      <c r="B59" s="105" t="s">
        <v>85</v>
      </c>
      <c r="C59" s="104"/>
      <c r="D59" s="106">
        <f t="shared" ref="D59:R59" si="3">D44+D55</f>
        <v>53</v>
      </c>
      <c r="E59" s="106">
        <f t="shared" si="3"/>
        <v>51.97</v>
      </c>
      <c r="F59" s="106">
        <f t="shared" si="3"/>
        <v>192.95</v>
      </c>
      <c r="G59" s="106">
        <f t="shared" si="3"/>
        <v>1380.77</v>
      </c>
      <c r="H59" s="106">
        <f t="shared" si="3"/>
        <v>0.64000000000000012</v>
      </c>
      <c r="I59" s="106">
        <f t="shared" si="3"/>
        <v>0.38</v>
      </c>
      <c r="J59" s="106">
        <f t="shared" si="3"/>
        <v>44.690000000000005</v>
      </c>
      <c r="K59" s="106">
        <f t="shared" si="3"/>
        <v>0.32</v>
      </c>
      <c r="L59" s="106">
        <f t="shared" si="3"/>
        <v>2.0100000000000002</v>
      </c>
      <c r="M59" s="106">
        <f t="shared" si="3"/>
        <v>608.68000000000006</v>
      </c>
      <c r="N59" s="106">
        <f t="shared" si="3"/>
        <v>655.77</v>
      </c>
      <c r="O59" s="106">
        <f t="shared" si="3"/>
        <v>136.06</v>
      </c>
      <c r="P59" s="106">
        <f t="shared" si="3"/>
        <v>12.670000000000002</v>
      </c>
      <c r="Q59" s="106">
        <f t="shared" si="3"/>
        <v>0.66</v>
      </c>
      <c r="R59" s="106">
        <f t="shared" si="3"/>
        <v>0</v>
      </c>
    </row>
    <row r="60" spans="1:18" x14ac:dyDescent="0.25">
      <c r="A60" s="224"/>
      <c r="B60" s="216"/>
      <c r="C60" s="216"/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</row>
    <row r="61" spans="1:18" x14ac:dyDescent="0.25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</row>
    <row r="62" spans="1:18" x14ac:dyDescent="0.25">
      <c r="A62" s="16" t="s">
        <v>81</v>
      </c>
      <c r="B62" s="15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</row>
    <row r="63" spans="1:18" x14ac:dyDescent="0.25">
      <c r="A63" s="16" t="s">
        <v>82</v>
      </c>
      <c r="B63" s="15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</row>
    <row r="64" spans="1:18" x14ac:dyDescent="0.25">
      <c r="A64" s="53" t="s">
        <v>29</v>
      </c>
      <c r="B64" s="15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</row>
    <row r="65" spans="1:18" x14ac:dyDescent="0.25">
      <c r="A65" s="16" t="s">
        <v>83</v>
      </c>
      <c r="B65" s="15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</row>
    <row r="66" spans="1:18" ht="13.8" thickBot="1" x14ac:dyDescent="0.3">
      <c r="A66" s="14"/>
      <c r="B66" s="15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</row>
    <row r="67" spans="1:18" ht="13.8" thickBot="1" x14ac:dyDescent="0.3">
      <c r="A67" s="180" t="s">
        <v>14</v>
      </c>
      <c r="B67" s="47" t="s">
        <v>3</v>
      </c>
      <c r="C67" s="183" t="s">
        <v>4</v>
      </c>
      <c r="D67" s="185" t="s">
        <v>1</v>
      </c>
      <c r="E67" s="186"/>
      <c r="F67" s="187"/>
      <c r="G67" s="191" t="s">
        <v>5</v>
      </c>
      <c r="H67" s="194" t="s">
        <v>6</v>
      </c>
      <c r="I67" s="195"/>
      <c r="J67" s="195"/>
      <c r="K67" s="195"/>
      <c r="L67" s="196"/>
      <c r="M67" s="200" t="s">
        <v>9</v>
      </c>
      <c r="N67" s="201"/>
      <c r="O67" s="201"/>
      <c r="P67" s="201"/>
      <c r="Q67" s="201"/>
      <c r="R67" s="202"/>
    </row>
    <row r="68" spans="1:18" ht="13.8" thickBot="1" x14ac:dyDescent="0.3">
      <c r="A68" s="181"/>
      <c r="B68" s="47" t="s">
        <v>7</v>
      </c>
      <c r="C68" s="184"/>
      <c r="D68" s="188"/>
      <c r="E68" s="189"/>
      <c r="F68" s="190"/>
      <c r="G68" s="192"/>
      <c r="H68" s="197"/>
      <c r="I68" s="198"/>
      <c r="J68" s="198"/>
      <c r="K68" s="198"/>
      <c r="L68" s="199"/>
      <c r="M68" s="203"/>
      <c r="N68" s="204"/>
      <c r="O68" s="204"/>
      <c r="P68" s="204"/>
      <c r="Q68" s="204"/>
      <c r="R68" s="205"/>
    </row>
    <row r="69" spans="1:18" ht="19.5" customHeight="1" thickBot="1" x14ac:dyDescent="0.3">
      <c r="A69" s="182"/>
      <c r="B69" s="17"/>
      <c r="C69" s="39" t="s">
        <v>0</v>
      </c>
      <c r="D69" s="206" t="s">
        <v>0</v>
      </c>
      <c r="E69" s="207"/>
      <c r="F69" s="208"/>
      <c r="G69" s="193"/>
      <c r="H69" s="209" t="s">
        <v>8</v>
      </c>
      <c r="I69" s="210"/>
      <c r="J69" s="210"/>
      <c r="K69" s="210"/>
      <c r="L69" s="211"/>
      <c r="M69" s="212" t="s">
        <v>8</v>
      </c>
      <c r="N69" s="213"/>
      <c r="O69" s="213"/>
      <c r="P69" s="213"/>
      <c r="Q69" s="213"/>
      <c r="R69" s="214"/>
    </row>
    <row r="70" spans="1:18" ht="33.75" customHeight="1" thickBot="1" x14ac:dyDescent="0.3">
      <c r="A70" s="17"/>
      <c r="B70" s="17"/>
      <c r="C70" s="17"/>
      <c r="D70" s="45" t="s">
        <v>46</v>
      </c>
      <c r="E70" s="45" t="s">
        <v>47</v>
      </c>
      <c r="F70" s="46" t="s">
        <v>48</v>
      </c>
      <c r="G70" s="45" t="s">
        <v>49</v>
      </c>
      <c r="H70" s="66" t="s">
        <v>2</v>
      </c>
      <c r="I70" s="47" t="s">
        <v>50</v>
      </c>
      <c r="J70" s="46" t="s">
        <v>51</v>
      </c>
      <c r="K70" s="48" t="s">
        <v>15</v>
      </c>
      <c r="L70" s="46" t="s">
        <v>52</v>
      </c>
      <c r="M70" s="22" t="s">
        <v>53</v>
      </c>
      <c r="N70" s="23" t="s">
        <v>54</v>
      </c>
      <c r="O70" s="22" t="s">
        <v>55</v>
      </c>
      <c r="P70" s="22" t="s">
        <v>56</v>
      </c>
      <c r="Q70" s="24" t="s">
        <v>57</v>
      </c>
      <c r="R70" s="47" t="s">
        <v>58</v>
      </c>
    </row>
    <row r="71" spans="1:18" ht="13.8" thickBot="1" x14ac:dyDescent="0.3">
      <c r="A71" s="95"/>
      <c r="B71" s="107" t="s">
        <v>13</v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</row>
    <row r="72" spans="1:18" ht="13.8" thickBot="1" x14ac:dyDescent="0.3">
      <c r="A72" s="112">
        <v>259</v>
      </c>
      <c r="B72" s="90" t="s">
        <v>153</v>
      </c>
      <c r="C72" s="96">
        <v>250</v>
      </c>
      <c r="D72" s="95">
        <v>18.600000000000001</v>
      </c>
      <c r="E72" s="95">
        <v>20.76</v>
      </c>
      <c r="F72" s="95">
        <v>15.72</v>
      </c>
      <c r="G72" s="95">
        <v>421.4</v>
      </c>
      <c r="H72" s="95">
        <v>0.11</v>
      </c>
      <c r="I72" s="95">
        <v>7.0000000000000007E-2</v>
      </c>
      <c r="J72" s="95">
        <v>6.11</v>
      </c>
      <c r="K72" s="95">
        <v>0</v>
      </c>
      <c r="L72" s="95">
        <v>0</v>
      </c>
      <c r="M72" s="95">
        <v>36.700000000000003</v>
      </c>
      <c r="N72" s="95">
        <v>243.9</v>
      </c>
      <c r="O72" s="95">
        <v>48.1</v>
      </c>
      <c r="P72" s="95">
        <v>4.1100000000000003</v>
      </c>
      <c r="Q72" s="95">
        <v>0</v>
      </c>
      <c r="R72" s="95">
        <v>0</v>
      </c>
    </row>
    <row r="73" spans="1:18" ht="15" customHeight="1" thickBot="1" x14ac:dyDescent="0.3">
      <c r="A73" s="112">
        <v>377</v>
      </c>
      <c r="B73" s="90" t="s">
        <v>102</v>
      </c>
      <c r="C73" s="96">
        <f>'[1]лето - осень'!C79</f>
        <v>200</v>
      </c>
      <c r="D73" s="95">
        <f>'[1]лето - осень'!D79</f>
        <v>0.31</v>
      </c>
      <c r="E73" s="95">
        <f>'[1]лето - осень'!E79</f>
        <v>0</v>
      </c>
      <c r="F73" s="95">
        <f>'[1]лето - осень'!F79</f>
        <v>39.4</v>
      </c>
      <c r="G73" s="95">
        <v>62</v>
      </c>
      <c r="H73" s="95">
        <f>'[1]лето - осень'!H79</f>
        <v>0.01</v>
      </c>
      <c r="I73" s="95">
        <f>'[1]лето - осень'!I79</f>
        <v>0</v>
      </c>
      <c r="J73" s="95">
        <f>'[1]лето - осень'!J79</f>
        <v>2.4</v>
      </c>
      <c r="K73" s="95">
        <f>'[1]лето - осень'!K79</f>
        <v>0</v>
      </c>
      <c r="L73" s="95">
        <f>'[1]лето - осень'!L79</f>
        <v>0</v>
      </c>
      <c r="M73" s="95">
        <f>'[1]лето - осень'!M79</f>
        <v>22.46</v>
      </c>
      <c r="N73" s="95">
        <f>'[1]лето - осень'!N79</f>
        <v>18.5</v>
      </c>
      <c r="O73" s="95">
        <f>'[1]лето - осень'!O79</f>
        <v>7.26</v>
      </c>
      <c r="P73" s="95">
        <f>'[1]лето - осень'!P79</f>
        <v>0.19</v>
      </c>
      <c r="Q73" s="95">
        <f>'[1]лето - осень'!Q79</f>
        <v>0</v>
      </c>
      <c r="R73" s="95">
        <f>'[1]лето - осень'!R79</f>
        <v>0.01</v>
      </c>
    </row>
    <row r="74" spans="1:18" ht="13.8" thickBot="1" x14ac:dyDescent="0.3">
      <c r="A74" s="112" t="s">
        <v>99</v>
      </c>
      <c r="B74" s="90" t="s">
        <v>24</v>
      </c>
      <c r="C74" s="96">
        <v>40</v>
      </c>
      <c r="D74" s="95">
        <v>2.7</v>
      </c>
      <c r="E74" s="95">
        <v>0.34</v>
      </c>
      <c r="F74" s="95">
        <v>20.6</v>
      </c>
      <c r="G74" s="95">
        <v>94.1</v>
      </c>
      <c r="H74" s="95">
        <v>0.04</v>
      </c>
      <c r="I74" s="95">
        <v>0.01</v>
      </c>
      <c r="J74" s="95">
        <v>0</v>
      </c>
      <c r="K74" s="95">
        <v>0</v>
      </c>
      <c r="L74" s="95">
        <v>0.44</v>
      </c>
      <c r="M74" s="95">
        <v>8</v>
      </c>
      <c r="N74" s="95">
        <v>26</v>
      </c>
      <c r="O74" s="95">
        <v>5.6</v>
      </c>
      <c r="P74" s="95">
        <v>0.44</v>
      </c>
      <c r="Q74" s="95">
        <v>0</v>
      </c>
      <c r="R74" s="95">
        <v>0</v>
      </c>
    </row>
    <row r="75" spans="1:18" ht="13.8" thickBot="1" x14ac:dyDescent="0.3">
      <c r="A75" s="112" t="s">
        <v>99</v>
      </c>
      <c r="B75" s="90" t="s">
        <v>26</v>
      </c>
      <c r="C75" s="96">
        <v>35</v>
      </c>
      <c r="D75" s="95">
        <v>1.96</v>
      </c>
      <c r="E75" s="95">
        <v>0.38</v>
      </c>
      <c r="F75" s="95">
        <v>17.29</v>
      </c>
      <c r="G75" s="95">
        <v>80.5</v>
      </c>
      <c r="H75" s="95">
        <v>0.17</v>
      </c>
      <c r="I75" s="95">
        <v>0.08</v>
      </c>
      <c r="J75" s="95">
        <v>0.24</v>
      </c>
      <c r="K75" s="95">
        <v>0</v>
      </c>
      <c r="L75" s="95">
        <v>0.17</v>
      </c>
      <c r="M75" s="95">
        <v>8.0500000000000007</v>
      </c>
      <c r="N75" s="95">
        <v>37.1</v>
      </c>
      <c r="O75" s="95">
        <v>8.75</v>
      </c>
      <c r="P75" s="95">
        <v>1.08</v>
      </c>
      <c r="Q75" s="95">
        <v>0.4</v>
      </c>
      <c r="R75" s="95">
        <v>0</v>
      </c>
    </row>
    <row r="76" spans="1:18" ht="13.8" thickBot="1" x14ac:dyDescent="0.3">
      <c r="A76" s="95"/>
      <c r="B76" s="113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</row>
    <row r="77" spans="1:18" ht="13.8" thickBot="1" x14ac:dyDescent="0.3">
      <c r="A77" s="94"/>
      <c r="B77" s="114" t="s">
        <v>74</v>
      </c>
      <c r="C77" s="94">
        <f t="shared" ref="C77:R77" si="4">SUM(C72:C76)</f>
        <v>525</v>
      </c>
      <c r="D77" s="94">
        <f t="shared" si="4"/>
        <v>23.57</v>
      </c>
      <c r="E77" s="94">
        <f t="shared" si="4"/>
        <v>21.48</v>
      </c>
      <c r="F77" s="94">
        <f t="shared" si="4"/>
        <v>93.009999999999991</v>
      </c>
      <c r="G77" s="94">
        <f t="shared" si="4"/>
        <v>658</v>
      </c>
      <c r="H77" s="94">
        <f t="shared" si="4"/>
        <v>0.33</v>
      </c>
      <c r="I77" s="94">
        <f t="shared" si="4"/>
        <v>0.16</v>
      </c>
      <c r="J77" s="94">
        <f t="shared" si="4"/>
        <v>8.75</v>
      </c>
      <c r="K77" s="94">
        <f t="shared" si="4"/>
        <v>0</v>
      </c>
      <c r="L77" s="94">
        <f t="shared" si="4"/>
        <v>0.61</v>
      </c>
      <c r="M77" s="94">
        <f t="shared" si="4"/>
        <v>75.209999999999994</v>
      </c>
      <c r="N77" s="94">
        <f t="shared" si="4"/>
        <v>325.5</v>
      </c>
      <c r="O77" s="94">
        <f t="shared" si="4"/>
        <v>69.710000000000008</v>
      </c>
      <c r="P77" s="94">
        <f t="shared" si="4"/>
        <v>5.8200000000000012</v>
      </c>
      <c r="Q77" s="94">
        <f t="shared" si="4"/>
        <v>0.4</v>
      </c>
      <c r="R77" s="94">
        <f t="shared" si="4"/>
        <v>0.01</v>
      </c>
    </row>
    <row r="78" spans="1:18" ht="13.8" thickBot="1" x14ac:dyDescent="0.3">
      <c r="A78" s="95"/>
      <c r="B78" s="115"/>
      <c r="C78" s="95"/>
      <c r="D78" s="95"/>
      <c r="E78" s="109"/>
      <c r="F78" s="109"/>
      <c r="G78" s="109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</row>
    <row r="79" spans="1:18" ht="13.8" thickBot="1" x14ac:dyDescent="0.3">
      <c r="A79" s="95"/>
      <c r="B79" s="107" t="s">
        <v>12</v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</row>
    <row r="80" spans="1:18" ht="15.75" customHeight="1" thickBot="1" x14ac:dyDescent="0.3">
      <c r="A80" s="95">
        <v>24</v>
      </c>
      <c r="B80" s="90" t="s">
        <v>35</v>
      </c>
      <c r="C80" s="96">
        <v>100</v>
      </c>
      <c r="D80" s="95">
        <v>1.41</v>
      </c>
      <c r="E80" s="95">
        <v>4.16</v>
      </c>
      <c r="F80" s="95">
        <v>8.6</v>
      </c>
      <c r="G80" s="95">
        <v>70.7</v>
      </c>
      <c r="H80" s="95">
        <v>0.02</v>
      </c>
      <c r="I80" s="95">
        <v>0.02</v>
      </c>
      <c r="J80" s="95">
        <v>16.5</v>
      </c>
      <c r="K80" s="95">
        <v>0</v>
      </c>
      <c r="L80" s="95">
        <v>1.08</v>
      </c>
      <c r="M80" s="95">
        <v>43.5</v>
      </c>
      <c r="N80" s="95">
        <v>28.16</v>
      </c>
      <c r="O80" s="95">
        <v>13.33</v>
      </c>
      <c r="P80" s="95">
        <v>0.55000000000000004</v>
      </c>
      <c r="Q80" s="95">
        <v>0</v>
      </c>
      <c r="R80" s="95">
        <v>0</v>
      </c>
    </row>
    <row r="81" spans="1:18" ht="13.8" thickBot="1" x14ac:dyDescent="0.3">
      <c r="A81" s="95">
        <v>108</v>
      </c>
      <c r="B81" s="90" t="s">
        <v>154</v>
      </c>
      <c r="C81" s="96">
        <v>250</v>
      </c>
      <c r="D81" s="95">
        <v>5.99</v>
      </c>
      <c r="E81" s="95">
        <v>7.54</v>
      </c>
      <c r="F81" s="95">
        <v>15.53</v>
      </c>
      <c r="G81" s="95">
        <v>144.25</v>
      </c>
      <c r="H81" s="95">
        <v>0.08</v>
      </c>
      <c r="I81" s="95">
        <v>0</v>
      </c>
      <c r="J81" s="95">
        <v>0.04</v>
      </c>
      <c r="K81" s="95">
        <v>1.28</v>
      </c>
      <c r="L81" s="95">
        <v>0</v>
      </c>
      <c r="M81" s="95">
        <v>40.090000000000003</v>
      </c>
      <c r="N81" s="95">
        <v>43.76</v>
      </c>
      <c r="O81" s="95">
        <v>6.78</v>
      </c>
      <c r="P81" s="95">
        <v>0.38</v>
      </c>
      <c r="Q81" s="95">
        <v>0</v>
      </c>
      <c r="R81" s="95">
        <v>0</v>
      </c>
    </row>
    <row r="82" spans="1:18" ht="27" thickBot="1" x14ac:dyDescent="0.3">
      <c r="A82" s="95">
        <v>229</v>
      </c>
      <c r="B82" s="90" t="s">
        <v>148</v>
      </c>
      <c r="C82" s="96">
        <v>100</v>
      </c>
      <c r="D82" s="95">
        <v>17.41</v>
      </c>
      <c r="E82" s="95">
        <v>1.44</v>
      </c>
      <c r="F82" s="95">
        <v>0.32</v>
      </c>
      <c r="G82" s="95">
        <v>103</v>
      </c>
      <c r="H82" s="95">
        <v>0.08</v>
      </c>
      <c r="I82" s="95">
        <v>7.0000000000000007E-2</v>
      </c>
      <c r="J82" s="95">
        <v>0.36</v>
      </c>
      <c r="K82" s="95">
        <v>0</v>
      </c>
      <c r="L82" s="95">
        <v>0</v>
      </c>
      <c r="M82" s="95">
        <v>18</v>
      </c>
      <c r="N82" s="95">
        <v>0</v>
      </c>
      <c r="O82" s="95">
        <v>0</v>
      </c>
      <c r="P82" s="95">
        <v>0.75</v>
      </c>
      <c r="Q82" s="95">
        <v>0</v>
      </c>
      <c r="R82" s="95">
        <v>0</v>
      </c>
    </row>
    <row r="83" spans="1:18" ht="13.8" thickBot="1" x14ac:dyDescent="0.3">
      <c r="A83" s="95">
        <v>128</v>
      </c>
      <c r="B83" s="90" t="s">
        <v>30</v>
      </c>
      <c r="C83" s="96">
        <v>180</v>
      </c>
      <c r="D83" s="95">
        <v>4.1500000000000004</v>
      </c>
      <c r="E83" s="95">
        <v>6.5</v>
      </c>
      <c r="F83" s="95">
        <v>27.65</v>
      </c>
      <c r="G83" s="95">
        <v>207.4</v>
      </c>
      <c r="H83" s="95">
        <v>0.19</v>
      </c>
      <c r="I83" s="95">
        <v>0.14000000000000001</v>
      </c>
      <c r="J83" s="95">
        <v>24.53</v>
      </c>
      <c r="K83" s="95">
        <v>0</v>
      </c>
      <c r="L83" s="95">
        <v>0.23</v>
      </c>
      <c r="M83" s="95">
        <v>50.04</v>
      </c>
      <c r="N83" s="95">
        <v>117.29</v>
      </c>
      <c r="O83" s="95">
        <v>37.630000000000003</v>
      </c>
      <c r="P83" s="95">
        <v>1.36</v>
      </c>
      <c r="Q83" s="95">
        <v>0.76</v>
      </c>
      <c r="R83" s="95">
        <v>0</v>
      </c>
    </row>
    <row r="84" spans="1:18" ht="13.8" thickBot="1" x14ac:dyDescent="0.3">
      <c r="A84" s="95">
        <v>349</v>
      </c>
      <c r="B84" s="90" t="s">
        <v>31</v>
      </c>
      <c r="C84" s="96">
        <v>200</v>
      </c>
      <c r="D84" s="95">
        <v>0.66</v>
      </c>
      <c r="E84" s="95">
        <v>0.09</v>
      </c>
      <c r="F84" s="95">
        <v>32.01</v>
      </c>
      <c r="G84" s="95">
        <v>132.80000000000001</v>
      </c>
      <c r="H84" s="95">
        <v>0.02</v>
      </c>
      <c r="I84" s="95">
        <v>0.02</v>
      </c>
      <c r="J84" s="95">
        <v>0.73</v>
      </c>
      <c r="K84" s="95">
        <v>0</v>
      </c>
      <c r="L84" s="95">
        <v>0</v>
      </c>
      <c r="M84" s="95">
        <v>32.479999999999997</v>
      </c>
      <c r="N84" s="95">
        <v>23.44</v>
      </c>
      <c r="O84" s="95">
        <v>17.46</v>
      </c>
      <c r="P84" s="95">
        <v>0.69</v>
      </c>
      <c r="Q84" s="95">
        <v>7.0000000000000007E-2</v>
      </c>
      <c r="R84" s="95">
        <v>0</v>
      </c>
    </row>
    <row r="85" spans="1:18" ht="15" customHeight="1" thickBot="1" x14ac:dyDescent="0.3">
      <c r="A85" s="111" t="s">
        <v>99</v>
      </c>
      <c r="B85" s="90" t="s">
        <v>24</v>
      </c>
      <c r="C85" s="96">
        <v>60</v>
      </c>
      <c r="D85" s="95">
        <v>4.05</v>
      </c>
      <c r="E85" s="95">
        <v>0.51</v>
      </c>
      <c r="F85" s="95">
        <v>30.9</v>
      </c>
      <c r="G85" s="95">
        <v>141.15</v>
      </c>
      <c r="H85" s="95">
        <v>0.06</v>
      </c>
      <c r="I85" s="95">
        <v>0.01</v>
      </c>
      <c r="J85" s="95">
        <v>0</v>
      </c>
      <c r="K85" s="95">
        <v>0</v>
      </c>
      <c r="L85" s="95">
        <v>0.66</v>
      </c>
      <c r="M85" s="95">
        <v>12</v>
      </c>
      <c r="N85" s="95">
        <v>39</v>
      </c>
      <c r="O85" s="95">
        <v>8.4</v>
      </c>
      <c r="P85" s="95">
        <v>0.66</v>
      </c>
      <c r="Q85" s="95">
        <v>0</v>
      </c>
      <c r="R85" s="95">
        <v>0</v>
      </c>
    </row>
    <row r="86" spans="1:18" ht="13.8" thickBot="1" x14ac:dyDescent="0.3">
      <c r="A86" s="122" t="s">
        <v>99</v>
      </c>
      <c r="B86" s="90" t="s">
        <v>26</v>
      </c>
      <c r="C86" s="96">
        <v>40</v>
      </c>
      <c r="D86" s="95">
        <v>2.2400000000000002</v>
      </c>
      <c r="E86" s="95">
        <v>0.44</v>
      </c>
      <c r="F86" s="95">
        <v>19.760000000000002</v>
      </c>
      <c r="G86" s="95">
        <v>92.03</v>
      </c>
      <c r="H86" s="95">
        <v>0.21</v>
      </c>
      <c r="I86" s="95">
        <v>0.14000000000000001</v>
      </c>
      <c r="J86" s="95">
        <v>0.28000000000000003</v>
      </c>
      <c r="K86" s="95">
        <v>0</v>
      </c>
      <c r="L86" s="95">
        <v>0.2</v>
      </c>
      <c r="M86" s="95">
        <v>9.1999999999999993</v>
      </c>
      <c r="N86" s="95">
        <v>42.4</v>
      </c>
      <c r="O86" s="95">
        <v>10</v>
      </c>
      <c r="P86" s="95">
        <v>1.25</v>
      </c>
      <c r="Q86" s="95">
        <v>0.46</v>
      </c>
      <c r="R86" s="95">
        <v>0</v>
      </c>
    </row>
    <row r="87" spans="1:18" ht="13.8" thickBot="1" x14ac:dyDescent="0.3">
      <c r="A87" s="95"/>
      <c r="B87" s="108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</row>
    <row r="88" spans="1:18" ht="13.8" thickBot="1" x14ac:dyDescent="0.3">
      <c r="A88" s="36"/>
      <c r="B88" s="89" t="s">
        <v>84</v>
      </c>
      <c r="C88" s="84">
        <f t="shared" ref="C88:R88" si="5">SUM(C80:C87)</f>
        <v>930</v>
      </c>
      <c r="D88" s="83">
        <f t="shared" si="5"/>
        <v>35.910000000000004</v>
      </c>
      <c r="E88" s="83">
        <f t="shared" si="5"/>
        <v>20.680000000000003</v>
      </c>
      <c r="F88" s="83">
        <f t="shared" si="5"/>
        <v>134.76999999999998</v>
      </c>
      <c r="G88" s="83">
        <f t="shared" si="5"/>
        <v>891.33</v>
      </c>
      <c r="H88" s="83">
        <f t="shared" si="5"/>
        <v>0.66</v>
      </c>
      <c r="I88" s="83">
        <f t="shared" si="5"/>
        <v>0.40000000000000008</v>
      </c>
      <c r="J88" s="83">
        <f t="shared" si="5"/>
        <v>42.44</v>
      </c>
      <c r="K88" s="83">
        <f t="shared" si="5"/>
        <v>1.28</v>
      </c>
      <c r="L88" s="83">
        <f t="shared" si="5"/>
        <v>2.1700000000000004</v>
      </c>
      <c r="M88" s="83">
        <f t="shared" si="5"/>
        <v>205.30999999999997</v>
      </c>
      <c r="N88" s="83">
        <f t="shared" si="5"/>
        <v>294.05</v>
      </c>
      <c r="O88" s="83">
        <f t="shared" si="5"/>
        <v>93.600000000000009</v>
      </c>
      <c r="P88" s="83">
        <f t="shared" si="5"/>
        <v>5.64</v>
      </c>
      <c r="Q88" s="83">
        <f t="shared" si="5"/>
        <v>1.29</v>
      </c>
      <c r="R88" s="83">
        <f t="shared" si="5"/>
        <v>0</v>
      </c>
    </row>
    <row r="89" spans="1:18" ht="14.4" hidden="1" thickBot="1" x14ac:dyDescent="0.35">
      <c r="A89" s="118"/>
      <c r="B89" s="98" t="s">
        <v>10</v>
      </c>
      <c r="C89" s="99"/>
      <c r="D89" s="99">
        <v>77</v>
      </c>
      <c r="E89" s="100">
        <v>79</v>
      </c>
      <c r="F89" s="100">
        <v>335</v>
      </c>
      <c r="G89" s="100">
        <v>2350</v>
      </c>
      <c r="H89" s="100">
        <v>1.2</v>
      </c>
      <c r="I89" s="100">
        <v>1.4</v>
      </c>
      <c r="J89" s="100">
        <v>60</v>
      </c>
      <c r="K89" s="100">
        <v>0.7</v>
      </c>
      <c r="L89" s="100">
        <v>10</v>
      </c>
      <c r="M89" s="100">
        <v>1100</v>
      </c>
      <c r="N89" s="100">
        <v>1650</v>
      </c>
      <c r="O89" s="100">
        <v>250</v>
      </c>
      <c r="P89" s="100">
        <v>12</v>
      </c>
      <c r="Q89" s="100">
        <v>10</v>
      </c>
      <c r="R89" s="100">
        <v>0.1</v>
      </c>
    </row>
    <row r="90" spans="1:18" ht="14.4" hidden="1" thickBot="1" x14ac:dyDescent="0.35">
      <c r="A90" s="101"/>
      <c r="B90" s="102" t="s">
        <v>11</v>
      </c>
      <c r="C90" s="103"/>
      <c r="D90" s="103">
        <f>D92-D89</f>
        <v>-17.519999999999996</v>
      </c>
      <c r="E90" s="103">
        <f t="shared" ref="E90:R90" si="6">E92-E89</f>
        <v>-36.839999999999996</v>
      </c>
      <c r="F90" s="103">
        <f t="shared" si="6"/>
        <v>-107.22000000000003</v>
      </c>
      <c r="G90" s="103">
        <f t="shared" si="6"/>
        <v>-800.67000000000007</v>
      </c>
      <c r="H90" s="103">
        <f t="shared" si="6"/>
        <v>-0.20999999999999996</v>
      </c>
      <c r="I90" s="103">
        <f t="shared" si="6"/>
        <v>-0.83999999999999986</v>
      </c>
      <c r="J90" s="103">
        <f t="shared" si="6"/>
        <v>-8.8100000000000023</v>
      </c>
      <c r="K90" s="103">
        <f t="shared" si="6"/>
        <v>0.58000000000000007</v>
      </c>
      <c r="L90" s="103">
        <f t="shared" si="6"/>
        <v>-7.22</v>
      </c>
      <c r="M90" s="103">
        <f t="shared" si="6"/>
        <v>-819.48</v>
      </c>
      <c r="N90" s="103">
        <f t="shared" si="6"/>
        <v>-1030.45</v>
      </c>
      <c r="O90" s="103">
        <f t="shared" si="6"/>
        <v>-86.69</v>
      </c>
      <c r="P90" s="103">
        <f t="shared" si="6"/>
        <v>-0.53999999999999915</v>
      </c>
      <c r="Q90" s="103">
        <f t="shared" si="6"/>
        <v>-8.31</v>
      </c>
      <c r="R90" s="103">
        <f t="shared" si="6"/>
        <v>-9.0000000000000011E-2</v>
      </c>
    </row>
    <row r="91" spans="1:18" ht="13.8" thickBot="1" x14ac:dyDescent="0.3">
      <c r="A91" s="30"/>
      <c r="B91" s="2"/>
      <c r="C91" s="3"/>
      <c r="D91" s="3"/>
      <c r="E91" s="4"/>
      <c r="F91" s="4"/>
      <c r="G91" s="4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1:18" ht="13.8" thickBot="1" x14ac:dyDescent="0.3">
      <c r="A92" s="119"/>
      <c r="B92" s="120" t="s">
        <v>80</v>
      </c>
      <c r="C92" s="119"/>
      <c r="D92" s="121">
        <f t="shared" ref="D92:R92" si="7">D77+D88</f>
        <v>59.480000000000004</v>
      </c>
      <c r="E92" s="121">
        <f t="shared" si="7"/>
        <v>42.160000000000004</v>
      </c>
      <c r="F92" s="121">
        <f t="shared" si="7"/>
        <v>227.77999999999997</v>
      </c>
      <c r="G92" s="121">
        <f t="shared" si="7"/>
        <v>1549.33</v>
      </c>
      <c r="H92" s="121">
        <f t="shared" si="7"/>
        <v>0.99</v>
      </c>
      <c r="I92" s="121">
        <f t="shared" si="7"/>
        <v>0.56000000000000005</v>
      </c>
      <c r="J92" s="121">
        <f t="shared" si="7"/>
        <v>51.19</v>
      </c>
      <c r="K92" s="121">
        <f t="shared" si="7"/>
        <v>1.28</v>
      </c>
      <c r="L92" s="121">
        <f t="shared" si="7"/>
        <v>2.7800000000000002</v>
      </c>
      <c r="M92" s="121">
        <f t="shared" si="7"/>
        <v>280.52</v>
      </c>
      <c r="N92" s="121">
        <f t="shared" si="7"/>
        <v>619.54999999999995</v>
      </c>
      <c r="O92" s="121">
        <f t="shared" si="7"/>
        <v>163.31</v>
      </c>
      <c r="P92" s="121">
        <f t="shared" si="7"/>
        <v>11.46</v>
      </c>
      <c r="Q92" s="121">
        <f t="shared" si="7"/>
        <v>1.69</v>
      </c>
      <c r="R92" s="121">
        <f t="shared" si="7"/>
        <v>0.01</v>
      </c>
    </row>
    <row r="93" spans="1:18" x14ac:dyDescent="0.25">
      <c r="A93" s="224"/>
      <c r="B93" s="216"/>
      <c r="C93" s="216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216"/>
      <c r="R93" s="216"/>
    </row>
    <row r="94" spans="1:18" x14ac:dyDescent="0.25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</row>
    <row r="95" spans="1:18" x14ac:dyDescent="0.25">
      <c r="A95" s="53" t="s">
        <v>16</v>
      </c>
      <c r="B95" s="15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</row>
    <row r="96" spans="1:18" x14ac:dyDescent="0.25">
      <c r="A96" s="16" t="s">
        <v>82</v>
      </c>
      <c r="B96" s="15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</row>
    <row r="97" spans="1:18" x14ac:dyDescent="0.25">
      <c r="A97" s="53" t="s">
        <v>29</v>
      </c>
      <c r="B97" s="15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</row>
    <row r="98" spans="1:18" x14ac:dyDescent="0.25">
      <c r="A98" s="16" t="s">
        <v>83</v>
      </c>
      <c r="B98" s="15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</row>
    <row r="99" spans="1:18" ht="13.8" thickBot="1" x14ac:dyDescent="0.3">
      <c r="A99" s="14"/>
      <c r="B99" s="15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</row>
    <row r="100" spans="1:18" ht="13.8" thickBot="1" x14ac:dyDescent="0.3">
      <c r="A100" s="180" t="s">
        <v>14</v>
      </c>
      <c r="B100" s="47" t="s">
        <v>3</v>
      </c>
      <c r="C100" s="183" t="s">
        <v>4</v>
      </c>
      <c r="D100" s="185" t="s">
        <v>1</v>
      </c>
      <c r="E100" s="186"/>
      <c r="F100" s="187"/>
      <c r="G100" s="191" t="s">
        <v>5</v>
      </c>
      <c r="H100" s="194" t="s">
        <v>6</v>
      </c>
      <c r="I100" s="195"/>
      <c r="J100" s="195"/>
      <c r="K100" s="195"/>
      <c r="L100" s="196"/>
      <c r="M100" s="200" t="s">
        <v>9</v>
      </c>
      <c r="N100" s="201"/>
      <c r="O100" s="201"/>
      <c r="P100" s="201"/>
      <c r="Q100" s="201"/>
      <c r="R100" s="202"/>
    </row>
    <row r="101" spans="1:18" ht="13.8" thickBot="1" x14ac:dyDescent="0.3">
      <c r="A101" s="181"/>
      <c r="B101" s="47" t="s">
        <v>7</v>
      </c>
      <c r="C101" s="184"/>
      <c r="D101" s="188"/>
      <c r="E101" s="189"/>
      <c r="F101" s="190"/>
      <c r="G101" s="192"/>
      <c r="H101" s="197"/>
      <c r="I101" s="198"/>
      <c r="J101" s="198"/>
      <c r="K101" s="198"/>
      <c r="L101" s="199"/>
      <c r="M101" s="203"/>
      <c r="N101" s="204"/>
      <c r="O101" s="204"/>
      <c r="P101" s="204"/>
      <c r="Q101" s="204"/>
      <c r="R101" s="205"/>
    </row>
    <row r="102" spans="1:18" ht="18" customHeight="1" thickBot="1" x14ac:dyDescent="0.3">
      <c r="A102" s="182"/>
      <c r="B102" s="17"/>
      <c r="C102" s="39" t="s">
        <v>0</v>
      </c>
      <c r="D102" s="206" t="s">
        <v>0</v>
      </c>
      <c r="E102" s="207"/>
      <c r="F102" s="208"/>
      <c r="G102" s="193"/>
      <c r="H102" s="209" t="s">
        <v>8</v>
      </c>
      <c r="I102" s="210"/>
      <c r="J102" s="210"/>
      <c r="K102" s="210"/>
      <c r="L102" s="211"/>
      <c r="M102" s="212" t="s">
        <v>8</v>
      </c>
      <c r="N102" s="213"/>
      <c r="O102" s="213"/>
      <c r="P102" s="213"/>
      <c r="Q102" s="213"/>
      <c r="R102" s="214"/>
    </row>
    <row r="103" spans="1:18" ht="27" thickBot="1" x14ac:dyDescent="0.3">
      <c r="A103" s="17"/>
      <c r="B103" s="17"/>
      <c r="C103" s="17"/>
      <c r="D103" s="45" t="s">
        <v>46</v>
      </c>
      <c r="E103" s="45" t="s">
        <v>47</v>
      </c>
      <c r="F103" s="46" t="s">
        <v>48</v>
      </c>
      <c r="G103" s="45" t="s">
        <v>49</v>
      </c>
      <c r="H103" s="66" t="s">
        <v>2</v>
      </c>
      <c r="I103" s="47" t="s">
        <v>50</v>
      </c>
      <c r="J103" s="46" t="s">
        <v>51</v>
      </c>
      <c r="K103" s="48" t="s">
        <v>15</v>
      </c>
      <c r="L103" s="46" t="s">
        <v>52</v>
      </c>
      <c r="M103" s="22" t="s">
        <v>53</v>
      </c>
      <c r="N103" s="23" t="s">
        <v>54</v>
      </c>
      <c r="O103" s="22" t="s">
        <v>55</v>
      </c>
      <c r="P103" s="22" t="s">
        <v>56</v>
      </c>
      <c r="Q103" s="24" t="s">
        <v>57</v>
      </c>
      <c r="R103" s="47" t="s">
        <v>58</v>
      </c>
    </row>
    <row r="104" spans="1:18" ht="13.8" thickBot="1" x14ac:dyDescent="0.3">
      <c r="A104" s="30"/>
      <c r="B104" s="89" t="s">
        <v>13</v>
      </c>
      <c r="C104" s="30"/>
      <c r="D104" s="33"/>
      <c r="E104" s="33"/>
      <c r="F104" s="33"/>
      <c r="G104" s="33"/>
      <c r="H104" s="33"/>
      <c r="I104" s="33"/>
      <c r="J104" s="33"/>
      <c r="K104" s="33"/>
      <c r="L104" s="33"/>
      <c r="M104" s="30"/>
      <c r="N104" s="30"/>
      <c r="O104" s="30"/>
      <c r="P104" s="30"/>
      <c r="Q104" s="33"/>
      <c r="R104" s="30"/>
    </row>
    <row r="105" spans="1:18" ht="13.8" thickBot="1" x14ac:dyDescent="0.3">
      <c r="A105" s="155">
        <v>71</v>
      </c>
      <c r="B105" s="41" t="s">
        <v>100</v>
      </c>
      <c r="C105" s="155">
        <v>100</v>
      </c>
      <c r="D105" s="33">
        <v>0.7</v>
      </c>
      <c r="E105" s="33">
        <v>0.1</v>
      </c>
      <c r="F105" s="33">
        <v>1.9</v>
      </c>
      <c r="G105" s="33">
        <v>10</v>
      </c>
      <c r="H105" s="33">
        <v>0.03</v>
      </c>
      <c r="I105" s="33">
        <v>0.02</v>
      </c>
      <c r="J105" s="33">
        <v>7.35</v>
      </c>
      <c r="K105" s="33">
        <v>0</v>
      </c>
      <c r="L105" s="33">
        <v>0.7</v>
      </c>
      <c r="M105" s="155">
        <v>17</v>
      </c>
      <c r="N105" s="155">
        <v>30</v>
      </c>
      <c r="O105" s="155">
        <v>14</v>
      </c>
      <c r="P105" s="155">
        <v>0.05</v>
      </c>
      <c r="Q105" s="33">
        <v>0.2</v>
      </c>
      <c r="R105" s="155">
        <v>0</v>
      </c>
    </row>
    <row r="106" spans="1:18" ht="13.8" thickBot="1" x14ac:dyDescent="0.3">
      <c r="A106" s="112">
        <v>171</v>
      </c>
      <c r="B106" s="90" t="s">
        <v>32</v>
      </c>
      <c r="C106" s="96">
        <v>180</v>
      </c>
      <c r="D106" s="95">
        <v>5.74</v>
      </c>
      <c r="E106" s="95">
        <v>5.1100000000000003</v>
      </c>
      <c r="F106" s="95">
        <v>36.99</v>
      </c>
      <c r="G106" s="95">
        <v>246.38</v>
      </c>
      <c r="H106" s="95">
        <v>0.11</v>
      </c>
      <c r="I106" s="95">
        <v>0</v>
      </c>
      <c r="J106" s="95">
        <v>0</v>
      </c>
      <c r="K106" s="95">
        <v>0.02</v>
      </c>
      <c r="L106" s="95">
        <v>0</v>
      </c>
      <c r="M106" s="95">
        <v>46.96</v>
      </c>
      <c r="N106" s="95">
        <v>201.6</v>
      </c>
      <c r="O106" s="95">
        <v>0.02</v>
      </c>
      <c r="P106" s="95">
        <v>0.99</v>
      </c>
      <c r="Q106" s="95">
        <v>0</v>
      </c>
      <c r="R106" s="95">
        <v>0</v>
      </c>
    </row>
    <row r="107" spans="1:18" ht="27" thickBot="1" x14ac:dyDescent="0.3">
      <c r="A107" s="112">
        <v>295</v>
      </c>
      <c r="B107" s="90" t="s">
        <v>33</v>
      </c>
      <c r="C107" s="96" t="s">
        <v>155</v>
      </c>
      <c r="D107" s="95">
        <v>10.5</v>
      </c>
      <c r="E107" s="95">
        <v>11.33</v>
      </c>
      <c r="F107" s="95">
        <v>11.87</v>
      </c>
      <c r="G107" s="95">
        <v>190</v>
      </c>
      <c r="H107" s="95">
        <v>0.08</v>
      </c>
      <c r="I107" s="95">
        <v>0.08</v>
      </c>
      <c r="J107" s="95">
        <v>0.03</v>
      </c>
      <c r="K107" s="95">
        <v>70</v>
      </c>
      <c r="L107" s="95">
        <v>2.1</v>
      </c>
      <c r="M107" s="95">
        <v>24</v>
      </c>
      <c r="N107" s="95">
        <v>100.56</v>
      </c>
      <c r="O107" s="95">
        <v>24.35</v>
      </c>
      <c r="P107" s="95">
        <v>1.8</v>
      </c>
      <c r="Q107" s="95">
        <v>0.77</v>
      </c>
      <c r="R107" s="95">
        <v>0</v>
      </c>
    </row>
    <row r="108" spans="1:18" ht="13.8" thickBot="1" x14ac:dyDescent="0.3">
      <c r="A108" s="95">
        <v>379</v>
      </c>
      <c r="B108" s="90" t="s">
        <v>103</v>
      </c>
      <c r="C108" s="96">
        <v>200</v>
      </c>
      <c r="D108" s="95">
        <v>3.17</v>
      </c>
      <c r="E108" s="95">
        <v>2.68</v>
      </c>
      <c r="F108" s="95">
        <v>22.4</v>
      </c>
      <c r="G108" s="95">
        <v>101</v>
      </c>
      <c r="H108" s="95">
        <v>0.03</v>
      </c>
      <c r="I108" s="95">
        <v>0.14000000000000001</v>
      </c>
      <c r="J108" s="95">
        <v>0</v>
      </c>
      <c r="K108" s="95">
        <v>0.08</v>
      </c>
      <c r="L108" s="95">
        <v>0</v>
      </c>
      <c r="M108" s="95">
        <v>34</v>
      </c>
      <c r="N108" s="95">
        <v>45</v>
      </c>
      <c r="O108" s="95">
        <v>7</v>
      </c>
      <c r="P108" s="95">
        <v>0</v>
      </c>
      <c r="Q108" s="95">
        <v>0</v>
      </c>
      <c r="R108" s="95">
        <v>0</v>
      </c>
    </row>
    <row r="109" spans="1:18" ht="14.4" thickBot="1" x14ac:dyDescent="0.3">
      <c r="A109" s="144" t="s">
        <v>99</v>
      </c>
      <c r="B109" s="90" t="s">
        <v>24</v>
      </c>
      <c r="C109" s="125">
        <v>40</v>
      </c>
      <c r="D109" s="95">
        <v>2.7</v>
      </c>
      <c r="E109" s="95">
        <v>0.34</v>
      </c>
      <c r="F109" s="95">
        <v>20.6</v>
      </c>
      <c r="G109" s="95">
        <v>94.1</v>
      </c>
      <c r="H109" s="95">
        <v>0.04</v>
      </c>
      <c r="I109" s="95">
        <v>0.01</v>
      </c>
      <c r="J109" s="95">
        <v>0</v>
      </c>
      <c r="K109" s="95">
        <v>0</v>
      </c>
      <c r="L109" s="95">
        <v>0.44</v>
      </c>
      <c r="M109" s="95">
        <v>8</v>
      </c>
      <c r="N109" s="95">
        <v>26</v>
      </c>
      <c r="O109" s="95">
        <v>5.6</v>
      </c>
      <c r="P109" s="95">
        <v>0.44</v>
      </c>
      <c r="Q109" s="95">
        <v>0</v>
      </c>
      <c r="R109" s="95">
        <v>0</v>
      </c>
    </row>
    <row r="110" spans="1:18" ht="13.8" thickBot="1" x14ac:dyDescent="0.3">
      <c r="A110" s="112" t="s">
        <v>99</v>
      </c>
      <c r="B110" s="90" t="s">
        <v>26</v>
      </c>
      <c r="C110" s="125">
        <v>35</v>
      </c>
      <c r="D110" s="95">
        <v>1.68</v>
      </c>
      <c r="E110" s="95">
        <v>0.38</v>
      </c>
      <c r="F110" s="95">
        <v>17.29</v>
      </c>
      <c r="G110" s="95">
        <v>80.5</v>
      </c>
      <c r="H110" s="95">
        <v>0.17</v>
      </c>
      <c r="I110" s="95">
        <v>0.08</v>
      </c>
      <c r="J110" s="95">
        <v>0.24</v>
      </c>
      <c r="K110" s="95">
        <v>0</v>
      </c>
      <c r="L110" s="95">
        <v>0.17</v>
      </c>
      <c r="M110" s="95">
        <v>8.0500000000000007</v>
      </c>
      <c r="N110" s="95">
        <v>37.1</v>
      </c>
      <c r="O110" s="95">
        <v>8.75</v>
      </c>
      <c r="P110" s="95">
        <v>1.08</v>
      </c>
      <c r="Q110" s="95">
        <v>0.4</v>
      </c>
      <c r="R110" s="95">
        <v>0</v>
      </c>
    </row>
    <row r="111" spans="1:18" ht="13.8" thickBot="1" x14ac:dyDescent="0.3">
      <c r="A111" s="30"/>
      <c r="B111" s="31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</row>
    <row r="112" spans="1:18" ht="13.8" thickBot="1" x14ac:dyDescent="0.3">
      <c r="A112" s="82"/>
      <c r="B112" s="63" t="s">
        <v>74</v>
      </c>
      <c r="C112" s="94">
        <v>655</v>
      </c>
      <c r="D112" s="94">
        <f t="shared" ref="D112:R112" si="8">SUM(D106:D111)</f>
        <v>23.790000000000003</v>
      </c>
      <c r="E112" s="94">
        <f t="shared" si="8"/>
        <v>19.84</v>
      </c>
      <c r="F112" s="94">
        <f t="shared" si="8"/>
        <v>109.14999999999998</v>
      </c>
      <c r="G112" s="94">
        <f t="shared" si="8"/>
        <v>711.98</v>
      </c>
      <c r="H112" s="94">
        <f t="shared" si="8"/>
        <v>0.43000000000000005</v>
      </c>
      <c r="I112" s="94">
        <f t="shared" si="8"/>
        <v>0.31000000000000005</v>
      </c>
      <c r="J112" s="94">
        <f t="shared" si="8"/>
        <v>0.27</v>
      </c>
      <c r="K112" s="94">
        <f t="shared" si="8"/>
        <v>70.099999999999994</v>
      </c>
      <c r="L112" s="94">
        <f t="shared" si="8"/>
        <v>2.71</v>
      </c>
      <c r="M112" s="94">
        <f t="shared" si="8"/>
        <v>121.01</v>
      </c>
      <c r="N112" s="94">
        <f t="shared" si="8"/>
        <v>410.26</v>
      </c>
      <c r="O112" s="94">
        <f t="shared" si="8"/>
        <v>45.72</v>
      </c>
      <c r="P112" s="94">
        <f t="shared" si="8"/>
        <v>4.3100000000000005</v>
      </c>
      <c r="Q112" s="94">
        <f t="shared" si="8"/>
        <v>1.17</v>
      </c>
      <c r="R112" s="94">
        <f t="shared" si="8"/>
        <v>0</v>
      </c>
    </row>
    <row r="113" spans="1:18" ht="15" customHeight="1" thickBot="1" x14ac:dyDescent="0.3">
      <c r="A113" s="30"/>
      <c r="B113" s="2"/>
      <c r="C113" s="95"/>
      <c r="D113" s="95"/>
      <c r="E113" s="109"/>
      <c r="F113" s="109"/>
      <c r="G113" s="109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</row>
    <row r="114" spans="1:18" ht="13.8" thickBot="1" x14ac:dyDescent="0.3">
      <c r="A114" s="30"/>
      <c r="B114" s="63" t="s">
        <v>12</v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</row>
    <row r="115" spans="1:18" ht="27" thickBot="1" x14ac:dyDescent="0.3">
      <c r="A115" s="111" t="s">
        <v>178</v>
      </c>
      <c r="B115" s="90" t="s">
        <v>179</v>
      </c>
      <c r="C115" s="125">
        <v>100</v>
      </c>
      <c r="D115" s="95">
        <v>0.12</v>
      </c>
      <c r="E115" s="95">
        <v>5.0999999999999996</v>
      </c>
      <c r="F115" s="95">
        <v>11.4</v>
      </c>
      <c r="G115" s="95">
        <v>90.1</v>
      </c>
      <c r="H115" s="95">
        <v>4.4999999999999998E-2</v>
      </c>
      <c r="I115" s="95">
        <v>3.5000000000000003E-2</v>
      </c>
      <c r="J115" s="95">
        <v>24.9</v>
      </c>
      <c r="K115" s="95">
        <v>0</v>
      </c>
      <c r="L115" s="95">
        <v>0</v>
      </c>
      <c r="M115" s="95">
        <v>48.55</v>
      </c>
      <c r="N115" s="95">
        <v>0</v>
      </c>
      <c r="O115" s="95">
        <v>0</v>
      </c>
      <c r="P115" s="95">
        <v>0.73</v>
      </c>
      <c r="Q115" s="95">
        <v>0</v>
      </c>
      <c r="R115" s="95">
        <v>0</v>
      </c>
    </row>
    <row r="116" spans="1:18" ht="13.8" thickBot="1" x14ac:dyDescent="0.3">
      <c r="A116" s="111" t="s">
        <v>122</v>
      </c>
      <c r="B116" s="90" t="s">
        <v>156</v>
      </c>
      <c r="C116" s="125" t="s">
        <v>157</v>
      </c>
      <c r="D116" s="95">
        <v>5.84</v>
      </c>
      <c r="E116" s="95">
        <v>4.21</v>
      </c>
      <c r="F116" s="95">
        <v>17.2</v>
      </c>
      <c r="G116" s="95">
        <v>76.25</v>
      </c>
      <c r="H116" s="95">
        <v>0.12</v>
      </c>
      <c r="I116" s="95">
        <v>0.09</v>
      </c>
      <c r="J116" s="95">
        <v>10.33</v>
      </c>
      <c r="K116" s="95">
        <v>0</v>
      </c>
      <c r="L116" s="95">
        <v>0</v>
      </c>
      <c r="M116" s="95">
        <v>35.51</v>
      </c>
      <c r="N116" s="95">
        <v>211.68</v>
      </c>
      <c r="O116" s="95">
        <v>35.51</v>
      </c>
      <c r="P116" s="95">
        <v>1.26</v>
      </c>
      <c r="Q116" s="95">
        <v>0</v>
      </c>
      <c r="R116" s="95">
        <v>0</v>
      </c>
    </row>
    <row r="117" spans="1:18" ht="13.8" thickBot="1" x14ac:dyDescent="0.3">
      <c r="A117" s="111" t="s">
        <v>104</v>
      </c>
      <c r="B117" s="90" t="s">
        <v>36</v>
      </c>
      <c r="C117" s="125" t="s">
        <v>157</v>
      </c>
      <c r="D117" s="95">
        <v>24.09</v>
      </c>
      <c r="E117" s="95">
        <v>24.84</v>
      </c>
      <c r="F117" s="95">
        <v>38.25</v>
      </c>
      <c r="G117" s="95">
        <v>536.70000000000005</v>
      </c>
      <c r="H117" s="95">
        <v>0.12</v>
      </c>
      <c r="I117" s="95">
        <v>0</v>
      </c>
      <c r="J117" s="95">
        <v>2.06</v>
      </c>
      <c r="K117" s="95">
        <v>0</v>
      </c>
      <c r="L117" s="95">
        <v>0.36</v>
      </c>
      <c r="M117" s="95">
        <v>22.88</v>
      </c>
      <c r="N117" s="95">
        <v>322.97000000000003</v>
      </c>
      <c r="O117" s="95">
        <v>63.31</v>
      </c>
      <c r="P117" s="95">
        <v>4.2699999999999996</v>
      </c>
      <c r="Q117" s="95">
        <v>0</v>
      </c>
      <c r="R117" s="95">
        <v>0</v>
      </c>
    </row>
    <row r="118" spans="1:18" ht="13.8" thickBot="1" x14ac:dyDescent="0.3">
      <c r="A118" s="111" t="s">
        <v>158</v>
      </c>
      <c r="B118" s="90" t="s">
        <v>159</v>
      </c>
      <c r="C118" s="93" t="s">
        <v>90</v>
      </c>
      <c r="D118" s="33">
        <v>1.36</v>
      </c>
      <c r="E118" s="33">
        <v>0</v>
      </c>
      <c r="F118" s="33">
        <v>29.02</v>
      </c>
      <c r="G118" s="33">
        <v>116.9</v>
      </c>
      <c r="H118" s="33">
        <v>0.01</v>
      </c>
      <c r="I118" s="33">
        <v>0.01</v>
      </c>
      <c r="J118" s="34">
        <v>0.9</v>
      </c>
      <c r="K118" s="34">
        <v>0</v>
      </c>
      <c r="L118" s="34">
        <v>0</v>
      </c>
      <c r="M118" s="34">
        <v>14.18</v>
      </c>
      <c r="N118" s="33">
        <v>0</v>
      </c>
      <c r="O118" s="34">
        <v>5.14</v>
      </c>
      <c r="P118" s="34">
        <v>0.95</v>
      </c>
      <c r="Q118" s="33">
        <v>0</v>
      </c>
      <c r="R118" s="34">
        <v>0</v>
      </c>
    </row>
    <row r="119" spans="1:18" ht="13.8" thickBot="1" x14ac:dyDescent="0.3">
      <c r="A119" s="111" t="s">
        <v>99</v>
      </c>
      <c r="B119" s="90" t="s">
        <v>24</v>
      </c>
      <c r="C119" s="125">
        <v>60</v>
      </c>
      <c r="D119" s="95">
        <v>4.05</v>
      </c>
      <c r="E119" s="95">
        <v>0.51</v>
      </c>
      <c r="F119" s="95">
        <v>30.9</v>
      </c>
      <c r="G119" s="95">
        <v>141.15</v>
      </c>
      <c r="H119" s="95">
        <v>0.06</v>
      </c>
      <c r="I119" s="95">
        <v>0.01</v>
      </c>
      <c r="J119" s="95">
        <v>0</v>
      </c>
      <c r="K119" s="95">
        <v>0</v>
      </c>
      <c r="L119" s="95">
        <v>0.66</v>
      </c>
      <c r="M119" s="95">
        <v>12</v>
      </c>
      <c r="N119" s="95">
        <v>39</v>
      </c>
      <c r="O119" s="95">
        <v>8.4</v>
      </c>
      <c r="P119" s="95">
        <v>0.66</v>
      </c>
      <c r="Q119" s="95">
        <v>0</v>
      </c>
      <c r="R119" s="95">
        <v>0</v>
      </c>
    </row>
    <row r="120" spans="1:18" ht="13.8" thickBot="1" x14ac:dyDescent="0.3">
      <c r="A120" s="111" t="s">
        <v>99</v>
      </c>
      <c r="B120" s="90" t="s">
        <v>26</v>
      </c>
      <c r="C120" s="125">
        <v>40</v>
      </c>
      <c r="D120" s="95">
        <v>2.2400000000000002</v>
      </c>
      <c r="E120" s="95">
        <v>0.44</v>
      </c>
      <c r="F120" s="95">
        <v>19.760000000000002</v>
      </c>
      <c r="G120" s="95">
        <v>92.03</v>
      </c>
      <c r="H120" s="95">
        <v>0.21</v>
      </c>
      <c r="I120" s="95">
        <v>0.14000000000000001</v>
      </c>
      <c r="J120" s="95">
        <v>0.28000000000000003</v>
      </c>
      <c r="K120" s="95">
        <v>0</v>
      </c>
      <c r="L120" s="95">
        <v>0.2</v>
      </c>
      <c r="M120" s="95">
        <v>9.1999999999999993</v>
      </c>
      <c r="N120" s="95">
        <v>42.4</v>
      </c>
      <c r="O120" s="95">
        <v>10</v>
      </c>
      <c r="P120" s="95">
        <v>1.25</v>
      </c>
      <c r="Q120" s="95">
        <v>0.46</v>
      </c>
      <c r="R120" s="95">
        <v>0</v>
      </c>
    </row>
    <row r="121" spans="1:18" ht="13.8" thickBot="1" x14ac:dyDescent="0.3">
      <c r="A121" s="30"/>
      <c r="B121" s="31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</row>
    <row r="122" spans="1:18" ht="13.8" thickBot="1" x14ac:dyDescent="0.3">
      <c r="A122" s="36"/>
      <c r="B122" s="89" t="s">
        <v>84</v>
      </c>
      <c r="C122" s="126" t="s">
        <v>197</v>
      </c>
      <c r="D122" s="126">
        <f t="shared" ref="D122:R122" si="9">SUM(D115:D121)</f>
        <v>37.700000000000003</v>
      </c>
      <c r="E122" s="126">
        <f t="shared" si="9"/>
        <v>35.099999999999994</v>
      </c>
      <c r="F122" s="126">
        <f t="shared" si="9"/>
        <v>146.52999999999997</v>
      </c>
      <c r="G122" s="126">
        <f t="shared" si="9"/>
        <v>1053.1300000000001</v>
      </c>
      <c r="H122" s="126">
        <f t="shared" si="9"/>
        <v>0.56499999999999995</v>
      </c>
      <c r="I122" s="126">
        <f t="shared" si="9"/>
        <v>0.28500000000000003</v>
      </c>
      <c r="J122" s="126">
        <f t="shared" si="9"/>
        <v>38.47</v>
      </c>
      <c r="K122" s="126">
        <f t="shared" si="9"/>
        <v>0</v>
      </c>
      <c r="L122" s="126">
        <f t="shared" si="9"/>
        <v>1.22</v>
      </c>
      <c r="M122" s="126">
        <f t="shared" si="9"/>
        <v>142.32</v>
      </c>
      <c r="N122" s="126">
        <f t="shared" si="9"/>
        <v>616.05000000000007</v>
      </c>
      <c r="O122" s="126">
        <f t="shared" si="9"/>
        <v>122.36</v>
      </c>
      <c r="P122" s="126">
        <f t="shared" si="9"/>
        <v>9.120000000000001</v>
      </c>
      <c r="Q122" s="126">
        <f t="shared" si="9"/>
        <v>0.46</v>
      </c>
      <c r="R122" s="126">
        <f t="shared" si="9"/>
        <v>0</v>
      </c>
    </row>
    <row r="123" spans="1:18" ht="14.4" hidden="1" thickBot="1" x14ac:dyDescent="0.35">
      <c r="A123" s="118"/>
      <c r="B123" s="98" t="s">
        <v>10</v>
      </c>
      <c r="C123" s="99"/>
      <c r="D123" s="99">
        <v>77</v>
      </c>
      <c r="E123" s="100">
        <v>79</v>
      </c>
      <c r="F123" s="100">
        <v>335</v>
      </c>
      <c r="G123" s="100">
        <v>2350</v>
      </c>
      <c r="H123" s="100">
        <v>1.2</v>
      </c>
      <c r="I123" s="100">
        <v>1.4</v>
      </c>
      <c r="J123" s="100">
        <v>60</v>
      </c>
      <c r="K123" s="100">
        <v>0.7</v>
      </c>
      <c r="L123" s="100">
        <v>10</v>
      </c>
      <c r="M123" s="100">
        <v>1100</v>
      </c>
      <c r="N123" s="100">
        <v>1650</v>
      </c>
      <c r="O123" s="100">
        <v>250</v>
      </c>
      <c r="P123" s="100">
        <v>12</v>
      </c>
      <c r="Q123" s="100">
        <v>10</v>
      </c>
      <c r="R123" s="100">
        <v>0.1</v>
      </c>
    </row>
    <row r="124" spans="1:18" ht="14.4" hidden="1" thickBot="1" x14ac:dyDescent="0.35">
      <c r="A124" s="101"/>
      <c r="B124" s="102" t="s">
        <v>11</v>
      </c>
      <c r="C124" s="103"/>
      <c r="D124" s="128">
        <f>D126-D123</f>
        <v>-15.509999999999991</v>
      </c>
      <c r="E124" s="128">
        <f t="shared" ref="E124:R124" si="10">E126-E123</f>
        <v>-24.060000000000002</v>
      </c>
      <c r="F124" s="128">
        <f t="shared" si="10"/>
        <v>-79.32000000000005</v>
      </c>
      <c r="G124" s="128">
        <f t="shared" si="10"/>
        <v>-584.88999999999987</v>
      </c>
      <c r="H124" s="128">
        <f t="shared" si="10"/>
        <v>-0.20499999999999996</v>
      </c>
      <c r="I124" s="128">
        <f t="shared" si="10"/>
        <v>-0.80499999999999983</v>
      </c>
      <c r="J124" s="128">
        <f t="shared" si="10"/>
        <v>-21.259999999999998</v>
      </c>
      <c r="K124" s="128">
        <f t="shared" si="10"/>
        <v>69.399999999999991</v>
      </c>
      <c r="L124" s="128">
        <f t="shared" si="10"/>
        <v>-6.07</v>
      </c>
      <c r="M124" s="128">
        <f t="shared" si="10"/>
        <v>-836.67000000000007</v>
      </c>
      <c r="N124" s="128">
        <f t="shared" si="10"/>
        <v>-623.69000000000005</v>
      </c>
      <c r="O124" s="128">
        <f t="shared" si="10"/>
        <v>-81.920000000000016</v>
      </c>
      <c r="P124" s="128">
        <f t="shared" si="10"/>
        <v>1.4300000000000015</v>
      </c>
      <c r="Q124" s="128">
        <f t="shared" si="10"/>
        <v>-8.370000000000001</v>
      </c>
      <c r="R124" s="128">
        <f t="shared" si="10"/>
        <v>-0.1</v>
      </c>
    </row>
    <row r="125" spans="1:18" ht="14.4" thickBot="1" x14ac:dyDescent="0.35">
      <c r="A125" s="43"/>
      <c r="B125" s="6"/>
      <c r="C125" s="7"/>
      <c r="D125" s="7"/>
      <c r="E125" s="8"/>
      <c r="F125" s="8"/>
      <c r="G125" s="8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 ht="13.8" thickBot="1" x14ac:dyDescent="0.3">
      <c r="A126" s="119"/>
      <c r="B126" s="120" t="s">
        <v>80</v>
      </c>
      <c r="C126" s="119"/>
      <c r="D126" s="127">
        <f t="shared" ref="D126:R126" si="11">D112+D122</f>
        <v>61.490000000000009</v>
      </c>
      <c r="E126" s="127">
        <f t="shared" si="11"/>
        <v>54.94</v>
      </c>
      <c r="F126" s="127">
        <f t="shared" si="11"/>
        <v>255.67999999999995</v>
      </c>
      <c r="G126" s="127">
        <f t="shared" si="11"/>
        <v>1765.1100000000001</v>
      </c>
      <c r="H126" s="127">
        <f t="shared" si="11"/>
        <v>0.995</v>
      </c>
      <c r="I126" s="127">
        <f t="shared" si="11"/>
        <v>0.59500000000000008</v>
      </c>
      <c r="J126" s="127">
        <f t="shared" si="11"/>
        <v>38.74</v>
      </c>
      <c r="K126" s="127">
        <f t="shared" si="11"/>
        <v>70.099999999999994</v>
      </c>
      <c r="L126" s="127">
        <f t="shared" si="11"/>
        <v>3.9299999999999997</v>
      </c>
      <c r="M126" s="127">
        <f t="shared" si="11"/>
        <v>263.33</v>
      </c>
      <c r="N126" s="127">
        <f t="shared" si="11"/>
        <v>1026.31</v>
      </c>
      <c r="O126" s="127">
        <f t="shared" si="11"/>
        <v>168.07999999999998</v>
      </c>
      <c r="P126" s="127">
        <f t="shared" si="11"/>
        <v>13.430000000000001</v>
      </c>
      <c r="Q126" s="127">
        <f t="shared" si="11"/>
        <v>1.63</v>
      </c>
      <c r="R126" s="127">
        <f t="shared" si="11"/>
        <v>0</v>
      </c>
    </row>
    <row r="127" spans="1:18" x14ac:dyDescent="0.25">
      <c r="A127" s="223"/>
      <c r="B127" s="216"/>
      <c r="C127" s="216"/>
      <c r="D127" s="216"/>
      <c r="E127" s="216"/>
      <c r="F127" s="216"/>
      <c r="G127" s="216"/>
      <c r="H127" s="216"/>
      <c r="I127" s="216"/>
      <c r="J127" s="216"/>
      <c r="K127" s="216"/>
      <c r="L127" s="216"/>
      <c r="M127" s="216"/>
      <c r="N127" s="216"/>
      <c r="O127" s="216"/>
      <c r="P127" s="216"/>
      <c r="Q127" s="216"/>
      <c r="R127" s="216"/>
    </row>
    <row r="128" spans="1:18" x14ac:dyDescent="0.25">
      <c r="A128" s="219"/>
      <c r="B128" s="219"/>
      <c r="C128" s="219"/>
      <c r="D128" s="219"/>
      <c r="E128" s="219"/>
      <c r="F128" s="219"/>
      <c r="G128" s="219"/>
      <c r="H128" s="219"/>
      <c r="I128" s="219"/>
      <c r="J128" s="219"/>
      <c r="K128" s="219"/>
      <c r="L128" s="219"/>
      <c r="M128" s="219"/>
      <c r="N128" s="219"/>
      <c r="O128" s="219"/>
      <c r="P128" s="219"/>
      <c r="Q128" s="219"/>
      <c r="R128" s="219"/>
    </row>
    <row r="129" spans="1:18" x14ac:dyDescent="0.25">
      <c r="A129" s="53" t="s">
        <v>17</v>
      </c>
      <c r="B129" s="15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</row>
    <row r="130" spans="1:18" x14ac:dyDescent="0.25">
      <c r="A130" s="16" t="s">
        <v>82</v>
      </c>
      <c r="B130" s="15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</row>
    <row r="131" spans="1:18" x14ac:dyDescent="0.25">
      <c r="A131" s="53" t="s">
        <v>29</v>
      </c>
      <c r="B131" s="15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</row>
    <row r="132" spans="1:18" x14ac:dyDescent="0.25">
      <c r="A132" s="16" t="s">
        <v>83</v>
      </c>
      <c r="B132" s="15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</row>
    <row r="133" spans="1:18" ht="13.8" thickBot="1" x14ac:dyDescent="0.3">
      <c r="A133" s="14"/>
      <c r="B133" s="15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</row>
    <row r="134" spans="1:18" ht="13.8" thickBot="1" x14ac:dyDescent="0.3">
      <c r="A134" s="180" t="s">
        <v>14</v>
      </c>
      <c r="B134" s="47" t="s">
        <v>3</v>
      </c>
      <c r="C134" s="183" t="s">
        <v>4</v>
      </c>
      <c r="D134" s="185" t="s">
        <v>1</v>
      </c>
      <c r="E134" s="186"/>
      <c r="F134" s="187"/>
      <c r="G134" s="191" t="s">
        <v>5</v>
      </c>
      <c r="H134" s="194" t="s">
        <v>6</v>
      </c>
      <c r="I134" s="195"/>
      <c r="J134" s="195"/>
      <c r="K134" s="195"/>
      <c r="L134" s="196"/>
      <c r="M134" s="200" t="s">
        <v>9</v>
      </c>
      <c r="N134" s="201"/>
      <c r="O134" s="201"/>
      <c r="P134" s="201"/>
      <c r="Q134" s="201"/>
      <c r="R134" s="202"/>
    </row>
    <row r="135" spans="1:18" ht="13.8" thickBot="1" x14ac:dyDescent="0.3">
      <c r="A135" s="181"/>
      <c r="B135" s="47" t="s">
        <v>7</v>
      </c>
      <c r="C135" s="184"/>
      <c r="D135" s="188"/>
      <c r="E135" s="189"/>
      <c r="F135" s="190"/>
      <c r="G135" s="192"/>
      <c r="H135" s="197"/>
      <c r="I135" s="198"/>
      <c r="J135" s="198"/>
      <c r="K135" s="198"/>
      <c r="L135" s="199"/>
      <c r="M135" s="203"/>
      <c r="N135" s="204"/>
      <c r="O135" s="204"/>
      <c r="P135" s="204"/>
      <c r="Q135" s="204"/>
      <c r="R135" s="205"/>
    </row>
    <row r="136" spans="1:18" ht="13.8" thickBot="1" x14ac:dyDescent="0.3">
      <c r="A136" s="182"/>
      <c r="B136" s="17"/>
      <c r="C136" s="39" t="s">
        <v>0</v>
      </c>
      <c r="D136" s="206" t="s">
        <v>0</v>
      </c>
      <c r="E136" s="207"/>
      <c r="F136" s="208"/>
      <c r="G136" s="193"/>
      <c r="H136" s="209" t="s">
        <v>8</v>
      </c>
      <c r="I136" s="210"/>
      <c r="J136" s="210"/>
      <c r="K136" s="210"/>
      <c r="L136" s="211"/>
      <c r="M136" s="212" t="s">
        <v>8</v>
      </c>
      <c r="N136" s="213"/>
      <c r="O136" s="213"/>
      <c r="P136" s="213"/>
      <c r="Q136" s="213"/>
      <c r="R136" s="214"/>
    </row>
    <row r="137" spans="1:18" ht="27" thickBot="1" x14ac:dyDescent="0.3">
      <c r="A137" s="17"/>
      <c r="B137" s="17"/>
      <c r="C137" s="17"/>
      <c r="D137" s="45" t="s">
        <v>46</v>
      </c>
      <c r="E137" s="45" t="s">
        <v>47</v>
      </c>
      <c r="F137" s="46" t="s">
        <v>48</v>
      </c>
      <c r="G137" s="45" t="s">
        <v>49</v>
      </c>
      <c r="H137" s="66" t="s">
        <v>2</v>
      </c>
      <c r="I137" s="47" t="s">
        <v>50</v>
      </c>
      <c r="J137" s="46" t="s">
        <v>51</v>
      </c>
      <c r="K137" s="48" t="s">
        <v>15</v>
      </c>
      <c r="L137" s="46" t="s">
        <v>52</v>
      </c>
      <c r="M137" s="22" t="s">
        <v>53</v>
      </c>
      <c r="N137" s="23" t="s">
        <v>54</v>
      </c>
      <c r="O137" s="22" t="s">
        <v>55</v>
      </c>
      <c r="P137" s="22" t="s">
        <v>56</v>
      </c>
      <c r="Q137" s="24" t="s">
        <v>57</v>
      </c>
      <c r="R137" s="47" t="s">
        <v>58</v>
      </c>
    </row>
    <row r="138" spans="1:18" ht="13.8" thickBot="1" x14ac:dyDescent="0.3">
      <c r="A138" s="25"/>
      <c r="B138" s="57" t="s">
        <v>13</v>
      </c>
      <c r="C138" s="25"/>
      <c r="D138" s="26"/>
      <c r="E138" s="26"/>
      <c r="F138" s="26"/>
      <c r="G138" s="26"/>
      <c r="H138" s="26"/>
      <c r="I138" s="26"/>
      <c r="J138" s="26"/>
      <c r="K138" s="26"/>
      <c r="L138" s="26"/>
      <c r="M138" s="25"/>
      <c r="N138" s="25"/>
      <c r="O138" s="25"/>
      <c r="P138" s="25"/>
      <c r="Q138" s="26"/>
      <c r="R138" s="25"/>
    </row>
    <row r="139" spans="1:18" ht="13.8" thickBot="1" x14ac:dyDescent="0.3">
      <c r="A139" s="112">
        <v>233</v>
      </c>
      <c r="B139" s="90" t="s">
        <v>105</v>
      </c>
      <c r="C139" s="96" t="s">
        <v>180</v>
      </c>
      <c r="D139" s="95">
        <v>15.8</v>
      </c>
      <c r="E139" s="95">
        <v>10.94</v>
      </c>
      <c r="F139" s="95">
        <v>0.8</v>
      </c>
      <c r="G139" s="95">
        <v>139.76</v>
      </c>
      <c r="H139" s="95">
        <v>0</v>
      </c>
      <c r="I139" s="95">
        <v>0</v>
      </c>
      <c r="J139" s="95">
        <v>0</v>
      </c>
      <c r="K139" s="95">
        <v>0</v>
      </c>
      <c r="L139" s="95">
        <v>0</v>
      </c>
      <c r="M139" s="95">
        <v>48.96</v>
      </c>
      <c r="N139" s="95">
        <v>147.6</v>
      </c>
      <c r="O139" s="95">
        <v>11.62</v>
      </c>
      <c r="P139" s="95">
        <v>0.93</v>
      </c>
      <c r="Q139" s="95">
        <v>0.34</v>
      </c>
      <c r="R139" s="95">
        <v>0</v>
      </c>
    </row>
    <row r="140" spans="1:18" ht="13.8" thickBot="1" x14ac:dyDescent="0.3">
      <c r="A140" s="92">
        <v>312</v>
      </c>
      <c r="B140" s="90" t="s">
        <v>106</v>
      </c>
      <c r="C140" s="96">
        <f>[2]меню!C410</f>
        <v>180</v>
      </c>
      <c r="D140" s="95">
        <v>0.1</v>
      </c>
      <c r="E140" s="95">
        <v>3.6</v>
      </c>
      <c r="F140" s="95">
        <v>6.1</v>
      </c>
      <c r="G140" s="95">
        <v>164.7</v>
      </c>
      <c r="H140" s="95">
        <v>152.19999999999999</v>
      </c>
      <c r="I140" s="95">
        <v>0.11</v>
      </c>
      <c r="J140" s="109">
        <v>17.3</v>
      </c>
      <c r="K140" s="109">
        <f>[2]меню!K410</f>
        <v>2.4</v>
      </c>
      <c r="L140" s="109">
        <f>[2]меню!L410</f>
        <v>1.2E-2</v>
      </c>
      <c r="M140" s="109">
        <v>16.399999999999999</v>
      </c>
      <c r="N140" s="109">
        <v>67</v>
      </c>
      <c r="O140" s="109">
        <v>24.4</v>
      </c>
      <c r="P140" s="109">
        <f>[2]меню!P410</f>
        <v>0.98399999999999987</v>
      </c>
      <c r="Q140" s="95">
        <v>0</v>
      </c>
      <c r="R140" s="95">
        <v>0</v>
      </c>
    </row>
    <row r="141" spans="1:18" ht="13.8" thickBot="1" x14ac:dyDescent="0.3">
      <c r="A141" s="175">
        <v>376</v>
      </c>
      <c r="B141" s="176" t="s">
        <v>129</v>
      </c>
      <c r="C141" s="177">
        <v>200</v>
      </c>
      <c r="D141" s="174">
        <v>0.13</v>
      </c>
      <c r="E141" s="174">
        <v>0.02</v>
      </c>
      <c r="F141" s="174">
        <v>15.2</v>
      </c>
      <c r="G141" s="174">
        <v>60</v>
      </c>
      <c r="H141" s="95">
        <v>0</v>
      </c>
      <c r="I141" s="95">
        <v>0</v>
      </c>
      <c r="J141" s="95">
        <v>2.8</v>
      </c>
      <c r="K141" s="95">
        <v>0</v>
      </c>
      <c r="L141" s="95">
        <v>0</v>
      </c>
      <c r="M141" s="95">
        <v>14.2</v>
      </c>
      <c r="N141" s="95">
        <v>4.4000000000000004</v>
      </c>
      <c r="O141" s="95">
        <v>2.4</v>
      </c>
      <c r="P141" s="95">
        <v>0.36</v>
      </c>
      <c r="Q141" s="95">
        <v>0</v>
      </c>
      <c r="R141" s="95">
        <v>0</v>
      </c>
    </row>
    <row r="142" spans="1:18" ht="13.8" thickBot="1" x14ac:dyDescent="0.3">
      <c r="A142" s="112" t="s">
        <v>99</v>
      </c>
      <c r="B142" s="90" t="s">
        <v>24</v>
      </c>
      <c r="C142" s="96">
        <v>40</v>
      </c>
      <c r="D142" s="95">
        <v>2.7</v>
      </c>
      <c r="E142" s="95">
        <v>0.34</v>
      </c>
      <c r="F142" s="95">
        <v>20.6</v>
      </c>
      <c r="G142" s="95">
        <v>94.1</v>
      </c>
      <c r="H142" s="95">
        <v>0.04</v>
      </c>
      <c r="I142" s="95">
        <v>0.01</v>
      </c>
      <c r="J142" s="95">
        <v>0</v>
      </c>
      <c r="K142" s="95">
        <v>0</v>
      </c>
      <c r="L142" s="95">
        <v>0.44</v>
      </c>
      <c r="M142" s="95">
        <v>8</v>
      </c>
      <c r="N142" s="95">
        <v>26</v>
      </c>
      <c r="O142" s="95">
        <v>5.6</v>
      </c>
      <c r="P142" s="95">
        <v>0.44</v>
      </c>
      <c r="Q142" s="95">
        <v>0</v>
      </c>
      <c r="R142" s="95">
        <v>0</v>
      </c>
    </row>
    <row r="143" spans="1:18" ht="15" customHeight="1" thickBot="1" x14ac:dyDescent="0.3">
      <c r="A143" s="122" t="s">
        <v>99</v>
      </c>
      <c r="B143" s="123" t="s">
        <v>26</v>
      </c>
      <c r="C143" s="96">
        <v>20</v>
      </c>
      <c r="D143" s="95">
        <v>2.2400000000000002</v>
      </c>
      <c r="E143" s="95">
        <v>0.44</v>
      </c>
      <c r="F143" s="95">
        <v>19.760000000000002</v>
      </c>
      <c r="G143" s="95">
        <v>46</v>
      </c>
      <c r="H143" s="95">
        <v>0.21</v>
      </c>
      <c r="I143" s="95">
        <v>0.14000000000000001</v>
      </c>
      <c r="J143" s="95">
        <v>0.28000000000000003</v>
      </c>
      <c r="K143" s="95">
        <v>0</v>
      </c>
      <c r="L143" s="95">
        <v>0.2</v>
      </c>
      <c r="M143" s="95">
        <v>9.1999999999999993</v>
      </c>
      <c r="N143" s="95">
        <v>42.4</v>
      </c>
      <c r="O143" s="95">
        <v>10</v>
      </c>
      <c r="P143" s="95">
        <v>1.25</v>
      </c>
      <c r="Q143" s="95">
        <v>0.46</v>
      </c>
      <c r="R143" s="95">
        <v>0</v>
      </c>
    </row>
    <row r="144" spans="1:18" ht="13.8" thickBot="1" x14ac:dyDescent="0.3">
      <c r="A144" s="30"/>
      <c r="B144" s="31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</row>
    <row r="145" spans="1:18" ht="13.8" thickBot="1" x14ac:dyDescent="0.3">
      <c r="A145" s="82"/>
      <c r="B145" s="63" t="s">
        <v>74</v>
      </c>
      <c r="C145" s="94">
        <v>540</v>
      </c>
      <c r="D145" s="94">
        <f t="shared" ref="D145:R145" si="12">SUM(D139:D144)</f>
        <v>20.97</v>
      </c>
      <c r="E145" s="94">
        <f t="shared" si="12"/>
        <v>15.339999999999998</v>
      </c>
      <c r="F145" s="94">
        <f t="shared" si="12"/>
        <v>62.460000000000008</v>
      </c>
      <c r="G145" s="94">
        <f t="shared" si="12"/>
        <v>504.55999999999995</v>
      </c>
      <c r="H145" s="94">
        <f t="shared" si="12"/>
        <v>152.44999999999999</v>
      </c>
      <c r="I145" s="94">
        <f t="shared" si="12"/>
        <v>0.26</v>
      </c>
      <c r="J145" s="94">
        <f t="shared" si="12"/>
        <v>20.380000000000003</v>
      </c>
      <c r="K145" s="94">
        <f t="shared" si="12"/>
        <v>2.4</v>
      </c>
      <c r="L145" s="94">
        <f t="shared" si="12"/>
        <v>0.65200000000000002</v>
      </c>
      <c r="M145" s="94">
        <f t="shared" si="12"/>
        <v>96.76</v>
      </c>
      <c r="N145" s="94">
        <f t="shared" si="12"/>
        <v>287.39999999999998</v>
      </c>
      <c r="O145" s="94">
        <f t="shared" si="12"/>
        <v>54.019999999999996</v>
      </c>
      <c r="P145" s="94">
        <f t="shared" si="12"/>
        <v>3.964</v>
      </c>
      <c r="Q145" s="94">
        <f t="shared" si="12"/>
        <v>0.8</v>
      </c>
      <c r="R145" s="94">
        <f t="shared" si="12"/>
        <v>0</v>
      </c>
    </row>
    <row r="146" spans="1:18" ht="13.8" thickBot="1" x14ac:dyDescent="0.3">
      <c r="A146" s="30"/>
      <c r="B146" s="2"/>
      <c r="C146" s="95"/>
      <c r="D146" s="95"/>
      <c r="E146" s="109"/>
      <c r="F146" s="109"/>
      <c r="G146" s="109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</row>
    <row r="147" spans="1:18" ht="13.8" thickBot="1" x14ac:dyDescent="0.3">
      <c r="A147" s="30"/>
      <c r="B147" s="63" t="s">
        <v>12</v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</row>
    <row r="148" spans="1:18" ht="16.5" customHeight="1" thickBot="1" x14ac:dyDescent="0.3">
      <c r="A148" s="124" t="s">
        <v>42</v>
      </c>
      <c r="B148" s="123" t="s">
        <v>107</v>
      </c>
      <c r="C148" s="96">
        <v>100</v>
      </c>
      <c r="D148" s="95">
        <v>1.41</v>
      </c>
      <c r="E148" s="95">
        <v>4.16</v>
      </c>
      <c r="F148" s="95">
        <v>8.6</v>
      </c>
      <c r="G148" s="95">
        <v>22</v>
      </c>
      <c r="H148" s="95">
        <v>0.02</v>
      </c>
      <c r="I148" s="95">
        <v>0.02</v>
      </c>
      <c r="J148" s="95">
        <v>16.5</v>
      </c>
      <c r="K148" s="95">
        <v>0</v>
      </c>
      <c r="L148" s="95">
        <v>1.08</v>
      </c>
      <c r="M148" s="95">
        <v>43.5</v>
      </c>
      <c r="N148" s="95">
        <v>28.16</v>
      </c>
      <c r="O148" s="95">
        <v>13.33</v>
      </c>
      <c r="P148" s="95">
        <v>0.55000000000000004</v>
      </c>
      <c r="Q148" s="95">
        <v>0</v>
      </c>
      <c r="R148" s="95">
        <v>0</v>
      </c>
    </row>
    <row r="149" spans="1:18" ht="16.5" customHeight="1" thickBot="1" x14ac:dyDescent="0.3">
      <c r="A149" s="124" t="s">
        <v>213</v>
      </c>
      <c r="B149" s="123" t="s">
        <v>160</v>
      </c>
      <c r="C149" s="96">
        <v>250</v>
      </c>
      <c r="D149" s="95">
        <v>2.1</v>
      </c>
      <c r="E149" s="95">
        <v>5.1100000000000003</v>
      </c>
      <c r="F149" s="95">
        <v>16.59</v>
      </c>
      <c r="G149" s="95">
        <v>148.30000000000001</v>
      </c>
      <c r="H149" s="95">
        <v>0.1</v>
      </c>
      <c r="I149" s="95">
        <v>0</v>
      </c>
      <c r="J149" s="95">
        <v>7.54</v>
      </c>
      <c r="K149" s="95">
        <v>0</v>
      </c>
      <c r="L149" s="95">
        <v>0</v>
      </c>
      <c r="M149" s="95">
        <v>26.45</v>
      </c>
      <c r="N149" s="95">
        <v>71.95</v>
      </c>
      <c r="O149" s="95">
        <v>25.9</v>
      </c>
      <c r="P149" s="95">
        <v>0.98</v>
      </c>
      <c r="Q149" s="95">
        <v>0</v>
      </c>
      <c r="R149" s="95">
        <v>0</v>
      </c>
    </row>
    <row r="150" spans="1:18" ht="13.8" thickBot="1" x14ac:dyDescent="0.3">
      <c r="A150" s="124" t="s">
        <v>109</v>
      </c>
      <c r="B150" s="123" t="s">
        <v>110</v>
      </c>
      <c r="C150" s="96">
        <v>100</v>
      </c>
      <c r="D150" s="95">
        <v>22.7</v>
      </c>
      <c r="E150" s="95">
        <v>18.82</v>
      </c>
      <c r="F150" s="95">
        <v>0.06</v>
      </c>
      <c r="G150" s="95">
        <v>162</v>
      </c>
      <c r="H150" s="95">
        <v>0.06</v>
      </c>
      <c r="I150" s="95">
        <v>0.14000000000000001</v>
      </c>
      <c r="J150" s="95">
        <v>2.44</v>
      </c>
      <c r="K150" s="95">
        <v>1.05</v>
      </c>
      <c r="L150" s="95">
        <v>0</v>
      </c>
      <c r="M150" s="95">
        <v>51.34</v>
      </c>
      <c r="N150" s="95">
        <v>175.97</v>
      </c>
      <c r="O150" s="95">
        <v>22.64</v>
      </c>
      <c r="P150" s="95">
        <v>2.0099999999999998</v>
      </c>
      <c r="Q150" s="95">
        <v>0</v>
      </c>
      <c r="R150" s="95">
        <v>0</v>
      </c>
    </row>
    <row r="151" spans="1:18" ht="13.8" thickBot="1" x14ac:dyDescent="0.3">
      <c r="A151" s="124" t="s">
        <v>111</v>
      </c>
      <c r="B151" s="123" t="s">
        <v>87</v>
      </c>
      <c r="C151" s="96">
        <v>180</v>
      </c>
      <c r="D151" s="95">
        <v>3.38</v>
      </c>
      <c r="E151" s="95">
        <v>8.06</v>
      </c>
      <c r="F151" s="95">
        <v>18</v>
      </c>
      <c r="G151" s="95">
        <v>243.42</v>
      </c>
      <c r="H151" s="95">
        <v>0.09</v>
      </c>
      <c r="I151" s="95">
        <v>0.09</v>
      </c>
      <c r="J151" s="95">
        <v>14.47</v>
      </c>
      <c r="K151" s="95">
        <v>0</v>
      </c>
      <c r="L151" s="95">
        <v>0</v>
      </c>
      <c r="M151" s="95">
        <v>67.680000000000007</v>
      </c>
      <c r="N151" s="95">
        <v>115.2</v>
      </c>
      <c r="O151" s="95">
        <v>48.96</v>
      </c>
      <c r="P151" s="95">
        <v>1.37</v>
      </c>
      <c r="Q151" s="95">
        <v>0</v>
      </c>
      <c r="R151" s="95">
        <v>0</v>
      </c>
    </row>
    <row r="152" spans="1:18" ht="13.8" thickBot="1" x14ac:dyDescent="0.3">
      <c r="A152" s="124" t="s">
        <v>99</v>
      </c>
      <c r="B152" s="123" t="s">
        <v>24</v>
      </c>
      <c r="C152" s="96">
        <v>60</v>
      </c>
      <c r="D152" s="95">
        <v>4.05</v>
      </c>
      <c r="E152" s="95">
        <v>0.51</v>
      </c>
      <c r="F152" s="95">
        <v>30.9</v>
      </c>
      <c r="G152" s="95">
        <v>141</v>
      </c>
      <c r="H152" s="95">
        <v>0.06</v>
      </c>
      <c r="I152" s="95">
        <v>0.01</v>
      </c>
      <c r="J152" s="95">
        <v>0</v>
      </c>
      <c r="K152" s="95">
        <v>0</v>
      </c>
      <c r="L152" s="95">
        <v>0.66</v>
      </c>
      <c r="M152" s="95">
        <v>12</v>
      </c>
      <c r="N152" s="95">
        <v>39</v>
      </c>
      <c r="O152" s="95">
        <v>8.4</v>
      </c>
      <c r="P152" s="95">
        <v>0.66</v>
      </c>
      <c r="Q152" s="95">
        <v>0</v>
      </c>
      <c r="R152" s="95">
        <v>0</v>
      </c>
    </row>
    <row r="153" spans="1:18" ht="13.8" thickBot="1" x14ac:dyDescent="0.3">
      <c r="A153" s="124" t="s">
        <v>99</v>
      </c>
      <c r="B153" s="123" t="s">
        <v>26</v>
      </c>
      <c r="C153" s="96">
        <v>40</v>
      </c>
      <c r="D153" s="95">
        <v>2.2400000000000002</v>
      </c>
      <c r="E153" s="95">
        <v>0.44</v>
      </c>
      <c r="F153" s="95">
        <v>19.760000000000002</v>
      </c>
      <c r="G153" s="95">
        <v>92.03</v>
      </c>
      <c r="H153" s="95">
        <v>0.21</v>
      </c>
      <c r="I153" s="95">
        <v>0.14000000000000001</v>
      </c>
      <c r="J153" s="95">
        <v>0.28000000000000003</v>
      </c>
      <c r="K153" s="95">
        <v>0</v>
      </c>
      <c r="L153" s="95">
        <v>0.2</v>
      </c>
      <c r="M153" s="95">
        <v>9.1999999999999993</v>
      </c>
      <c r="N153" s="95">
        <v>42.4</v>
      </c>
      <c r="O153" s="95">
        <v>10</v>
      </c>
      <c r="P153" s="95">
        <v>1.25</v>
      </c>
      <c r="Q153" s="95">
        <v>0.46</v>
      </c>
      <c r="R153" s="95">
        <v>0</v>
      </c>
    </row>
    <row r="154" spans="1:18" ht="13.8" thickBot="1" x14ac:dyDescent="0.3">
      <c r="A154" s="92">
        <v>349</v>
      </c>
      <c r="B154" s="123" t="s">
        <v>86</v>
      </c>
      <c r="C154" s="96">
        <v>200</v>
      </c>
      <c r="D154" s="95">
        <v>0.16</v>
      </c>
      <c r="E154" s="95">
        <v>0.16</v>
      </c>
      <c r="F154" s="95">
        <v>27.88</v>
      </c>
      <c r="G154" s="95">
        <v>133</v>
      </c>
      <c r="H154" s="95">
        <v>0.01</v>
      </c>
      <c r="I154" s="95">
        <v>0.01</v>
      </c>
      <c r="J154" s="95">
        <v>0.9</v>
      </c>
      <c r="K154" s="95">
        <v>0</v>
      </c>
      <c r="L154" s="95">
        <v>0</v>
      </c>
      <c r="M154" s="95">
        <v>14.18</v>
      </c>
      <c r="N154" s="95">
        <v>0</v>
      </c>
      <c r="O154" s="95">
        <v>5.14</v>
      </c>
      <c r="P154" s="95">
        <v>0.95</v>
      </c>
      <c r="Q154" s="95">
        <v>0</v>
      </c>
      <c r="R154" s="95">
        <v>0</v>
      </c>
    </row>
    <row r="155" spans="1:18" ht="13.8" thickBot="1" x14ac:dyDescent="0.3">
      <c r="A155" s="30"/>
      <c r="B155" s="41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</row>
    <row r="156" spans="1:18" ht="13.8" thickBot="1" x14ac:dyDescent="0.3">
      <c r="A156" s="30"/>
      <c r="B156" s="41" t="s">
        <v>79</v>
      </c>
      <c r="C156" s="95">
        <f t="shared" ref="C156:R156" si="13">SUM(C148:C155)</f>
        <v>930</v>
      </c>
      <c r="D156" s="95">
        <f t="shared" si="13"/>
        <v>36.04</v>
      </c>
      <c r="E156" s="95">
        <f t="shared" si="13"/>
        <v>37.259999999999991</v>
      </c>
      <c r="F156" s="95">
        <f t="shared" si="13"/>
        <v>121.79</v>
      </c>
      <c r="G156" s="95">
        <f t="shared" si="13"/>
        <v>941.75</v>
      </c>
      <c r="H156" s="95">
        <f t="shared" si="13"/>
        <v>0.55000000000000004</v>
      </c>
      <c r="I156" s="95">
        <f t="shared" si="13"/>
        <v>0.41000000000000003</v>
      </c>
      <c r="J156" s="95">
        <f t="shared" si="13"/>
        <v>42.13</v>
      </c>
      <c r="K156" s="95">
        <f t="shared" si="13"/>
        <v>1.05</v>
      </c>
      <c r="L156" s="95">
        <f t="shared" si="13"/>
        <v>1.9400000000000002</v>
      </c>
      <c r="M156" s="95">
        <f t="shared" si="13"/>
        <v>224.35000000000002</v>
      </c>
      <c r="N156" s="95">
        <f t="shared" si="13"/>
        <v>472.67999999999995</v>
      </c>
      <c r="O156" s="95">
        <f t="shared" si="13"/>
        <v>134.37</v>
      </c>
      <c r="P156" s="95">
        <f t="shared" si="13"/>
        <v>7.7700000000000005</v>
      </c>
      <c r="Q156" s="95">
        <f t="shared" si="13"/>
        <v>0.46</v>
      </c>
      <c r="R156" s="95">
        <f t="shared" si="13"/>
        <v>0</v>
      </c>
    </row>
    <row r="157" spans="1:18" ht="14.4" hidden="1" thickBot="1" x14ac:dyDescent="0.35">
      <c r="A157" s="97"/>
      <c r="B157" s="98" t="s">
        <v>10</v>
      </c>
      <c r="C157" s="99"/>
      <c r="D157" s="99">
        <v>77</v>
      </c>
      <c r="E157" s="100">
        <v>79</v>
      </c>
      <c r="F157" s="100">
        <v>335</v>
      </c>
      <c r="G157" s="100">
        <v>2350</v>
      </c>
      <c r="H157" s="100">
        <v>1.2</v>
      </c>
      <c r="I157" s="100">
        <v>1.4</v>
      </c>
      <c r="J157" s="100">
        <v>60</v>
      </c>
      <c r="K157" s="100">
        <v>0.7</v>
      </c>
      <c r="L157" s="100">
        <v>10</v>
      </c>
      <c r="M157" s="100">
        <v>1100</v>
      </c>
      <c r="N157" s="100">
        <v>1650</v>
      </c>
      <c r="O157" s="100">
        <v>250</v>
      </c>
      <c r="P157" s="100">
        <v>12</v>
      </c>
      <c r="Q157" s="100">
        <v>10</v>
      </c>
      <c r="R157" s="100">
        <v>0.1</v>
      </c>
    </row>
    <row r="158" spans="1:18" ht="14.4" hidden="1" thickBot="1" x14ac:dyDescent="0.35">
      <c r="A158" s="101"/>
      <c r="B158" s="102" t="s">
        <v>11</v>
      </c>
      <c r="C158" s="103"/>
      <c r="D158" s="103">
        <f>D160-D157</f>
        <v>-76.900000000000006</v>
      </c>
      <c r="E158" s="103">
        <f t="shared" ref="E158:R158" si="14">E160-E157</f>
        <v>-26.400000000000013</v>
      </c>
      <c r="F158" s="103">
        <f t="shared" si="14"/>
        <v>-150.75</v>
      </c>
      <c r="G158" s="103">
        <f t="shared" si="14"/>
        <v>-903.69</v>
      </c>
      <c r="H158" s="103">
        <f t="shared" si="14"/>
        <v>151.80000000000001</v>
      </c>
      <c r="I158" s="103">
        <f t="shared" si="14"/>
        <v>-0.72999999999999987</v>
      </c>
      <c r="J158" s="103">
        <f t="shared" si="14"/>
        <v>2.5100000000000051</v>
      </c>
      <c r="K158" s="103">
        <f t="shared" si="14"/>
        <v>2.75</v>
      </c>
      <c r="L158" s="103">
        <f t="shared" si="14"/>
        <v>-7.4079999999999995</v>
      </c>
      <c r="M158" s="103">
        <f t="shared" si="14"/>
        <v>-778.89</v>
      </c>
      <c r="N158" s="103">
        <f t="shared" si="14"/>
        <v>-889.92000000000007</v>
      </c>
      <c r="O158" s="103">
        <f t="shared" si="14"/>
        <v>-61.610000000000014</v>
      </c>
      <c r="P158" s="103">
        <f t="shared" si="14"/>
        <v>-0.26600000000000001</v>
      </c>
      <c r="Q158" s="103">
        <f t="shared" si="14"/>
        <v>-8.74</v>
      </c>
      <c r="R158" s="103">
        <f t="shared" si="14"/>
        <v>-0.1</v>
      </c>
    </row>
    <row r="159" spans="1:18" ht="13.8" thickBot="1" x14ac:dyDescent="0.3">
      <c r="A159" s="30"/>
      <c r="B159" s="2"/>
      <c r="C159" s="3"/>
      <c r="D159" s="3"/>
      <c r="E159" s="4"/>
      <c r="F159" s="4"/>
      <c r="G159" s="4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</row>
    <row r="160" spans="1:18" ht="13.8" thickBot="1" x14ac:dyDescent="0.3">
      <c r="A160" s="119"/>
      <c r="B160" s="120" t="s">
        <v>80</v>
      </c>
      <c r="C160" s="119"/>
      <c r="D160" s="121">
        <v>0.1</v>
      </c>
      <c r="E160" s="121">
        <f t="shared" ref="E160:R160" si="15">E145+E156</f>
        <v>52.599999999999987</v>
      </c>
      <c r="F160" s="121">
        <f t="shared" si="15"/>
        <v>184.25</v>
      </c>
      <c r="G160" s="121">
        <f t="shared" si="15"/>
        <v>1446.31</v>
      </c>
      <c r="H160" s="121">
        <f t="shared" si="15"/>
        <v>153</v>
      </c>
      <c r="I160" s="121">
        <f t="shared" si="15"/>
        <v>0.67</v>
      </c>
      <c r="J160" s="121">
        <f t="shared" si="15"/>
        <v>62.510000000000005</v>
      </c>
      <c r="K160" s="121">
        <f t="shared" si="15"/>
        <v>3.45</v>
      </c>
      <c r="L160" s="121">
        <f t="shared" si="15"/>
        <v>2.5920000000000001</v>
      </c>
      <c r="M160" s="121">
        <f t="shared" si="15"/>
        <v>321.11</v>
      </c>
      <c r="N160" s="121">
        <f t="shared" si="15"/>
        <v>760.07999999999993</v>
      </c>
      <c r="O160" s="121">
        <f t="shared" si="15"/>
        <v>188.39</v>
      </c>
      <c r="P160" s="121">
        <f t="shared" si="15"/>
        <v>11.734</v>
      </c>
      <c r="Q160" s="121">
        <f t="shared" si="15"/>
        <v>1.26</v>
      </c>
      <c r="R160" s="121">
        <f t="shared" si="15"/>
        <v>0</v>
      </c>
    </row>
    <row r="161" spans="1:18" x14ac:dyDescent="0.25">
      <c r="A161" s="223"/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  <c r="P161" s="216"/>
      <c r="Q161" s="216"/>
      <c r="R161" s="216"/>
    </row>
    <row r="162" spans="1:18" x14ac:dyDescent="0.25">
      <c r="A162" s="219"/>
      <c r="B162" s="219"/>
      <c r="C162" s="219"/>
      <c r="D162" s="219"/>
      <c r="E162" s="219"/>
      <c r="F162" s="219"/>
      <c r="G162" s="219"/>
      <c r="H162" s="219"/>
      <c r="I162" s="219"/>
      <c r="J162" s="219"/>
      <c r="K162" s="219"/>
      <c r="L162" s="219"/>
      <c r="M162" s="219"/>
      <c r="N162" s="219"/>
      <c r="O162" s="219"/>
      <c r="P162" s="219"/>
      <c r="Q162" s="219"/>
      <c r="R162" s="219"/>
    </row>
    <row r="163" spans="1:18" x14ac:dyDescent="0.25">
      <c r="A163" s="53" t="s">
        <v>18</v>
      </c>
      <c r="B163" s="15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</row>
    <row r="164" spans="1:18" x14ac:dyDescent="0.25">
      <c r="A164" s="16" t="s">
        <v>82</v>
      </c>
      <c r="B164" s="15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</row>
    <row r="165" spans="1:18" x14ac:dyDescent="0.25">
      <c r="A165" s="53" t="s">
        <v>29</v>
      </c>
      <c r="B165" s="15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</row>
    <row r="166" spans="1:18" x14ac:dyDescent="0.25">
      <c r="A166" s="16" t="s">
        <v>83</v>
      </c>
      <c r="B166" s="15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</row>
    <row r="167" spans="1:18" ht="13.8" thickBot="1" x14ac:dyDescent="0.3">
      <c r="A167" s="14"/>
      <c r="B167" s="15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</row>
    <row r="168" spans="1:18" ht="13.8" thickBot="1" x14ac:dyDescent="0.3">
      <c r="A168" s="180" t="s">
        <v>14</v>
      </c>
      <c r="B168" s="47" t="s">
        <v>3</v>
      </c>
      <c r="C168" s="183" t="s">
        <v>4</v>
      </c>
      <c r="D168" s="185" t="s">
        <v>1</v>
      </c>
      <c r="E168" s="186"/>
      <c r="F168" s="187"/>
      <c r="G168" s="191" t="s">
        <v>5</v>
      </c>
      <c r="H168" s="194" t="s">
        <v>6</v>
      </c>
      <c r="I168" s="195"/>
      <c r="J168" s="195"/>
      <c r="K168" s="195"/>
      <c r="L168" s="196"/>
      <c r="M168" s="200" t="s">
        <v>9</v>
      </c>
      <c r="N168" s="201"/>
      <c r="O168" s="201"/>
      <c r="P168" s="201"/>
      <c r="Q168" s="201"/>
      <c r="R168" s="202"/>
    </row>
    <row r="169" spans="1:18" ht="14.25" customHeight="1" thickBot="1" x14ac:dyDescent="0.3">
      <c r="A169" s="181"/>
      <c r="B169" s="47" t="s">
        <v>7</v>
      </c>
      <c r="C169" s="184"/>
      <c r="D169" s="188"/>
      <c r="E169" s="189"/>
      <c r="F169" s="190"/>
      <c r="G169" s="192"/>
      <c r="H169" s="197"/>
      <c r="I169" s="198"/>
      <c r="J169" s="198"/>
      <c r="K169" s="198"/>
      <c r="L169" s="199"/>
      <c r="M169" s="203"/>
      <c r="N169" s="204"/>
      <c r="O169" s="204"/>
      <c r="P169" s="204"/>
      <c r="Q169" s="204"/>
      <c r="R169" s="205"/>
    </row>
    <row r="170" spans="1:18" ht="15.75" customHeight="1" thickBot="1" x14ac:dyDescent="0.3">
      <c r="A170" s="182"/>
      <c r="B170" s="17"/>
      <c r="C170" s="39" t="s">
        <v>0</v>
      </c>
      <c r="D170" s="206" t="s">
        <v>0</v>
      </c>
      <c r="E170" s="207"/>
      <c r="F170" s="208"/>
      <c r="G170" s="193"/>
      <c r="H170" s="209" t="s">
        <v>8</v>
      </c>
      <c r="I170" s="210"/>
      <c r="J170" s="210"/>
      <c r="K170" s="210"/>
      <c r="L170" s="211"/>
      <c r="M170" s="212" t="s">
        <v>8</v>
      </c>
      <c r="N170" s="213"/>
      <c r="O170" s="213"/>
      <c r="P170" s="213"/>
      <c r="Q170" s="213"/>
      <c r="R170" s="214"/>
    </row>
    <row r="171" spans="1:18" ht="27" thickBot="1" x14ac:dyDescent="0.3">
      <c r="A171" s="17"/>
      <c r="B171" s="17"/>
      <c r="C171" s="17"/>
      <c r="D171" s="45" t="s">
        <v>46</v>
      </c>
      <c r="E171" s="45" t="s">
        <v>47</v>
      </c>
      <c r="F171" s="46" t="s">
        <v>48</v>
      </c>
      <c r="G171" s="45" t="s">
        <v>49</v>
      </c>
      <c r="H171" s="66" t="s">
        <v>2</v>
      </c>
      <c r="I171" s="47" t="s">
        <v>50</v>
      </c>
      <c r="J171" s="46" t="s">
        <v>51</v>
      </c>
      <c r="K171" s="48" t="s">
        <v>15</v>
      </c>
      <c r="L171" s="46" t="s">
        <v>52</v>
      </c>
      <c r="M171" s="22" t="s">
        <v>53</v>
      </c>
      <c r="N171" s="23" t="s">
        <v>54</v>
      </c>
      <c r="O171" s="22" t="s">
        <v>55</v>
      </c>
      <c r="P171" s="22" t="s">
        <v>56</v>
      </c>
      <c r="Q171" s="24" t="s">
        <v>57</v>
      </c>
      <c r="R171" s="47" t="s">
        <v>58</v>
      </c>
    </row>
    <row r="172" spans="1:18" ht="13.8" thickBot="1" x14ac:dyDescent="0.3">
      <c r="A172" s="25"/>
      <c r="B172" s="57" t="s">
        <v>13</v>
      </c>
      <c r="C172" s="25"/>
      <c r="D172" s="26"/>
      <c r="E172" s="26"/>
      <c r="F172" s="26"/>
      <c r="G172" s="26"/>
      <c r="H172" s="26"/>
      <c r="I172" s="26"/>
      <c r="J172" s="26"/>
      <c r="K172" s="26"/>
      <c r="L172" s="26"/>
      <c r="M172" s="25"/>
      <c r="N172" s="25"/>
      <c r="O172" s="25"/>
      <c r="P172" s="25"/>
      <c r="Q172" s="26"/>
      <c r="R172" s="25"/>
    </row>
    <row r="173" spans="1:18" ht="13.8" thickBot="1" x14ac:dyDescent="0.3">
      <c r="A173" s="155">
        <v>15</v>
      </c>
      <c r="B173" s="41" t="s">
        <v>97</v>
      </c>
      <c r="C173" s="155">
        <v>20</v>
      </c>
      <c r="D173" s="33">
        <v>6.3</v>
      </c>
      <c r="E173" s="33">
        <v>9.6999999999999993</v>
      </c>
      <c r="F173" s="33">
        <v>15</v>
      </c>
      <c r="G173" s="33">
        <v>72</v>
      </c>
      <c r="H173" s="33">
        <v>0.06</v>
      </c>
      <c r="I173" s="33">
        <v>0.09</v>
      </c>
      <c r="J173" s="33">
        <v>20</v>
      </c>
      <c r="K173" s="33">
        <v>7.0000000000000007E-2</v>
      </c>
      <c r="L173" s="33">
        <v>0</v>
      </c>
      <c r="M173" s="155">
        <v>165</v>
      </c>
      <c r="N173" s="155">
        <v>0.49</v>
      </c>
      <c r="O173" s="155">
        <v>17</v>
      </c>
      <c r="P173" s="155">
        <v>0.09</v>
      </c>
      <c r="Q173" s="33">
        <v>0</v>
      </c>
      <c r="R173" s="155">
        <v>0</v>
      </c>
    </row>
    <row r="174" spans="1:18" ht="13.8" thickBot="1" x14ac:dyDescent="0.3">
      <c r="A174" s="124" t="s">
        <v>112</v>
      </c>
      <c r="B174" s="90" t="s">
        <v>113</v>
      </c>
      <c r="C174" s="125">
        <v>200</v>
      </c>
      <c r="D174" s="95" t="s">
        <v>59</v>
      </c>
      <c r="E174" s="95" t="s">
        <v>60</v>
      </c>
      <c r="F174" s="95" t="s">
        <v>61</v>
      </c>
      <c r="G174" s="95">
        <v>386.2</v>
      </c>
      <c r="H174" s="95" t="s">
        <v>62</v>
      </c>
      <c r="I174" s="95" t="s">
        <v>63</v>
      </c>
      <c r="J174" s="95" t="s">
        <v>64</v>
      </c>
      <c r="K174" s="95" t="s">
        <v>65</v>
      </c>
      <c r="L174" s="95" t="s">
        <v>66</v>
      </c>
      <c r="M174" s="95" t="s">
        <v>67</v>
      </c>
      <c r="N174" s="95" t="s">
        <v>68</v>
      </c>
      <c r="O174" s="95" t="s">
        <v>69</v>
      </c>
      <c r="P174" s="95" t="s">
        <v>70</v>
      </c>
      <c r="Q174" s="95" t="s">
        <v>71</v>
      </c>
      <c r="R174" s="95" t="s">
        <v>72</v>
      </c>
    </row>
    <row r="175" spans="1:18" ht="17.25" customHeight="1" thickBot="1" x14ac:dyDescent="0.3">
      <c r="A175" s="143">
        <v>382</v>
      </c>
      <c r="B175" s="90" t="s">
        <v>23</v>
      </c>
      <c r="C175" s="93">
        <v>200</v>
      </c>
      <c r="D175" s="158">
        <v>3.52</v>
      </c>
      <c r="E175" s="158">
        <v>3.72</v>
      </c>
      <c r="F175" s="158">
        <v>25.49</v>
      </c>
      <c r="G175" s="158">
        <v>118.6</v>
      </c>
      <c r="H175" s="158">
        <v>0.04</v>
      </c>
      <c r="I175" s="158">
        <v>0</v>
      </c>
      <c r="J175" s="158">
        <v>1.3</v>
      </c>
      <c r="K175" s="158">
        <v>0.01</v>
      </c>
      <c r="L175" s="158">
        <v>0</v>
      </c>
      <c r="M175" s="158">
        <v>122</v>
      </c>
      <c r="N175" s="158">
        <v>90</v>
      </c>
      <c r="O175" s="158">
        <v>14</v>
      </c>
      <c r="P175" s="158">
        <v>0.56000000000000005</v>
      </c>
      <c r="Q175" s="158">
        <v>0</v>
      </c>
      <c r="R175" s="158">
        <v>0</v>
      </c>
    </row>
    <row r="176" spans="1:18" ht="13.8" thickBot="1" x14ac:dyDescent="0.3">
      <c r="A176" s="124" t="s">
        <v>99</v>
      </c>
      <c r="B176" s="90" t="s">
        <v>24</v>
      </c>
      <c r="C176" s="125">
        <v>40</v>
      </c>
      <c r="D176" s="95">
        <v>2.7</v>
      </c>
      <c r="E176" s="95">
        <v>0.34</v>
      </c>
      <c r="F176" s="95">
        <v>20.6</v>
      </c>
      <c r="G176" s="95">
        <v>94.1</v>
      </c>
      <c r="H176" s="95">
        <v>0.04</v>
      </c>
      <c r="I176" s="95">
        <v>0.01</v>
      </c>
      <c r="J176" s="95">
        <v>0</v>
      </c>
      <c r="K176" s="95">
        <v>0</v>
      </c>
      <c r="L176" s="95">
        <v>0.44</v>
      </c>
      <c r="M176" s="95">
        <v>8</v>
      </c>
      <c r="N176" s="95">
        <v>26</v>
      </c>
      <c r="O176" s="95">
        <v>5.6</v>
      </c>
      <c r="P176" s="95">
        <v>0.44</v>
      </c>
      <c r="Q176" s="95">
        <v>0</v>
      </c>
      <c r="R176" s="95">
        <v>0</v>
      </c>
    </row>
    <row r="177" spans="1:18" ht="13.8" thickBot="1" x14ac:dyDescent="0.3">
      <c r="A177" s="124" t="s">
        <v>99</v>
      </c>
      <c r="B177" s="90" t="s">
        <v>26</v>
      </c>
      <c r="C177" s="125">
        <v>45</v>
      </c>
      <c r="D177" s="95">
        <v>2.52</v>
      </c>
      <c r="E177" s="95">
        <v>0.49</v>
      </c>
      <c r="F177" s="95">
        <v>22.23</v>
      </c>
      <c r="G177" s="95">
        <v>103.54</v>
      </c>
      <c r="H177" s="95">
        <v>0.23</v>
      </c>
      <c r="I177" s="95">
        <v>0.15</v>
      </c>
      <c r="J177" s="95">
        <v>0.31</v>
      </c>
      <c r="K177" s="95">
        <v>0</v>
      </c>
      <c r="L177" s="95">
        <v>0.22</v>
      </c>
      <c r="M177" s="95">
        <v>10.35</v>
      </c>
      <c r="N177" s="95">
        <v>47.7</v>
      </c>
      <c r="O177" s="95">
        <v>11.25</v>
      </c>
      <c r="P177" s="95">
        <v>1.4</v>
      </c>
      <c r="Q177" s="95">
        <v>0.51</v>
      </c>
      <c r="R177" s="95">
        <v>0</v>
      </c>
    </row>
    <row r="178" spans="1:18" ht="13.8" thickBot="1" x14ac:dyDescent="0.3">
      <c r="A178" s="124" t="s">
        <v>99</v>
      </c>
      <c r="B178" s="123" t="s">
        <v>114</v>
      </c>
      <c r="C178" s="139">
        <f>'[1]лето - осень'!C319</f>
        <v>120</v>
      </c>
      <c r="D178" s="139">
        <f>'[1]лето - осень'!D319</f>
        <v>0.4</v>
      </c>
      <c r="E178" s="139">
        <f>'[1]лето - осень'!E319</f>
        <v>0.4</v>
      </c>
      <c r="F178" s="139">
        <f>'[1]лето - осень'!F319</f>
        <v>9.8000000000000007</v>
      </c>
      <c r="G178" s="139">
        <v>57</v>
      </c>
      <c r="H178" s="139">
        <f>'[1]лето - осень'!H319</f>
        <v>0.01</v>
      </c>
      <c r="I178" s="139">
        <f>'[1]лето - осень'!I319</f>
        <v>0.01</v>
      </c>
      <c r="J178" s="139">
        <f>'[1]лето - осень'!J319</f>
        <v>10</v>
      </c>
      <c r="K178" s="139">
        <f>'[1]лето - осень'!K319</f>
        <v>0</v>
      </c>
      <c r="L178" s="139">
        <f>'[1]лето - осень'!L319</f>
        <v>0</v>
      </c>
      <c r="M178" s="139">
        <f>'[1]лето - осень'!M319</f>
        <v>16</v>
      </c>
      <c r="N178" s="139">
        <f>'[1]лето - осень'!N319</f>
        <v>0</v>
      </c>
      <c r="O178" s="139">
        <f>'[1]лето - осень'!O319</f>
        <v>9</v>
      </c>
      <c r="P178" s="139">
        <f>'[1]лето - осень'!P319</f>
        <v>2.2000000000000002</v>
      </c>
      <c r="Q178" s="139">
        <f>'[1]лето - осень'!Q319</f>
        <v>0</v>
      </c>
      <c r="R178" s="139">
        <f>'[1]лето - осень'!R319</f>
        <v>0</v>
      </c>
    </row>
    <row r="179" spans="1:18" ht="13.8" thickBot="1" x14ac:dyDescent="0.3">
      <c r="A179" s="30"/>
      <c r="B179" s="31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</row>
    <row r="180" spans="1:18" ht="13.8" thickBot="1" x14ac:dyDescent="0.3">
      <c r="A180" s="82"/>
      <c r="B180" s="63" t="s">
        <v>74</v>
      </c>
      <c r="C180" s="126" t="s">
        <v>198</v>
      </c>
      <c r="D180" s="126">
        <f t="shared" ref="D180:R180" si="16">SUM(D174:D179)</f>
        <v>9.14</v>
      </c>
      <c r="E180" s="126">
        <f t="shared" si="16"/>
        <v>4.9500000000000011</v>
      </c>
      <c r="F180" s="126">
        <f t="shared" si="16"/>
        <v>78.12</v>
      </c>
      <c r="G180" s="126">
        <f t="shared" si="16"/>
        <v>759.43999999999994</v>
      </c>
      <c r="H180" s="126">
        <f t="shared" si="16"/>
        <v>0.32</v>
      </c>
      <c r="I180" s="126">
        <f t="shared" si="16"/>
        <v>0.17</v>
      </c>
      <c r="J180" s="126">
        <f t="shared" si="16"/>
        <v>11.61</v>
      </c>
      <c r="K180" s="126">
        <f t="shared" si="16"/>
        <v>0.01</v>
      </c>
      <c r="L180" s="126">
        <f t="shared" si="16"/>
        <v>0.66</v>
      </c>
      <c r="M180" s="126">
        <f t="shared" si="16"/>
        <v>156.35</v>
      </c>
      <c r="N180" s="126">
        <f t="shared" si="16"/>
        <v>163.69999999999999</v>
      </c>
      <c r="O180" s="126">
        <f t="shared" si="16"/>
        <v>39.85</v>
      </c>
      <c r="P180" s="126">
        <f t="shared" si="16"/>
        <v>4.5999999999999996</v>
      </c>
      <c r="Q180" s="126">
        <f t="shared" si="16"/>
        <v>0.51</v>
      </c>
      <c r="R180" s="126">
        <f t="shared" si="16"/>
        <v>0</v>
      </c>
    </row>
    <row r="181" spans="1:18" ht="13.8" thickBot="1" x14ac:dyDescent="0.3">
      <c r="A181" s="30"/>
      <c r="B181" s="2"/>
      <c r="C181" s="95"/>
      <c r="D181" s="95"/>
      <c r="E181" s="109"/>
      <c r="F181" s="109"/>
      <c r="G181" s="109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</row>
    <row r="182" spans="1:18" ht="13.8" thickBot="1" x14ac:dyDescent="0.3">
      <c r="A182" s="30"/>
      <c r="B182" s="63" t="s">
        <v>12</v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</row>
    <row r="183" spans="1:18" ht="13.8" thickBot="1" x14ac:dyDescent="0.3">
      <c r="A183" s="139">
        <v>71</v>
      </c>
      <c r="B183" s="90" t="s">
        <v>100</v>
      </c>
      <c r="C183" s="125">
        <v>100</v>
      </c>
      <c r="D183" s="95">
        <v>0.7</v>
      </c>
      <c r="E183" s="95">
        <v>0.1</v>
      </c>
      <c r="F183" s="95">
        <v>1.9</v>
      </c>
      <c r="G183" s="95">
        <v>12</v>
      </c>
      <c r="H183" s="95">
        <v>0.03</v>
      </c>
      <c r="I183" s="95">
        <v>0.02</v>
      </c>
      <c r="J183" s="95">
        <v>7.35</v>
      </c>
      <c r="K183" s="95">
        <v>0</v>
      </c>
      <c r="L183" s="95">
        <v>0.7</v>
      </c>
      <c r="M183" s="95">
        <v>17</v>
      </c>
      <c r="N183" s="95">
        <v>30</v>
      </c>
      <c r="O183" s="95">
        <v>14</v>
      </c>
      <c r="P183" s="95">
        <v>0.05</v>
      </c>
      <c r="Q183" s="95">
        <v>0.2</v>
      </c>
      <c r="R183" s="95">
        <v>0</v>
      </c>
    </row>
    <row r="184" spans="1:18" ht="12.75" customHeight="1" thickBot="1" x14ac:dyDescent="0.35">
      <c r="A184" s="145" t="s">
        <v>115</v>
      </c>
      <c r="B184" s="90" t="s">
        <v>39</v>
      </c>
      <c r="C184" s="125">
        <v>250</v>
      </c>
      <c r="D184" s="95">
        <v>3.56</v>
      </c>
      <c r="E184" s="95">
        <v>5.12</v>
      </c>
      <c r="F184" s="95">
        <v>14.17</v>
      </c>
      <c r="G184" s="95">
        <v>127.75</v>
      </c>
      <c r="H184" s="95">
        <v>0.1</v>
      </c>
      <c r="I184" s="95">
        <v>0.06</v>
      </c>
      <c r="J184" s="95">
        <v>6.7</v>
      </c>
      <c r="K184" s="95">
        <v>0</v>
      </c>
      <c r="L184" s="95">
        <v>0</v>
      </c>
      <c r="M184" s="95">
        <v>54.18</v>
      </c>
      <c r="N184" s="95">
        <v>99.5</v>
      </c>
      <c r="O184" s="95">
        <v>34.450000000000003</v>
      </c>
      <c r="P184" s="95">
        <v>1.73</v>
      </c>
      <c r="Q184" s="95">
        <v>0.33</v>
      </c>
      <c r="R184" s="95">
        <v>2.65</v>
      </c>
    </row>
    <row r="185" spans="1:18" ht="13.8" thickBot="1" x14ac:dyDescent="0.3">
      <c r="A185" s="59">
        <v>255</v>
      </c>
      <c r="B185" s="59" t="s">
        <v>116</v>
      </c>
      <c r="C185" s="125" t="s">
        <v>150</v>
      </c>
      <c r="D185" s="95">
        <v>13.26</v>
      </c>
      <c r="E185" s="95">
        <v>11.23</v>
      </c>
      <c r="F185" s="95">
        <v>3.52</v>
      </c>
      <c r="G185" s="95">
        <v>185</v>
      </c>
      <c r="H185" s="95">
        <v>0.23</v>
      </c>
      <c r="I185" s="95">
        <v>1</v>
      </c>
      <c r="J185" s="95">
        <f>[2]меню!J112</f>
        <v>15.24</v>
      </c>
      <c r="K185" s="95">
        <v>520</v>
      </c>
      <c r="L185" s="95">
        <f>[2]меню!L112</f>
        <v>1.2000000000000002</v>
      </c>
      <c r="M185" s="95">
        <f>[2]меню!M112</f>
        <v>36</v>
      </c>
      <c r="N185" s="95">
        <f>[2]меню!N112</f>
        <v>286.79999999999995</v>
      </c>
      <c r="O185" s="95">
        <f>[2]меню!O112</f>
        <v>20.399999999999999</v>
      </c>
      <c r="P185" s="95">
        <f>[2]меню!P112</f>
        <v>6</v>
      </c>
      <c r="Q185" s="95">
        <v>1.4</v>
      </c>
      <c r="R185" s="95">
        <v>5.2</v>
      </c>
    </row>
    <row r="186" spans="1:18" ht="13.8" thickBot="1" x14ac:dyDescent="0.3">
      <c r="A186" s="59">
        <v>171</v>
      </c>
      <c r="B186" s="59" t="s">
        <v>169</v>
      </c>
      <c r="C186" s="125">
        <f>[2]меню!C113</f>
        <v>180</v>
      </c>
      <c r="D186" s="95">
        <v>5.5</v>
      </c>
      <c r="E186" s="95">
        <v>6</v>
      </c>
      <c r="F186" s="95">
        <v>24.8</v>
      </c>
      <c r="G186" s="95">
        <v>315</v>
      </c>
      <c r="H186" s="95">
        <v>0.15</v>
      </c>
      <c r="I186" s="95">
        <v>7.0000000000000007E-2</v>
      </c>
      <c r="J186" s="95">
        <f>[2]меню!J113</f>
        <v>0</v>
      </c>
      <c r="K186" s="95">
        <f>[2]меню!K113</f>
        <v>8.0399999999999991</v>
      </c>
      <c r="L186" s="95">
        <f>[2]меню!L113</f>
        <v>0.26400000000000001</v>
      </c>
      <c r="M186" s="95">
        <f>[2]меню!M113</f>
        <v>11.760000000000002</v>
      </c>
      <c r="N186" s="95">
        <f>[2]меню!N113</f>
        <v>60.359999999999992</v>
      </c>
      <c r="O186" s="95">
        <f>[2]меню!O113</f>
        <v>60.959999999999994</v>
      </c>
      <c r="P186" s="95">
        <f>[2]меню!P113</f>
        <v>5.6040000000000001</v>
      </c>
      <c r="Q186" s="95">
        <v>0.7</v>
      </c>
      <c r="R186" s="95">
        <v>1.2</v>
      </c>
    </row>
    <row r="187" spans="1:18" ht="13.8" thickBot="1" x14ac:dyDescent="0.3">
      <c r="A187" s="124" t="s">
        <v>99</v>
      </c>
      <c r="B187" s="90" t="s">
        <v>24</v>
      </c>
      <c r="C187" s="125" t="s">
        <v>40</v>
      </c>
      <c r="D187" s="95">
        <v>4.05</v>
      </c>
      <c r="E187" s="95">
        <v>0.51</v>
      </c>
      <c r="F187" s="95">
        <v>30.9</v>
      </c>
      <c r="G187" s="95">
        <v>141.15</v>
      </c>
      <c r="H187" s="95">
        <v>0.06</v>
      </c>
      <c r="I187" s="95">
        <v>0.01</v>
      </c>
      <c r="J187" s="95">
        <v>0</v>
      </c>
      <c r="K187" s="95">
        <v>0</v>
      </c>
      <c r="L187" s="95">
        <v>0.66</v>
      </c>
      <c r="M187" s="95">
        <v>12</v>
      </c>
      <c r="N187" s="95">
        <v>39</v>
      </c>
      <c r="O187" s="95">
        <v>8.4</v>
      </c>
      <c r="P187" s="95">
        <v>0.66</v>
      </c>
      <c r="Q187" s="95">
        <v>0</v>
      </c>
      <c r="R187" s="95">
        <v>0</v>
      </c>
    </row>
    <row r="188" spans="1:18" ht="13.8" thickBot="1" x14ac:dyDescent="0.3">
      <c r="A188" s="124" t="s">
        <v>99</v>
      </c>
      <c r="B188" s="90" t="s">
        <v>26</v>
      </c>
      <c r="C188" s="125" t="s">
        <v>41</v>
      </c>
      <c r="D188" s="95">
        <v>2.52</v>
      </c>
      <c r="E188" s="95">
        <v>0.49</v>
      </c>
      <c r="F188" s="95">
        <v>22.23</v>
      </c>
      <c r="G188" s="95">
        <v>103.54</v>
      </c>
      <c r="H188" s="95">
        <v>0.23</v>
      </c>
      <c r="I188" s="95">
        <v>0.15</v>
      </c>
      <c r="J188" s="95">
        <v>0.31</v>
      </c>
      <c r="K188" s="95">
        <v>0</v>
      </c>
      <c r="L188" s="95">
        <v>0.22</v>
      </c>
      <c r="M188" s="95">
        <v>10.35</v>
      </c>
      <c r="N188" s="95">
        <v>47.7</v>
      </c>
      <c r="O188" s="95">
        <v>11.25</v>
      </c>
      <c r="P188" s="95">
        <v>1.4</v>
      </c>
      <c r="Q188" s="95">
        <v>0.51</v>
      </c>
      <c r="R188" s="95">
        <v>0</v>
      </c>
    </row>
    <row r="189" spans="1:18" ht="13.8" thickBot="1" x14ac:dyDescent="0.3">
      <c r="A189" s="124" t="s">
        <v>99</v>
      </c>
      <c r="B189" s="90" t="s">
        <v>27</v>
      </c>
      <c r="C189" s="125">
        <v>200</v>
      </c>
      <c r="D189" s="95">
        <v>1</v>
      </c>
      <c r="E189" s="95">
        <v>0</v>
      </c>
      <c r="F189" s="95">
        <v>20.2</v>
      </c>
      <c r="G189" s="95">
        <v>92</v>
      </c>
      <c r="H189" s="95">
        <v>0</v>
      </c>
      <c r="I189" s="95">
        <v>0</v>
      </c>
      <c r="J189" s="95">
        <v>0</v>
      </c>
      <c r="K189" s="95" t="s">
        <v>72</v>
      </c>
      <c r="L189" s="95">
        <v>0</v>
      </c>
      <c r="M189" s="95">
        <v>14</v>
      </c>
      <c r="N189" s="95">
        <v>0</v>
      </c>
      <c r="O189" s="95">
        <v>10</v>
      </c>
      <c r="P189" s="95">
        <v>2.8</v>
      </c>
      <c r="Q189" s="95">
        <v>0</v>
      </c>
      <c r="R189" s="95">
        <v>0</v>
      </c>
    </row>
    <row r="190" spans="1:18" ht="13.8" thickBot="1" x14ac:dyDescent="0.3">
      <c r="B190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</row>
    <row r="191" spans="1:18" ht="13.8" thickBot="1" x14ac:dyDescent="0.3">
      <c r="A191" s="30"/>
      <c r="B191" s="41" t="s">
        <v>79</v>
      </c>
      <c r="C191" s="111" t="s">
        <v>199</v>
      </c>
      <c r="D191" s="111">
        <f t="shared" ref="D191:R191" si="17">SUM(D183:D190)</f>
        <v>30.59</v>
      </c>
      <c r="E191" s="111">
        <f t="shared" si="17"/>
        <v>23.45</v>
      </c>
      <c r="F191" s="111">
        <f t="shared" si="17"/>
        <v>117.72</v>
      </c>
      <c r="G191" s="111">
        <f t="shared" si="17"/>
        <v>976.43999999999994</v>
      </c>
      <c r="H191" s="111">
        <f t="shared" si="17"/>
        <v>0.8</v>
      </c>
      <c r="I191" s="111">
        <f t="shared" si="17"/>
        <v>1.31</v>
      </c>
      <c r="J191" s="111">
        <f t="shared" si="17"/>
        <v>29.599999999999998</v>
      </c>
      <c r="K191" s="111">
        <f t="shared" si="17"/>
        <v>528.04</v>
      </c>
      <c r="L191" s="111">
        <f t="shared" si="17"/>
        <v>3.0440000000000005</v>
      </c>
      <c r="M191" s="111">
        <f t="shared" si="17"/>
        <v>155.29</v>
      </c>
      <c r="N191" s="111">
        <f t="shared" si="17"/>
        <v>563.36</v>
      </c>
      <c r="O191" s="111">
        <f t="shared" si="17"/>
        <v>159.46</v>
      </c>
      <c r="P191" s="111">
        <f t="shared" si="17"/>
        <v>18.244</v>
      </c>
      <c r="Q191" s="111">
        <f t="shared" si="17"/>
        <v>3.1399999999999997</v>
      </c>
      <c r="R191" s="111">
        <f t="shared" si="17"/>
        <v>9.0499999999999989</v>
      </c>
    </row>
    <row r="192" spans="1:18" ht="14.4" hidden="1" thickBot="1" x14ac:dyDescent="0.35">
      <c r="A192" s="97"/>
      <c r="B192" s="98" t="s">
        <v>10</v>
      </c>
      <c r="C192" s="99"/>
      <c r="D192" s="99">
        <v>77</v>
      </c>
      <c r="E192" s="100">
        <v>79</v>
      </c>
      <c r="F192" s="100">
        <v>335</v>
      </c>
      <c r="G192" s="100">
        <v>2350</v>
      </c>
      <c r="H192" s="100">
        <v>1.2</v>
      </c>
      <c r="I192" s="100">
        <v>1.4</v>
      </c>
      <c r="J192" s="100">
        <v>60</v>
      </c>
      <c r="K192" s="100">
        <v>0.7</v>
      </c>
      <c r="L192" s="100">
        <v>10</v>
      </c>
      <c r="M192" s="100">
        <v>1100</v>
      </c>
      <c r="N192" s="100">
        <v>1650</v>
      </c>
      <c r="O192" s="100">
        <v>250</v>
      </c>
      <c r="P192" s="100">
        <v>12</v>
      </c>
      <c r="Q192" s="100">
        <v>10</v>
      </c>
      <c r="R192" s="100">
        <v>0.1</v>
      </c>
    </row>
    <row r="193" spans="1:18" ht="14.4" hidden="1" thickBot="1" x14ac:dyDescent="0.35">
      <c r="A193" s="101"/>
      <c r="B193" s="102" t="s">
        <v>11</v>
      </c>
      <c r="C193" s="103"/>
      <c r="D193" s="128">
        <f>D195-D192</f>
        <v>-37.269999999999996</v>
      </c>
      <c r="E193" s="128">
        <f t="shared" ref="E193:R193" si="18">E195-E192</f>
        <v>-50.6</v>
      </c>
      <c r="F193" s="128">
        <f t="shared" si="18"/>
        <v>-139.16</v>
      </c>
      <c r="G193" s="128">
        <f t="shared" si="18"/>
        <v>-614.12000000000012</v>
      </c>
      <c r="H193" s="128">
        <f t="shared" si="18"/>
        <v>-7.9999999999999849E-2</v>
      </c>
      <c r="I193" s="128">
        <f t="shared" si="18"/>
        <v>8.0000000000000071E-2</v>
      </c>
      <c r="J193" s="128">
        <f t="shared" si="18"/>
        <v>-18.790000000000006</v>
      </c>
      <c r="K193" s="128">
        <f t="shared" si="18"/>
        <v>527.34999999999991</v>
      </c>
      <c r="L193" s="128">
        <f t="shared" si="18"/>
        <v>-6.2959999999999994</v>
      </c>
      <c r="M193" s="128">
        <f t="shared" si="18"/>
        <v>-788.36</v>
      </c>
      <c r="N193" s="128">
        <f t="shared" si="18"/>
        <v>-922.94</v>
      </c>
      <c r="O193" s="128">
        <f t="shared" si="18"/>
        <v>-50.69</v>
      </c>
      <c r="P193" s="128">
        <f t="shared" si="18"/>
        <v>10.844000000000001</v>
      </c>
      <c r="Q193" s="128">
        <f t="shared" si="18"/>
        <v>-6.3500000000000005</v>
      </c>
      <c r="R193" s="128">
        <f t="shared" si="18"/>
        <v>8.9499999999999993</v>
      </c>
    </row>
    <row r="194" spans="1:18" ht="13.8" thickBot="1" x14ac:dyDescent="0.3">
      <c r="A194" s="30"/>
      <c r="B194" s="2"/>
      <c r="C194" s="3"/>
      <c r="D194" s="3"/>
      <c r="E194" s="4"/>
      <c r="F194" s="4"/>
      <c r="G194" s="4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</row>
    <row r="195" spans="1:18" ht="13.8" thickBot="1" x14ac:dyDescent="0.3">
      <c r="A195" s="129"/>
      <c r="B195" s="130" t="s">
        <v>80</v>
      </c>
      <c r="C195" s="129"/>
      <c r="D195" s="132">
        <f t="shared" ref="D195:R195" si="19">D180+D191</f>
        <v>39.730000000000004</v>
      </c>
      <c r="E195" s="132">
        <f t="shared" si="19"/>
        <v>28.4</v>
      </c>
      <c r="F195" s="132">
        <f t="shared" si="19"/>
        <v>195.84</v>
      </c>
      <c r="G195" s="132">
        <f t="shared" si="19"/>
        <v>1735.8799999999999</v>
      </c>
      <c r="H195" s="132">
        <f t="shared" si="19"/>
        <v>1.1200000000000001</v>
      </c>
      <c r="I195" s="132">
        <f t="shared" si="19"/>
        <v>1.48</v>
      </c>
      <c r="J195" s="132">
        <f t="shared" si="19"/>
        <v>41.209999999999994</v>
      </c>
      <c r="K195" s="132">
        <f t="shared" si="19"/>
        <v>528.04999999999995</v>
      </c>
      <c r="L195" s="132">
        <f t="shared" si="19"/>
        <v>3.7040000000000006</v>
      </c>
      <c r="M195" s="132">
        <f t="shared" si="19"/>
        <v>311.64</v>
      </c>
      <c r="N195" s="132">
        <f t="shared" si="19"/>
        <v>727.06</v>
      </c>
      <c r="O195" s="132">
        <f t="shared" si="19"/>
        <v>199.31</v>
      </c>
      <c r="P195" s="132">
        <f t="shared" si="19"/>
        <v>22.844000000000001</v>
      </c>
      <c r="Q195" s="132">
        <f t="shared" si="19"/>
        <v>3.6499999999999995</v>
      </c>
      <c r="R195" s="132">
        <f t="shared" si="19"/>
        <v>9.0499999999999989</v>
      </c>
    </row>
    <row r="196" spans="1:18" ht="14.25" customHeight="1" x14ac:dyDescent="0.25">
      <c r="A196" s="215"/>
      <c r="B196" s="216"/>
      <c r="C196" s="216"/>
      <c r="D196" s="216"/>
      <c r="E196" s="216"/>
      <c r="F196" s="216"/>
      <c r="G196" s="216"/>
      <c r="H196" s="216"/>
      <c r="I196" s="216"/>
      <c r="J196" s="216"/>
      <c r="K196" s="216"/>
      <c r="L196" s="216"/>
      <c r="M196" s="216"/>
      <c r="N196" s="216"/>
      <c r="O196" s="216"/>
      <c r="P196" s="216"/>
      <c r="Q196" s="216"/>
      <c r="R196" s="217"/>
    </row>
    <row r="197" spans="1:18" ht="14.25" customHeight="1" x14ac:dyDescent="0.25">
      <c r="A197" s="218"/>
      <c r="B197" s="219"/>
      <c r="C197" s="219"/>
      <c r="D197" s="219"/>
      <c r="E197" s="219"/>
      <c r="F197" s="219"/>
      <c r="G197" s="219"/>
      <c r="H197" s="219"/>
      <c r="I197" s="219"/>
      <c r="J197" s="219"/>
      <c r="K197" s="219"/>
      <c r="L197" s="219"/>
      <c r="M197" s="219"/>
      <c r="N197" s="219"/>
      <c r="O197" s="219"/>
      <c r="P197" s="219"/>
      <c r="Q197" s="219"/>
      <c r="R197" s="220"/>
    </row>
    <row r="198" spans="1:18" ht="15.6" x14ac:dyDescent="0.3">
      <c r="A198" s="53" t="s">
        <v>118</v>
      </c>
      <c r="B198" s="159" t="s">
        <v>117</v>
      </c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</row>
    <row r="199" spans="1:18" x14ac:dyDescent="0.25">
      <c r="A199" s="53" t="s">
        <v>22</v>
      </c>
      <c r="B199" s="15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</row>
    <row r="200" spans="1:18" x14ac:dyDescent="0.25">
      <c r="A200" s="53" t="s">
        <v>29</v>
      </c>
      <c r="B200" s="15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</row>
    <row r="201" spans="1:18" x14ac:dyDescent="0.25">
      <c r="A201" s="16" t="s">
        <v>83</v>
      </c>
      <c r="B201" s="15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</row>
    <row r="202" spans="1:18" ht="13.8" thickBot="1" x14ac:dyDescent="0.3">
      <c r="A202" s="14"/>
      <c r="B202" s="15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</row>
    <row r="203" spans="1:18" ht="13.8" thickBot="1" x14ac:dyDescent="0.3">
      <c r="A203" s="180" t="s">
        <v>14</v>
      </c>
      <c r="B203" s="47" t="s">
        <v>3</v>
      </c>
      <c r="C203" s="183" t="s">
        <v>4</v>
      </c>
      <c r="D203" s="185" t="s">
        <v>1</v>
      </c>
      <c r="E203" s="186"/>
      <c r="F203" s="187"/>
      <c r="G203" s="191" t="s">
        <v>5</v>
      </c>
      <c r="H203" s="194" t="s">
        <v>6</v>
      </c>
      <c r="I203" s="195"/>
      <c r="J203" s="195"/>
      <c r="K203" s="195"/>
      <c r="L203" s="196"/>
      <c r="M203" s="200" t="s">
        <v>9</v>
      </c>
      <c r="N203" s="201"/>
      <c r="O203" s="201"/>
      <c r="P203" s="201"/>
      <c r="Q203" s="201"/>
      <c r="R203" s="202"/>
    </row>
    <row r="204" spans="1:18" ht="13.8" thickBot="1" x14ac:dyDescent="0.3">
      <c r="A204" s="181"/>
      <c r="B204" s="47" t="s">
        <v>7</v>
      </c>
      <c r="C204" s="184"/>
      <c r="D204" s="188"/>
      <c r="E204" s="189"/>
      <c r="F204" s="190"/>
      <c r="G204" s="192"/>
      <c r="H204" s="197"/>
      <c r="I204" s="198"/>
      <c r="J204" s="198"/>
      <c r="K204" s="198"/>
      <c r="L204" s="199"/>
      <c r="M204" s="203"/>
      <c r="N204" s="204"/>
      <c r="O204" s="204"/>
      <c r="P204" s="204"/>
      <c r="Q204" s="204"/>
      <c r="R204" s="205"/>
    </row>
    <row r="205" spans="1:18" ht="17.25" customHeight="1" thickBot="1" x14ac:dyDescent="0.3">
      <c r="A205" s="182"/>
      <c r="B205" s="17"/>
      <c r="C205" s="39" t="s">
        <v>0</v>
      </c>
      <c r="D205" s="206" t="s">
        <v>0</v>
      </c>
      <c r="E205" s="207"/>
      <c r="F205" s="208"/>
      <c r="G205" s="193"/>
      <c r="H205" s="209" t="s">
        <v>8</v>
      </c>
      <c r="I205" s="210"/>
      <c r="J205" s="210"/>
      <c r="K205" s="210"/>
      <c r="L205" s="211"/>
      <c r="M205" s="212" t="s">
        <v>8</v>
      </c>
      <c r="N205" s="213"/>
      <c r="O205" s="213"/>
      <c r="P205" s="213"/>
      <c r="Q205" s="213"/>
      <c r="R205" s="214"/>
    </row>
    <row r="206" spans="1:18" ht="17.25" customHeight="1" thickBot="1" x14ac:dyDescent="0.3">
      <c r="A206" s="17"/>
      <c r="B206" s="17"/>
      <c r="C206" s="17"/>
      <c r="D206" s="45" t="s">
        <v>46</v>
      </c>
      <c r="E206" s="45" t="s">
        <v>47</v>
      </c>
      <c r="F206" s="46" t="s">
        <v>48</v>
      </c>
      <c r="G206" s="45" t="s">
        <v>49</v>
      </c>
      <c r="H206" s="66" t="s">
        <v>2</v>
      </c>
      <c r="I206" s="47" t="s">
        <v>50</v>
      </c>
      <c r="J206" s="46" t="s">
        <v>51</v>
      </c>
      <c r="K206" s="48" t="s">
        <v>15</v>
      </c>
      <c r="L206" s="46" t="s">
        <v>52</v>
      </c>
      <c r="M206" s="22" t="s">
        <v>53</v>
      </c>
      <c r="N206" s="23" t="s">
        <v>54</v>
      </c>
      <c r="O206" s="22" t="s">
        <v>55</v>
      </c>
      <c r="P206" s="22" t="s">
        <v>56</v>
      </c>
      <c r="Q206" s="24" t="s">
        <v>57</v>
      </c>
      <c r="R206" s="47" t="s">
        <v>58</v>
      </c>
    </row>
    <row r="207" spans="1:18" ht="18" customHeight="1" thickBot="1" x14ac:dyDescent="0.3">
      <c r="A207" s="25"/>
      <c r="B207" s="57" t="s">
        <v>13</v>
      </c>
      <c r="C207" s="25"/>
      <c r="D207" s="26"/>
      <c r="E207" s="26"/>
      <c r="F207" s="26"/>
      <c r="G207" s="26"/>
      <c r="H207" s="26"/>
      <c r="I207" s="26"/>
      <c r="J207" s="26"/>
      <c r="K207" s="26"/>
      <c r="L207" s="26"/>
      <c r="M207" s="25"/>
      <c r="N207" s="25"/>
      <c r="O207" s="25"/>
      <c r="P207" s="25"/>
      <c r="Q207" s="26"/>
      <c r="R207" s="25"/>
    </row>
    <row r="208" spans="1:18" ht="13.8" thickBot="1" x14ac:dyDescent="0.3">
      <c r="A208" s="124" t="s">
        <v>190</v>
      </c>
      <c r="B208" s="90" t="s">
        <v>189</v>
      </c>
      <c r="C208" s="96">
        <v>250</v>
      </c>
      <c r="D208" s="111" t="s">
        <v>191</v>
      </c>
      <c r="E208" s="111" t="s">
        <v>192</v>
      </c>
      <c r="F208" s="111" t="s">
        <v>193</v>
      </c>
      <c r="G208" s="111" t="s">
        <v>194</v>
      </c>
      <c r="H208" s="111">
        <v>0.1</v>
      </c>
      <c r="I208" s="111">
        <v>0</v>
      </c>
      <c r="J208" s="111">
        <v>1.7</v>
      </c>
      <c r="K208" s="111">
        <v>0</v>
      </c>
      <c r="L208" s="111">
        <v>0.3</v>
      </c>
      <c r="M208" s="109">
        <v>18.899999999999999</v>
      </c>
      <c r="N208" s="109">
        <v>266.8</v>
      </c>
      <c r="O208" s="109">
        <v>52.6</v>
      </c>
      <c r="P208" s="109">
        <v>3.53</v>
      </c>
      <c r="Q208" s="95">
        <v>0</v>
      </c>
      <c r="R208" s="95">
        <v>0</v>
      </c>
    </row>
    <row r="209" spans="1:18" ht="13.8" thickBot="1" x14ac:dyDescent="0.3">
      <c r="A209" s="92">
        <v>376</v>
      </c>
      <c r="B209" s="90" t="s">
        <v>138</v>
      </c>
      <c r="C209" s="134">
        <v>200</v>
      </c>
      <c r="D209" s="111">
        <v>0.2</v>
      </c>
      <c r="E209" s="111">
        <v>0</v>
      </c>
      <c r="F209" s="111">
        <v>14</v>
      </c>
      <c r="G209" s="111">
        <v>60</v>
      </c>
      <c r="H209" s="111">
        <v>0</v>
      </c>
      <c r="I209" s="111">
        <v>0</v>
      </c>
      <c r="J209" s="111">
        <v>0.03</v>
      </c>
      <c r="K209" s="111">
        <v>0</v>
      </c>
      <c r="L209" s="111">
        <v>0</v>
      </c>
      <c r="M209" s="109">
        <v>6</v>
      </c>
      <c r="N209" s="109">
        <v>0</v>
      </c>
      <c r="O209" s="109">
        <v>0</v>
      </c>
      <c r="P209" s="109">
        <v>0.4</v>
      </c>
      <c r="Q209" s="95">
        <v>0</v>
      </c>
      <c r="R209" s="95">
        <v>0</v>
      </c>
    </row>
    <row r="210" spans="1:18" ht="13.8" thickBot="1" x14ac:dyDescent="0.3">
      <c r="A210" s="92">
        <v>71</v>
      </c>
      <c r="B210" s="90" t="s">
        <v>107</v>
      </c>
      <c r="C210" s="92">
        <v>100</v>
      </c>
      <c r="D210" s="33">
        <v>3.6</v>
      </c>
      <c r="E210" s="33">
        <v>10.119999999999999</v>
      </c>
      <c r="F210" s="34">
        <v>3.46</v>
      </c>
      <c r="G210" s="34">
        <v>22</v>
      </c>
      <c r="H210" s="34">
        <v>0</v>
      </c>
      <c r="I210" s="34">
        <v>0</v>
      </c>
      <c r="J210" s="34">
        <v>24</v>
      </c>
      <c r="K210" s="34">
        <v>0</v>
      </c>
      <c r="L210" s="34">
        <v>0</v>
      </c>
      <c r="M210" s="34">
        <v>23</v>
      </c>
      <c r="N210" s="33">
        <v>20</v>
      </c>
      <c r="O210" s="34">
        <v>11.66</v>
      </c>
      <c r="P210" s="34">
        <v>0.7</v>
      </c>
      <c r="Q210" s="34">
        <v>0</v>
      </c>
      <c r="R210" s="34">
        <v>0</v>
      </c>
    </row>
    <row r="211" spans="1:18" ht="13.8" thickBot="1" x14ac:dyDescent="0.3">
      <c r="A211" s="92" t="s">
        <v>99</v>
      </c>
      <c r="B211" s="90" t="s">
        <v>24</v>
      </c>
      <c r="C211" s="134">
        <v>40</v>
      </c>
      <c r="D211" s="111">
        <v>2.2400000000000002</v>
      </c>
      <c r="E211" s="111">
        <v>0.44</v>
      </c>
      <c r="F211" s="111">
        <v>19.760000000000002</v>
      </c>
      <c r="G211" s="111" t="s">
        <v>214</v>
      </c>
      <c r="H211" s="111">
        <v>0.21</v>
      </c>
      <c r="I211" s="111">
        <v>0.14000000000000001</v>
      </c>
      <c r="J211" s="111">
        <v>0.28000000000000003</v>
      </c>
      <c r="K211" s="111">
        <v>0</v>
      </c>
      <c r="L211" s="111">
        <v>0.2</v>
      </c>
      <c r="M211" s="139">
        <v>9.1999999999999993</v>
      </c>
      <c r="N211" s="139">
        <v>42.4</v>
      </c>
      <c r="O211" s="139">
        <v>10</v>
      </c>
      <c r="P211" s="139">
        <v>1.25</v>
      </c>
      <c r="Q211" s="139">
        <v>0.46</v>
      </c>
      <c r="R211" s="139">
        <v>0</v>
      </c>
    </row>
    <row r="212" spans="1:18" ht="13.8" thickBot="1" x14ac:dyDescent="0.3">
      <c r="A212" s="92" t="s">
        <v>99</v>
      </c>
      <c r="B212" s="90" t="s">
        <v>26</v>
      </c>
      <c r="C212" s="96">
        <v>25</v>
      </c>
      <c r="D212" s="111">
        <v>1.69</v>
      </c>
      <c r="E212" s="111">
        <v>0.21</v>
      </c>
      <c r="F212" s="111">
        <v>12.54</v>
      </c>
      <c r="G212" s="111" t="s">
        <v>215</v>
      </c>
      <c r="H212" s="111">
        <v>0.02</v>
      </c>
      <c r="I212" s="111">
        <v>0</v>
      </c>
      <c r="J212" s="111">
        <v>0</v>
      </c>
      <c r="K212" s="111">
        <v>0</v>
      </c>
      <c r="L212" s="111">
        <v>0.26</v>
      </c>
      <c r="M212" s="95">
        <v>4.5999999999999996</v>
      </c>
      <c r="N212" s="95">
        <v>17.399999999999999</v>
      </c>
      <c r="O212" s="95">
        <v>6.6</v>
      </c>
      <c r="P212" s="95">
        <v>0.22</v>
      </c>
      <c r="Q212" s="95">
        <v>0.21</v>
      </c>
      <c r="R212" s="95">
        <v>0.01</v>
      </c>
    </row>
    <row r="213" spans="1:18" ht="13.8" thickBot="1" x14ac:dyDescent="0.3">
      <c r="A213" s="124"/>
      <c r="B213" s="133"/>
      <c r="C213" s="96"/>
      <c r="D213" s="111"/>
      <c r="E213" s="111"/>
      <c r="F213" s="111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</row>
    <row r="214" spans="1:18" ht="13.8" thickBot="1" x14ac:dyDescent="0.3">
      <c r="A214" s="82"/>
      <c r="B214" s="63" t="s">
        <v>74</v>
      </c>
      <c r="C214" s="94">
        <f>SUM(C208:C213)</f>
        <v>615</v>
      </c>
      <c r="D214" s="94">
        <f>SUM(D208:D213)</f>
        <v>7.73</v>
      </c>
      <c r="E214" s="94">
        <f>SUM(E208:E213)</f>
        <v>10.77</v>
      </c>
      <c r="F214" s="94">
        <f>SUM(F208:F213)</f>
        <v>49.76</v>
      </c>
      <c r="G214" s="94">
        <v>614.54</v>
      </c>
      <c r="H214" s="94">
        <f t="shared" ref="H214" si="20">SUM(H208:H213)</f>
        <v>0.33</v>
      </c>
      <c r="I214" s="94">
        <f t="shared" ref="I214" si="21">SUM(I208:I213)</f>
        <v>0.14000000000000001</v>
      </c>
      <c r="J214" s="94">
        <f t="shared" ref="J214" si="22">SUM(J208:J213)</f>
        <v>26.01</v>
      </c>
      <c r="K214" s="94">
        <f t="shared" ref="K214" si="23">SUM(K208:K213)</f>
        <v>0</v>
      </c>
      <c r="L214" s="94">
        <f t="shared" ref="L214" si="24">SUM(L208:L213)</f>
        <v>0.76</v>
      </c>
      <c r="M214" s="94">
        <f t="shared" ref="M214" si="25">SUM(M208:M213)</f>
        <v>61.699999999999996</v>
      </c>
      <c r="N214" s="94">
        <f t="shared" ref="N214" si="26">SUM(N208:N213)</f>
        <v>346.59999999999997</v>
      </c>
      <c r="O214" s="94">
        <f t="shared" ref="O214" si="27">SUM(O208:O213)</f>
        <v>80.86</v>
      </c>
      <c r="P214" s="94">
        <f t="shared" ref="P214" si="28">SUM(P208:P213)</f>
        <v>6.1</v>
      </c>
      <c r="Q214" s="94">
        <f t="shared" ref="Q214" si="29">SUM(Q208:Q213)</f>
        <v>0.67</v>
      </c>
      <c r="R214" s="94">
        <f t="shared" ref="R214" si="30">SUM(R208:R213)</f>
        <v>0.01</v>
      </c>
    </row>
    <row r="215" spans="1:18" ht="13.8" thickBot="1" x14ac:dyDescent="0.3">
      <c r="A215" s="163"/>
      <c r="B215" s="2"/>
      <c r="C215" s="95"/>
      <c r="D215" s="95"/>
      <c r="E215" s="109"/>
      <c r="F215" s="109"/>
      <c r="G215" s="109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  <c r="R215" s="110"/>
    </row>
    <row r="216" spans="1:18" ht="13.8" thickBot="1" x14ac:dyDescent="0.3">
      <c r="A216" s="163"/>
      <c r="B216" s="63" t="s">
        <v>12</v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</row>
    <row r="217" spans="1:18" ht="13.8" thickBot="1" x14ac:dyDescent="0.3">
      <c r="A217" s="124" t="s">
        <v>42</v>
      </c>
      <c r="B217" s="90" t="s">
        <v>216</v>
      </c>
      <c r="C217" s="96">
        <v>100</v>
      </c>
      <c r="D217" s="95" t="s">
        <v>75</v>
      </c>
      <c r="E217" s="95" t="s">
        <v>76</v>
      </c>
      <c r="F217" s="95" t="s">
        <v>77</v>
      </c>
      <c r="G217" s="95">
        <v>12</v>
      </c>
      <c r="H217" s="95">
        <v>0.03</v>
      </c>
      <c r="I217" s="95">
        <v>0.02</v>
      </c>
      <c r="J217" s="95">
        <v>7.35</v>
      </c>
      <c r="K217" s="95">
        <v>0</v>
      </c>
      <c r="L217" s="95">
        <v>7.0000000000000007E-2</v>
      </c>
      <c r="M217" s="95">
        <v>17</v>
      </c>
      <c r="N217" s="95">
        <v>30</v>
      </c>
      <c r="O217" s="95">
        <v>14</v>
      </c>
      <c r="P217" s="95">
        <v>0.05</v>
      </c>
      <c r="Q217" s="95">
        <v>0.2</v>
      </c>
      <c r="R217" s="95">
        <v>0</v>
      </c>
    </row>
    <row r="218" spans="1:18" ht="13.8" thickBot="1" x14ac:dyDescent="0.3">
      <c r="A218" s="124" t="s">
        <v>122</v>
      </c>
      <c r="B218" s="90" t="s">
        <v>123</v>
      </c>
      <c r="C218" s="96">
        <v>250</v>
      </c>
      <c r="D218" s="95">
        <v>1.5</v>
      </c>
      <c r="E218" s="95">
        <v>5</v>
      </c>
      <c r="F218" s="95">
        <v>6.5</v>
      </c>
      <c r="G218" s="95">
        <v>76.3</v>
      </c>
      <c r="H218" s="95">
        <f>[2]меню!$I$460</f>
        <v>0.17</v>
      </c>
      <c r="I218" s="95">
        <v>0.05</v>
      </c>
      <c r="J218" s="111" t="s">
        <v>202</v>
      </c>
      <c r="K218" s="95">
        <v>0.15</v>
      </c>
      <c r="L218" s="95">
        <v>1.26</v>
      </c>
      <c r="M218" s="95">
        <v>40.299999999999997</v>
      </c>
      <c r="N218" s="95">
        <v>110.5</v>
      </c>
      <c r="O218" s="95">
        <v>41.6</v>
      </c>
      <c r="P218" s="95">
        <v>1.24</v>
      </c>
      <c r="Q218" s="95">
        <v>0</v>
      </c>
      <c r="R218" s="95">
        <v>0</v>
      </c>
    </row>
    <row r="219" spans="1:18" ht="27" thickBot="1" x14ac:dyDescent="0.3">
      <c r="A219" s="124" t="s">
        <v>124</v>
      </c>
      <c r="B219" s="90" t="s">
        <v>125</v>
      </c>
      <c r="C219" s="96">
        <v>110</v>
      </c>
      <c r="D219" s="95">
        <v>10.28</v>
      </c>
      <c r="E219" s="95">
        <v>15.35</v>
      </c>
      <c r="F219" s="95">
        <v>6.07</v>
      </c>
      <c r="G219" s="95">
        <v>272</v>
      </c>
      <c r="H219" s="95">
        <v>0.06</v>
      </c>
      <c r="I219" s="95">
        <v>0.14000000000000001</v>
      </c>
      <c r="J219" s="95">
        <v>2.44</v>
      </c>
      <c r="K219" s="95">
        <v>1.05</v>
      </c>
      <c r="L219" s="95">
        <v>0</v>
      </c>
      <c r="M219" s="95">
        <v>51.34</v>
      </c>
      <c r="N219" s="95">
        <v>176</v>
      </c>
      <c r="O219" s="95">
        <v>22.64</v>
      </c>
      <c r="P219" s="95">
        <v>2.0099999999999998</v>
      </c>
      <c r="Q219" s="95">
        <v>0</v>
      </c>
      <c r="R219" s="95">
        <v>0</v>
      </c>
    </row>
    <row r="220" spans="1:18" ht="27.6" customHeight="1" thickBot="1" x14ac:dyDescent="0.3">
      <c r="A220" s="124" t="s">
        <v>126</v>
      </c>
      <c r="B220" s="90" t="s">
        <v>127</v>
      </c>
      <c r="C220" s="96">
        <v>180</v>
      </c>
      <c r="D220" s="95">
        <v>39</v>
      </c>
      <c r="E220" s="95">
        <v>6.6</v>
      </c>
      <c r="F220" s="95">
        <v>24.72</v>
      </c>
      <c r="G220" s="95">
        <v>235</v>
      </c>
      <c r="H220" s="95">
        <v>0.55000000000000004</v>
      </c>
      <c r="I220" s="95">
        <v>0.19</v>
      </c>
      <c r="J220" s="95">
        <v>0</v>
      </c>
      <c r="K220" s="95">
        <v>0</v>
      </c>
      <c r="L220" s="95">
        <v>0</v>
      </c>
      <c r="M220" s="95">
        <v>49.89</v>
      </c>
      <c r="N220" s="95">
        <v>0</v>
      </c>
      <c r="O220" s="95">
        <v>0</v>
      </c>
      <c r="P220" s="95">
        <v>8.1300000000000008</v>
      </c>
      <c r="Q220" s="95">
        <v>0</v>
      </c>
      <c r="R220" s="95">
        <v>0</v>
      </c>
    </row>
    <row r="221" spans="1:18" ht="13.8" thickBot="1" x14ac:dyDescent="0.3">
      <c r="A221" s="124" t="s">
        <v>164</v>
      </c>
      <c r="B221" s="90" t="s">
        <v>165</v>
      </c>
      <c r="C221" s="96" t="s">
        <v>90</v>
      </c>
      <c r="D221" s="95">
        <v>1.36</v>
      </c>
      <c r="E221" s="95">
        <v>0</v>
      </c>
      <c r="F221" s="95">
        <v>29.02</v>
      </c>
      <c r="G221" s="95">
        <v>116.9</v>
      </c>
      <c r="H221" s="95">
        <v>0.01</v>
      </c>
      <c r="I221" s="95">
        <v>0.01</v>
      </c>
      <c r="J221" s="95">
        <v>0.9</v>
      </c>
      <c r="K221" s="95">
        <v>0</v>
      </c>
      <c r="L221" s="95">
        <v>0</v>
      </c>
      <c r="M221" s="95">
        <v>14.18</v>
      </c>
      <c r="N221" s="95">
        <v>0</v>
      </c>
      <c r="O221" s="95">
        <v>5.14</v>
      </c>
      <c r="P221" s="95">
        <v>0.95</v>
      </c>
      <c r="Q221" s="95">
        <v>0</v>
      </c>
      <c r="R221" s="95">
        <v>0</v>
      </c>
    </row>
    <row r="222" spans="1:18" ht="13.8" thickBot="1" x14ac:dyDescent="0.3">
      <c r="A222" s="124" t="s">
        <v>99</v>
      </c>
      <c r="B222" s="90" t="s">
        <v>24</v>
      </c>
      <c r="C222" s="96">
        <v>60</v>
      </c>
      <c r="D222" s="95">
        <v>4.05</v>
      </c>
      <c r="E222" s="95">
        <v>0.51</v>
      </c>
      <c r="F222" s="95">
        <v>30.9</v>
      </c>
      <c r="G222" s="95">
        <v>141</v>
      </c>
      <c r="H222" s="95">
        <v>0.06</v>
      </c>
      <c r="I222" s="95">
        <v>0.01</v>
      </c>
      <c r="J222" s="95">
        <v>0</v>
      </c>
      <c r="K222" s="95">
        <v>0</v>
      </c>
      <c r="L222" s="95">
        <v>0.66</v>
      </c>
      <c r="M222" s="95">
        <v>12</v>
      </c>
      <c r="N222" s="95">
        <v>39</v>
      </c>
      <c r="O222" s="95">
        <v>8.4</v>
      </c>
      <c r="P222" s="95">
        <v>0.66</v>
      </c>
      <c r="Q222" s="95">
        <v>0</v>
      </c>
      <c r="R222" s="95">
        <v>0</v>
      </c>
    </row>
    <row r="223" spans="1:18" ht="13.8" thickBot="1" x14ac:dyDescent="0.3">
      <c r="A223" s="124" t="s">
        <v>99</v>
      </c>
      <c r="B223" s="90" t="s">
        <v>26</v>
      </c>
      <c r="C223" s="96">
        <v>40</v>
      </c>
      <c r="D223" s="95">
        <v>2.2400000000000002</v>
      </c>
      <c r="E223" s="95">
        <v>0.44</v>
      </c>
      <c r="F223" s="95">
        <v>19.760000000000002</v>
      </c>
      <c r="G223" s="95">
        <v>92.03</v>
      </c>
      <c r="H223" s="95">
        <v>0.21</v>
      </c>
      <c r="I223" s="95">
        <v>0.14000000000000001</v>
      </c>
      <c r="J223" s="95">
        <v>0.28000000000000003</v>
      </c>
      <c r="K223" s="95">
        <v>0</v>
      </c>
      <c r="L223" s="95">
        <v>0.2</v>
      </c>
      <c r="M223" s="95">
        <v>9.1999999999999993</v>
      </c>
      <c r="N223" s="95">
        <v>42.4</v>
      </c>
      <c r="O223" s="95">
        <v>10</v>
      </c>
      <c r="P223" s="95">
        <v>1.25</v>
      </c>
      <c r="Q223" s="95">
        <v>0.46</v>
      </c>
      <c r="R223" s="95">
        <v>0</v>
      </c>
    </row>
    <row r="224" spans="1:18" ht="13.8" thickBot="1" x14ac:dyDescent="0.3">
      <c r="A224" s="163"/>
      <c r="B224" s="41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</row>
    <row r="225" spans="1:18" ht="13.8" thickBot="1" x14ac:dyDescent="0.3">
      <c r="A225" s="163"/>
      <c r="B225" s="89" t="s">
        <v>84</v>
      </c>
      <c r="C225" s="94">
        <v>940</v>
      </c>
      <c r="D225" s="94">
        <f t="shared" ref="D225" si="31">SUM(D217:D224)</f>
        <v>58.43</v>
      </c>
      <c r="E225" s="94">
        <f t="shared" ref="E225" si="32">SUM(E217:E224)</f>
        <v>27.900000000000006</v>
      </c>
      <c r="F225" s="94">
        <f t="shared" ref="F225" si="33">SUM(F217:F224)</f>
        <v>116.97000000000001</v>
      </c>
      <c r="G225" s="94">
        <f t="shared" ref="G225" si="34">SUM(G217:G224)</f>
        <v>945.2299999999999</v>
      </c>
      <c r="H225" s="94">
        <f t="shared" ref="H225" si="35">SUM(H217:H224)</f>
        <v>1.0900000000000001</v>
      </c>
      <c r="I225" s="94">
        <f t="shared" ref="I225" si="36">SUM(I217:I224)</f>
        <v>0.56000000000000005</v>
      </c>
      <c r="J225" s="94">
        <f t="shared" ref="J225" si="37">SUM(J217:J224)</f>
        <v>10.969999999999999</v>
      </c>
      <c r="K225" s="94">
        <f t="shared" ref="K225" si="38">SUM(K217:K224)</f>
        <v>1.2</v>
      </c>
      <c r="L225" s="94">
        <f t="shared" ref="L225" si="39">SUM(L217:L224)</f>
        <v>2.1900000000000004</v>
      </c>
      <c r="M225" s="94">
        <f t="shared" ref="M225" si="40">SUM(M217:M224)</f>
        <v>193.91</v>
      </c>
      <c r="N225" s="94">
        <f t="shared" ref="N225" si="41">SUM(N217:N224)</f>
        <v>397.9</v>
      </c>
      <c r="O225" s="94">
        <f t="shared" ref="O225" si="42">SUM(O217:O224)</f>
        <v>101.78000000000002</v>
      </c>
      <c r="P225" s="94">
        <f t="shared" ref="P225" si="43">SUM(P217:P224)</f>
        <v>14.29</v>
      </c>
      <c r="Q225" s="94">
        <f t="shared" ref="Q225" si="44">SUM(Q217:Q224)</f>
        <v>0.66</v>
      </c>
      <c r="R225" s="94">
        <f t="shared" ref="R225" si="45">SUM(R217:R224)</f>
        <v>0</v>
      </c>
    </row>
    <row r="226" spans="1:18" ht="13.8" thickBot="1" x14ac:dyDescent="0.3">
      <c r="A226" s="163"/>
      <c r="B226" s="2"/>
      <c r="C226" s="3"/>
      <c r="D226" s="3"/>
      <c r="E226" s="4"/>
      <c r="F226" s="4"/>
      <c r="G226" s="4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</row>
    <row r="227" spans="1:18" ht="13.8" hidden="1" thickBot="1" x14ac:dyDescent="0.3">
      <c r="A227" s="129"/>
      <c r="B227" s="130" t="s">
        <v>80</v>
      </c>
      <c r="C227" s="129"/>
      <c r="D227" s="131">
        <f t="shared" ref="D227:R227" si="46">D214+D225</f>
        <v>66.16</v>
      </c>
      <c r="E227" s="131">
        <f t="shared" si="46"/>
        <v>38.67</v>
      </c>
      <c r="F227" s="131">
        <f t="shared" si="46"/>
        <v>166.73000000000002</v>
      </c>
      <c r="G227" s="131">
        <f t="shared" si="46"/>
        <v>1559.77</v>
      </c>
      <c r="H227" s="131">
        <f t="shared" si="46"/>
        <v>1.4200000000000002</v>
      </c>
      <c r="I227" s="131">
        <f t="shared" si="46"/>
        <v>0.70000000000000007</v>
      </c>
      <c r="J227" s="131">
        <f t="shared" si="46"/>
        <v>36.980000000000004</v>
      </c>
      <c r="K227" s="131">
        <f t="shared" si="46"/>
        <v>1.2</v>
      </c>
      <c r="L227" s="131">
        <f t="shared" si="46"/>
        <v>2.95</v>
      </c>
      <c r="M227" s="131">
        <f t="shared" si="46"/>
        <v>255.60999999999999</v>
      </c>
      <c r="N227" s="131">
        <f t="shared" si="46"/>
        <v>744.5</v>
      </c>
      <c r="O227" s="131">
        <f t="shared" si="46"/>
        <v>182.64000000000001</v>
      </c>
      <c r="P227" s="131">
        <f t="shared" si="46"/>
        <v>20.39</v>
      </c>
      <c r="Q227" s="131">
        <f t="shared" si="46"/>
        <v>1.33</v>
      </c>
      <c r="R227" s="131">
        <f t="shared" si="46"/>
        <v>0.01</v>
      </c>
    </row>
    <row r="228" spans="1:18" hidden="1" x14ac:dyDescent="0.25">
      <c r="A228" s="162"/>
      <c r="B228" s="162"/>
      <c r="C228" s="162"/>
      <c r="D228" s="162"/>
      <c r="E228" s="162"/>
      <c r="F228" s="162"/>
      <c r="G228" s="162"/>
      <c r="H228" s="162"/>
      <c r="I228" s="162"/>
      <c r="J228" s="162"/>
      <c r="K228" s="162"/>
      <c r="L228" s="162"/>
      <c r="M228" s="162"/>
      <c r="N228" s="162"/>
      <c r="O228" s="162"/>
      <c r="P228" s="162"/>
      <c r="Q228" s="162"/>
      <c r="R228" s="162"/>
    </row>
    <row r="229" spans="1:18" x14ac:dyDescent="0.25">
      <c r="A229" s="162"/>
      <c r="B229" s="162"/>
      <c r="C229" s="162"/>
      <c r="D229" s="162"/>
      <c r="E229" s="162"/>
      <c r="F229" s="162"/>
      <c r="G229" s="162"/>
      <c r="H229" s="162"/>
      <c r="I229" s="162"/>
      <c r="J229" s="162"/>
      <c r="K229" s="162"/>
      <c r="L229" s="162"/>
      <c r="M229" s="162"/>
      <c r="N229" s="162"/>
      <c r="O229" s="162"/>
      <c r="P229" s="162"/>
      <c r="Q229" s="162"/>
      <c r="R229" s="162"/>
    </row>
    <row r="230" spans="1:18" ht="15.6" x14ac:dyDescent="0.3">
      <c r="A230" s="53" t="s">
        <v>118</v>
      </c>
      <c r="B230" s="159" t="s">
        <v>121</v>
      </c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</row>
    <row r="231" spans="1:18" x14ac:dyDescent="0.25">
      <c r="A231" s="53" t="s">
        <v>19</v>
      </c>
      <c r="B231" s="15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</row>
    <row r="232" spans="1:18" x14ac:dyDescent="0.25">
      <c r="A232" s="53" t="s">
        <v>29</v>
      </c>
      <c r="B232" s="15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</row>
    <row r="233" spans="1:18" x14ac:dyDescent="0.25">
      <c r="A233" s="16" t="s">
        <v>83</v>
      </c>
      <c r="B233" s="15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</row>
    <row r="234" spans="1:18" ht="13.8" thickBot="1" x14ac:dyDescent="0.3">
      <c r="A234" s="14"/>
      <c r="B234" s="15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</row>
    <row r="235" spans="1:18" ht="13.8" thickBot="1" x14ac:dyDescent="0.3">
      <c r="A235" s="180" t="s">
        <v>14</v>
      </c>
      <c r="B235" s="47" t="s">
        <v>3</v>
      </c>
      <c r="C235" s="183" t="s">
        <v>4</v>
      </c>
      <c r="D235" s="185" t="s">
        <v>1</v>
      </c>
      <c r="E235" s="186"/>
      <c r="F235" s="187"/>
      <c r="G235" s="191" t="s">
        <v>5</v>
      </c>
      <c r="H235" s="194" t="s">
        <v>6</v>
      </c>
      <c r="I235" s="195"/>
      <c r="J235" s="195"/>
      <c r="K235" s="195"/>
      <c r="L235" s="196"/>
      <c r="M235" s="200" t="s">
        <v>9</v>
      </c>
      <c r="N235" s="201"/>
      <c r="O235" s="201"/>
      <c r="P235" s="201"/>
      <c r="Q235" s="201"/>
      <c r="R235" s="202"/>
    </row>
    <row r="236" spans="1:18" ht="13.8" thickBot="1" x14ac:dyDescent="0.3">
      <c r="A236" s="181"/>
      <c r="B236" s="47" t="s">
        <v>7</v>
      </c>
      <c r="C236" s="184"/>
      <c r="D236" s="188"/>
      <c r="E236" s="189"/>
      <c r="F236" s="190"/>
      <c r="G236" s="192"/>
      <c r="H236" s="197"/>
      <c r="I236" s="198"/>
      <c r="J236" s="198"/>
      <c r="K236" s="198"/>
      <c r="L236" s="199"/>
      <c r="M236" s="203"/>
      <c r="N236" s="204"/>
      <c r="O236" s="204"/>
      <c r="P236" s="204"/>
      <c r="Q236" s="204"/>
      <c r="R236" s="205"/>
    </row>
    <row r="237" spans="1:18" ht="13.8" thickBot="1" x14ac:dyDescent="0.3">
      <c r="A237" s="182"/>
      <c r="B237" s="17"/>
      <c r="C237" s="39" t="s">
        <v>0</v>
      </c>
      <c r="D237" s="206" t="s">
        <v>0</v>
      </c>
      <c r="E237" s="207"/>
      <c r="F237" s="208"/>
      <c r="G237" s="193"/>
      <c r="H237" s="209" t="s">
        <v>8</v>
      </c>
      <c r="I237" s="210"/>
      <c r="J237" s="210"/>
      <c r="K237" s="210"/>
      <c r="L237" s="211"/>
      <c r="M237" s="212" t="s">
        <v>8</v>
      </c>
      <c r="N237" s="213"/>
      <c r="O237" s="213"/>
      <c r="P237" s="213"/>
      <c r="Q237" s="213"/>
      <c r="R237" s="214"/>
    </row>
    <row r="238" spans="1:18" ht="18" customHeight="1" thickBot="1" x14ac:dyDescent="0.3">
      <c r="A238" s="17"/>
      <c r="B238" s="17"/>
      <c r="C238" s="17"/>
      <c r="D238" s="45" t="s">
        <v>46</v>
      </c>
      <c r="E238" s="45" t="s">
        <v>47</v>
      </c>
      <c r="F238" s="46" t="s">
        <v>48</v>
      </c>
      <c r="G238" s="45" t="s">
        <v>49</v>
      </c>
      <c r="H238" s="66" t="s">
        <v>2</v>
      </c>
      <c r="I238" s="47" t="s">
        <v>50</v>
      </c>
      <c r="J238" s="46" t="s">
        <v>51</v>
      </c>
      <c r="K238" s="48" t="s">
        <v>15</v>
      </c>
      <c r="L238" s="46" t="s">
        <v>52</v>
      </c>
      <c r="M238" s="22" t="s">
        <v>53</v>
      </c>
      <c r="N238" s="23" t="s">
        <v>54</v>
      </c>
      <c r="O238" s="22" t="s">
        <v>55</v>
      </c>
      <c r="P238" s="22" t="s">
        <v>56</v>
      </c>
      <c r="Q238" s="24" t="s">
        <v>57</v>
      </c>
      <c r="R238" s="47" t="s">
        <v>58</v>
      </c>
    </row>
    <row r="239" spans="1:18" ht="14.25" customHeight="1" thickBot="1" x14ac:dyDescent="0.3">
      <c r="A239" s="146"/>
      <c r="B239" s="57" t="s">
        <v>13</v>
      </c>
      <c r="C239" s="25"/>
      <c r="D239" s="26"/>
      <c r="E239" s="26"/>
      <c r="F239" s="26"/>
      <c r="G239" s="26"/>
      <c r="H239" s="26"/>
      <c r="I239" s="26"/>
      <c r="J239" s="26"/>
      <c r="K239" s="26"/>
      <c r="L239" s="26"/>
      <c r="M239" s="25"/>
      <c r="N239" s="25"/>
      <c r="O239" s="25"/>
      <c r="P239" s="25"/>
      <c r="Q239" s="26"/>
      <c r="R239" s="25"/>
    </row>
    <row r="240" spans="1:18" ht="16.5" customHeight="1" thickBot="1" x14ac:dyDescent="0.3">
      <c r="A240" s="112">
        <v>14</v>
      </c>
      <c r="B240" s="90" t="s">
        <v>170</v>
      </c>
      <c r="C240" s="96">
        <v>15</v>
      </c>
      <c r="D240" s="95">
        <v>0.12</v>
      </c>
      <c r="E240" s="95">
        <v>10.9</v>
      </c>
      <c r="F240" s="95">
        <v>0.2</v>
      </c>
      <c r="G240" s="95">
        <v>99</v>
      </c>
      <c r="H240" s="95">
        <v>0</v>
      </c>
      <c r="I240" s="95">
        <v>0</v>
      </c>
      <c r="J240" s="95">
        <v>0</v>
      </c>
      <c r="K240" s="95">
        <v>60</v>
      </c>
      <c r="L240" s="95">
        <v>0</v>
      </c>
      <c r="M240" s="95">
        <v>3.6</v>
      </c>
      <c r="N240" s="95">
        <v>4.5</v>
      </c>
      <c r="O240" s="95">
        <v>0</v>
      </c>
      <c r="P240" s="95">
        <v>0</v>
      </c>
      <c r="Q240" s="95">
        <v>0</v>
      </c>
      <c r="R240" s="95">
        <v>0</v>
      </c>
    </row>
    <row r="241" spans="1:18" ht="16.2" customHeight="1" thickBot="1" x14ac:dyDescent="0.3">
      <c r="A241" s="124" t="s">
        <v>171</v>
      </c>
      <c r="B241" s="90" t="s">
        <v>172</v>
      </c>
      <c r="C241" s="92">
        <v>250</v>
      </c>
      <c r="D241" s="95">
        <v>5.47</v>
      </c>
      <c r="E241" s="95">
        <v>4.75</v>
      </c>
      <c r="F241" s="95">
        <v>18</v>
      </c>
      <c r="G241" s="95">
        <v>150</v>
      </c>
      <c r="H241" s="95">
        <v>0.03</v>
      </c>
      <c r="I241" s="95">
        <v>0</v>
      </c>
      <c r="J241" s="95">
        <v>0</v>
      </c>
      <c r="K241" s="95">
        <v>0.03</v>
      </c>
      <c r="L241" s="95">
        <v>0.03</v>
      </c>
      <c r="M241" s="95">
        <v>11</v>
      </c>
      <c r="N241" s="95">
        <v>78</v>
      </c>
      <c r="O241" s="95">
        <v>26</v>
      </c>
      <c r="P241" s="95">
        <v>0.06</v>
      </c>
      <c r="Q241" s="95">
        <v>0</v>
      </c>
      <c r="R241" s="95">
        <v>0</v>
      </c>
    </row>
    <row r="242" spans="1:18" ht="13.8" thickBot="1" x14ac:dyDescent="0.3">
      <c r="A242" s="92">
        <v>376</v>
      </c>
      <c r="B242" s="90" t="s">
        <v>129</v>
      </c>
      <c r="C242" s="125">
        <f>[2]меню!C59</f>
        <v>200</v>
      </c>
      <c r="D242" s="139">
        <v>7.0000000000000007E-2</v>
      </c>
      <c r="E242" s="139">
        <f>[2]меню!E59</f>
        <v>7.0000000000000007E-2</v>
      </c>
      <c r="F242" s="139">
        <v>15</v>
      </c>
      <c r="G242" s="139">
        <v>60</v>
      </c>
      <c r="H242" s="139">
        <v>0</v>
      </c>
      <c r="I242" s="139">
        <f t="shared" ref="I242:R242" si="47">I278</f>
        <v>0</v>
      </c>
      <c r="J242" s="139">
        <f>[2]меню!J59</f>
        <v>0.03</v>
      </c>
      <c r="K242" s="139">
        <f>[2]меню!K59</f>
        <v>0</v>
      </c>
      <c r="L242" s="139">
        <f>[2]меню!L59</f>
        <v>0</v>
      </c>
      <c r="M242" s="139">
        <f>[2]меню!M59</f>
        <v>11.1</v>
      </c>
      <c r="N242" s="139">
        <f>[2]меню!N59</f>
        <v>2.8</v>
      </c>
      <c r="O242" s="139">
        <f>[2]меню!O59</f>
        <v>1.4</v>
      </c>
      <c r="P242" s="139">
        <v>0.4</v>
      </c>
      <c r="Q242" s="139">
        <f t="shared" si="47"/>
        <v>0</v>
      </c>
      <c r="R242" s="139">
        <f t="shared" si="47"/>
        <v>0</v>
      </c>
    </row>
    <row r="243" spans="1:18" ht="13.8" thickBot="1" x14ac:dyDescent="0.3">
      <c r="A243" s="92" t="s">
        <v>99</v>
      </c>
      <c r="B243" s="150" t="s">
        <v>44</v>
      </c>
      <c r="C243" s="125">
        <v>40</v>
      </c>
      <c r="D243" s="95">
        <v>2.7</v>
      </c>
      <c r="E243" s="95">
        <v>0.34</v>
      </c>
      <c r="F243" s="95">
        <v>20.6</v>
      </c>
      <c r="G243" s="95">
        <v>94.1</v>
      </c>
      <c r="H243" s="95">
        <v>0.04</v>
      </c>
      <c r="I243" s="95">
        <v>0.01</v>
      </c>
      <c r="J243" s="95">
        <v>0</v>
      </c>
      <c r="K243" s="95">
        <v>0</v>
      </c>
      <c r="L243" s="95">
        <v>0.44</v>
      </c>
      <c r="M243" s="95">
        <v>8</v>
      </c>
      <c r="N243" s="95">
        <v>26</v>
      </c>
      <c r="O243" s="95">
        <v>5.6</v>
      </c>
      <c r="P243" s="95">
        <v>0.44</v>
      </c>
      <c r="Q243" s="95">
        <v>0</v>
      </c>
      <c r="R243" s="95">
        <v>0</v>
      </c>
    </row>
    <row r="244" spans="1:18" ht="13.8" thickBot="1" x14ac:dyDescent="0.3">
      <c r="A244" s="112" t="s">
        <v>99</v>
      </c>
      <c r="B244" s="150" t="s">
        <v>26</v>
      </c>
      <c r="C244" s="111" t="str">
        <f t="shared" ref="C244:R244" si="48">C254</f>
        <v>60</v>
      </c>
      <c r="D244" s="111">
        <f t="shared" si="48"/>
        <v>4.05</v>
      </c>
      <c r="E244" s="111">
        <f t="shared" si="48"/>
        <v>0.51</v>
      </c>
      <c r="F244" s="111">
        <f t="shared" si="48"/>
        <v>30.9</v>
      </c>
      <c r="G244" s="111">
        <f t="shared" si="48"/>
        <v>141.15</v>
      </c>
      <c r="H244" s="111">
        <f t="shared" si="48"/>
        <v>0.06</v>
      </c>
      <c r="I244" s="111">
        <f t="shared" si="48"/>
        <v>0.01</v>
      </c>
      <c r="J244" s="111">
        <f t="shared" si="48"/>
        <v>0</v>
      </c>
      <c r="K244" s="111">
        <f t="shared" si="48"/>
        <v>0</v>
      </c>
      <c r="L244" s="111">
        <f t="shared" si="48"/>
        <v>0.66</v>
      </c>
      <c r="M244" s="111">
        <f t="shared" si="48"/>
        <v>12</v>
      </c>
      <c r="N244" s="111">
        <f t="shared" si="48"/>
        <v>39</v>
      </c>
      <c r="O244" s="111">
        <f t="shared" si="48"/>
        <v>8.4</v>
      </c>
      <c r="P244" s="111">
        <f t="shared" si="48"/>
        <v>0.66</v>
      </c>
      <c r="Q244" s="111">
        <f t="shared" si="48"/>
        <v>0</v>
      </c>
      <c r="R244" s="111">
        <f t="shared" si="48"/>
        <v>0</v>
      </c>
    </row>
    <row r="245" spans="1:18" ht="13.8" thickBot="1" x14ac:dyDescent="0.3">
      <c r="A245" s="124" t="s">
        <v>99</v>
      </c>
      <c r="B245" s="90" t="s">
        <v>173</v>
      </c>
      <c r="C245" s="96" t="s">
        <v>174</v>
      </c>
      <c r="D245" s="95">
        <v>2.8</v>
      </c>
      <c r="E245" s="95">
        <v>3.13</v>
      </c>
      <c r="F245" s="95">
        <v>30</v>
      </c>
      <c r="G245" s="95">
        <v>90</v>
      </c>
      <c r="H245" s="95">
        <v>0.06</v>
      </c>
      <c r="I245" s="95">
        <v>0.03</v>
      </c>
      <c r="J245" s="95">
        <v>0</v>
      </c>
      <c r="K245" s="95">
        <v>16.66</v>
      </c>
      <c r="L245" s="95">
        <v>0</v>
      </c>
      <c r="M245" s="95">
        <v>29.05</v>
      </c>
      <c r="N245" s="95">
        <v>31.22</v>
      </c>
      <c r="O245" s="95">
        <v>11.5</v>
      </c>
      <c r="P245" s="95">
        <v>0.6</v>
      </c>
      <c r="Q245" s="95">
        <v>0</v>
      </c>
      <c r="R245" s="95">
        <v>0</v>
      </c>
    </row>
    <row r="246" spans="1:18" ht="13.8" thickBot="1" x14ac:dyDescent="0.3">
      <c r="A246" s="124"/>
      <c r="B246" s="90"/>
      <c r="C246" s="96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</row>
    <row r="247" spans="1:18" ht="13.8" thickBot="1" x14ac:dyDescent="0.3">
      <c r="A247" s="148"/>
      <c r="B247" s="63" t="s">
        <v>74</v>
      </c>
      <c r="C247" s="126" t="s">
        <v>200</v>
      </c>
      <c r="D247" s="126">
        <f t="shared" ref="D247:R247" si="49">SUM(D240:D245)</f>
        <v>15.21</v>
      </c>
      <c r="E247" s="126">
        <f t="shared" si="49"/>
        <v>19.700000000000003</v>
      </c>
      <c r="F247" s="126">
        <f t="shared" si="49"/>
        <v>114.7</v>
      </c>
      <c r="G247" s="126">
        <f t="shared" si="49"/>
        <v>634.25</v>
      </c>
      <c r="H247" s="126">
        <f t="shared" si="49"/>
        <v>0.19</v>
      </c>
      <c r="I247" s="126">
        <f t="shared" si="49"/>
        <v>0.05</v>
      </c>
      <c r="J247" s="126">
        <f t="shared" si="49"/>
        <v>0.03</v>
      </c>
      <c r="K247" s="126">
        <f t="shared" si="49"/>
        <v>76.69</v>
      </c>
      <c r="L247" s="126">
        <f t="shared" si="49"/>
        <v>1.1299999999999999</v>
      </c>
      <c r="M247" s="126">
        <f t="shared" si="49"/>
        <v>74.75</v>
      </c>
      <c r="N247" s="126">
        <f t="shared" si="49"/>
        <v>181.52</v>
      </c>
      <c r="O247" s="126">
        <f t="shared" si="49"/>
        <v>52.9</v>
      </c>
      <c r="P247" s="126">
        <f t="shared" si="49"/>
        <v>2.16</v>
      </c>
      <c r="Q247" s="126">
        <f t="shared" si="49"/>
        <v>0</v>
      </c>
      <c r="R247" s="126">
        <f t="shared" si="49"/>
        <v>0</v>
      </c>
    </row>
    <row r="248" spans="1:18" ht="13.8" thickBot="1" x14ac:dyDescent="0.3">
      <c r="A248" s="147"/>
      <c r="B248" s="149"/>
      <c r="C248" s="95"/>
      <c r="D248" s="95"/>
      <c r="E248" s="109"/>
      <c r="F248" s="109"/>
      <c r="G248" s="109"/>
      <c r="H248" s="110"/>
      <c r="I248" s="110"/>
      <c r="J248" s="110"/>
      <c r="K248" s="110"/>
      <c r="L248" s="110"/>
      <c r="M248" s="110"/>
      <c r="N248" s="110"/>
      <c r="O248" s="110"/>
      <c r="P248" s="110"/>
      <c r="Q248" s="110"/>
      <c r="R248" s="110"/>
    </row>
    <row r="249" spans="1:18" ht="13.8" thickBot="1" x14ac:dyDescent="0.3">
      <c r="A249" s="147"/>
      <c r="B249" s="63" t="s">
        <v>12</v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</row>
    <row r="250" spans="1:18" ht="13.8" thickBot="1" x14ac:dyDescent="0.3">
      <c r="A250" s="92">
        <v>108</v>
      </c>
      <c r="B250" s="31" t="s">
        <v>181</v>
      </c>
      <c r="C250" s="125">
        <f>'[3]лето - осень'!C349</f>
        <v>250</v>
      </c>
      <c r="D250" s="95">
        <v>3.6</v>
      </c>
      <c r="E250" s="95">
        <v>4.5999999999999996</v>
      </c>
      <c r="F250" s="95">
        <v>18.8</v>
      </c>
      <c r="G250" s="95">
        <v>144.25</v>
      </c>
      <c r="H250" s="111">
        <f>'[3]лето - осень'!H349</f>
        <v>0.11</v>
      </c>
      <c r="I250" s="95">
        <f>'[3]лето - осень'!I349</f>
        <v>0</v>
      </c>
      <c r="J250" s="95">
        <f>'[3]лето - осень'!J349</f>
        <v>8.25</v>
      </c>
      <c r="K250" s="95">
        <f>'[3]лето - осень'!K349</f>
        <v>0</v>
      </c>
      <c r="L250" s="95">
        <f>'[3]лето - осень'!L349</f>
        <v>0</v>
      </c>
      <c r="M250" s="95">
        <f>'[3]лето - осень'!M349</f>
        <v>24.6</v>
      </c>
      <c r="N250" s="95">
        <f>'[3]лето - осень'!N349</f>
        <v>66.650000000000006</v>
      </c>
      <c r="O250" s="95">
        <f>'[3]лето - осень'!O349</f>
        <v>27</v>
      </c>
      <c r="P250" s="95">
        <f>'[3]лето - осень'!P349</f>
        <v>1.0900000000000001</v>
      </c>
      <c r="Q250" s="95">
        <f>'[3]лето - осень'!Q349</f>
        <v>0</v>
      </c>
      <c r="R250" s="95">
        <f>'[3]лето - осень'!R349</f>
        <v>0</v>
      </c>
    </row>
    <row r="251" spans="1:18" ht="27" thickBot="1" x14ac:dyDescent="0.3">
      <c r="A251" s="124" t="s">
        <v>130</v>
      </c>
      <c r="B251" s="90" t="s">
        <v>151</v>
      </c>
      <c r="C251" s="125">
        <f>'[3]лето - осень'!C88</f>
        <v>100</v>
      </c>
      <c r="D251" s="95">
        <f>'[3]лето - осень'!D88</f>
        <v>17.41</v>
      </c>
      <c r="E251" s="95">
        <f>'[3]лето - осень'!E88</f>
        <v>1.44</v>
      </c>
      <c r="F251" s="95">
        <f>'[3]лето - осень'!F88</f>
        <v>0.32</v>
      </c>
      <c r="G251" s="95">
        <v>104</v>
      </c>
      <c r="H251" s="95">
        <v>0.08</v>
      </c>
      <c r="I251" s="95">
        <f>'[3]лето - осень'!I88</f>
        <v>7.0000000000000007E-2</v>
      </c>
      <c r="J251" s="95">
        <f>'[3]лето - осень'!J88</f>
        <v>0.36</v>
      </c>
      <c r="K251" s="95">
        <f>'[3]лето - осень'!K88</f>
        <v>0</v>
      </c>
      <c r="L251" s="95">
        <f>'[3]лето - осень'!L88</f>
        <v>0</v>
      </c>
      <c r="M251" s="95">
        <f>'[3]лето - осень'!M88</f>
        <v>18</v>
      </c>
      <c r="N251" s="95">
        <f>'[3]лето - осень'!N88</f>
        <v>0</v>
      </c>
      <c r="O251" s="95">
        <v>38.299999999999997</v>
      </c>
      <c r="P251" s="95">
        <v>1.5</v>
      </c>
      <c r="Q251" s="95">
        <f>'[3]лето - осень'!Q88</f>
        <v>0</v>
      </c>
      <c r="R251" s="95">
        <f>'[3]лето - осень'!R88</f>
        <v>0</v>
      </c>
    </row>
    <row r="252" spans="1:18" ht="13.8" thickBot="1" x14ac:dyDescent="0.3">
      <c r="A252" s="92">
        <v>128</v>
      </c>
      <c r="B252" s="90" t="s">
        <v>131</v>
      </c>
      <c r="C252" s="125" t="s">
        <v>90</v>
      </c>
      <c r="D252" s="139">
        <v>4.8</v>
      </c>
      <c r="E252" s="139">
        <v>15.6</v>
      </c>
      <c r="F252" s="139">
        <v>25.2</v>
      </c>
      <c r="G252" s="139">
        <v>230.5</v>
      </c>
      <c r="H252" s="139">
        <v>0.22</v>
      </c>
      <c r="I252" s="139">
        <v>0.15</v>
      </c>
      <c r="J252" s="139">
        <v>24.9</v>
      </c>
      <c r="K252" s="139">
        <v>70</v>
      </c>
      <c r="L252" s="139">
        <f t="shared" ref="L252:R252" si="50">L450</f>
        <v>0</v>
      </c>
      <c r="M252" s="139">
        <v>93.3</v>
      </c>
      <c r="N252" s="139">
        <v>121.8</v>
      </c>
      <c r="O252" s="139">
        <f t="shared" si="50"/>
        <v>48.96</v>
      </c>
      <c r="P252" s="139">
        <f t="shared" si="50"/>
        <v>1.37</v>
      </c>
      <c r="Q252" s="139">
        <f t="shared" si="50"/>
        <v>0</v>
      </c>
      <c r="R252" s="139">
        <f t="shared" si="50"/>
        <v>0</v>
      </c>
    </row>
    <row r="253" spans="1:18" ht="13.8" thickBot="1" x14ac:dyDescent="0.3">
      <c r="A253" s="124">
        <v>342</v>
      </c>
      <c r="B253" s="123" t="s">
        <v>182</v>
      </c>
      <c r="C253" s="125" t="s">
        <v>90</v>
      </c>
      <c r="D253" s="95">
        <v>1</v>
      </c>
      <c r="E253" s="95">
        <v>0</v>
      </c>
      <c r="F253" s="95">
        <v>20.2</v>
      </c>
      <c r="G253" s="95">
        <v>114.6</v>
      </c>
      <c r="H253" s="95">
        <v>0</v>
      </c>
      <c r="I253" s="95">
        <v>0</v>
      </c>
      <c r="J253" s="95">
        <v>0</v>
      </c>
      <c r="K253" s="95">
        <v>0</v>
      </c>
      <c r="L253" s="95">
        <v>0</v>
      </c>
      <c r="M253" s="95">
        <v>14</v>
      </c>
      <c r="N253" s="95">
        <v>0</v>
      </c>
      <c r="O253" s="95">
        <v>10</v>
      </c>
      <c r="P253" s="95">
        <v>2.8</v>
      </c>
      <c r="Q253" s="95">
        <v>0</v>
      </c>
      <c r="R253" s="95">
        <v>0</v>
      </c>
    </row>
    <row r="254" spans="1:18" ht="13.8" thickBot="1" x14ac:dyDescent="0.3">
      <c r="A254" s="124" t="s">
        <v>28</v>
      </c>
      <c r="B254" s="123" t="s">
        <v>24</v>
      </c>
      <c r="C254" s="125" t="s">
        <v>40</v>
      </c>
      <c r="D254" s="95">
        <v>4.05</v>
      </c>
      <c r="E254" s="95">
        <v>0.51</v>
      </c>
      <c r="F254" s="95">
        <v>30.9</v>
      </c>
      <c r="G254" s="95">
        <v>141.15</v>
      </c>
      <c r="H254" s="95">
        <v>0.06</v>
      </c>
      <c r="I254" s="95">
        <v>0.01</v>
      </c>
      <c r="J254" s="95">
        <v>0</v>
      </c>
      <c r="K254" s="95">
        <v>0</v>
      </c>
      <c r="L254" s="95">
        <v>0.66</v>
      </c>
      <c r="M254" s="95">
        <v>12</v>
      </c>
      <c r="N254" s="95">
        <v>39</v>
      </c>
      <c r="O254" s="95">
        <v>8.4</v>
      </c>
      <c r="P254" s="95">
        <v>0.66</v>
      </c>
      <c r="Q254" s="95">
        <v>0</v>
      </c>
      <c r="R254" s="95">
        <v>0</v>
      </c>
    </row>
    <row r="255" spans="1:18" ht="13.8" thickBot="1" x14ac:dyDescent="0.3">
      <c r="A255" s="111" t="s">
        <v>37</v>
      </c>
      <c r="B255" s="123" t="s">
        <v>26</v>
      </c>
      <c r="C255" s="125" t="s">
        <v>41</v>
      </c>
      <c r="D255" s="95">
        <v>2.52</v>
      </c>
      <c r="E255" s="95">
        <v>0.49</v>
      </c>
      <c r="F255" s="95">
        <v>22.23</v>
      </c>
      <c r="G255" s="95">
        <v>103.54</v>
      </c>
      <c r="H255" s="95">
        <v>0.23</v>
      </c>
      <c r="I255" s="95">
        <v>0.15</v>
      </c>
      <c r="J255" s="95">
        <v>0.31</v>
      </c>
      <c r="K255" s="95">
        <v>0</v>
      </c>
      <c r="L255" s="95">
        <v>0.22</v>
      </c>
      <c r="M255" s="95">
        <v>10.35</v>
      </c>
      <c r="N255" s="95">
        <v>47.7</v>
      </c>
      <c r="O255" s="95">
        <v>11.25</v>
      </c>
      <c r="P255" s="95">
        <v>1.4</v>
      </c>
      <c r="Q255" s="95">
        <v>0.51</v>
      </c>
      <c r="R255" s="95">
        <v>0</v>
      </c>
    </row>
    <row r="256" spans="1:18" ht="14.25" customHeight="1" thickBot="1" x14ac:dyDescent="0.3">
      <c r="A256" s="30">
        <f>'[1]лето - осень'!A243</f>
        <v>338</v>
      </c>
      <c r="B256" s="41" t="str">
        <f>'[1]лето - осень'!B243</f>
        <v xml:space="preserve">Фрукты свежие </v>
      </c>
      <c r="C256" s="95">
        <f>'[1]лето - осень'!C243</f>
        <v>120</v>
      </c>
      <c r="D256" s="95">
        <f>'[1]лето - осень'!D243</f>
        <v>0.4</v>
      </c>
      <c r="E256" s="95">
        <f>'[1]лето - осень'!E243</f>
        <v>0.4</v>
      </c>
      <c r="F256" s="95">
        <f>'[1]лето - осень'!F243</f>
        <v>9.8000000000000007</v>
      </c>
      <c r="G256" s="95">
        <v>57</v>
      </c>
      <c r="H256" s="95">
        <f>'[1]лето - осень'!H243</f>
        <v>0.01</v>
      </c>
      <c r="I256" s="95">
        <f>'[1]лето - осень'!I243</f>
        <v>0.01</v>
      </c>
      <c r="J256" s="95">
        <f>'[1]лето - осень'!J243</f>
        <v>10</v>
      </c>
      <c r="K256" s="95">
        <f>'[1]лето - осень'!K243</f>
        <v>0</v>
      </c>
      <c r="L256" s="95">
        <f>'[1]лето - осень'!L243</f>
        <v>0</v>
      </c>
      <c r="M256" s="95">
        <f>'[1]лето - осень'!M243</f>
        <v>16</v>
      </c>
      <c r="N256" s="95">
        <f>'[1]лето - осень'!N243</f>
        <v>0</v>
      </c>
      <c r="O256" s="95">
        <f>'[1]лето - осень'!O243</f>
        <v>9</v>
      </c>
      <c r="P256" s="95">
        <f>'[1]лето - осень'!P243</f>
        <v>2.2000000000000002</v>
      </c>
      <c r="Q256" s="95">
        <f>'[1]лето - осень'!Q243</f>
        <v>0</v>
      </c>
      <c r="R256" s="95">
        <f>'[1]лето - осень'!R243</f>
        <v>0</v>
      </c>
    </row>
    <row r="257" spans="1:18" ht="13.2" customHeight="1" thickBot="1" x14ac:dyDescent="0.3">
      <c r="A257" s="30"/>
      <c r="B257" s="41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</row>
    <row r="258" spans="1:18" ht="13.8" hidden="1" thickBot="1" x14ac:dyDescent="0.3">
      <c r="A258" s="30"/>
      <c r="B258" s="89" t="s">
        <v>84</v>
      </c>
      <c r="C258" s="126" t="s">
        <v>201</v>
      </c>
      <c r="D258" s="126">
        <f>SUM(D250:D257)</f>
        <v>33.78</v>
      </c>
      <c r="E258" s="126">
        <f>SUM(E250:E257)</f>
        <v>23.04</v>
      </c>
      <c r="F258" s="126" t="s">
        <v>88</v>
      </c>
      <c r="G258" s="126">
        <f t="shared" ref="G258:N258" si="51">SUM(G250:G257)</f>
        <v>895.04</v>
      </c>
      <c r="H258" s="126">
        <f t="shared" si="51"/>
        <v>0.71000000000000008</v>
      </c>
      <c r="I258" s="126">
        <f t="shared" si="51"/>
        <v>0.39</v>
      </c>
      <c r="J258" s="126">
        <f t="shared" si="51"/>
        <v>43.82</v>
      </c>
      <c r="K258" s="126">
        <f t="shared" si="51"/>
        <v>70</v>
      </c>
      <c r="L258" s="126">
        <f t="shared" si="51"/>
        <v>0.88</v>
      </c>
      <c r="M258" s="126">
        <f t="shared" si="51"/>
        <v>188.25</v>
      </c>
      <c r="N258" s="126">
        <f t="shared" si="51"/>
        <v>275.14999999999998</v>
      </c>
      <c r="O258" s="126" t="s">
        <v>89</v>
      </c>
      <c r="P258" s="126">
        <f>SUM(P250:P257)</f>
        <v>11.02</v>
      </c>
      <c r="Q258" s="126">
        <f>SUM(Q250:Q257)</f>
        <v>0.51</v>
      </c>
      <c r="R258" s="126">
        <f>SUM(R250:R257)</f>
        <v>0</v>
      </c>
    </row>
    <row r="259" spans="1:18" ht="13.8" thickBot="1" x14ac:dyDescent="0.3">
      <c r="A259" s="30"/>
      <c r="B259" s="2"/>
      <c r="C259" s="3"/>
      <c r="D259" s="3"/>
      <c r="E259" s="4"/>
      <c r="F259" s="4"/>
      <c r="G259" s="4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</row>
    <row r="260" spans="1:18" x14ac:dyDescent="0.25">
      <c r="A260" s="167"/>
      <c r="B260" s="168" t="s">
        <v>80</v>
      </c>
      <c r="C260" s="167"/>
      <c r="D260" s="169">
        <f t="shared" ref="D260:R260" si="52">D247+D258</f>
        <v>48.99</v>
      </c>
      <c r="E260" s="170">
        <f t="shared" si="52"/>
        <v>42.74</v>
      </c>
      <c r="F260" s="171">
        <f t="shared" si="52"/>
        <v>195.54000000000002</v>
      </c>
      <c r="G260" s="169">
        <f t="shared" si="52"/>
        <v>1529.29</v>
      </c>
      <c r="H260" s="169">
        <f t="shared" si="52"/>
        <v>0.90000000000000013</v>
      </c>
      <c r="I260" s="169">
        <f t="shared" si="52"/>
        <v>0.44</v>
      </c>
      <c r="J260" s="169">
        <f t="shared" si="52"/>
        <v>43.85</v>
      </c>
      <c r="K260" s="169">
        <f t="shared" si="52"/>
        <v>146.69</v>
      </c>
      <c r="L260" s="169">
        <f t="shared" si="52"/>
        <v>2.0099999999999998</v>
      </c>
      <c r="M260" s="169">
        <f t="shared" si="52"/>
        <v>263</v>
      </c>
      <c r="N260" s="169">
        <f t="shared" si="52"/>
        <v>456.66999999999996</v>
      </c>
      <c r="O260" s="169">
        <f t="shared" si="52"/>
        <v>154.74</v>
      </c>
      <c r="P260" s="169">
        <f t="shared" si="52"/>
        <v>13.18</v>
      </c>
      <c r="Q260" s="169">
        <f t="shared" si="52"/>
        <v>0.51</v>
      </c>
      <c r="R260" s="169">
        <f t="shared" si="52"/>
        <v>0</v>
      </c>
    </row>
    <row r="261" spans="1:18" x14ac:dyDescent="0.25">
      <c r="A261" s="164"/>
      <c r="B261" s="165"/>
      <c r="C261" s="164"/>
      <c r="D261" s="166"/>
      <c r="E261" s="172"/>
      <c r="F261" s="173"/>
      <c r="G261" s="166"/>
      <c r="H261" s="166"/>
      <c r="I261" s="166"/>
      <c r="J261" s="166"/>
      <c r="K261" s="166"/>
      <c r="L261" s="166"/>
      <c r="M261" s="166"/>
      <c r="N261" s="166"/>
      <c r="O261" s="166"/>
      <c r="P261" s="166"/>
      <c r="Q261" s="166"/>
      <c r="R261" s="166"/>
    </row>
    <row r="262" spans="1:18" x14ac:dyDescent="0.25">
      <c r="A262" s="164"/>
      <c r="B262" s="165"/>
      <c r="C262" s="164"/>
      <c r="D262" s="166"/>
      <c r="E262" s="172"/>
      <c r="F262" s="173"/>
      <c r="G262" s="166"/>
      <c r="H262" s="166"/>
      <c r="I262" s="166"/>
      <c r="J262" s="166"/>
      <c r="K262" s="166"/>
      <c r="L262" s="166"/>
      <c r="M262" s="166"/>
      <c r="N262" s="166"/>
      <c r="O262" s="166"/>
      <c r="P262" s="166"/>
      <c r="Q262" s="166"/>
      <c r="R262" s="166"/>
    </row>
    <row r="263" spans="1:18" x14ac:dyDescent="0.25">
      <c r="A263" s="237" t="s">
        <v>203</v>
      </c>
      <c r="B263" s="238"/>
      <c r="C263" s="238"/>
      <c r="D263" s="238"/>
      <c r="E263" s="238"/>
      <c r="F263" s="238"/>
      <c r="G263" s="238"/>
      <c r="H263" s="238"/>
      <c r="I263" s="238"/>
      <c r="J263" s="238"/>
      <c r="K263" s="238"/>
      <c r="L263" s="238"/>
      <c r="M263" s="238"/>
      <c r="N263" s="238"/>
      <c r="O263" s="238"/>
      <c r="P263" s="238"/>
      <c r="Q263" s="238"/>
      <c r="R263" s="238"/>
    </row>
    <row r="264" spans="1:18" hidden="1" x14ac:dyDescent="0.25">
      <c r="A264" s="238"/>
      <c r="B264" s="238"/>
      <c r="C264" s="238"/>
      <c r="D264" s="238"/>
      <c r="E264" s="238"/>
      <c r="F264" s="238"/>
      <c r="G264" s="238"/>
      <c r="H264" s="238"/>
      <c r="I264" s="238"/>
      <c r="J264" s="238"/>
      <c r="K264" s="238"/>
      <c r="L264" s="238"/>
      <c r="M264" s="238"/>
      <c r="N264" s="238"/>
      <c r="O264" s="238"/>
      <c r="P264" s="238"/>
      <c r="Q264" s="238"/>
      <c r="R264" s="238"/>
    </row>
    <row r="265" spans="1:18" ht="15.6" hidden="1" x14ac:dyDescent="0.3">
      <c r="A265" s="53" t="s">
        <v>188</v>
      </c>
      <c r="B265" s="160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</row>
    <row r="266" spans="1:18" x14ac:dyDescent="0.25">
      <c r="A266" s="53" t="s">
        <v>20</v>
      </c>
      <c r="B266" s="15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</row>
    <row r="267" spans="1:18" x14ac:dyDescent="0.25">
      <c r="A267" s="53" t="s">
        <v>29</v>
      </c>
      <c r="B267" s="15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</row>
    <row r="268" spans="1:18" x14ac:dyDescent="0.25">
      <c r="A268" s="16" t="s">
        <v>83</v>
      </c>
      <c r="B268" s="15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</row>
    <row r="269" spans="1:18" ht="13.8" thickBot="1" x14ac:dyDescent="0.3">
      <c r="A269" s="14"/>
      <c r="B269" s="15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</row>
    <row r="270" spans="1:18" ht="13.8" thickBot="1" x14ac:dyDescent="0.3">
      <c r="A270" s="180" t="s">
        <v>14</v>
      </c>
      <c r="B270" s="47" t="s">
        <v>3</v>
      </c>
      <c r="C270" s="183" t="s">
        <v>4</v>
      </c>
      <c r="D270" s="185" t="s">
        <v>1</v>
      </c>
      <c r="E270" s="186"/>
      <c r="F270" s="187"/>
      <c r="G270" s="191" t="s">
        <v>5</v>
      </c>
      <c r="H270" s="194" t="s">
        <v>6</v>
      </c>
      <c r="I270" s="195"/>
      <c r="J270" s="195"/>
      <c r="K270" s="195"/>
      <c r="L270" s="196"/>
      <c r="M270" s="200" t="s">
        <v>9</v>
      </c>
      <c r="N270" s="201"/>
      <c r="O270" s="201"/>
      <c r="P270" s="201"/>
      <c r="Q270" s="201"/>
      <c r="R270" s="202"/>
    </row>
    <row r="271" spans="1:18" ht="13.8" thickBot="1" x14ac:dyDescent="0.3">
      <c r="A271" s="181"/>
      <c r="B271" s="47" t="s">
        <v>7</v>
      </c>
      <c r="C271" s="184"/>
      <c r="D271" s="188"/>
      <c r="E271" s="189"/>
      <c r="F271" s="190"/>
      <c r="G271" s="192"/>
      <c r="H271" s="197"/>
      <c r="I271" s="198"/>
      <c r="J271" s="198"/>
      <c r="K271" s="198"/>
      <c r="L271" s="199"/>
      <c r="M271" s="203"/>
      <c r="N271" s="204"/>
      <c r="O271" s="204"/>
      <c r="P271" s="204"/>
      <c r="Q271" s="204"/>
      <c r="R271" s="205"/>
    </row>
    <row r="272" spans="1:18" ht="13.8" thickBot="1" x14ac:dyDescent="0.3">
      <c r="A272" s="182"/>
      <c r="B272" s="17"/>
      <c r="C272" s="39" t="s">
        <v>0</v>
      </c>
      <c r="D272" s="206" t="s">
        <v>0</v>
      </c>
      <c r="E272" s="207"/>
      <c r="F272" s="208"/>
      <c r="G272" s="193"/>
      <c r="H272" s="209" t="s">
        <v>8</v>
      </c>
      <c r="I272" s="210"/>
      <c r="J272" s="210"/>
      <c r="K272" s="210"/>
      <c r="L272" s="211"/>
      <c r="M272" s="212" t="s">
        <v>8</v>
      </c>
      <c r="N272" s="213"/>
      <c r="O272" s="213"/>
      <c r="P272" s="213"/>
      <c r="Q272" s="213"/>
      <c r="R272" s="214"/>
    </row>
    <row r="273" spans="1:18" ht="27" thickBot="1" x14ac:dyDescent="0.3">
      <c r="A273" s="17"/>
      <c r="B273" s="17"/>
      <c r="C273" s="17"/>
      <c r="D273" s="45" t="s">
        <v>46</v>
      </c>
      <c r="E273" s="45" t="s">
        <v>47</v>
      </c>
      <c r="F273" s="46" t="s">
        <v>48</v>
      </c>
      <c r="G273" s="45" t="s">
        <v>49</v>
      </c>
      <c r="H273" s="66" t="s">
        <v>2</v>
      </c>
      <c r="I273" s="47" t="s">
        <v>50</v>
      </c>
      <c r="J273" s="46" t="s">
        <v>51</v>
      </c>
      <c r="K273" s="48" t="s">
        <v>15</v>
      </c>
      <c r="L273" s="46" t="s">
        <v>52</v>
      </c>
      <c r="M273" s="78" t="s">
        <v>53</v>
      </c>
      <c r="N273" s="79" t="s">
        <v>54</v>
      </c>
      <c r="O273" s="78" t="s">
        <v>55</v>
      </c>
      <c r="P273" s="78" t="s">
        <v>56</v>
      </c>
      <c r="Q273" s="80" t="s">
        <v>57</v>
      </c>
      <c r="R273" s="81" t="s">
        <v>58</v>
      </c>
    </row>
    <row r="274" spans="1:18" ht="13.8" thickBot="1" x14ac:dyDescent="0.3">
      <c r="A274" s="25"/>
      <c r="B274" s="57" t="s">
        <v>13</v>
      </c>
      <c r="C274" s="25"/>
      <c r="D274" s="26"/>
      <c r="E274" s="26"/>
      <c r="F274" s="26"/>
      <c r="G274" s="26"/>
      <c r="H274" s="26"/>
      <c r="I274" s="26"/>
      <c r="J274" s="26"/>
      <c r="K274" s="26"/>
      <c r="L274" s="26"/>
      <c r="M274" s="25"/>
      <c r="N274" s="25"/>
      <c r="O274" s="25"/>
      <c r="P274" s="25"/>
      <c r="Q274" s="26"/>
      <c r="R274" s="25"/>
    </row>
    <row r="275" spans="1:18" ht="27" thickBot="1" x14ac:dyDescent="0.3">
      <c r="A275" s="155">
        <v>45</v>
      </c>
      <c r="B275" s="41" t="s">
        <v>183</v>
      </c>
      <c r="C275" s="155">
        <v>100</v>
      </c>
      <c r="D275" s="33">
        <v>1.4</v>
      </c>
      <c r="E275" s="33">
        <v>4.2</v>
      </c>
      <c r="F275" s="33">
        <v>8.6999999999999993</v>
      </c>
      <c r="G275" s="33">
        <v>60.2</v>
      </c>
      <c r="H275" s="33">
        <v>0.02</v>
      </c>
      <c r="I275" s="33">
        <v>0.01</v>
      </c>
      <c r="J275" s="33">
        <v>9.9</v>
      </c>
      <c r="K275" s="33">
        <v>0</v>
      </c>
      <c r="L275" s="33">
        <v>0.65</v>
      </c>
      <c r="M275" s="155">
        <v>26.1</v>
      </c>
      <c r="N275" s="155">
        <v>18</v>
      </c>
      <c r="O275" s="155">
        <v>8.4</v>
      </c>
      <c r="P275" s="155">
        <v>0.3</v>
      </c>
      <c r="Q275" s="33">
        <v>0.01</v>
      </c>
      <c r="R275" s="155">
        <v>0</v>
      </c>
    </row>
    <row r="276" spans="1:18" ht="13.8" thickBot="1" x14ac:dyDescent="0.3">
      <c r="A276" s="92">
        <v>279</v>
      </c>
      <c r="B276" s="90" t="s">
        <v>132</v>
      </c>
      <c r="C276" s="96" t="s">
        <v>180</v>
      </c>
      <c r="D276" s="95">
        <v>7.56</v>
      </c>
      <c r="E276" s="95">
        <v>7.5</v>
      </c>
      <c r="F276" s="95">
        <v>10.26</v>
      </c>
      <c r="G276" s="95">
        <v>155</v>
      </c>
      <c r="H276" s="95">
        <f>'[3]лето - осень'!H338</f>
        <v>2.7</v>
      </c>
      <c r="I276" s="95">
        <f>'[3]лето - осень'!I338</f>
        <v>3.3</v>
      </c>
      <c r="J276" s="95">
        <f>'[3]лето - осень'!J338</f>
        <v>2.4300000000000002</v>
      </c>
      <c r="K276" s="95">
        <f>'[3]лето - осень'!K338</f>
        <v>5.8</v>
      </c>
      <c r="L276" s="95">
        <f>'[3]лето - осень'!L338</f>
        <v>4.7</v>
      </c>
      <c r="M276" s="95">
        <f>'[3]лето - осень'!M338</f>
        <v>20.2</v>
      </c>
      <c r="N276" s="95">
        <f>'[3]лето - осень'!N338</f>
        <v>13</v>
      </c>
      <c r="O276" s="95">
        <f>'[3]лето - осень'!O338</f>
        <v>44.8</v>
      </c>
      <c r="P276" s="95">
        <f>'[3]лето - осень'!P338</f>
        <v>4.4000000000000004</v>
      </c>
      <c r="Q276" s="95">
        <f>'[3]лето - осень'!Q338</f>
        <v>0</v>
      </c>
      <c r="R276" s="95">
        <f>'[3]лето - осень'!R338</f>
        <v>0</v>
      </c>
    </row>
    <row r="277" spans="1:18" ht="13.8" thickBot="1" x14ac:dyDescent="0.3">
      <c r="A277" s="92">
        <v>303</v>
      </c>
      <c r="B277" s="90" t="s">
        <v>133</v>
      </c>
      <c r="C277" s="134">
        <f>'[3]лето - осень'!C339</f>
        <v>180</v>
      </c>
      <c r="D277" s="95">
        <f>'[3]лето - осень'!D339</f>
        <v>8.9499999999999993</v>
      </c>
      <c r="E277" s="95">
        <f>'[3]лето - осень'!E339</f>
        <v>6.73</v>
      </c>
      <c r="F277" s="95">
        <f>'[3]лето - осень'!F339</f>
        <v>43</v>
      </c>
      <c r="G277" s="95">
        <v>174.6</v>
      </c>
      <c r="H277" s="95">
        <f>'[3]лето - осень'!H339</f>
        <v>0.22</v>
      </c>
      <c r="I277" s="95">
        <f>'[3]лето - осень'!I339</f>
        <v>0</v>
      </c>
      <c r="J277" s="95">
        <f>'[3]лето - осень'!J339</f>
        <v>0</v>
      </c>
      <c r="K277" s="95">
        <f>'[3]лето - осень'!K339</f>
        <v>0.02</v>
      </c>
      <c r="L277" s="95">
        <f>'[3]лето - осень'!L339</f>
        <v>0</v>
      </c>
      <c r="M277" s="95">
        <f>'[3]лето - осень'!M339</f>
        <v>15.57</v>
      </c>
      <c r="N277" s="95">
        <f>'[3]лето - осень'!N339</f>
        <v>250.2</v>
      </c>
      <c r="O277" s="95">
        <f>'[3]лето - осень'!O339</f>
        <v>81</v>
      </c>
      <c r="P277" s="95">
        <f>'[3]лето - осень'!P339</f>
        <v>4.7300000000000004</v>
      </c>
      <c r="Q277" s="95">
        <f>'[3]лето - осень'!Q339</f>
        <v>0</v>
      </c>
      <c r="R277" s="95">
        <f>'[3]лето - осень'!R339</f>
        <v>0</v>
      </c>
    </row>
    <row r="278" spans="1:18" ht="13.8" thickBot="1" x14ac:dyDescent="0.3">
      <c r="A278" s="92">
        <v>377</v>
      </c>
      <c r="B278" s="90" t="s">
        <v>38</v>
      </c>
      <c r="C278" s="92">
        <v>200</v>
      </c>
      <c r="D278" s="33">
        <v>0.13</v>
      </c>
      <c r="E278" s="33">
        <v>0.02</v>
      </c>
      <c r="F278" s="34">
        <v>15.2</v>
      </c>
      <c r="G278" s="34">
        <v>62</v>
      </c>
      <c r="H278" s="34">
        <v>0</v>
      </c>
      <c r="I278" s="34">
        <v>0</v>
      </c>
      <c r="J278" s="34">
        <v>2.83</v>
      </c>
      <c r="K278" s="34">
        <v>0</v>
      </c>
      <c r="L278" s="34">
        <v>0</v>
      </c>
      <c r="M278" s="34">
        <v>14.2</v>
      </c>
      <c r="N278" s="33">
        <v>4.4000000000000004</v>
      </c>
      <c r="O278" s="34">
        <v>2.4</v>
      </c>
      <c r="P278" s="34">
        <v>0.36</v>
      </c>
      <c r="Q278" s="34">
        <v>0</v>
      </c>
      <c r="R278" s="34">
        <v>0</v>
      </c>
    </row>
    <row r="279" spans="1:18" ht="13.8" thickBot="1" x14ac:dyDescent="0.3">
      <c r="A279" s="93" t="s">
        <v>99</v>
      </c>
      <c r="B279" s="133" t="s">
        <v>44</v>
      </c>
      <c r="C279" s="96">
        <v>40</v>
      </c>
      <c r="D279" s="95">
        <v>2.7</v>
      </c>
      <c r="E279" s="95">
        <v>0.34</v>
      </c>
      <c r="F279" s="95">
        <v>20.6</v>
      </c>
      <c r="G279" s="95">
        <v>94.1</v>
      </c>
      <c r="H279" s="95">
        <v>0.04</v>
      </c>
      <c r="I279" s="95">
        <v>0.01</v>
      </c>
      <c r="J279" s="95">
        <v>0</v>
      </c>
      <c r="K279" s="95">
        <v>0</v>
      </c>
      <c r="L279" s="95">
        <v>0.44</v>
      </c>
      <c r="M279" s="95">
        <v>8</v>
      </c>
      <c r="N279" s="95">
        <v>26</v>
      </c>
      <c r="O279" s="95">
        <v>5.6</v>
      </c>
      <c r="P279" s="95">
        <v>0.44</v>
      </c>
      <c r="Q279" s="95">
        <v>0</v>
      </c>
      <c r="R279" s="95">
        <v>0</v>
      </c>
    </row>
    <row r="280" spans="1:18" ht="15.75" customHeight="1" thickBot="1" x14ac:dyDescent="0.3">
      <c r="A280" s="124" t="s">
        <v>99</v>
      </c>
      <c r="B280" s="133" t="s">
        <v>26</v>
      </c>
      <c r="C280" s="96">
        <v>35</v>
      </c>
      <c r="D280" s="95">
        <v>1.96</v>
      </c>
      <c r="E280" s="95">
        <v>0.38</v>
      </c>
      <c r="F280" s="95">
        <v>17.29</v>
      </c>
      <c r="G280" s="95">
        <v>80.5</v>
      </c>
      <c r="H280" s="95">
        <v>0.17</v>
      </c>
      <c r="I280" s="95">
        <v>0.08</v>
      </c>
      <c r="J280" s="95">
        <v>0.24</v>
      </c>
      <c r="K280" s="95">
        <v>0</v>
      </c>
      <c r="L280" s="95">
        <v>0.17</v>
      </c>
      <c r="M280" s="95">
        <v>8.0500000000000007</v>
      </c>
      <c r="N280" s="95">
        <v>37.1</v>
      </c>
      <c r="O280" s="95">
        <v>8.75</v>
      </c>
      <c r="P280" s="95">
        <v>1.08</v>
      </c>
      <c r="Q280" s="95">
        <v>0.4</v>
      </c>
      <c r="R280" s="95">
        <v>0</v>
      </c>
    </row>
    <row r="281" spans="1:18" ht="13.8" thickBot="1" x14ac:dyDescent="0.3">
      <c r="A281" s="30" t="s">
        <v>99</v>
      </c>
      <c r="B281" s="123" t="s">
        <v>114</v>
      </c>
      <c r="C281" s="95">
        <v>120</v>
      </c>
      <c r="D281" s="95">
        <v>0.48</v>
      </c>
      <c r="E281" s="95">
        <v>0.48</v>
      </c>
      <c r="F281" s="95">
        <v>12.24</v>
      </c>
      <c r="G281" s="95">
        <v>57.6</v>
      </c>
      <c r="H281" s="95">
        <v>0.02</v>
      </c>
      <c r="I281" s="95">
        <v>0.01</v>
      </c>
      <c r="J281" s="95">
        <v>10</v>
      </c>
      <c r="K281" s="95">
        <v>0</v>
      </c>
      <c r="L281" s="95">
        <v>0.45</v>
      </c>
      <c r="M281" s="95">
        <v>16</v>
      </c>
      <c r="N281" s="95">
        <v>11</v>
      </c>
      <c r="O281" s="95">
        <v>9</v>
      </c>
      <c r="P281" s="95">
        <v>2.2000000000000002</v>
      </c>
      <c r="Q281" s="95">
        <v>35</v>
      </c>
      <c r="R281" s="95">
        <v>2.4</v>
      </c>
    </row>
    <row r="282" spans="1:18" ht="13.8" thickBot="1" x14ac:dyDescent="0.3">
      <c r="A282" s="30"/>
      <c r="B282" s="31"/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95"/>
    </row>
    <row r="283" spans="1:18" ht="13.8" thickBot="1" x14ac:dyDescent="0.3">
      <c r="A283" s="82"/>
      <c r="B283" s="63" t="s">
        <v>74</v>
      </c>
      <c r="C283" s="94">
        <v>775</v>
      </c>
      <c r="D283" s="94">
        <f t="shared" ref="D283:R283" si="53">SUM(D276:D282)</f>
        <v>21.779999999999998</v>
      </c>
      <c r="E283" s="94">
        <f t="shared" si="53"/>
        <v>15.450000000000001</v>
      </c>
      <c r="F283" s="94">
        <f t="shared" si="53"/>
        <v>118.58999999999999</v>
      </c>
      <c r="G283" s="94">
        <v>684</v>
      </c>
      <c r="H283" s="94">
        <f t="shared" si="53"/>
        <v>3.1500000000000004</v>
      </c>
      <c r="I283" s="94">
        <f t="shared" si="53"/>
        <v>3.3999999999999995</v>
      </c>
      <c r="J283" s="94">
        <f t="shared" si="53"/>
        <v>15.5</v>
      </c>
      <c r="K283" s="94">
        <f t="shared" si="53"/>
        <v>5.8199999999999994</v>
      </c>
      <c r="L283" s="94">
        <f t="shared" si="53"/>
        <v>5.7600000000000007</v>
      </c>
      <c r="M283" s="94">
        <f t="shared" si="53"/>
        <v>82.02</v>
      </c>
      <c r="N283" s="94">
        <f t="shared" si="53"/>
        <v>341.7</v>
      </c>
      <c r="O283" s="94">
        <f t="shared" si="53"/>
        <v>151.54999999999998</v>
      </c>
      <c r="P283" s="94">
        <f t="shared" si="53"/>
        <v>13.21</v>
      </c>
      <c r="Q283" s="94">
        <f t="shared" si="53"/>
        <v>35.4</v>
      </c>
      <c r="R283" s="94">
        <f t="shared" si="53"/>
        <v>2.4</v>
      </c>
    </row>
    <row r="284" spans="1:18" ht="13.8" thickBot="1" x14ac:dyDescent="0.3">
      <c r="A284" s="30"/>
      <c r="B284" s="2"/>
      <c r="C284" s="95"/>
      <c r="D284" s="95"/>
      <c r="E284" s="109"/>
      <c r="F284" s="109"/>
      <c r="G284" s="109"/>
      <c r="H284" s="110"/>
      <c r="I284" s="110"/>
      <c r="J284" s="110"/>
      <c r="K284" s="110"/>
      <c r="L284" s="110"/>
      <c r="M284" s="110"/>
      <c r="N284" s="110"/>
      <c r="O284" s="110"/>
      <c r="P284" s="110"/>
      <c r="Q284" s="110"/>
      <c r="R284" s="110"/>
    </row>
    <row r="285" spans="1:18" ht="13.8" thickBot="1" x14ac:dyDescent="0.3">
      <c r="A285" s="30"/>
      <c r="B285" s="63" t="s">
        <v>12</v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</row>
    <row r="286" spans="1:18" ht="13.8" thickBot="1" x14ac:dyDescent="0.3">
      <c r="A286" s="155">
        <v>71</v>
      </c>
      <c r="B286" s="31" t="s">
        <v>100</v>
      </c>
      <c r="C286" s="95">
        <v>100</v>
      </c>
      <c r="D286" s="95">
        <v>0.7</v>
      </c>
      <c r="E286" s="95">
        <v>0.1</v>
      </c>
      <c r="F286" s="95">
        <v>1.9</v>
      </c>
      <c r="G286" s="95">
        <v>10</v>
      </c>
      <c r="H286" s="95">
        <v>0.03</v>
      </c>
      <c r="I286" s="95">
        <v>0.02</v>
      </c>
      <c r="J286" s="95">
        <v>7.35</v>
      </c>
      <c r="K286" s="95">
        <v>0</v>
      </c>
      <c r="L286" s="95">
        <v>0.7</v>
      </c>
      <c r="M286" s="95">
        <v>17</v>
      </c>
      <c r="N286" s="95">
        <v>30</v>
      </c>
      <c r="O286" s="95">
        <v>14</v>
      </c>
      <c r="P286" s="95">
        <v>0.05</v>
      </c>
      <c r="Q286" s="95">
        <v>0.2</v>
      </c>
      <c r="R286" s="95">
        <v>0</v>
      </c>
    </row>
    <row r="287" spans="1:18" ht="13.8" thickBot="1" x14ac:dyDescent="0.3">
      <c r="A287" s="95">
        <v>82</v>
      </c>
      <c r="B287" s="90" t="s">
        <v>145</v>
      </c>
      <c r="C287" s="92">
        <v>250</v>
      </c>
      <c r="D287" s="33">
        <v>1.8</v>
      </c>
      <c r="E287" s="33">
        <v>4.9000000000000004</v>
      </c>
      <c r="F287" s="34">
        <v>10.9</v>
      </c>
      <c r="G287" s="34">
        <v>103.75</v>
      </c>
      <c r="H287" s="33">
        <v>0.04</v>
      </c>
      <c r="I287" s="33">
        <v>0.04</v>
      </c>
      <c r="J287" s="34">
        <v>8.5399999999999991</v>
      </c>
      <c r="K287" s="34">
        <v>0</v>
      </c>
      <c r="L287" s="32">
        <v>1.92</v>
      </c>
      <c r="M287" s="34">
        <v>39.799999999999997</v>
      </c>
      <c r="N287" s="33">
        <v>43.7</v>
      </c>
      <c r="O287" s="34">
        <v>20.9</v>
      </c>
      <c r="P287" s="34">
        <v>0.98</v>
      </c>
      <c r="Q287" s="33">
        <v>0</v>
      </c>
      <c r="R287" s="34">
        <v>0</v>
      </c>
    </row>
    <row r="288" spans="1:18" ht="14.25" customHeight="1" thickBot="1" x14ac:dyDescent="0.3">
      <c r="A288" s="95">
        <v>290</v>
      </c>
      <c r="B288" s="90" t="s">
        <v>134</v>
      </c>
      <c r="C288" s="125" t="s">
        <v>180</v>
      </c>
      <c r="D288" s="111" t="s">
        <v>184</v>
      </c>
      <c r="E288" s="111" t="s">
        <v>185</v>
      </c>
      <c r="F288" s="111" t="s">
        <v>186</v>
      </c>
      <c r="G288" s="111" t="s">
        <v>217</v>
      </c>
      <c r="H288" s="111">
        <f>'[3]лето - осень'!H312</f>
        <v>0.05</v>
      </c>
      <c r="I288" s="111">
        <f>'[3]лето - осень'!I312</f>
        <v>0.09</v>
      </c>
      <c r="J288" s="111">
        <f>'[3]лето - осень'!J312</f>
        <v>1.44</v>
      </c>
      <c r="K288" s="111">
        <f>'[3]лето - осень'!K312</f>
        <v>0.04</v>
      </c>
      <c r="L288" s="111">
        <f>'[3]лето - осень'!L312</f>
        <v>0.96</v>
      </c>
      <c r="M288" s="111">
        <f>'[3]лето - осень'!M312</f>
        <v>38.9</v>
      </c>
      <c r="N288" s="111">
        <f>'[3]лето - осень'!N312</f>
        <v>90.5</v>
      </c>
      <c r="O288" s="111">
        <f>'[3]лето - осень'!O312</f>
        <v>13.14</v>
      </c>
      <c r="P288" s="111">
        <f>'[3]лето - осень'!P312</f>
        <v>0.91</v>
      </c>
      <c r="Q288" s="111">
        <f>'[3]лето - осень'!Q312</f>
        <v>0</v>
      </c>
      <c r="R288" s="111">
        <f>'[3]лето - осень'!R312</f>
        <v>0</v>
      </c>
    </row>
    <row r="289" spans="1:18" ht="27" thickBot="1" x14ac:dyDescent="0.3">
      <c r="A289" s="124" t="s">
        <v>126</v>
      </c>
      <c r="B289" s="90" t="s">
        <v>127</v>
      </c>
      <c r="C289" s="125" t="s">
        <v>187</v>
      </c>
      <c r="D289" s="111" t="s">
        <v>91</v>
      </c>
      <c r="E289" s="111" t="s">
        <v>92</v>
      </c>
      <c r="F289" s="111" t="s">
        <v>93</v>
      </c>
      <c r="G289" s="111" t="s">
        <v>218</v>
      </c>
      <c r="H289" s="111" t="s">
        <v>94</v>
      </c>
      <c r="I289" s="111" t="s">
        <v>73</v>
      </c>
      <c r="J289" s="111">
        <f>'[1]лето - осень'!J278</f>
        <v>0</v>
      </c>
      <c r="K289" s="111">
        <f>'[1]лето - осень'!K278</f>
        <v>0</v>
      </c>
      <c r="L289" s="111">
        <f>'[1]лето - осень'!L278</f>
        <v>0</v>
      </c>
      <c r="M289" s="111" t="s">
        <v>95</v>
      </c>
      <c r="N289" s="111">
        <f>'[1]лето - осень'!N278</f>
        <v>0</v>
      </c>
      <c r="O289" s="111">
        <f>'[1]лето - осень'!O278</f>
        <v>0</v>
      </c>
      <c r="P289" s="111" t="s">
        <v>96</v>
      </c>
      <c r="Q289" s="111">
        <f>'[1]лето - осень'!Q278</f>
        <v>0</v>
      </c>
      <c r="R289" s="111">
        <f>'[1]лето - осень'!R278</f>
        <v>0</v>
      </c>
    </row>
    <row r="290" spans="1:18" ht="14.25" customHeight="1" thickBot="1" x14ac:dyDescent="0.3">
      <c r="A290" s="111" t="s">
        <v>135</v>
      </c>
      <c r="B290" s="90" t="s">
        <v>31</v>
      </c>
      <c r="C290" s="125">
        <f>'[3]лето - осень'!C314</f>
        <v>200</v>
      </c>
      <c r="D290" s="111">
        <f>'[3]лето - осень'!D314</f>
        <v>0.66</v>
      </c>
      <c r="E290" s="111">
        <f>'[3]лето - осень'!E314</f>
        <v>0.09</v>
      </c>
      <c r="F290" s="111">
        <f>'[3]лето - осень'!F314</f>
        <v>32.01</v>
      </c>
      <c r="G290" s="111" t="s">
        <v>219</v>
      </c>
      <c r="H290" s="111">
        <f>'[3]лето - осень'!H314</f>
        <v>0.02</v>
      </c>
      <c r="I290" s="111">
        <f>'[3]лето - осень'!I314</f>
        <v>0.02</v>
      </c>
      <c r="J290" s="111">
        <f>'[3]лето - осень'!J314</f>
        <v>0.73</v>
      </c>
      <c r="K290" s="111">
        <f>'[3]лето - осень'!K314</f>
        <v>0</v>
      </c>
      <c r="L290" s="111">
        <f>'[3]лето - осень'!L314</f>
        <v>0</v>
      </c>
      <c r="M290" s="111">
        <f>'[3]лето - осень'!M314</f>
        <v>32.479999999999997</v>
      </c>
      <c r="N290" s="111">
        <f>'[3]лето - осень'!N314</f>
        <v>23.44</v>
      </c>
      <c r="O290" s="111">
        <f>'[3]лето - осень'!O314</f>
        <v>17.46</v>
      </c>
      <c r="P290" s="111">
        <f>'[3]лето - осень'!P314</f>
        <v>0.69</v>
      </c>
      <c r="Q290" s="111">
        <f>'[3]лето - осень'!Q314</f>
        <v>7.0000000000000007E-2</v>
      </c>
      <c r="R290" s="111">
        <f>'[3]лето - осень'!R314</f>
        <v>0</v>
      </c>
    </row>
    <row r="291" spans="1:18" ht="13.8" thickBot="1" x14ac:dyDescent="0.3">
      <c r="A291" s="111" t="s">
        <v>136</v>
      </c>
      <c r="B291" s="90" t="s">
        <v>24</v>
      </c>
      <c r="C291" s="96">
        <v>60</v>
      </c>
      <c r="D291" s="95">
        <v>4.05</v>
      </c>
      <c r="E291" s="95">
        <v>0.51</v>
      </c>
      <c r="F291" s="95">
        <v>30.9</v>
      </c>
      <c r="G291" s="95">
        <v>141.05000000000001</v>
      </c>
      <c r="H291" s="95">
        <v>0.06</v>
      </c>
      <c r="I291" s="95">
        <v>0.01</v>
      </c>
      <c r="J291" s="95">
        <v>0</v>
      </c>
      <c r="K291" s="95">
        <v>0</v>
      </c>
      <c r="L291" s="95">
        <v>0.66</v>
      </c>
      <c r="M291" s="95">
        <v>12</v>
      </c>
      <c r="N291" s="95">
        <v>39</v>
      </c>
      <c r="O291" s="95">
        <v>8.4</v>
      </c>
      <c r="P291" s="95">
        <v>0.66</v>
      </c>
      <c r="Q291" s="95">
        <v>0</v>
      </c>
      <c r="R291" s="95">
        <v>0</v>
      </c>
    </row>
    <row r="292" spans="1:18" ht="13.8" thickBot="1" x14ac:dyDescent="0.3">
      <c r="A292" s="122" t="s">
        <v>99</v>
      </c>
      <c r="B292" s="90" t="s">
        <v>26</v>
      </c>
      <c r="C292" s="96">
        <v>40</v>
      </c>
      <c r="D292" s="95">
        <v>2.2400000000000002</v>
      </c>
      <c r="E292" s="95">
        <v>0.44</v>
      </c>
      <c r="F292" s="95">
        <v>19.760000000000002</v>
      </c>
      <c r="G292" s="95">
        <v>92.03</v>
      </c>
      <c r="H292" s="95">
        <v>0.21</v>
      </c>
      <c r="I292" s="95">
        <v>0.14000000000000001</v>
      </c>
      <c r="J292" s="95">
        <v>0.28000000000000003</v>
      </c>
      <c r="K292" s="95">
        <v>0</v>
      </c>
      <c r="L292" s="95">
        <v>0.2</v>
      </c>
      <c r="M292" s="95">
        <v>9.1999999999999993</v>
      </c>
      <c r="N292" s="95">
        <v>42.4</v>
      </c>
      <c r="O292" s="95">
        <v>10</v>
      </c>
      <c r="P292" s="95">
        <v>1.25</v>
      </c>
      <c r="Q292" s="95">
        <v>0.46</v>
      </c>
      <c r="R292" s="95">
        <v>0</v>
      </c>
    </row>
    <row r="293" spans="1:18" ht="13.8" thickBot="1" x14ac:dyDescent="0.3">
      <c r="A293" s="30"/>
      <c r="B293" s="31"/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</row>
    <row r="294" spans="1:18" ht="13.8" thickBot="1" x14ac:dyDescent="0.3">
      <c r="A294" s="30"/>
      <c r="B294" s="89" t="s">
        <v>84</v>
      </c>
      <c r="C294" s="94">
        <v>950</v>
      </c>
      <c r="D294" s="94">
        <f>SUM(D285:D293)</f>
        <v>9.4499999999999993</v>
      </c>
      <c r="E294" s="94">
        <f>SUM(E285:E293)</f>
        <v>6.04</v>
      </c>
      <c r="F294" s="94">
        <f>SUM(F285:F293)</f>
        <v>95.470000000000013</v>
      </c>
      <c r="G294" s="94">
        <v>929.03</v>
      </c>
      <c r="H294" s="94">
        <f t="shared" ref="H294:R294" si="54">SUM(H285:H293)</f>
        <v>0.41000000000000003</v>
      </c>
      <c r="I294" s="94">
        <f t="shared" si="54"/>
        <v>0.32</v>
      </c>
      <c r="J294" s="94">
        <f t="shared" si="54"/>
        <v>18.34</v>
      </c>
      <c r="K294" s="94">
        <f t="shared" si="54"/>
        <v>0.04</v>
      </c>
      <c r="L294" s="94">
        <f t="shared" si="54"/>
        <v>4.4400000000000004</v>
      </c>
      <c r="M294" s="94">
        <f t="shared" si="54"/>
        <v>149.37999999999997</v>
      </c>
      <c r="N294" s="94">
        <f t="shared" si="54"/>
        <v>269.03999999999996</v>
      </c>
      <c r="O294" s="94">
        <f t="shared" si="54"/>
        <v>83.9</v>
      </c>
      <c r="P294" s="94">
        <f t="shared" si="54"/>
        <v>4.54</v>
      </c>
      <c r="Q294" s="94">
        <f t="shared" si="54"/>
        <v>0.73</v>
      </c>
      <c r="R294" s="94">
        <f t="shared" si="54"/>
        <v>0</v>
      </c>
    </row>
    <row r="295" spans="1:18" ht="13.8" thickBot="1" x14ac:dyDescent="0.3">
      <c r="A295" s="30"/>
      <c r="B295" s="2"/>
      <c r="C295" s="3"/>
      <c r="D295" s="3"/>
      <c r="E295" s="4"/>
      <c r="F295" s="4"/>
      <c r="G295" s="4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</row>
    <row r="296" spans="1:18" ht="13.8" hidden="1" thickBot="1" x14ac:dyDescent="0.3">
      <c r="A296" s="129"/>
      <c r="B296" s="130" t="s">
        <v>80</v>
      </c>
      <c r="C296" s="129"/>
      <c r="D296" s="131">
        <f t="shared" ref="D296:R296" si="55">D294+D283</f>
        <v>31.229999999999997</v>
      </c>
      <c r="E296" s="131">
        <f t="shared" si="55"/>
        <v>21.490000000000002</v>
      </c>
      <c r="F296" s="131">
        <f t="shared" si="55"/>
        <v>214.06</v>
      </c>
      <c r="G296" s="131">
        <f t="shared" si="55"/>
        <v>1613.03</v>
      </c>
      <c r="H296" s="131">
        <f t="shared" si="55"/>
        <v>3.5600000000000005</v>
      </c>
      <c r="I296" s="131">
        <f t="shared" si="55"/>
        <v>3.7199999999999993</v>
      </c>
      <c r="J296" s="131">
        <f t="shared" si="55"/>
        <v>33.840000000000003</v>
      </c>
      <c r="K296" s="131">
        <f t="shared" si="55"/>
        <v>5.8599999999999994</v>
      </c>
      <c r="L296" s="131">
        <f t="shared" si="55"/>
        <v>10.200000000000001</v>
      </c>
      <c r="M296" s="131">
        <f t="shared" si="55"/>
        <v>231.39999999999998</v>
      </c>
      <c r="N296" s="131">
        <f t="shared" si="55"/>
        <v>610.74</v>
      </c>
      <c r="O296" s="131">
        <f t="shared" si="55"/>
        <v>235.45</v>
      </c>
      <c r="P296" s="131">
        <f t="shared" si="55"/>
        <v>17.75</v>
      </c>
      <c r="Q296" s="131">
        <f t="shared" si="55"/>
        <v>36.129999999999995</v>
      </c>
      <c r="R296" s="131">
        <f t="shared" si="55"/>
        <v>2.4</v>
      </c>
    </row>
    <row r="297" spans="1:18" ht="13.8" hidden="1" thickBot="1" x14ac:dyDescent="0.3">
      <c r="A297" s="235"/>
      <c r="B297" s="236"/>
      <c r="C297" s="236"/>
      <c r="D297" s="236"/>
      <c r="E297" s="236"/>
      <c r="F297" s="236"/>
      <c r="G297" s="236"/>
      <c r="H297" s="236"/>
      <c r="I297" s="236"/>
      <c r="J297" s="236"/>
      <c r="K297" s="236"/>
      <c r="L297" s="236"/>
      <c r="M297" s="236"/>
      <c r="N297" s="236"/>
      <c r="O297" s="236"/>
      <c r="P297" s="236"/>
      <c r="Q297" s="236"/>
      <c r="R297" s="236"/>
    </row>
    <row r="298" spans="1:18" ht="15.6" x14ac:dyDescent="0.3">
      <c r="A298" s="53" t="s">
        <v>118</v>
      </c>
      <c r="B298" s="159" t="s">
        <v>137</v>
      </c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</row>
    <row r="299" spans="1:18" x14ac:dyDescent="0.25">
      <c r="A299" s="53" t="s">
        <v>19</v>
      </c>
      <c r="B299" s="15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</row>
    <row r="300" spans="1:18" x14ac:dyDescent="0.25">
      <c r="A300" s="53" t="s">
        <v>29</v>
      </c>
      <c r="B300" s="15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</row>
    <row r="301" spans="1:18" x14ac:dyDescent="0.25">
      <c r="A301" s="16" t="s">
        <v>83</v>
      </c>
      <c r="B301" s="15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</row>
    <row r="302" spans="1:18" ht="13.8" thickBot="1" x14ac:dyDescent="0.3">
      <c r="A302" s="14"/>
      <c r="B302" s="15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</row>
    <row r="303" spans="1:18" ht="13.8" thickBot="1" x14ac:dyDescent="0.3">
      <c r="A303" s="180" t="s">
        <v>14</v>
      </c>
      <c r="B303" s="47" t="s">
        <v>3</v>
      </c>
      <c r="C303" s="183" t="s">
        <v>4</v>
      </c>
      <c r="D303" s="185" t="s">
        <v>1</v>
      </c>
      <c r="E303" s="186"/>
      <c r="F303" s="187"/>
      <c r="G303" s="191" t="s">
        <v>5</v>
      </c>
      <c r="H303" s="194" t="s">
        <v>6</v>
      </c>
      <c r="I303" s="195"/>
      <c r="J303" s="195"/>
      <c r="K303" s="195"/>
      <c r="L303" s="196"/>
      <c r="M303" s="200" t="s">
        <v>9</v>
      </c>
      <c r="N303" s="201"/>
      <c r="O303" s="201"/>
      <c r="P303" s="201"/>
      <c r="Q303" s="201"/>
      <c r="R303" s="202"/>
    </row>
    <row r="304" spans="1:18" ht="13.8" thickBot="1" x14ac:dyDescent="0.3">
      <c r="A304" s="181"/>
      <c r="B304" s="47" t="s">
        <v>7</v>
      </c>
      <c r="C304" s="184"/>
      <c r="D304" s="188"/>
      <c r="E304" s="189"/>
      <c r="F304" s="190"/>
      <c r="G304" s="192"/>
      <c r="H304" s="197"/>
      <c r="I304" s="198"/>
      <c r="J304" s="198"/>
      <c r="K304" s="198"/>
      <c r="L304" s="199"/>
      <c r="M304" s="203"/>
      <c r="N304" s="204"/>
      <c r="O304" s="204"/>
      <c r="P304" s="204"/>
      <c r="Q304" s="204"/>
      <c r="R304" s="205"/>
    </row>
    <row r="305" spans="1:19" ht="13.8" thickBot="1" x14ac:dyDescent="0.3">
      <c r="A305" s="182"/>
      <c r="B305" s="17"/>
      <c r="C305" s="39" t="s">
        <v>0</v>
      </c>
      <c r="D305" s="206" t="s">
        <v>0</v>
      </c>
      <c r="E305" s="207"/>
      <c r="F305" s="208"/>
      <c r="G305" s="193"/>
      <c r="H305" s="209" t="s">
        <v>8</v>
      </c>
      <c r="I305" s="210"/>
      <c r="J305" s="210"/>
      <c r="K305" s="210"/>
      <c r="L305" s="211"/>
      <c r="M305" s="212" t="s">
        <v>8</v>
      </c>
      <c r="N305" s="213"/>
      <c r="O305" s="213"/>
      <c r="P305" s="213"/>
      <c r="Q305" s="213"/>
      <c r="R305" s="214"/>
    </row>
    <row r="306" spans="1:19" ht="27" thickBot="1" x14ac:dyDescent="0.3">
      <c r="A306" s="17"/>
      <c r="B306" s="17"/>
      <c r="C306" s="17"/>
      <c r="D306" s="45" t="s">
        <v>46</v>
      </c>
      <c r="E306" s="45" t="s">
        <v>47</v>
      </c>
      <c r="F306" s="46" t="s">
        <v>48</v>
      </c>
      <c r="G306" s="45" t="s">
        <v>49</v>
      </c>
      <c r="H306" s="66" t="s">
        <v>2</v>
      </c>
      <c r="I306" s="47" t="s">
        <v>50</v>
      </c>
      <c r="J306" s="46" t="s">
        <v>51</v>
      </c>
      <c r="K306" s="48" t="s">
        <v>15</v>
      </c>
      <c r="L306" s="46" t="s">
        <v>52</v>
      </c>
      <c r="M306" s="22" t="s">
        <v>53</v>
      </c>
      <c r="N306" s="23" t="s">
        <v>54</v>
      </c>
      <c r="O306" s="22" t="s">
        <v>55</v>
      </c>
      <c r="P306" s="22" t="s">
        <v>56</v>
      </c>
      <c r="Q306" s="24" t="s">
        <v>57</v>
      </c>
      <c r="R306" s="47" t="s">
        <v>58</v>
      </c>
    </row>
    <row r="307" spans="1:19" ht="13.8" thickBot="1" x14ac:dyDescent="0.3">
      <c r="A307" s="25"/>
      <c r="B307" s="57" t="s">
        <v>13</v>
      </c>
      <c r="C307" s="25"/>
      <c r="D307" s="26"/>
      <c r="E307" s="26"/>
      <c r="F307" s="26"/>
      <c r="G307" s="26"/>
      <c r="H307" s="26"/>
      <c r="I307" s="26"/>
      <c r="J307" s="26"/>
      <c r="K307" s="26"/>
      <c r="L307" s="26"/>
      <c r="M307" s="25"/>
      <c r="N307" s="25"/>
      <c r="O307" s="25"/>
      <c r="P307" s="25"/>
      <c r="Q307" s="26"/>
      <c r="R307" s="25"/>
    </row>
    <row r="308" spans="1:19" ht="15" customHeight="1" thickBot="1" x14ac:dyDescent="0.3">
      <c r="A308" s="155">
        <v>71</v>
      </c>
      <c r="B308" s="41" t="s">
        <v>100</v>
      </c>
      <c r="C308" s="155">
        <v>100</v>
      </c>
      <c r="D308" s="33">
        <v>0.7</v>
      </c>
      <c r="E308" s="33">
        <v>0.1</v>
      </c>
      <c r="F308" s="33">
        <v>1.9</v>
      </c>
      <c r="G308" s="33">
        <v>10</v>
      </c>
      <c r="H308" s="33">
        <v>0.03</v>
      </c>
      <c r="I308" s="33">
        <v>0.02</v>
      </c>
      <c r="J308" s="33">
        <v>7.35</v>
      </c>
      <c r="K308" s="33">
        <v>0</v>
      </c>
      <c r="L308" s="33">
        <v>0.7</v>
      </c>
      <c r="M308" s="155">
        <v>17</v>
      </c>
      <c r="N308" s="155">
        <v>30</v>
      </c>
      <c r="O308" s="155">
        <v>14</v>
      </c>
      <c r="P308" s="155">
        <v>0.05</v>
      </c>
      <c r="Q308" s="33">
        <v>0.2</v>
      </c>
      <c r="R308" s="155">
        <v>0</v>
      </c>
    </row>
    <row r="309" spans="1:19" ht="13.8" thickBot="1" x14ac:dyDescent="0.3">
      <c r="A309" s="92">
        <v>234</v>
      </c>
      <c r="B309" s="90" t="s">
        <v>161</v>
      </c>
      <c r="C309" s="92" t="s">
        <v>155</v>
      </c>
      <c r="D309" s="33">
        <v>13</v>
      </c>
      <c r="E309" s="33">
        <v>4.5199999999999996</v>
      </c>
      <c r="F309" s="34">
        <v>5.08</v>
      </c>
      <c r="G309" s="34">
        <v>143.80000000000001</v>
      </c>
      <c r="H309" s="34">
        <v>0.09</v>
      </c>
      <c r="I309" s="34">
        <v>0</v>
      </c>
      <c r="J309" s="34">
        <v>0</v>
      </c>
      <c r="K309" s="34">
        <v>0.05</v>
      </c>
      <c r="L309" s="34">
        <v>4.1399999999999997</v>
      </c>
      <c r="M309" s="34">
        <v>46.8</v>
      </c>
      <c r="N309" s="33">
        <v>163.80000000000001</v>
      </c>
      <c r="O309" s="34">
        <v>18.09</v>
      </c>
      <c r="P309" s="34">
        <v>1.44</v>
      </c>
      <c r="Q309" s="34">
        <v>0</v>
      </c>
      <c r="R309" s="34">
        <v>0</v>
      </c>
    </row>
    <row r="310" spans="1:19" ht="13.8" thickBot="1" x14ac:dyDescent="0.3">
      <c r="A310" s="92">
        <v>310</v>
      </c>
      <c r="B310" s="90" t="s">
        <v>45</v>
      </c>
      <c r="C310" s="96">
        <v>180</v>
      </c>
      <c r="D310" s="95">
        <v>3.46</v>
      </c>
      <c r="E310" s="95">
        <v>6.79</v>
      </c>
      <c r="F310" s="95">
        <v>24</v>
      </c>
      <c r="G310" s="95">
        <v>171</v>
      </c>
      <c r="H310" s="95">
        <v>0.18</v>
      </c>
      <c r="I310" s="95">
        <v>0.126</v>
      </c>
      <c r="J310" s="95">
        <v>24.7</v>
      </c>
      <c r="K310" s="95">
        <v>3.5999999999999997E-2</v>
      </c>
      <c r="L310" s="95">
        <v>0.252</v>
      </c>
      <c r="M310" s="95">
        <v>23.4</v>
      </c>
      <c r="N310" s="95">
        <v>95.6</v>
      </c>
      <c r="O310" s="95">
        <v>34.799999999999997</v>
      </c>
      <c r="P310" s="95">
        <v>1.4</v>
      </c>
      <c r="Q310" s="95">
        <v>0</v>
      </c>
      <c r="R310" s="95">
        <v>0</v>
      </c>
    </row>
    <row r="311" spans="1:19" ht="17.25" customHeight="1" thickBot="1" x14ac:dyDescent="0.3">
      <c r="A311" s="92" t="s">
        <v>99</v>
      </c>
      <c r="B311" s="90" t="s">
        <v>24</v>
      </c>
      <c r="C311" s="96">
        <v>40</v>
      </c>
      <c r="D311" s="95">
        <v>2.2400000000000002</v>
      </c>
      <c r="E311" s="95">
        <v>0.44</v>
      </c>
      <c r="F311" s="95">
        <v>19.760000000000002</v>
      </c>
      <c r="G311" s="95">
        <v>94</v>
      </c>
      <c r="H311" s="95">
        <v>0.21</v>
      </c>
      <c r="I311" s="95">
        <v>0.14000000000000001</v>
      </c>
      <c r="J311" s="95">
        <v>0.28000000000000003</v>
      </c>
      <c r="K311" s="95">
        <v>0</v>
      </c>
      <c r="L311" s="95">
        <v>0.2</v>
      </c>
      <c r="M311" s="95">
        <v>9.1999999999999993</v>
      </c>
      <c r="N311" s="95">
        <v>42.4</v>
      </c>
      <c r="O311" s="95">
        <v>10</v>
      </c>
      <c r="P311" s="95">
        <v>1.25</v>
      </c>
      <c r="Q311" s="95">
        <v>0.46</v>
      </c>
      <c r="R311" s="95">
        <v>0</v>
      </c>
      <c r="S311" s="13"/>
    </row>
    <row r="312" spans="1:19" ht="13.8" thickBot="1" x14ac:dyDescent="0.3">
      <c r="A312" s="92" t="s">
        <v>99</v>
      </c>
      <c r="B312" s="90" t="s">
        <v>196</v>
      </c>
      <c r="C312" s="96">
        <v>25</v>
      </c>
      <c r="D312" s="95">
        <v>1.69</v>
      </c>
      <c r="E312" s="95">
        <v>0.21</v>
      </c>
      <c r="F312" s="95">
        <v>12.54</v>
      </c>
      <c r="G312" s="95">
        <v>57.5</v>
      </c>
      <c r="H312" s="95">
        <v>0.02</v>
      </c>
      <c r="I312" s="95">
        <v>0</v>
      </c>
      <c r="J312" s="95">
        <v>0</v>
      </c>
      <c r="K312" s="95">
        <v>0</v>
      </c>
      <c r="L312" s="95">
        <v>0.26</v>
      </c>
      <c r="M312" s="95">
        <v>4.5999999999999996</v>
      </c>
      <c r="N312" s="95">
        <v>17.399999999999999</v>
      </c>
      <c r="O312" s="95">
        <v>6.6</v>
      </c>
      <c r="P312" s="95">
        <v>0.22</v>
      </c>
      <c r="Q312" s="95">
        <v>0.21</v>
      </c>
      <c r="R312" s="95">
        <v>0.01</v>
      </c>
      <c r="S312" s="13"/>
    </row>
    <row r="313" spans="1:19" ht="16.5" customHeight="1" thickBot="1" x14ac:dyDescent="0.3">
      <c r="A313" s="151">
        <v>376</v>
      </c>
      <c r="B313" s="59" t="s">
        <v>138</v>
      </c>
      <c r="C313" s="61">
        <v>200</v>
      </c>
      <c r="D313" s="156">
        <v>0.2</v>
      </c>
      <c r="E313" s="156">
        <v>0</v>
      </c>
      <c r="F313" s="156">
        <v>14</v>
      </c>
      <c r="G313" s="156">
        <v>60</v>
      </c>
      <c r="H313" s="156">
        <v>0</v>
      </c>
      <c r="I313" s="156">
        <v>0</v>
      </c>
      <c r="J313" s="156">
        <v>0.03</v>
      </c>
      <c r="K313" s="156">
        <v>0</v>
      </c>
      <c r="L313" s="156">
        <v>0</v>
      </c>
      <c r="M313" s="156">
        <v>6</v>
      </c>
      <c r="N313" s="156">
        <v>0</v>
      </c>
      <c r="O313" s="156">
        <v>0</v>
      </c>
      <c r="P313" s="156">
        <v>0.4</v>
      </c>
      <c r="Q313" s="95">
        <v>0</v>
      </c>
      <c r="R313" s="95">
        <v>0</v>
      </c>
      <c r="S313" s="13"/>
    </row>
    <row r="314" spans="1:19" ht="13.8" thickBot="1" x14ac:dyDescent="0.3">
      <c r="A314" s="140" t="s">
        <v>99</v>
      </c>
      <c r="B314" s="161" t="s">
        <v>173</v>
      </c>
      <c r="C314" s="111" t="s">
        <v>174</v>
      </c>
      <c r="D314" s="111">
        <v>2.8</v>
      </c>
      <c r="E314" s="111">
        <v>3.13</v>
      </c>
      <c r="F314" s="111">
        <v>30</v>
      </c>
      <c r="G314" s="111">
        <v>90</v>
      </c>
      <c r="H314" s="111">
        <v>0.06</v>
      </c>
      <c r="I314" s="111">
        <v>0.03</v>
      </c>
      <c r="J314" s="111">
        <v>0</v>
      </c>
      <c r="K314" s="111">
        <v>16.66</v>
      </c>
      <c r="L314" s="111">
        <v>0</v>
      </c>
      <c r="M314" s="111">
        <v>29.05</v>
      </c>
      <c r="N314" s="111">
        <v>31.22</v>
      </c>
      <c r="O314" s="111">
        <v>11.5</v>
      </c>
      <c r="P314" s="111">
        <v>0.6</v>
      </c>
      <c r="Q314" s="111">
        <v>0</v>
      </c>
      <c r="R314" s="111">
        <v>0</v>
      </c>
      <c r="S314" s="13"/>
    </row>
    <row r="315" spans="1:19" ht="13.8" thickBot="1" x14ac:dyDescent="0.3">
      <c r="A315" s="30"/>
      <c r="B315" s="31"/>
      <c r="C315" s="95"/>
      <c r="D315" s="95">
        <v>0</v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95"/>
      <c r="S315" s="13"/>
    </row>
    <row r="316" spans="1:19" ht="13.8" thickBot="1" x14ac:dyDescent="0.3">
      <c r="A316" s="82"/>
      <c r="B316" s="63" t="s">
        <v>74</v>
      </c>
      <c r="C316" s="94">
        <v>645</v>
      </c>
      <c r="D316" s="94">
        <f t="shared" ref="D316:R316" si="56">SUM(D309:D315)</f>
        <v>23.390000000000004</v>
      </c>
      <c r="E316" s="94">
        <f t="shared" si="56"/>
        <v>15.09</v>
      </c>
      <c r="F316" s="94">
        <f t="shared" si="56"/>
        <v>105.38</v>
      </c>
      <c r="G316" s="94">
        <v>626.29999999999995</v>
      </c>
      <c r="H316" s="94">
        <f t="shared" si="56"/>
        <v>0.56000000000000005</v>
      </c>
      <c r="I316" s="94">
        <f t="shared" si="56"/>
        <v>0.29600000000000004</v>
      </c>
      <c r="J316" s="94">
        <f t="shared" si="56"/>
        <v>25.01</v>
      </c>
      <c r="K316" s="94">
        <f t="shared" si="56"/>
        <v>16.745999999999999</v>
      </c>
      <c r="L316" s="94">
        <f t="shared" si="56"/>
        <v>4.8519999999999994</v>
      </c>
      <c r="M316" s="94">
        <f t="shared" si="56"/>
        <v>119.04999999999998</v>
      </c>
      <c r="N316" s="94">
        <f t="shared" si="56"/>
        <v>350.41999999999996</v>
      </c>
      <c r="O316" s="94">
        <f t="shared" si="56"/>
        <v>80.989999999999995</v>
      </c>
      <c r="P316" s="94">
        <f t="shared" si="56"/>
        <v>5.31</v>
      </c>
      <c r="Q316" s="94">
        <f t="shared" si="56"/>
        <v>0.67</v>
      </c>
      <c r="R316" s="94">
        <f t="shared" si="56"/>
        <v>0.01</v>
      </c>
      <c r="S316" s="13"/>
    </row>
    <row r="317" spans="1:19" ht="13.8" thickBot="1" x14ac:dyDescent="0.3">
      <c r="A317" s="30"/>
      <c r="B317" s="2"/>
      <c r="C317" s="95"/>
      <c r="D317" s="95"/>
      <c r="E317" s="109"/>
      <c r="F317" s="109"/>
      <c r="G317" s="109"/>
      <c r="H317" s="110"/>
      <c r="I317" s="110"/>
      <c r="J317" s="110"/>
      <c r="K317" s="110"/>
      <c r="L317" s="110"/>
      <c r="M317" s="110"/>
      <c r="N317" s="110"/>
      <c r="O317" s="110"/>
      <c r="P317" s="110"/>
      <c r="Q317" s="110"/>
      <c r="R317" s="110"/>
      <c r="S317" s="13"/>
    </row>
    <row r="318" spans="1:19" ht="13.8" thickBot="1" x14ac:dyDescent="0.3">
      <c r="A318" s="30"/>
      <c r="B318" s="63" t="s">
        <v>12</v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13"/>
    </row>
    <row r="319" spans="1:19" ht="13.8" thickBot="1" x14ac:dyDescent="0.3">
      <c r="A319" s="92">
        <v>71</v>
      </c>
      <c r="B319" s="90" t="s">
        <v>107</v>
      </c>
      <c r="C319" s="96">
        <v>100</v>
      </c>
      <c r="D319" s="95">
        <v>3.6</v>
      </c>
      <c r="E319" s="95">
        <v>10.119999999999999</v>
      </c>
      <c r="F319" s="95">
        <v>3.46</v>
      </c>
      <c r="G319" s="174">
        <v>22</v>
      </c>
      <c r="H319" s="95">
        <v>0.01</v>
      </c>
      <c r="I319" s="95">
        <v>0</v>
      </c>
      <c r="J319" s="95">
        <v>24</v>
      </c>
      <c r="K319" s="95">
        <v>0</v>
      </c>
      <c r="L319" s="95">
        <v>0</v>
      </c>
      <c r="M319" s="95">
        <v>23</v>
      </c>
      <c r="N319" s="95">
        <v>20</v>
      </c>
      <c r="O319" s="95">
        <v>11.66</v>
      </c>
      <c r="P319" s="95">
        <v>0.7</v>
      </c>
      <c r="Q319" s="95">
        <v>0</v>
      </c>
      <c r="R319" s="95">
        <v>0</v>
      </c>
      <c r="S319" s="138"/>
    </row>
    <row r="320" spans="1:19" ht="13.8" thickBot="1" x14ac:dyDescent="0.3">
      <c r="A320" s="92">
        <v>99</v>
      </c>
      <c r="B320" s="90" t="s">
        <v>139</v>
      </c>
      <c r="C320" s="96">
        <f>[2]меню!C283</f>
        <v>250</v>
      </c>
      <c r="D320" s="95">
        <v>0</v>
      </c>
      <c r="E320" s="111">
        <v>1.9</v>
      </c>
      <c r="F320" s="95">
        <v>7.49</v>
      </c>
      <c r="G320" s="95">
        <v>95.25</v>
      </c>
      <c r="H320" s="95">
        <v>121.1</v>
      </c>
      <c r="I320" s="95">
        <v>5.3999999999999999E-2</v>
      </c>
      <c r="J320" s="109">
        <v>12.98</v>
      </c>
      <c r="K320" s="109">
        <f>[2]меню!K283</f>
        <v>0</v>
      </c>
      <c r="L320" s="109">
        <f>[2]меню!L283</f>
        <v>3.125</v>
      </c>
      <c r="M320" s="109">
        <v>43.56</v>
      </c>
      <c r="N320" s="109">
        <f>[2]меню!N283</f>
        <v>61.6</v>
      </c>
      <c r="O320" s="109">
        <v>25.94</v>
      </c>
      <c r="P320" s="109">
        <f>[2]меню!P283</f>
        <v>0.97499999999999998</v>
      </c>
      <c r="Q320" s="95">
        <v>6.0999999999999999E-2</v>
      </c>
      <c r="R320" s="95">
        <v>0.3</v>
      </c>
      <c r="S320" s="13"/>
    </row>
    <row r="321" spans="1:19" ht="27" thickBot="1" x14ac:dyDescent="0.3">
      <c r="A321" s="92">
        <v>296</v>
      </c>
      <c r="B321" s="90" t="s">
        <v>162</v>
      </c>
      <c r="C321" s="96" t="s">
        <v>155</v>
      </c>
      <c r="D321" s="95">
        <v>9.5</v>
      </c>
      <c r="E321" s="95">
        <v>12.64</v>
      </c>
      <c r="F321" s="95">
        <v>9.73</v>
      </c>
      <c r="G321" s="95">
        <v>191</v>
      </c>
      <c r="H321" s="95">
        <v>7.0000000000000007E-2</v>
      </c>
      <c r="I321" s="95">
        <v>0.14000000000000001</v>
      </c>
      <c r="J321" s="95">
        <v>0.51</v>
      </c>
      <c r="K321" s="95">
        <v>81.400000000000006</v>
      </c>
      <c r="L321" s="95">
        <f>L241</f>
        <v>0.03</v>
      </c>
      <c r="M321" s="95">
        <v>78.2</v>
      </c>
      <c r="N321" s="95">
        <v>78.52</v>
      </c>
      <c r="O321" s="95">
        <v>16.16</v>
      </c>
      <c r="P321" s="95">
        <v>28.97</v>
      </c>
      <c r="Q321" s="95">
        <f>Q241</f>
        <v>0</v>
      </c>
      <c r="R321" s="95">
        <f>R241</f>
        <v>0</v>
      </c>
      <c r="S321" s="13"/>
    </row>
    <row r="322" spans="1:19" ht="13.8" thickBot="1" x14ac:dyDescent="0.3">
      <c r="A322" s="124" t="s">
        <v>128</v>
      </c>
      <c r="B322" s="90" t="s">
        <v>163</v>
      </c>
      <c r="C322" s="96">
        <v>180</v>
      </c>
      <c r="D322" s="95">
        <v>3.6</v>
      </c>
      <c r="E322" s="95">
        <v>4.5999999999999996</v>
      </c>
      <c r="F322" s="95">
        <v>37.700000000000003</v>
      </c>
      <c r="G322" s="95">
        <v>300.39999999999998</v>
      </c>
      <c r="H322" s="95">
        <v>0.03</v>
      </c>
      <c r="I322" s="95">
        <v>0</v>
      </c>
      <c r="J322" s="95">
        <v>0</v>
      </c>
      <c r="K322" s="95">
        <v>0.03</v>
      </c>
      <c r="L322" s="95">
        <v>0.03</v>
      </c>
      <c r="M322" s="95">
        <v>11</v>
      </c>
      <c r="N322" s="95">
        <v>78</v>
      </c>
      <c r="O322" s="95">
        <v>26</v>
      </c>
      <c r="P322" s="95">
        <v>0.6</v>
      </c>
      <c r="Q322" s="95">
        <v>0</v>
      </c>
      <c r="R322" s="95">
        <v>0</v>
      </c>
      <c r="S322" s="13"/>
    </row>
    <row r="323" spans="1:19" ht="13.8" thickBot="1" x14ac:dyDescent="0.3">
      <c r="A323" s="111" t="s">
        <v>164</v>
      </c>
      <c r="B323" s="90" t="s">
        <v>165</v>
      </c>
      <c r="C323" s="93" t="s">
        <v>90</v>
      </c>
      <c r="D323" s="33">
        <v>1.36</v>
      </c>
      <c r="E323" s="33">
        <v>0</v>
      </c>
      <c r="F323" s="33">
        <v>29.02</v>
      </c>
      <c r="G323" s="33">
        <v>116.9</v>
      </c>
      <c r="H323" s="33">
        <v>0.01</v>
      </c>
      <c r="I323" s="33">
        <v>0.01</v>
      </c>
      <c r="J323" s="34">
        <v>0.9</v>
      </c>
      <c r="K323" s="34">
        <v>0</v>
      </c>
      <c r="L323" s="34">
        <v>0</v>
      </c>
      <c r="M323" s="34">
        <v>14.18</v>
      </c>
      <c r="N323" s="33">
        <v>0</v>
      </c>
      <c r="O323" s="34">
        <v>5.14</v>
      </c>
      <c r="P323" s="34">
        <v>0.95</v>
      </c>
      <c r="Q323" s="33">
        <v>0</v>
      </c>
      <c r="R323" s="34">
        <v>0</v>
      </c>
      <c r="S323" s="13"/>
    </row>
    <row r="324" spans="1:19" ht="13.8" thickBot="1" x14ac:dyDescent="0.3">
      <c r="A324" s="111" t="s">
        <v>136</v>
      </c>
      <c r="B324" s="90" t="s">
        <v>24</v>
      </c>
      <c r="C324" s="96">
        <v>60</v>
      </c>
      <c r="D324" s="95">
        <v>4.05</v>
      </c>
      <c r="E324" s="95">
        <v>0.51</v>
      </c>
      <c r="F324" s="95">
        <v>30.9</v>
      </c>
      <c r="G324" s="95">
        <v>141.05000000000001</v>
      </c>
      <c r="H324" s="95">
        <v>0.06</v>
      </c>
      <c r="I324" s="95">
        <v>0.01</v>
      </c>
      <c r="J324" s="95">
        <v>0</v>
      </c>
      <c r="K324" s="95">
        <v>0</v>
      </c>
      <c r="L324" s="95">
        <v>0.66</v>
      </c>
      <c r="M324" s="95">
        <v>12</v>
      </c>
      <c r="N324" s="95">
        <v>39</v>
      </c>
      <c r="O324" s="95">
        <v>8.4</v>
      </c>
      <c r="P324" s="95">
        <v>0.66</v>
      </c>
      <c r="Q324" s="95">
        <v>0</v>
      </c>
      <c r="R324" s="95">
        <v>0</v>
      </c>
      <c r="S324" s="13"/>
    </row>
    <row r="325" spans="1:19" ht="13.8" thickBot="1" x14ac:dyDescent="0.3">
      <c r="A325" s="122" t="s">
        <v>99</v>
      </c>
      <c r="B325" s="90" t="s">
        <v>26</v>
      </c>
      <c r="C325" s="96">
        <v>40</v>
      </c>
      <c r="D325" s="95">
        <v>2.2400000000000002</v>
      </c>
      <c r="E325" s="95">
        <v>0.44</v>
      </c>
      <c r="F325" s="95">
        <v>19.760000000000002</v>
      </c>
      <c r="G325" s="95">
        <v>92.03</v>
      </c>
      <c r="H325" s="95">
        <v>0.21</v>
      </c>
      <c r="I325" s="95">
        <v>0.14000000000000001</v>
      </c>
      <c r="J325" s="95">
        <v>0.28000000000000003</v>
      </c>
      <c r="K325" s="95">
        <v>0</v>
      </c>
      <c r="L325" s="95">
        <v>0.2</v>
      </c>
      <c r="M325" s="95">
        <v>9.1999999999999993</v>
      </c>
      <c r="N325" s="95">
        <v>42.4</v>
      </c>
      <c r="O325" s="95">
        <v>10</v>
      </c>
      <c r="P325" s="95">
        <v>1.25</v>
      </c>
      <c r="Q325" s="95">
        <v>0.46</v>
      </c>
      <c r="R325" s="95">
        <v>0</v>
      </c>
      <c r="S325" s="13"/>
    </row>
    <row r="326" spans="1:19" ht="13.8" thickBot="1" x14ac:dyDescent="0.3">
      <c r="A326" s="30"/>
      <c r="B326" s="41"/>
      <c r="C326" s="95"/>
      <c r="D326" s="95"/>
      <c r="E326" s="95"/>
      <c r="F326" s="95"/>
      <c r="G326" s="95"/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95"/>
      <c r="S326" s="13"/>
    </row>
    <row r="327" spans="1:19" ht="13.8" thickBot="1" x14ac:dyDescent="0.3">
      <c r="A327" s="135"/>
      <c r="B327" s="136" t="s">
        <v>84</v>
      </c>
      <c r="C327" s="137">
        <v>930</v>
      </c>
      <c r="D327" s="137">
        <f t="shared" ref="D327:R327" si="57">SUM(D319:D326)</f>
        <v>24.35</v>
      </c>
      <c r="E327" s="137">
        <f t="shared" si="57"/>
        <v>30.21</v>
      </c>
      <c r="F327" s="137">
        <f t="shared" si="57"/>
        <v>138.06</v>
      </c>
      <c r="G327" s="137">
        <f t="shared" si="57"/>
        <v>958.62999999999988</v>
      </c>
      <c r="H327" s="137">
        <v>121.48</v>
      </c>
      <c r="I327" s="137">
        <f t="shared" si="57"/>
        <v>0.35400000000000004</v>
      </c>
      <c r="J327" s="137">
        <f t="shared" si="57"/>
        <v>38.67</v>
      </c>
      <c r="K327" s="137">
        <f t="shared" si="57"/>
        <v>81.430000000000007</v>
      </c>
      <c r="L327" s="137">
        <f t="shared" si="57"/>
        <v>4.0449999999999999</v>
      </c>
      <c r="M327" s="137">
        <f t="shared" si="57"/>
        <v>191.14</v>
      </c>
      <c r="N327" s="137">
        <f t="shared" si="57"/>
        <v>319.52</v>
      </c>
      <c r="O327" s="137">
        <f t="shared" si="57"/>
        <v>103.30000000000001</v>
      </c>
      <c r="P327" s="137">
        <f t="shared" si="57"/>
        <v>34.104999999999997</v>
      </c>
      <c r="Q327" s="137">
        <f t="shared" si="57"/>
        <v>0.52100000000000002</v>
      </c>
      <c r="R327" s="137">
        <f t="shared" si="57"/>
        <v>0.3</v>
      </c>
      <c r="S327" s="13"/>
    </row>
    <row r="328" spans="1:19" ht="14.4" hidden="1" thickBot="1" x14ac:dyDescent="0.35">
      <c r="A328" s="97"/>
      <c r="B328" s="98" t="s">
        <v>10</v>
      </c>
      <c r="C328" s="99"/>
      <c r="D328" s="99">
        <v>77</v>
      </c>
      <c r="E328" s="100">
        <v>79</v>
      </c>
      <c r="F328" s="100">
        <v>335</v>
      </c>
      <c r="G328" s="100">
        <v>2350</v>
      </c>
      <c r="H328" s="100">
        <v>1.2</v>
      </c>
      <c r="I328" s="100">
        <v>1.4</v>
      </c>
      <c r="J328" s="100">
        <v>60</v>
      </c>
      <c r="K328" s="100">
        <v>0.7</v>
      </c>
      <c r="L328" s="100">
        <v>10</v>
      </c>
      <c r="M328" s="100">
        <v>1100</v>
      </c>
      <c r="N328" s="100">
        <v>1650</v>
      </c>
      <c r="O328" s="100">
        <v>250</v>
      </c>
      <c r="P328" s="100">
        <v>12</v>
      </c>
      <c r="Q328" s="100">
        <v>10</v>
      </c>
      <c r="R328" s="100">
        <v>0.1</v>
      </c>
      <c r="S328" s="13"/>
    </row>
    <row r="329" spans="1:19" ht="14.4" hidden="1" thickBot="1" x14ac:dyDescent="0.35">
      <c r="A329" s="101"/>
      <c r="B329" s="102" t="s">
        <v>11</v>
      </c>
      <c r="C329" s="103"/>
      <c r="D329" s="103">
        <f>D331-D328</f>
        <v>-29.259999999999991</v>
      </c>
      <c r="E329" s="103">
        <f t="shared" ref="E329:R329" si="58">E331-E328</f>
        <v>-33.700000000000003</v>
      </c>
      <c r="F329" s="103">
        <f t="shared" si="58"/>
        <v>-91.56</v>
      </c>
      <c r="G329" s="103">
        <f t="shared" si="58"/>
        <v>-765.07000000000016</v>
      </c>
      <c r="H329" s="103">
        <f t="shared" si="58"/>
        <v>120.84</v>
      </c>
      <c r="I329" s="103">
        <f t="shared" si="58"/>
        <v>-0.74999999999999978</v>
      </c>
      <c r="J329" s="103">
        <f t="shared" si="58"/>
        <v>3.6800000000000068</v>
      </c>
      <c r="K329" s="103">
        <f t="shared" si="58"/>
        <v>97.475999999999999</v>
      </c>
      <c r="L329" s="103">
        <f t="shared" si="58"/>
        <v>-1.1030000000000015</v>
      </c>
      <c r="M329" s="103">
        <f t="shared" si="58"/>
        <v>-789.81000000000006</v>
      </c>
      <c r="N329" s="103">
        <f t="shared" si="58"/>
        <v>-980.06000000000006</v>
      </c>
      <c r="O329" s="103">
        <f t="shared" si="58"/>
        <v>-65.70999999999998</v>
      </c>
      <c r="P329" s="103">
        <f t="shared" si="58"/>
        <v>27.414999999999999</v>
      </c>
      <c r="Q329" s="103">
        <f t="shared" si="58"/>
        <v>-8.8089999999999993</v>
      </c>
      <c r="R329" s="103">
        <f t="shared" si="58"/>
        <v>0.21</v>
      </c>
      <c r="S329" s="13"/>
    </row>
    <row r="330" spans="1:19" ht="13.8" thickBot="1" x14ac:dyDescent="0.3">
      <c r="A330" s="30"/>
      <c r="B330" s="2"/>
      <c r="C330" s="3"/>
      <c r="D330" s="3"/>
      <c r="E330" s="4"/>
      <c r="F330" s="4"/>
      <c r="G330" s="4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13"/>
    </row>
    <row r="331" spans="1:19" ht="13.8" thickBot="1" x14ac:dyDescent="0.3">
      <c r="A331" s="129"/>
      <c r="B331" s="130" t="s">
        <v>80</v>
      </c>
      <c r="C331" s="129"/>
      <c r="D331" s="131">
        <f t="shared" ref="D331:R331" si="59">D316+D327</f>
        <v>47.740000000000009</v>
      </c>
      <c r="E331" s="131">
        <f t="shared" si="59"/>
        <v>45.3</v>
      </c>
      <c r="F331" s="131">
        <f t="shared" si="59"/>
        <v>243.44</v>
      </c>
      <c r="G331" s="131">
        <f t="shared" si="59"/>
        <v>1584.9299999999998</v>
      </c>
      <c r="H331" s="132" t="s">
        <v>211</v>
      </c>
      <c r="I331" s="131">
        <f t="shared" si="59"/>
        <v>0.65000000000000013</v>
      </c>
      <c r="J331" s="131">
        <f t="shared" si="59"/>
        <v>63.680000000000007</v>
      </c>
      <c r="K331" s="131">
        <f t="shared" si="59"/>
        <v>98.176000000000002</v>
      </c>
      <c r="L331" s="131">
        <f t="shared" si="59"/>
        <v>8.8969999999999985</v>
      </c>
      <c r="M331" s="131">
        <f t="shared" si="59"/>
        <v>310.18999999999994</v>
      </c>
      <c r="N331" s="131">
        <f t="shared" si="59"/>
        <v>669.93999999999994</v>
      </c>
      <c r="O331" s="131">
        <f t="shared" si="59"/>
        <v>184.29000000000002</v>
      </c>
      <c r="P331" s="131">
        <f t="shared" si="59"/>
        <v>39.414999999999999</v>
      </c>
      <c r="Q331" s="131">
        <f t="shared" si="59"/>
        <v>1.1910000000000001</v>
      </c>
      <c r="R331" s="131">
        <f t="shared" si="59"/>
        <v>0.31</v>
      </c>
      <c r="S331" s="13"/>
    </row>
    <row r="332" spans="1:19" x14ac:dyDescent="0.25">
      <c r="A332" s="224"/>
      <c r="B332" s="224"/>
      <c r="C332" s="224"/>
      <c r="D332" s="224"/>
      <c r="E332" s="224"/>
      <c r="F332" s="224"/>
      <c r="G332" s="224"/>
      <c r="H332" s="224"/>
      <c r="I332" s="224"/>
      <c r="J332" s="224"/>
      <c r="K332" s="224"/>
      <c r="L332" s="224"/>
      <c r="M332" s="224"/>
      <c r="N332" s="224"/>
      <c r="O332" s="224"/>
      <c r="P332" s="224"/>
      <c r="Q332" s="224"/>
      <c r="R332" s="224"/>
      <c r="S332" s="13"/>
    </row>
    <row r="333" spans="1:19" ht="15.6" x14ac:dyDescent="0.25">
      <c r="A333" s="53" t="s">
        <v>204</v>
      </c>
      <c r="B333" s="15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</row>
    <row r="334" spans="1:19" x14ac:dyDescent="0.25">
      <c r="A334" s="53" t="s">
        <v>19</v>
      </c>
      <c r="B334" s="15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</row>
    <row r="335" spans="1:19" x14ac:dyDescent="0.25">
      <c r="A335" s="53" t="s">
        <v>29</v>
      </c>
      <c r="B335" s="15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</row>
    <row r="336" spans="1:19" ht="15" customHeight="1" thickBot="1" x14ac:dyDescent="0.3">
      <c r="A336" s="16" t="s">
        <v>83</v>
      </c>
      <c r="B336" s="15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</row>
    <row r="337" spans="1:18" ht="13.8" hidden="1" thickBot="1" x14ac:dyDescent="0.3">
      <c r="A337" s="14"/>
      <c r="B337" s="15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</row>
    <row r="338" spans="1:18" ht="17.25" customHeight="1" thickBot="1" x14ac:dyDescent="0.3">
      <c r="A338" s="180" t="s">
        <v>14</v>
      </c>
      <c r="B338" s="47" t="s">
        <v>3</v>
      </c>
      <c r="C338" s="183" t="s">
        <v>4</v>
      </c>
      <c r="D338" s="185" t="s">
        <v>1</v>
      </c>
      <c r="E338" s="186"/>
      <c r="F338" s="187"/>
      <c r="G338" s="191" t="s">
        <v>5</v>
      </c>
      <c r="H338" s="194" t="s">
        <v>6</v>
      </c>
      <c r="I338" s="195"/>
      <c r="J338" s="195"/>
      <c r="K338" s="195"/>
      <c r="L338" s="196"/>
      <c r="M338" s="200" t="s">
        <v>9</v>
      </c>
      <c r="N338" s="201"/>
      <c r="O338" s="201"/>
      <c r="P338" s="201"/>
      <c r="Q338" s="201"/>
      <c r="R338" s="202"/>
    </row>
    <row r="339" spans="1:18" ht="13.8" thickBot="1" x14ac:dyDescent="0.3">
      <c r="A339" s="181"/>
      <c r="B339" s="47" t="s">
        <v>7</v>
      </c>
      <c r="C339" s="184"/>
      <c r="D339" s="188"/>
      <c r="E339" s="189"/>
      <c r="F339" s="190"/>
      <c r="G339" s="192"/>
      <c r="H339" s="197"/>
      <c r="I339" s="198"/>
      <c r="J339" s="198"/>
      <c r="K339" s="198"/>
      <c r="L339" s="199"/>
      <c r="M339" s="203"/>
      <c r="N339" s="204"/>
      <c r="O339" s="204"/>
      <c r="P339" s="204"/>
      <c r="Q339" s="204"/>
      <c r="R339" s="205"/>
    </row>
    <row r="340" spans="1:18" ht="13.8" thickBot="1" x14ac:dyDescent="0.3">
      <c r="A340" s="182"/>
      <c r="B340" s="17"/>
      <c r="C340" s="39" t="s">
        <v>0</v>
      </c>
      <c r="D340" s="206" t="s">
        <v>0</v>
      </c>
      <c r="E340" s="207"/>
      <c r="F340" s="208"/>
      <c r="G340" s="193"/>
      <c r="H340" s="209" t="s">
        <v>8</v>
      </c>
      <c r="I340" s="210"/>
      <c r="J340" s="210"/>
      <c r="K340" s="210"/>
      <c r="L340" s="211"/>
      <c r="M340" s="212" t="s">
        <v>8</v>
      </c>
      <c r="N340" s="213"/>
      <c r="O340" s="213"/>
      <c r="P340" s="213"/>
      <c r="Q340" s="213"/>
      <c r="R340" s="214"/>
    </row>
    <row r="341" spans="1:18" ht="27" thickBot="1" x14ac:dyDescent="0.3">
      <c r="A341" s="17"/>
      <c r="B341" s="17"/>
      <c r="C341" s="17"/>
      <c r="D341" s="45" t="s">
        <v>46</v>
      </c>
      <c r="E341" s="45" t="s">
        <v>47</v>
      </c>
      <c r="F341" s="46" t="s">
        <v>48</v>
      </c>
      <c r="G341" s="45" t="s">
        <v>49</v>
      </c>
      <c r="H341" s="66" t="s">
        <v>2</v>
      </c>
      <c r="I341" s="47" t="s">
        <v>50</v>
      </c>
      <c r="J341" s="46" t="s">
        <v>51</v>
      </c>
      <c r="K341" s="48" t="s">
        <v>15</v>
      </c>
      <c r="L341" s="46" t="s">
        <v>52</v>
      </c>
      <c r="M341" s="22" t="s">
        <v>53</v>
      </c>
      <c r="N341" s="23" t="s">
        <v>54</v>
      </c>
      <c r="O341" s="22" t="s">
        <v>55</v>
      </c>
      <c r="P341" s="22" t="s">
        <v>56</v>
      </c>
      <c r="Q341" s="24" t="s">
        <v>57</v>
      </c>
      <c r="R341" s="47" t="s">
        <v>58</v>
      </c>
    </row>
    <row r="342" spans="1:18" ht="13.8" thickBot="1" x14ac:dyDescent="0.3">
      <c r="A342" s="25"/>
      <c r="B342" s="57" t="s">
        <v>13</v>
      </c>
      <c r="C342" s="25"/>
      <c r="D342" s="26"/>
      <c r="E342" s="26"/>
      <c r="F342" s="26"/>
      <c r="G342" s="26"/>
      <c r="H342" s="26"/>
      <c r="I342" s="26"/>
      <c r="J342" s="26"/>
      <c r="K342" s="26"/>
      <c r="L342" s="26"/>
      <c r="M342" s="25"/>
      <c r="N342" s="25"/>
      <c r="O342" s="25"/>
      <c r="P342" s="25"/>
      <c r="Q342" s="26"/>
      <c r="R342" s="25"/>
    </row>
    <row r="343" spans="1:18" ht="13.8" thickBot="1" x14ac:dyDescent="0.3">
      <c r="A343" s="92">
        <v>188</v>
      </c>
      <c r="B343" s="90" t="s">
        <v>120</v>
      </c>
      <c r="C343" s="96">
        <f>'[3]лето - осень'!C376</f>
        <v>200</v>
      </c>
      <c r="D343" s="95">
        <f>'[3]лето - осень'!D376</f>
        <v>36.200000000000003</v>
      </c>
      <c r="E343" s="95">
        <f>'[3]лето - осень'!E376</f>
        <v>28.4</v>
      </c>
      <c r="F343" s="95">
        <f>'[3]лето - осень'!F376</f>
        <v>92.8</v>
      </c>
      <c r="G343" s="95">
        <v>401.9</v>
      </c>
      <c r="H343" s="95">
        <v>0.2</v>
      </c>
      <c r="I343" s="95">
        <f>'[3]лето - осень'!I376</f>
        <v>0.75</v>
      </c>
      <c r="J343" s="95">
        <f>'[3]лето - осень'!J376</f>
        <v>1.23</v>
      </c>
      <c r="K343" s="95">
        <f>'[3]лето - осень'!K376</f>
        <v>0.16800000000000001</v>
      </c>
      <c r="L343" s="95">
        <f>'[3]лето - осень'!L376</f>
        <v>1.23</v>
      </c>
      <c r="M343" s="95">
        <f>'[3]лето - осень'!M376</f>
        <v>508</v>
      </c>
      <c r="N343" s="95">
        <f>'[3]лето - осень'!N376</f>
        <v>562</v>
      </c>
      <c r="O343" s="95">
        <f>'[3]лето - осень'!O376</f>
        <v>75.599999999999994</v>
      </c>
      <c r="P343" s="95">
        <f>'[3]лето - осень'!P376</f>
        <v>2.27</v>
      </c>
      <c r="Q343" s="95">
        <f>'[3]лето - осень'!Q376</f>
        <v>0</v>
      </c>
      <c r="R343" s="95">
        <f>'[3]лето - осень'!R376</f>
        <v>0</v>
      </c>
    </row>
    <row r="344" spans="1:18" ht="15.75" customHeight="1" thickBot="1" x14ac:dyDescent="0.3">
      <c r="A344" s="92" t="s">
        <v>99</v>
      </c>
      <c r="B344" s="90" t="s">
        <v>119</v>
      </c>
      <c r="C344" s="96">
        <f>'[3]лето - осень'!C377</f>
        <v>30</v>
      </c>
      <c r="D344" s="95">
        <v>0.1</v>
      </c>
      <c r="E344" s="95">
        <f>'[3]лето - осень'!E377</f>
        <v>0</v>
      </c>
      <c r="F344" s="95">
        <f>'[3]лето - осень'!F377</f>
        <v>15.76</v>
      </c>
      <c r="G344" s="95">
        <f>'[3]лето - осень'!G377</f>
        <v>63.54</v>
      </c>
      <c r="H344" s="95">
        <f>'[3]лето - осень'!H377</f>
        <v>0</v>
      </c>
      <c r="I344" s="95">
        <f>'[3]лето - осень'!I377</f>
        <v>7.0000000000000007E-2</v>
      </c>
      <c r="J344" s="95">
        <f>'[3]лето - осень'!J377</f>
        <v>0.96</v>
      </c>
      <c r="K344" s="95">
        <f>'[3]лето - осень'!K377</f>
        <v>0</v>
      </c>
      <c r="L344" s="95">
        <f>'[3]лето - осень'!L377</f>
        <v>0</v>
      </c>
      <c r="M344" s="95">
        <f>'[3]лето - осень'!M377</f>
        <v>8.98</v>
      </c>
      <c r="N344" s="95">
        <f>'[3]лето - осень'!N377</f>
        <v>7.4</v>
      </c>
      <c r="O344" s="95">
        <f>'[3]лето - осень'!O377</f>
        <v>2.9</v>
      </c>
      <c r="P344" s="95">
        <f>'[3]лето - осень'!P377</f>
        <v>0.08</v>
      </c>
      <c r="Q344" s="95">
        <f>'[3]лето - осень'!Q377</f>
        <v>0.01</v>
      </c>
      <c r="R344" s="95">
        <f>'[3]лето - осень'!R377</f>
        <v>0</v>
      </c>
    </row>
    <row r="345" spans="1:18" ht="13.8" thickBot="1" x14ac:dyDescent="0.3">
      <c r="A345" s="92">
        <v>382</v>
      </c>
      <c r="B345" s="90" t="s">
        <v>23</v>
      </c>
      <c r="C345" s="96">
        <f t="shared" ref="C345:R345" si="60">C376</f>
        <v>200</v>
      </c>
      <c r="D345" s="95">
        <f t="shared" si="60"/>
        <v>3.17</v>
      </c>
      <c r="E345" s="95">
        <f t="shared" si="60"/>
        <v>2.68</v>
      </c>
      <c r="F345" s="95">
        <f t="shared" si="60"/>
        <v>22.4</v>
      </c>
      <c r="G345" s="95">
        <v>118</v>
      </c>
      <c r="H345" s="95">
        <f t="shared" si="60"/>
        <v>0.03</v>
      </c>
      <c r="I345" s="95">
        <f t="shared" si="60"/>
        <v>0.14000000000000001</v>
      </c>
      <c r="J345" s="95">
        <f t="shared" si="60"/>
        <v>0</v>
      </c>
      <c r="K345" s="95">
        <f t="shared" si="60"/>
        <v>0.08</v>
      </c>
      <c r="L345" s="95">
        <f t="shared" si="60"/>
        <v>0</v>
      </c>
      <c r="M345" s="95">
        <f t="shared" si="60"/>
        <v>34</v>
      </c>
      <c r="N345" s="95">
        <f t="shared" si="60"/>
        <v>45</v>
      </c>
      <c r="O345" s="95">
        <f t="shared" si="60"/>
        <v>7</v>
      </c>
      <c r="P345" s="95">
        <f t="shared" si="60"/>
        <v>0</v>
      </c>
      <c r="Q345" s="95">
        <f t="shared" si="60"/>
        <v>0</v>
      </c>
      <c r="R345" s="95">
        <f t="shared" si="60"/>
        <v>0</v>
      </c>
    </row>
    <row r="346" spans="1:18" ht="13.8" thickBot="1" x14ac:dyDescent="0.3">
      <c r="A346" s="92" t="s">
        <v>99</v>
      </c>
      <c r="B346" s="90" t="s">
        <v>24</v>
      </c>
      <c r="C346" s="96">
        <f t="shared" ref="C346:R346" si="61">C377</f>
        <v>60</v>
      </c>
      <c r="D346" s="95">
        <f t="shared" si="61"/>
        <v>4.05</v>
      </c>
      <c r="E346" s="95">
        <f t="shared" si="61"/>
        <v>0.51</v>
      </c>
      <c r="F346" s="95">
        <f t="shared" si="61"/>
        <v>30.9</v>
      </c>
      <c r="G346" s="95">
        <v>141.05000000000001</v>
      </c>
      <c r="H346" s="95">
        <f t="shared" si="61"/>
        <v>0.06</v>
      </c>
      <c r="I346" s="95">
        <f t="shared" si="61"/>
        <v>0.01</v>
      </c>
      <c r="J346" s="95">
        <f t="shared" si="61"/>
        <v>0</v>
      </c>
      <c r="K346" s="95">
        <f t="shared" si="61"/>
        <v>0</v>
      </c>
      <c r="L346" s="95">
        <f t="shared" si="61"/>
        <v>0.66</v>
      </c>
      <c r="M346" s="95">
        <f t="shared" si="61"/>
        <v>12</v>
      </c>
      <c r="N346" s="95">
        <f t="shared" si="61"/>
        <v>39</v>
      </c>
      <c r="O346" s="95">
        <f t="shared" si="61"/>
        <v>8.4</v>
      </c>
      <c r="P346" s="95">
        <f t="shared" si="61"/>
        <v>0.66</v>
      </c>
      <c r="Q346" s="95">
        <f t="shared" si="61"/>
        <v>0</v>
      </c>
      <c r="R346" s="95">
        <f t="shared" si="61"/>
        <v>0</v>
      </c>
    </row>
    <row r="347" spans="1:18" ht="13.8" thickBot="1" x14ac:dyDescent="0.3">
      <c r="A347" s="124"/>
      <c r="B347" s="90"/>
      <c r="C347" s="96"/>
      <c r="D347" s="95"/>
      <c r="E347" s="95"/>
      <c r="F347" s="95"/>
      <c r="G347" s="95"/>
      <c r="H347" s="95"/>
      <c r="I347" s="95"/>
      <c r="J347" s="95"/>
      <c r="K347" s="95"/>
      <c r="L347" s="95"/>
      <c r="M347" s="95"/>
      <c r="N347" s="95"/>
      <c r="O347" s="95"/>
      <c r="P347" s="95"/>
      <c r="Q347" s="95"/>
      <c r="R347" s="95"/>
    </row>
    <row r="348" spans="1:18" ht="13.8" thickBot="1" x14ac:dyDescent="0.3">
      <c r="A348" s="82"/>
      <c r="B348" s="63" t="s">
        <v>74</v>
      </c>
      <c r="C348" s="94">
        <v>490</v>
      </c>
      <c r="D348" s="94">
        <f t="shared" ref="D348:R348" si="62">SUM(D343:D347)</f>
        <v>43.52</v>
      </c>
      <c r="E348" s="94">
        <f t="shared" si="62"/>
        <v>31.59</v>
      </c>
      <c r="F348" s="94">
        <f t="shared" si="62"/>
        <v>161.86000000000001</v>
      </c>
      <c r="G348" s="94">
        <f t="shared" si="62"/>
        <v>724.49</v>
      </c>
      <c r="H348" s="94">
        <f t="shared" si="62"/>
        <v>0.29000000000000004</v>
      </c>
      <c r="I348" s="94">
        <f t="shared" si="62"/>
        <v>0.97000000000000008</v>
      </c>
      <c r="J348" s="94">
        <f t="shared" si="62"/>
        <v>2.19</v>
      </c>
      <c r="K348" s="94">
        <f t="shared" si="62"/>
        <v>0.248</v>
      </c>
      <c r="L348" s="94">
        <f t="shared" si="62"/>
        <v>1.8900000000000001</v>
      </c>
      <c r="M348" s="94">
        <f t="shared" si="62"/>
        <v>562.98</v>
      </c>
      <c r="N348" s="94">
        <f t="shared" si="62"/>
        <v>653.4</v>
      </c>
      <c r="O348" s="94">
        <f t="shared" si="62"/>
        <v>93.9</v>
      </c>
      <c r="P348" s="94">
        <f t="shared" si="62"/>
        <v>3.0100000000000002</v>
      </c>
      <c r="Q348" s="94">
        <f t="shared" si="62"/>
        <v>0.01</v>
      </c>
      <c r="R348" s="94">
        <f t="shared" si="62"/>
        <v>0</v>
      </c>
    </row>
    <row r="349" spans="1:18" ht="13.8" thickBot="1" x14ac:dyDescent="0.3">
      <c r="A349" s="30"/>
      <c r="B349" s="2"/>
      <c r="C349" s="95"/>
      <c r="D349" s="95"/>
      <c r="E349" s="109"/>
      <c r="F349" s="109"/>
      <c r="G349" s="109"/>
      <c r="H349" s="110"/>
      <c r="I349" s="110"/>
      <c r="J349" s="110"/>
      <c r="K349" s="110"/>
      <c r="L349" s="110"/>
      <c r="M349" s="110"/>
      <c r="N349" s="110"/>
      <c r="O349" s="110"/>
      <c r="P349" s="110"/>
      <c r="Q349" s="110"/>
      <c r="R349" s="110"/>
    </row>
    <row r="350" spans="1:18" ht="13.8" thickBot="1" x14ac:dyDescent="0.3">
      <c r="A350" s="30"/>
      <c r="B350" s="63" t="s">
        <v>12</v>
      </c>
      <c r="C350" s="95"/>
      <c r="D350" s="95"/>
      <c r="E350" s="95"/>
      <c r="F350" s="95"/>
      <c r="G350" s="95"/>
      <c r="H350" s="95"/>
      <c r="I350" s="95"/>
      <c r="J350" s="95"/>
      <c r="K350" s="95"/>
      <c r="L350" s="95"/>
      <c r="M350" s="95"/>
      <c r="N350" s="95"/>
      <c r="O350" s="95"/>
      <c r="P350" s="95"/>
      <c r="Q350" s="95"/>
      <c r="R350" s="95"/>
    </row>
    <row r="351" spans="1:18" ht="13.8" thickBot="1" x14ac:dyDescent="0.3">
      <c r="A351" s="111" t="s">
        <v>140</v>
      </c>
      <c r="B351" s="90" t="s">
        <v>35</v>
      </c>
      <c r="C351" s="96">
        <v>100</v>
      </c>
      <c r="D351" s="125">
        <f>'[1]лето - осень'!D312</f>
        <v>2.16</v>
      </c>
      <c r="E351" s="95">
        <f>'[1]лето - осень'!E312</f>
        <v>6.07</v>
      </c>
      <c r="F351" s="95">
        <f>'[1]лето - осень'!F312</f>
        <v>2.08</v>
      </c>
      <c r="G351" s="95">
        <v>70.7</v>
      </c>
      <c r="H351" s="95">
        <f>'[1]лето - осень'!H312</f>
        <v>0</v>
      </c>
      <c r="I351" s="95">
        <f>'[1]лето - осень'!I312</f>
        <v>0</v>
      </c>
      <c r="J351" s="95">
        <f>'[1]лето - осень'!J312</f>
        <v>14.4</v>
      </c>
      <c r="K351" s="95">
        <f>'[1]лето - осень'!K312</f>
        <v>0</v>
      </c>
      <c r="L351" s="95">
        <f>'[1]лето - осень'!L312</f>
        <v>0</v>
      </c>
      <c r="M351" s="95">
        <f>'[1]лето - осень'!M312</f>
        <v>13.8</v>
      </c>
      <c r="N351" s="111">
        <f>'[1]лето - осень'!N312</f>
        <v>12</v>
      </c>
      <c r="O351" s="95">
        <f>'[1]лето - осень'!O312</f>
        <v>6.99</v>
      </c>
      <c r="P351" s="95">
        <f>'[1]лето - осень'!P312</f>
        <v>0.42</v>
      </c>
      <c r="Q351" s="95">
        <f>'[1]лето - осень'!Q312</f>
        <v>0</v>
      </c>
      <c r="R351" s="95">
        <f>'[1]лето - осень'!R312</f>
        <v>0</v>
      </c>
    </row>
    <row r="352" spans="1:18" ht="13.8" thickBot="1" x14ac:dyDescent="0.3">
      <c r="A352" s="124" t="s">
        <v>166</v>
      </c>
      <c r="B352" s="123" t="s">
        <v>167</v>
      </c>
      <c r="C352" s="124" t="s">
        <v>157</v>
      </c>
      <c r="D352" s="33">
        <v>2.2999999999999998</v>
      </c>
      <c r="E352" s="33">
        <v>2.8</v>
      </c>
      <c r="F352" s="34">
        <v>16.899999999999999</v>
      </c>
      <c r="G352" s="34">
        <v>114</v>
      </c>
      <c r="H352" s="33">
        <v>0.08</v>
      </c>
      <c r="I352" s="33">
        <v>0</v>
      </c>
      <c r="J352" s="34">
        <v>6.03</v>
      </c>
      <c r="K352" s="34">
        <v>0</v>
      </c>
      <c r="L352" s="32">
        <v>0</v>
      </c>
      <c r="M352" s="34">
        <v>21.16</v>
      </c>
      <c r="N352" s="33">
        <v>57.56</v>
      </c>
      <c r="O352" s="34">
        <v>20.75</v>
      </c>
      <c r="P352" s="34">
        <v>0.78</v>
      </c>
      <c r="Q352" s="33">
        <v>0</v>
      </c>
      <c r="R352" s="34">
        <v>0</v>
      </c>
    </row>
    <row r="353" spans="1:18" ht="27" thickBot="1" x14ac:dyDescent="0.3">
      <c r="A353" s="92">
        <v>268</v>
      </c>
      <c r="B353" s="90" t="s">
        <v>141</v>
      </c>
      <c r="C353" s="96" t="s">
        <v>155</v>
      </c>
      <c r="D353" s="95">
        <v>10.3</v>
      </c>
      <c r="E353" s="95">
        <v>12.5</v>
      </c>
      <c r="F353" s="95">
        <v>11</v>
      </c>
      <c r="G353" s="174">
        <v>183.75</v>
      </c>
      <c r="H353" s="95">
        <v>0.02</v>
      </c>
      <c r="I353" s="95">
        <v>0.02</v>
      </c>
      <c r="J353" s="95">
        <v>3.5</v>
      </c>
      <c r="K353" s="95">
        <v>44.1</v>
      </c>
      <c r="L353" s="95">
        <v>0.16</v>
      </c>
      <c r="M353" s="95">
        <v>46.8</v>
      </c>
      <c r="N353" s="111">
        <v>163.80000000000001</v>
      </c>
      <c r="O353" s="95">
        <v>18.09</v>
      </c>
      <c r="P353" s="95">
        <v>1.44</v>
      </c>
      <c r="Q353" s="95">
        <v>0</v>
      </c>
      <c r="R353" s="95">
        <v>0</v>
      </c>
    </row>
    <row r="354" spans="1:18" ht="14.25" customHeight="1" thickBot="1" x14ac:dyDescent="0.3">
      <c r="A354" s="92">
        <v>303</v>
      </c>
      <c r="B354" s="90" t="s">
        <v>43</v>
      </c>
      <c r="C354" s="96">
        <f>'[3]лето - осень'!C389</f>
        <v>180</v>
      </c>
      <c r="D354" s="95">
        <f>'[3]лето - осень'!D389</f>
        <v>7.92</v>
      </c>
      <c r="E354" s="95">
        <f>'[3]лето - осень'!E389</f>
        <v>5.26</v>
      </c>
      <c r="F354" s="95">
        <f>'[3]лето - осень'!F389</f>
        <v>42.32</v>
      </c>
      <c r="G354" s="95">
        <v>182.9</v>
      </c>
      <c r="H354" s="95">
        <f>'[3]лето - осень'!H389</f>
        <v>0.13</v>
      </c>
      <c r="I354" s="95">
        <f>'[3]лето - осень'!I389</f>
        <v>0</v>
      </c>
      <c r="J354" s="95">
        <f>'[3]лето - осень'!J389</f>
        <v>0</v>
      </c>
      <c r="K354" s="95">
        <f>'[3]лето - осень'!K389</f>
        <v>0.02</v>
      </c>
      <c r="L354" s="95">
        <f>'[3]лето - осень'!L389</f>
        <v>0</v>
      </c>
      <c r="M354" s="95">
        <f>'[3]лето - осень'!M389</f>
        <v>1.46</v>
      </c>
      <c r="N354" s="111">
        <f>'[3]лето - осень'!N389</f>
        <v>194.4</v>
      </c>
      <c r="O354" s="95">
        <f>'[3]лето - осень'!O389</f>
        <v>0.04</v>
      </c>
      <c r="P354" s="95">
        <f>'[3]лето - осень'!P389</f>
        <v>2.92</v>
      </c>
      <c r="Q354" s="95">
        <f>'[3]лето - осень'!Q389</f>
        <v>0</v>
      </c>
      <c r="R354" s="95">
        <f>'[3]лето - осень'!R389</f>
        <v>0</v>
      </c>
    </row>
    <row r="355" spans="1:18" ht="15.75" customHeight="1" thickBot="1" x14ac:dyDescent="0.3">
      <c r="A355" s="92" t="s">
        <v>99</v>
      </c>
      <c r="B355" s="90" t="s">
        <v>27</v>
      </c>
      <c r="C355" s="96">
        <f>'[3]лето - осень'!C390</f>
        <v>200</v>
      </c>
      <c r="D355" s="95">
        <f>'[3]лето - осень'!D390</f>
        <v>1</v>
      </c>
      <c r="E355" s="95">
        <f>'[3]лето - осень'!E390</f>
        <v>0</v>
      </c>
      <c r="F355" s="95">
        <f>'[3]лето - осень'!F390</f>
        <v>20.2</v>
      </c>
      <c r="G355" s="95">
        <v>92</v>
      </c>
      <c r="H355" s="95">
        <f>'[3]лето - осень'!H390</f>
        <v>0</v>
      </c>
      <c r="I355" s="95">
        <f>'[3]лето - осень'!I390</f>
        <v>0</v>
      </c>
      <c r="J355" s="95">
        <f>'[3]лето - осень'!J390</f>
        <v>0</v>
      </c>
      <c r="K355" s="95" t="str">
        <f>'[3]лето - осень'!K390</f>
        <v>0,00</v>
      </c>
      <c r="L355" s="95">
        <f>'[3]лето - осень'!L390</f>
        <v>0</v>
      </c>
      <c r="M355" s="95">
        <f>'[3]лето - осень'!M390</f>
        <v>14</v>
      </c>
      <c r="N355" s="111">
        <f>'[3]лето - осень'!N390</f>
        <v>0</v>
      </c>
      <c r="O355" s="95">
        <f>'[3]лето - осень'!O390</f>
        <v>10</v>
      </c>
      <c r="P355" s="95">
        <f>'[3]лето - осень'!P390</f>
        <v>2.8</v>
      </c>
      <c r="Q355" s="95">
        <f>'[3]лето - осень'!Q390</f>
        <v>0</v>
      </c>
      <c r="R355" s="95">
        <f>'[3]лето - осень'!R390</f>
        <v>0</v>
      </c>
    </row>
    <row r="356" spans="1:18" ht="13.8" thickBot="1" x14ac:dyDescent="0.3">
      <c r="A356" s="92" t="s">
        <v>99</v>
      </c>
      <c r="B356" s="90" t="s">
        <v>24</v>
      </c>
      <c r="C356" s="96">
        <v>60</v>
      </c>
      <c r="D356" s="95">
        <v>4.05</v>
      </c>
      <c r="E356" s="95">
        <v>0.51</v>
      </c>
      <c r="F356" s="95">
        <v>30.9</v>
      </c>
      <c r="G356" s="95">
        <v>141.05000000000001</v>
      </c>
      <c r="H356" s="95">
        <v>0.06</v>
      </c>
      <c r="I356" s="95">
        <v>0.01</v>
      </c>
      <c r="J356" s="95">
        <v>0</v>
      </c>
      <c r="K356" s="95">
        <v>0</v>
      </c>
      <c r="L356" s="95">
        <v>0.66</v>
      </c>
      <c r="M356" s="95">
        <v>12</v>
      </c>
      <c r="N356" s="111">
        <v>39</v>
      </c>
      <c r="O356" s="95">
        <v>8.4</v>
      </c>
      <c r="P356" s="95">
        <v>0.66</v>
      </c>
      <c r="Q356" s="95">
        <v>0</v>
      </c>
      <c r="R356" s="95">
        <v>0</v>
      </c>
    </row>
    <row r="357" spans="1:18" ht="13.8" thickBot="1" x14ac:dyDescent="0.3">
      <c r="A357" s="124" t="s">
        <v>99</v>
      </c>
      <c r="B357" s="90" t="s">
        <v>26</v>
      </c>
      <c r="C357" s="96">
        <v>40</v>
      </c>
      <c r="D357" s="95">
        <v>2.2400000000000002</v>
      </c>
      <c r="E357" s="95">
        <v>0.44</v>
      </c>
      <c r="F357" s="95">
        <v>19.760000000000002</v>
      </c>
      <c r="G357" s="95">
        <v>92.03</v>
      </c>
      <c r="H357" s="95">
        <v>0.21</v>
      </c>
      <c r="I357" s="95">
        <v>0.14000000000000001</v>
      </c>
      <c r="J357" s="95">
        <v>0.28000000000000003</v>
      </c>
      <c r="K357" s="95">
        <v>0</v>
      </c>
      <c r="L357" s="95">
        <v>0.2</v>
      </c>
      <c r="M357" s="95">
        <v>9.1999999999999993</v>
      </c>
      <c r="N357" s="111">
        <v>42.4</v>
      </c>
      <c r="O357" s="95">
        <v>10</v>
      </c>
      <c r="P357" s="95">
        <v>1.25</v>
      </c>
      <c r="Q357" s="95">
        <v>0.46</v>
      </c>
      <c r="R357" s="95">
        <v>0</v>
      </c>
    </row>
    <row r="358" spans="1:18" ht="13.8" thickBot="1" x14ac:dyDescent="0.3">
      <c r="A358" s="30"/>
      <c r="B358" s="41"/>
      <c r="C358" s="95"/>
      <c r="D358" s="95"/>
      <c r="E358" s="95"/>
      <c r="F358" s="95"/>
      <c r="G358" s="95"/>
      <c r="H358" s="95"/>
      <c r="I358" s="95"/>
      <c r="J358" s="95"/>
      <c r="K358" s="95"/>
      <c r="L358" s="95"/>
      <c r="M358" s="95"/>
      <c r="N358" s="111"/>
      <c r="O358" s="95"/>
      <c r="P358" s="95"/>
      <c r="Q358" s="95"/>
      <c r="R358" s="95"/>
    </row>
    <row r="359" spans="1:18" ht="13.8" thickBot="1" x14ac:dyDescent="0.3">
      <c r="A359" s="30"/>
      <c r="B359" s="89" t="s">
        <v>84</v>
      </c>
      <c r="C359" s="94">
        <v>930</v>
      </c>
      <c r="D359" s="94">
        <f t="shared" ref="D359:R359" si="63">SUM(D351:D358)</f>
        <v>29.97</v>
      </c>
      <c r="E359" s="94">
        <f t="shared" si="63"/>
        <v>27.580000000000005</v>
      </c>
      <c r="F359" s="94">
        <f t="shared" si="63"/>
        <v>143.16</v>
      </c>
      <c r="G359" s="94">
        <f t="shared" si="63"/>
        <v>876.43000000000006</v>
      </c>
      <c r="H359" s="94">
        <f t="shared" si="63"/>
        <v>0.5</v>
      </c>
      <c r="I359" s="94">
        <f t="shared" si="63"/>
        <v>0.17</v>
      </c>
      <c r="J359" s="94">
        <f t="shared" si="63"/>
        <v>24.21</v>
      </c>
      <c r="K359" s="94">
        <f t="shared" si="63"/>
        <v>44.120000000000005</v>
      </c>
      <c r="L359" s="94">
        <f t="shared" si="63"/>
        <v>1.02</v>
      </c>
      <c r="M359" s="94">
        <f t="shared" si="63"/>
        <v>118.41999999999999</v>
      </c>
      <c r="N359" s="126">
        <f t="shared" si="63"/>
        <v>509.15999999999997</v>
      </c>
      <c r="O359" s="94">
        <f t="shared" si="63"/>
        <v>74.27</v>
      </c>
      <c r="P359" s="94">
        <f t="shared" si="63"/>
        <v>10.27</v>
      </c>
      <c r="Q359" s="94">
        <f t="shared" si="63"/>
        <v>0.46</v>
      </c>
      <c r="R359" s="94">
        <f t="shared" si="63"/>
        <v>0</v>
      </c>
    </row>
    <row r="360" spans="1:18" ht="13.8" hidden="1" thickBot="1" x14ac:dyDescent="0.3">
      <c r="A360" s="30"/>
      <c r="B360" s="2"/>
      <c r="C360" s="3"/>
      <c r="D360" s="3"/>
      <c r="E360" s="4"/>
      <c r="F360" s="4"/>
      <c r="G360" s="4"/>
      <c r="H360" s="5"/>
      <c r="I360" s="5"/>
      <c r="J360" s="5"/>
      <c r="K360" s="5"/>
      <c r="L360" s="5"/>
      <c r="M360" s="5"/>
      <c r="N360" s="141"/>
      <c r="O360" s="5"/>
      <c r="P360" s="5"/>
      <c r="Q360" s="5"/>
      <c r="R360" s="5"/>
    </row>
    <row r="361" spans="1:18" ht="13.8" hidden="1" thickBot="1" x14ac:dyDescent="0.3">
      <c r="A361" s="129"/>
      <c r="B361" s="130" t="s">
        <v>80</v>
      </c>
      <c r="C361" s="129"/>
      <c r="D361" s="131">
        <f t="shared" ref="D361:R361" si="64">D348+D359</f>
        <v>73.490000000000009</v>
      </c>
      <c r="E361" s="131">
        <f t="shared" si="64"/>
        <v>59.17</v>
      </c>
      <c r="F361" s="131">
        <f t="shared" si="64"/>
        <v>305.02</v>
      </c>
      <c r="G361" s="131">
        <f t="shared" si="64"/>
        <v>1600.92</v>
      </c>
      <c r="H361" s="131">
        <f t="shared" si="64"/>
        <v>0.79</v>
      </c>
      <c r="I361" s="131">
        <f t="shared" si="64"/>
        <v>1.1400000000000001</v>
      </c>
      <c r="J361" s="131">
        <f t="shared" si="64"/>
        <v>26.400000000000002</v>
      </c>
      <c r="K361" s="131">
        <f t="shared" si="64"/>
        <v>44.368000000000002</v>
      </c>
      <c r="L361" s="131">
        <f t="shared" si="64"/>
        <v>2.91</v>
      </c>
      <c r="M361" s="131">
        <f t="shared" si="64"/>
        <v>681.4</v>
      </c>
      <c r="N361" s="132">
        <f t="shared" si="64"/>
        <v>1162.56</v>
      </c>
      <c r="O361" s="131">
        <f t="shared" si="64"/>
        <v>168.17000000000002</v>
      </c>
      <c r="P361" s="131">
        <f t="shared" si="64"/>
        <v>13.28</v>
      </c>
      <c r="Q361" s="131">
        <f t="shared" si="64"/>
        <v>0.47000000000000003</v>
      </c>
      <c r="R361" s="131">
        <f t="shared" si="64"/>
        <v>0</v>
      </c>
    </row>
    <row r="362" spans="1:18" ht="13.8" thickBot="1" x14ac:dyDescent="0.3">
      <c r="A362" s="178"/>
      <c r="B362" s="179"/>
      <c r="C362" s="179"/>
      <c r="D362" s="179"/>
      <c r="E362" s="179"/>
      <c r="F362" s="179"/>
      <c r="G362" s="179"/>
      <c r="H362" s="179"/>
      <c r="I362" s="179"/>
      <c r="J362" s="179"/>
      <c r="K362" s="179"/>
      <c r="L362" s="179"/>
      <c r="M362" s="179"/>
      <c r="N362" s="179"/>
      <c r="O362" s="179"/>
      <c r="P362" s="179"/>
      <c r="Q362" s="179"/>
      <c r="R362" s="179"/>
    </row>
    <row r="363" spans="1:18" ht="15.6" x14ac:dyDescent="0.25">
      <c r="A363" s="53" t="s">
        <v>195</v>
      </c>
      <c r="B363" s="15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</row>
    <row r="364" spans="1:18" x14ac:dyDescent="0.25">
      <c r="A364" s="53" t="s">
        <v>19</v>
      </c>
      <c r="B364" s="15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</row>
    <row r="365" spans="1:18" x14ac:dyDescent="0.25">
      <c r="A365" s="53" t="s">
        <v>29</v>
      </c>
      <c r="B365" s="15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</row>
    <row r="366" spans="1:18" x14ac:dyDescent="0.25">
      <c r="A366" s="16" t="s">
        <v>83</v>
      </c>
      <c r="B366" s="15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</row>
    <row r="367" spans="1:18" ht="13.8" thickBot="1" x14ac:dyDescent="0.3">
      <c r="A367" s="14"/>
      <c r="B367" s="15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</row>
    <row r="368" spans="1:18" ht="13.8" thickBot="1" x14ac:dyDescent="0.3">
      <c r="A368" s="180" t="s">
        <v>14</v>
      </c>
      <c r="B368" s="47" t="s">
        <v>3</v>
      </c>
      <c r="C368" s="183" t="s">
        <v>4</v>
      </c>
      <c r="D368" s="185" t="s">
        <v>1</v>
      </c>
      <c r="E368" s="186"/>
      <c r="F368" s="187"/>
      <c r="G368" s="191" t="s">
        <v>5</v>
      </c>
      <c r="H368" s="194" t="s">
        <v>6</v>
      </c>
      <c r="I368" s="195"/>
      <c r="J368" s="195"/>
      <c r="K368" s="195"/>
      <c r="L368" s="196"/>
      <c r="M368" s="200" t="s">
        <v>9</v>
      </c>
      <c r="N368" s="201"/>
      <c r="O368" s="201"/>
      <c r="P368" s="201"/>
      <c r="Q368" s="201"/>
      <c r="R368" s="202"/>
    </row>
    <row r="369" spans="1:18" ht="13.8" thickBot="1" x14ac:dyDescent="0.3">
      <c r="A369" s="181"/>
      <c r="B369" s="47" t="s">
        <v>7</v>
      </c>
      <c r="C369" s="184"/>
      <c r="D369" s="188"/>
      <c r="E369" s="189"/>
      <c r="F369" s="190"/>
      <c r="G369" s="192"/>
      <c r="H369" s="197"/>
      <c r="I369" s="198"/>
      <c r="J369" s="198"/>
      <c r="K369" s="198"/>
      <c r="L369" s="199"/>
      <c r="M369" s="203"/>
      <c r="N369" s="204"/>
      <c r="O369" s="204"/>
      <c r="P369" s="204"/>
      <c r="Q369" s="204"/>
      <c r="R369" s="205"/>
    </row>
    <row r="370" spans="1:18" ht="13.8" thickBot="1" x14ac:dyDescent="0.3">
      <c r="A370" s="182"/>
      <c r="B370" s="17"/>
      <c r="C370" s="39" t="s">
        <v>0</v>
      </c>
      <c r="D370" s="206" t="s">
        <v>0</v>
      </c>
      <c r="E370" s="207"/>
      <c r="F370" s="208"/>
      <c r="G370" s="193"/>
      <c r="H370" s="209" t="s">
        <v>8</v>
      </c>
      <c r="I370" s="210"/>
      <c r="J370" s="210"/>
      <c r="K370" s="210"/>
      <c r="L370" s="211"/>
      <c r="M370" s="212" t="s">
        <v>8</v>
      </c>
      <c r="N370" s="213"/>
      <c r="O370" s="213"/>
      <c r="P370" s="213"/>
      <c r="Q370" s="213"/>
      <c r="R370" s="214"/>
    </row>
    <row r="371" spans="1:18" ht="15.75" customHeight="1" thickBot="1" x14ac:dyDescent="0.3">
      <c r="A371" s="17"/>
      <c r="B371" s="157"/>
      <c r="C371" s="17"/>
      <c r="D371" s="45" t="s">
        <v>46</v>
      </c>
      <c r="E371" s="45" t="s">
        <v>47</v>
      </c>
      <c r="F371" s="46" t="s">
        <v>48</v>
      </c>
      <c r="G371" s="45" t="s">
        <v>49</v>
      </c>
      <c r="H371" s="66" t="s">
        <v>2</v>
      </c>
      <c r="I371" s="47" t="s">
        <v>50</v>
      </c>
      <c r="J371" s="46" t="s">
        <v>51</v>
      </c>
      <c r="K371" s="48" t="s">
        <v>15</v>
      </c>
      <c r="L371" s="46" t="s">
        <v>52</v>
      </c>
      <c r="M371" s="22" t="s">
        <v>53</v>
      </c>
      <c r="N371" s="23" t="s">
        <v>54</v>
      </c>
      <c r="O371" s="22" t="s">
        <v>55</v>
      </c>
      <c r="P371" s="22" t="s">
        <v>56</v>
      </c>
      <c r="Q371" s="24" t="s">
        <v>57</v>
      </c>
      <c r="R371" s="47" t="s">
        <v>58</v>
      </c>
    </row>
    <row r="372" spans="1:18" ht="16.5" customHeight="1" thickBot="1" x14ac:dyDescent="0.3">
      <c r="A372" s="30"/>
      <c r="B372" s="89" t="s">
        <v>13</v>
      </c>
      <c r="C372" s="30"/>
      <c r="D372" s="33"/>
      <c r="E372" s="33"/>
      <c r="F372" s="33"/>
      <c r="G372" s="33"/>
      <c r="H372" s="33"/>
      <c r="I372" s="33"/>
      <c r="J372" s="33"/>
      <c r="K372" s="33"/>
      <c r="L372" s="33"/>
      <c r="M372" s="30"/>
      <c r="N372" s="30"/>
      <c r="O372" s="30"/>
      <c r="P372" s="30"/>
      <c r="Q372" s="33"/>
      <c r="R372" s="30"/>
    </row>
    <row r="373" spans="1:18" ht="13.8" thickBot="1" x14ac:dyDescent="0.3">
      <c r="A373" s="155">
        <v>71</v>
      </c>
      <c r="B373" s="41" t="s">
        <v>107</v>
      </c>
      <c r="C373" s="155">
        <v>100</v>
      </c>
      <c r="D373" s="33">
        <v>3.6</v>
      </c>
      <c r="E373" s="33">
        <v>10.119999999999999</v>
      </c>
      <c r="F373" s="33">
        <v>3.46</v>
      </c>
      <c r="G373" s="33">
        <v>22</v>
      </c>
      <c r="H373" s="33">
        <v>0</v>
      </c>
      <c r="I373" s="33">
        <v>0</v>
      </c>
      <c r="J373" s="33">
        <v>24</v>
      </c>
      <c r="K373" s="33">
        <v>0</v>
      </c>
      <c r="L373" s="33">
        <v>0</v>
      </c>
      <c r="M373" s="155">
        <v>23</v>
      </c>
      <c r="N373" s="155">
        <v>20</v>
      </c>
      <c r="O373" s="155">
        <v>11.66</v>
      </c>
      <c r="P373" s="155">
        <v>0.7</v>
      </c>
      <c r="Q373" s="33">
        <v>0</v>
      </c>
      <c r="R373" s="155">
        <v>0</v>
      </c>
    </row>
    <row r="374" spans="1:18" ht="27" thickBot="1" x14ac:dyDescent="0.3">
      <c r="A374" s="124" t="s">
        <v>124</v>
      </c>
      <c r="B374" s="90" t="s">
        <v>125</v>
      </c>
      <c r="C374" s="125">
        <f>'[3]лето - осень'!C414</f>
        <v>100</v>
      </c>
      <c r="D374" s="111">
        <f>'[3]лето - осень'!D414</f>
        <v>11.42</v>
      </c>
      <c r="E374" s="111">
        <f>'[3]лето - осень'!E414</f>
        <v>17.05</v>
      </c>
      <c r="F374" s="111">
        <f>'[3]лето - осень'!F414</f>
        <v>6.74</v>
      </c>
      <c r="G374" s="111" t="s">
        <v>168</v>
      </c>
      <c r="H374" s="111">
        <f>'[3]лето - осень'!H414</f>
        <v>11.42</v>
      </c>
      <c r="I374" s="111">
        <f>'[3]лето - осень'!I414</f>
        <v>17.05</v>
      </c>
      <c r="J374" s="111">
        <f>'[3]лето - осень'!J414</f>
        <v>6.74</v>
      </c>
      <c r="K374" s="111">
        <f>'[3]лето - осень'!K414</f>
        <v>22.62</v>
      </c>
      <c r="L374" s="111">
        <f>'[3]лето - осень'!L414</f>
        <v>11.42</v>
      </c>
      <c r="M374" s="111">
        <f>'[3]лето - осень'!M414</f>
        <v>40.32</v>
      </c>
      <c r="N374" s="111">
        <f>'[3]лето - осень'!N414</f>
        <v>89.24</v>
      </c>
      <c r="O374" s="111">
        <f>'[3]лето - осень'!O414</f>
        <v>12.01</v>
      </c>
      <c r="P374" s="111">
        <f>'[3]лето - осень'!P414</f>
        <v>0.94</v>
      </c>
      <c r="Q374" s="111">
        <f>'[3]лето - осень'!Q414</f>
        <v>2.21</v>
      </c>
      <c r="R374" s="111">
        <f>'[3]лето - осень'!R414</f>
        <v>0.02</v>
      </c>
    </row>
    <row r="375" spans="1:18" ht="27" thickBot="1" x14ac:dyDescent="0.3">
      <c r="A375" s="124" t="s">
        <v>126</v>
      </c>
      <c r="B375" s="90" t="s">
        <v>127</v>
      </c>
      <c r="C375" s="125">
        <f>'[3]лето - осень'!C415</f>
        <v>180</v>
      </c>
      <c r="D375" s="111">
        <f>'[3]лето - осень'!D415</f>
        <v>38.97</v>
      </c>
      <c r="E375" s="111">
        <f>'[3]лето - осень'!E415</f>
        <v>6.58</v>
      </c>
      <c r="F375" s="111">
        <f>'[3]лето - осень'!F415</f>
        <v>24.74</v>
      </c>
      <c r="G375" s="111" t="s">
        <v>220</v>
      </c>
      <c r="H375" s="111">
        <f>'[3]лето - осень'!H415</f>
        <v>0.67</v>
      </c>
      <c r="I375" s="111">
        <f>'[3]лето - осень'!I415</f>
        <v>0.23</v>
      </c>
      <c r="J375" s="111">
        <f>'[3]лето - осень'!J415</f>
        <v>0</v>
      </c>
      <c r="K375" s="111">
        <f>'[3]лето - осень'!K415</f>
        <v>0</v>
      </c>
      <c r="L375" s="111">
        <f>'[3]лето - осень'!L415</f>
        <v>0</v>
      </c>
      <c r="M375" s="111">
        <f>'[3]лето - осень'!M415</f>
        <v>59.87</v>
      </c>
      <c r="N375" s="111">
        <f>'[3]лето - осень'!N415</f>
        <v>0</v>
      </c>
      <c r="O375" s="111">
        <f>'[3]лето - осень'!O415</f>
        <v>0</v>
      </c>
      <c r="P375" s="111">
        <f>'[3]лето - осень'!P415</f>
        <v>9.76</v>
      </c>
      <c r="Q375" s="111">
        <f>'[3]лето - осень'!Q415</f>
        <v>0</v>
      </c>
      <c r="R375" s="111">
        <f>'[3]лето - осень'!R415</f>
        <v>0</v>
      </c>
    </row>
    <row r="376" spans="1:18" ht="13.8" thickBot="1" x14ac:dyDescent="0.3">
      <c r="A376" s="124" t="s">
        <v>142</v>
      </c>
      <c r="B376" s="90" t="s">
        <v>34</v>
      </c>
      <c r="C376" s="125">
        <f>'[3]лето - осень'!C416</f>
        <v>200</v>
      </c>
      <c r="D376" s="111">
        <f>'[3]лето - осень'!D416</f>
        <v>3.17</v>
      </c>
      <c r="E376" s="111">
        <f>'[3]лето - осень'!E416</f>
        <v>2.68</v>
      </c>
      <c r="F376" s="111">
        <f>'[3]лето - осень'!F416</f>
        <v>22.4</v>
      </c>
      <c r="G376" s="111" t="s">
        <v>149</v>
      </c>
      <c r="H376" s="111">
        <f>'[3]лето - осень'!H416</f>
        <v>0.03</v>
      </c>
      <c r="I376" s="111">
        <f>'[3]лето - осень'!I416</f>
        <v>0.14000000000000001</v>
      </c>
      <c r="J376" s="111">
        <f>'[3]лето - осень'!J416</f>
        <v>0</v>
      </c>
      <c r="K376" s="111">
        <f>'[3]лето - осень'!K416</f>
        <v>0.08</v>
      </c>
      <c r="L376" s="111">
        <f>'[3]лето - осень'!L416</f>
        <v>0</v>
      </c>
      <c r="M376" s="111">
        <f>'[3]лето - осень'!M416</f>
        <v>34</v>
      </c>
      <c r="N376" s="111">
        <f>'[3]лето - осень'!N416</f>
        <v>45</v>
      </c>
      <c r="O376" s="111">
        <f>'[3]лето - осень'!O416</f>
        <v>7</v>
      </c>
      <c r="P376" s="111">
        <f>'[3]лето - осень'!P416</f>
        <v>0</v>
      </c>
      <c r="Q376" s="111">
        <f>'[3]лето - осень'!Q416</f>
        <v>0</v>
      </c>
      <c r="R376" s="111">
        <f>'[3]лето - осень'!R416</f>
        <v>0</v>
      </c>
    </row>
    <row r="377" spans="1:18" ht="13.8" thickBot="1" x14ac:dyDescent="0.3">
      <c r="A377" s="124" t="s">
        <v>99</v>
      </c>
      <c r="B377" s="133" t="s">
        <v>24</v>
      </c>
      <c r="C377" s="96">
        <v>60</v>
      </c>
      <c r="D377" s="95">
        <v>4.05</v>
      </c>
      <c r="E377" s="95">
        <v>0.51</v>
      </c>
      <c r="F377" s="95">
        <v>30.9</v>
      </c>
      <c r="G377" s="95">
        <v>141.05000000000001</v>
      </c>
      <c r="H377" s="95">
        <v>0.06</v>
      </c>
      <c r="I377" s="95">
        <v>0.01</v>
      </c>
      <c r="J377" s="95">
        <v>0</v>
      </c>
      <c r="K377" s="95">
        <v>0</v>
      </c>
      <c r="L377" s="95">
        <v>0.66</v>
      </c>
      <c r="M377" s="95">
        <v>12</v>
      </c>
      <c r="N377" s="95">
        <v>39</v>
      </c>
      <c r="O377" s="95">
        <v>8.4</v>
      </c>
      <c r="P377" s="95">
        <v>0.66</v>
      </c>
      <c r="Q377" s="95">
        <v>0</v>
      </c>
      <c r="R377" s="95">
        <v>0</v>
      </c>
    </row>
    <row r="378" spans="1:18" ht="13.8" thickBot="1" x14ac:dyDescent="0.3">
      <c r="A378" s="124" t="s">
        <v>99</v>
      </c>
      <c r="B378" s="133" t="s">
        <v>26</v>
      </c>
      <c r="C378" s="111">
        <f t="shared" ref="C378:R378" si="65">C325</f>
        <v>40</v>
      </c>
      <c r="D378" s="111">
        <f t="shared" si="65"/>
        <v>2.2400000000000002</v>
      </c>
      <c r="E378" s="111">
        <f t="shared" si="65"/>
        <v>0.44</v>
      </c>
      <c r="F378" s="111">
        <f t="shared" si="65"/>
        <v>19.760000000000002</v>
      </c>
      <c r="G378" s="111">
        <f t="shared" si="65"/>
        <v>92.03</v>
      </c>
      <c r="H378" s="111">
        <f t="shared" si="65"/>
        <v>0.21</v>
      </c>
      <c r="I378" s="111">
        <f t="shared" si="65"/>
        <v>0.14000000000000001</v>
      </c>
      <c r="J378" s="111">
        <f t="shared" si="65"/>
        <v>0.28000000000000003</v>
      </c>
      <c r="K378" s="111">
        <f t="shared" si="65"/>
        <v>0</v>
      </c>
      <c r="L378" s="111">
        <f t="shared" si="65"/>
        <v>0.2</v>
      </c>
      <c r="M378" s="111">
        <f t="shared" si="65"/>
        <v>9.1999999999999993</v>
      </c>
      <c r="N378" s="111">
        <f t="shared" si="65"/>
        <v>42.4</v>
      </c>
      <c r="O378" s="111">
        <f t="shared" si="65"/>
        <v>10</v>
      </c>
      <c r="P378" s="111">
        <f t="shared" si="65"/>
        <v>1.25</v>
      </c>
      <c r="Q378" s="111">
        <f t="shared" si="65"/>
        <v>0.46</v>
      </c>
      <c r="R378" s="111">
        <f t="shared" si="65"/>
        <v>0</v>
      </c>
    </row>
    <row r="379" spans="1:18" ht="13.8" thickBot="1" x14ac:dyDescent="0.3">
      <c r="A379" s="30"/>
      <c r="B379" s="31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O379" s="95"/>
      <c r="P379" s="95"/>
      <c r="Q379" s="95"/>
      <c r="R379" s="95"/>
    </row>
    <row r="380" spans="1:18" ht="13.8" thickBot="1" x14ac:dyDescent="0.3">
      <c r="A380" s="82"/>
      <c r="B380" s="63" t="s">
        <v>74</v>
      </c>
      <c r="C380" s="94">
        <v>680</v>
      </c>
      <c r="D380" s="94">
        <f>SUM(D374:D379)</f>
        <v>59.85</v>
      </c>
      <c r="E380" s="94">
        <f>SUM(E374:E379)</f>
        <v>27.260000000000005</v>
      </c>
      <c r="F380" s="94">
        <f>SUM(F374:F379)</f>
        <v>104.54</v>
      </c>
      <c r="G380" s="94">
        <v>844.28</v>
      </c>
      <c r="H380" s="94">
        <f t="shared" ref="H380:R380" si="66">SUM(H374:H379)</f>
        <v>12.39</v>
      </c>
      <c r="I380" s="94">
        <f t="shared" si="66"/>
        <v>17.570000000000004</v>
      </c>
      <c r="J380" s="94">
        <f t="shared" si="66"/>
        <v>7.0200000000000005</v>
      </c>
      <c r="K380" s="94">
        <f t="shared" si="66"/>
        <v>22.7</v>
      </c>
      <c r="L380" s="94">
        <f t="shared" si="66"/>
        <v>12.28</v>
      </c>
      <c r="M380" s="94">
        <f t="shared" si="66"/>
        <v>155.38999999999999</v>
      </c>
      <c r="N380" s="94">
        <f t="shared" si="66"/>
        <v>215.64000000000001</v>
      </c>
      <c r="O380" s="94">
        <f t="shared" si="66"/>
        <v>37.409999999999997</v>
      </c>
      <c r="P380" s="94">
        <f t="shared" si="66"/>
        <v>12.61</v>
      </c>
      <c r="Q380" s="94">
        <f t="shared" si="66"/>
        <v>2.67</v>
      </c>
      <c r="R380" s="94">
        <f t="shared" si="66"/>
        <v>0.02</v>
      </c>
    </row>
    <row r="381" spans="1:18" ht="13.8" thickBot="1" x14ac:dyDescent="0.3">
      <c r="A381" s="30"/>
      <c r="B381" s="2"/>
      <c r="C381" s="95"/>
      <c r="D381" s="95"/>
      <c r="E381" s="109"/>
      <c r="F381" s="109"/>
      <c r="G381" s="109"/>
      <c r="H381" s="110"/>
      <c r="I381" s="110"/>
      <c r="J381" s="110"/>
      <c r="K381" s="110"/>
      <c r="L381" s="110"/>
      <c r="M381" s="110"/>
      <c r="N381" s="110"/>
      <c r="O381" s="110"/>
      <c r="P381" s="110"/>
      <c r="Q381" s="110"/>
      <c r="R381" s="110"/>
    </row>
    <row r="382" spans="1:18" ht="13.8" thickBot="1" x14ac:dyDescent="0.3">
      <c r="A382" s="30"/>
      <c r="B382" s="63" t="s">
        <v>12</v>
      </c>
      <c r="C382" s="95"/>
      <c r="D382" s="95"/>
      <c r="E382" s="95"/>
      <c r="F382" s="95"/>
      <c r="G382" s="95"/>
      <c r="H382" s="95"/>
      <c r="I382" s="95"/>
      <c r="J382" s="95"/>
      <c r="K382" s="95"/>
      <c r="L382" s="95"/>
      <c r="M382" s="95"/>
      <c r="N382" s="95"/>
      <c r="O382" s="95"/>
      <c r="P382" s="95"/>
      <c r="Q382" s="95"/>
      <c r="R382" s="95"/>
    </row>
    <row r="383" spans="1:18" ht="13.8" thickBot="1" x14ac:dyDescent="0.3">
      <c r="A383" s="124" t="s">
        <v>42</v>
      </c>
      <c r="B383" s="90" t="s">
        <v>143</v>
      </c>
      <c r="C383" s="96">
        <v>100</v>
      </c>
      <c r="D383" s="95" t="s">
        <v>75</v>
      </c>
      <c r="E383" s="95" t="s">
        <v>76</v>
      </c>
      <c r="F383" s="95" t="s">
        <v>77</v>
      </c>
      <c r="G383" s="174">
        <v>10</v>
      </c>
      <c r="H383" s="95">
        <v>0.03</v>
      </c>
      <c r="I383" s="95">
        <v>0.02</v>
      </c>
      <c r="J383" s="95">
        <v>7.35</v>
      </c>
      <c r="K383" s="95">
        <v>0</v>
      </c>
      <c r="L383" s="95">
        <v>7.0000000000000007E-2</v>
      </c>
      <c r="M383" s="95">
        <v>17</v>
      </c>
      <c r="N383" s="95">
        <v>30</v>
      </c>
      <c r="O383" s="95">
        <v>14</v>
      </c>
      <c r="P383" s="95">
        <v>0.05</v>
      </c>
      <c r="Q383" s="95">
        <v>0.2</v>
      </c>
      <c r="R383" s="95">
        <v>0</v>
      </c>
    </row>
    <row r="384" spans="1:18" ht="13.8" thickBot="1" x14ac:dyDescent="0.3">
      <c r="A384" s="152" t="s">
        <v>144</v>
      </c>
      <c r="B384" s="153" t="s">
        <v>145</v>
      </c>
      <c r="C384" s="125">
        <f>'[3]лето - осень'!C425</f>
        <v>250</v>
      </c>
      <c r="D384" s="111">
        <f>'[3]лето - осень'!D425</f>
        <v>1.8</v>
      </c>
      <c r="E384" s="111">
        <f>'[3]лето - осень'!E425</f>
        <v>4.93</v>
      </c>
      <c r="F384" s="111">
        <f>'[3]лето - осень'!F425</f>
        <v>10.9</v>
      </c>
      <c r="G384" s="111">
        <f>'[3]лето - осень'!G425</f>
        <v>104</v>
      </c>
      <c r="H384" s="111">
        <f>'[3]лето - осень'!H425</f>
        <v>0.05</v>
      </c>
      <c r="I384" s="111">
        <f>'[3]лето - осень'!I425</f>
        <v>0.05</v>
      </c>
      <c r="J384" s="111">
        <f>'[3]лето - осень'!J425</f>
        <v>10.7</v>
      </c>
      <c r="K384" s="111">
        <f>'[3]лето - осень'!K425</f>
        <v>0</v>
      </c>
      <c r="L384" s="111">
        <f>'[3]лето - осень'!L425</f>
        <v>2.4</v>
      </c>
      <c r="M384" s="111">
        <f>'[3]лето - осень'!M425</f>
        <v>49.7</v>
      </c>
      <c r="N384" s="111">
        <f>'[3]лето - осень'!N425</f>
        <v>54.6</v>
      </c>
      <c r="O384" s="111">
        <f>'[3]лето - осень'!O425</f>
        <v>26.1</v>
      </c>
      <c r="P384" s="111">
        <f>'[3]лето - осень'!P425</f>
        <v>1.23</v>
      </c>
      <c r="Q384" s="111">
        <f>'[3]лето - осень'!Q425</f>
        <v>0</v>
      </c>
      <c r="R384" s="111">
        <f>'[3]лето - осень'!R425</f>
        <v>0</v>
      </c>
    </row>
    <row r="385" spans="1:18" ht="13.8" thickBot="1" x14ac:dyDescent="0.3">
      <c r="A385" s="59">
        <v>262</v>
      </c>
      <c r="B385" s="59" t="s">
        <v>146</v>
      </c>
      <c r="C385" s="96">
        <v>100</v>
      </c>
      <c r="D385" s="95">
        <f t="shared" ref="D385:F385" si="67">E386</f>
        <v>2.93</v>
      </c>
      <c r="E385" s="95">
        <f t="shared" si="67"/>
        <v>2.93</v>
      </c>
      <c r="F385" s="95">
        <f t="shared" si="67"/>
        <v>246.4</v>
      </c>
      <c r="G385" s="95">
        <v>152</v>
      </c>
      <c r="H385" s="95">
        <v>0.44</v>
      </c>
      <c r="I385" s="95">
        <v>2.37</v>
      </c>
      <c r="J385" s="95">
        <v>11.9</v>
      </c>
      <c r="K385" s="95">
        <v>550</v>
      </c>
      <c r="L385" s="95">
        <v>2.72</v>
      </c>
      <c r="M385" s="95">
        <v>35.56</v>
      </c>
      <c r="N385" s="95">
        <f>[2]меню!N366</f>
        <v>429.59999999999991</v>
      </c>
      <c r="O385" s="95">
        <v>34.6</v>
      </c>
      <c r="P385" s="95">
        <f>[2]меню!P366</f>
        <v>8.8000000000000007</v>
      </c>
      <c r="Q385" s="95">
        <v>1.1000000000000001</v>
      </c>
      <c r="R385" s="95">
        <v>4.5999999999999996</v>
      </c>
    </row>
    <row r="386" spans="1:18" ht="16.5" customHeight="1" thickBot="1" x14ac:dyDescent="0.3">
      <c r="A386" s="59">
        <v>171</v>
      </c>
      <c r="B386" s="59" t="s">
        <v>147</v>
      </c>
      <c r="C386" s="96">
        <v>180</v>
      </c>
      <c r="D386" s="95">
        <f t="shared" ref="D386:E386" si="68">E386</f>
        <v>2.93</v>
      </c>
      <c r="E386" s="95">
        <f t="shared" si="68"/>
        <v>2.93</v>
      </c>
      <c r="F386" s="95">
        <v>2.93</v>
      </c>
      <c r="G386" s="95">
        <v>246.4</v>
      </c>
      <c r="H386" s="95">
        <v>0.01</v>
      </c>
      <c r="I386" s="95">
        <v>0.01</v>
      </c>
      <c r="J386" s="95">
        <f>[2]меню!J367</f>
        <v>0.02</v>
      </c>
      <c r="K386" s="95">
        <f>[2]меню!K367</f>
        <v>0.17</v>
      </c>
      <c r="L386" s="95">
        <f>[2]меню!L367</f>
        <v>0</v>
      </c>
      <c r="M386" s="95">
        <f>[2]меню!M367</f>
        <v>13.65</v>
      </c>
      <c r="N386" s="95">
        <f>[2]меню!N367</f>
        <v>11.36</v>
      </c>
      <c r="O386" s="95">
        <f>[2]меню!O367</f>
        <v>2.64</v>
      </c>
      <c r="P386" s="95">
        <f>[2]меню!P367</f>
        <v>0.1</v>
      </c>
      <c r="Q386" s="95">
        <v>0</v>
      </c>
      <c r="R386" s="95">
        <v>0</v>
      </c>
    </row>
    <row r="387" spans="1:18" ht="13.8" thickBot="1" x14ac:dyDescent="0.3">
      <c r="A387" s="154" t="s">
        <v>135</v>
      </c>
      <c r="B387" s="142" t="s">
        <v>31</v>
      </c>
      <c r="C387" s="96">
        <f t="shared" ref="C387:R387" si="69">C154</f>
        <v>200</v>
      </c>
      <c r="D387" s="95">
        <f t="shared" si="69"/>
        <v>0.16</v>
      </c>
      <c r="E387" s="95">
        <f t="shared" si="69"/>
        <v>0.16</v>
      </c>
      <c r="F387" s="95">
        <f t="shared" si="69"/>
        <v>27.88</v>
      </c>
      <c r="G387" s="95">
        <f t="shared" si="69"/>
        <v>133</v>
      </c>
      <c r="H387" s="95">
        <f t="shared" si="69"/>
        <v>0.01</v>
      </c>
      <c r="I387" s="95">
        <f t="shared" si="69"/>
        <v>0.01</v>
      </c>
      <c r="J387" s="95">
        <f t="shared" si="69"/>
        <v>0.9</v>
      </c>
      <c r="K387" s="95">
        <f t="shared" si="69"/>
        <v>0</v>
      </c>
      <c r="L387" s="95">
        <f t="shared" si="69"/>
        <v>0</v>
      </c>
      <c r="M387" s="95">
        <f t="shared" si="69"/>
        <v>14.18</v>
      </c>
      <c r="N387" s="95">
        <f t="shared" si="69"/>
        <v>0</v>
      </c>
      <c r="O387" s="95">
        <f t="shared" si="69"/>
        <v>5.14</v>
      </c>
      <c r="P387" s="95">
        <f t="shared" si="69"/>
        <v>0.95</v>
      </c>
      <c r="Q387" s="95">
        <f t="shared" si="69"/>
        <v>0</v>
      </c>
      <c r="R387" s="95">
        <f t="shared" si="69"/>
        <v>0</v>
      </c>
    </row>
    <row r="388" spans="1:18" ht="13.8" thickBot="1" x14ac:dyDescent="0.3">
      <c r="A388" s="124" t="s">
        <v>99</v>
      </c>
      <c r="B388" s="90" t="s">
        <v>24</v>
      </c>
      <c r="C388" s="96">
        <v>60</v>
      </c>
      <c r="D388" s="95">
        <v>4.05</v>
      </c>
      <c r="E388" s="95">
        <v>0.51</v>
      </c>
      <c r="F388" s="95">
        <v>30.9</v>
      </c>
      <c r="G388" s="95">
        <v>141.05000000000001</v>
      </c>
      <c r="H388" s="95">
        <v>0.06</v>
      </c>
      <c r="I388" s="95">
        <v>0.01</v>
      </c>
      <c r="J388" s="95">
        <v>0</v>
      </c>
      <c r="K388" s="95">
        <v>0</v>
      </c>
      <c r="L388" s="95">
        <v>0.66</v>
      </c>
      <c r="M388" s="95">
        <v>12</v>
      </c>
      <c r="N388" s="95">
        <v>39</v>
      </c>
      <c r="O388" s="95">
        <v>8.4</v>
      </c>
      <c r="P388" s="95">
        <v>0.66</v>
      </c>
      <c r="Q388" s="95">
        <v>0</v>
      </c>
      <c r="R388" s="95">
        <v>0</v>
      </c>
    </row>
    <row r="389" spans="1:18" ht="13.8" thickBot="1" x14ac:dyDescent="0.3">
      <c r="A389" s="124" t="s">
        <v>99</v>
      </c>
      <c r="B389" s="90" t="s">
        <v>26</v>
      </c>
      <c r="C389" s="96">
        <v>45</v>
      </c>
      <c r="D389" s="95">
        <v>2.52</v>
      </c>
      <c r="E389" s="95">
        <v>0.49</v>
      </c>
      <c r="F389" s="95">
        <v>22.23</v>
      </c>
      <c r="G389" s="95">
        <v>103.54</v>
      </c>
      <c r="H389" s="95">
        <v>0.23</v>
      </c>
      <c r="I389" s="95">
        <v>0.15</v>
      </c>
      <c r="J389" s="95">
        <v>0.31</v>
      </c>
      <c r="K389" s="95">
        <v>0</v>
      </c>
      <c r="L389" s="95">
        <v>0.22</v>
      </c>
      <c r="M389" s="95">
        <v>10.35</v>
      </c>
      <c r="N389" s="95">
        <v>47.7</v>
      </c>
      <c r="O389" s="95">
        <v>11.25</v>
      </c>
      <c r="P389" s="95">
        <v>1.4</v>
      </c>
      <c r="Q389" s="95">
        <v>0.51</v>
      </c>
      <c r="R389" s="95">
        <v>0</v>
      </c>
    </row>
    <row r="390" spans="1:18" ht="13.8" thickBot="1" x14ac:dyDescent="0.3">
      <c r="A390" s="30"/>
      <c r="B390" s="41"/>
      <c r="C390" s="95"/>
      <c r="D390" s="95"/>
      <c r="E390" s="95"/>
      <c r="F390" s="95"/>
      <c r="G390" s="95"/>
      <c r="H390" s="95"/>
      <c r="I390" s="95"/>
      <c r="J390" s="95"/>
      <c r="K390" s="95"/>
      <c r="L390" s="95"/>
      <c r="M390" s="95"/>
      <c r="N390" s="95"/>
      <c r="O390" s="95"/>
      <c r="P390" s="95"/>
      <c r="Q390" s="95"/>
      <c r="R390" s="95"/>
    </row>
    <row r="391" spans="1:18" ht="13.8" thickBot="1" x14ac:dyDescent="0.3">
      <c r="A391" s="30"/>
      <c r="B391" s="89" t="s">
        <v>84</v>
      </c>
      <c r="C391" s="94">
        <f t="shared" ref="C391:R391" si="70">SUM(C383:C390)</f>
        <v>935</v>
      </c>
      <c r="D391" s="94">
        <f t="shared" si="70"/>
        <v>14.39</v>
      </c>
      <c r="E391" s="94">
        <f t="shared" si="70"/>
        <v>11.95</v>
      </c>
      <c r="F391" s="94">
        <f t="shared" si="70"/>
        <v>341.24</v>
      </c>
      <c r="G391" s="94">
        <f t="shared" si="70"/>
        <v>889.99</v>
      </c>
      <c r="H391" s="94">
        <f t="shared" si="70"/>
        <v>0.83000000000000007</v>
      </c>
      <c r="I391" s="94">
        <f t="shared" si="70"/>
        <v>2.6199999999999992</v>
      </c>
      <c r="J391" s="94">
        <f t="shared" si="70"/>
        <v>31.179999999999993</v>
      </c>
      <c r="K391" s="94">
        <f t="shared" si="70"/>
        <v>550.16999999999996</v>
      </c>
      <c r="L391" s="94">
        <f t="shared" si="70"/>
        <v>6.0699999999999994</v>
      </c>
      <c r="M391" s="94">
        <f t="shared" si="70"/>
        <v>152.44</v>
      </c>
      <c r="N391" s="94">
        <f t="shared" si="70"/>
        <v>612.26</v>
      </c>
      <c r="O391" s="94">
        <f t="shared" si="70"/>
        <v>102.13000000000001</v>
      </c>
      <c r="P391" s="94">
        <f t="shared" si="70"/>
        <v>13.19</v>
      </c>
      <c r="Q391" s="94">
        <f t="shared" si="70"/>
        <v>1.81</v>
      </c>
      <c r="R391" s="94">
        <f t="shared" si="70"/>
        <v>4.5999999999999996</v>
      </c>
    </row>
    <row r="392" spans="1:18" ht="13.8" hidden="1" thickBot="1" x14ac:dyDescent="0.3">
      <c r="A392" s="30"/>
      <c r="B392" s="2"/>
      <c r="C392" s="3"/>
      <c r="D392" s="3"/>
      <c r="E392" s="4"/>
      <c r="F392" s="4"/>
      <c r="G392" s="4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</row>
    <row r="393" spans="1:18" ht="13.8" hidden="1" thickBot="1" x14ac:dyDescent="0.3">
      <c r="A393" s="129"/>
      <c r="B393" s="130" t="s">
        <v>80</v>
      </c>
      <c r="C393" s="129"/>
      <c r="D393" s="131">
        <f t="shared" ref="D393:R393" si="71">D380+D391</f>
        <v>74.240000000000009</v>
      </c>
      <c r="E393" s="131">
        <f t="shared" si="71"/>
        <v>39.210000000000008</v>
      </c>
      <c r="F393" s="131">
        <f t="shared" si="71"/>
        <v>445.78000000000003</v>
      </c>
      <c r="G393" s="131">
        <f t="shared" si="71"/>
        <v>1734.27</v>
      </c>
      <c r="H393" s="131">
        <f t="shared" si="71"/>
        <v>13.22</v>
      </c>
      <c r="I393" s="131">
        <f t="shared" si="71"/>
        <v>20.190000000000005</v>
      </c>
      <c r="J393" s="131">
        <f t="shared" si="71"/>
        <v>38.199999999999996</v>
      </c>
      <c r="K393" s="131">
        <f t="shared" si="71"/>
        <v>572.87</v>
      </c>
      <c r="L393" s="131">
        <f t="shared" si="71"/>
        <v>18.349999999999998</v>
      </c>
      <c r="M393" s="131">
        <f t="shared" si="71"/>
        <v>307.83</v>
      </c>
      <c r="N393" s="131">
        <f t="shared" si="71"/>
        <v>827.9</v>
      </c>
      <c r="O393" s="131">
        <f t="shared" si="71"/>
        <v>139.54000000000002</v>
      </c>
      <c r="P393" s="131">
        <f t="shared" si="71"/>
        <v>25.799999999999997</v>
      </c>
      <c r="Q393" s="131">
        <f t="shared" si="71"/>
        <v>4.4800000000000004</v>
      </c>
      <c r="R393" s="131">
        <f t="shared" si="71"/>
        <v>4.6199999999999992</v>
      </c>
    </row>
    <row r="394" spans="1:18" ht="13.8" thickBot="1" x14ac:dyDescent="0.3">
      <c r="A394" s="178"/>
      <c r="B394" s="179"/>
      <c r="C394" s="179"/>
      <c r="D394" s="179"/>
      <c r="E394" s="179"/>
      <c r="F394" s="179"/>
      <c r="G394" s="179"/>
      <c r="H394" s="179"/>
      <c r="I394" s="179"/>
      <c r="J394" s="179"/>
      <c r="K394" s="179"/>
      <c r="L394" s="179"/>
      <c r="M394" s="179"/>
      <c r="N394" s="179"/>
      <c r="O394" s="179"/>
      <c r="P394" s="179"/>
      <c r="Q394" s="179"/>
      <c r="R394" s="179"/>
    </row>
    <row r="395" spans="1:18" ht="13.8" thickBot="1" x14ac:dyDescent="0.3">
      <c r="A395" s="179"/>
      <c r="B395" s="179"/>
      <c r="C395" s="179"/>
      <c r="D395" s="179"/>
      <c r="E395" s="179"/>
      <c r="F395" s="179"/>
      <c r="G395" s="179"/>
      <c r="H395" s="179"/>
      <c r="I395" s="179"/>
      <c r="J395" s="179"/>
      <c r="K395" s="179"/>
      <c r="L395" s="179"/>
      <c r="M395" s="179"/>
      <c r="N395" s="179"/>
      <c r="O395" s="179"/>
      <c r="P395" s="179"/>
      <c r="Q395" s="179"/>
      <c r="R395" s="179"/>
    </row>
    <row r="396" spans="1:18" ht="15.6" x14ac:dyDescent="0.3">
      <c r="A396" s="53" t="s">
        <v>118</v>
      </c>
      <c r="B396" s="159" t="s">
        <v>206</v>
      </c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</row>
    <row r="397" spans="1:18" x14ac:dyDescent="0.25">
      <c r="A397" s="53" t="s">
        <v>19</v>
      </c>
      <c r="B397" s="15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</row>
    <row r="398" spans="1:18" x14ac:dyDescent="0.25">
      <c r="A398" s="53" t="s">
        <v>29</v>
      </c>
      <c r="B398" s="15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</row>
    <row r="399" spans="1:18" x14ac:dyDescent="0.25">
      <c r="A399" s="16" t="s">
        <v>83</v>
      </c>
      <c r="B399" s="15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</row>
    <row r="400" spans="1:18" ht="13.8" thickBot="1" x14ac:dyDescent="0.3">
      <c r="A400" s="14"/>
      <c r="B400" s="15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</row>
    <row r="401" spans="1:18" ht="13.8" thickBot="1" x14ac:dyDescent="0.3">
      <c r="A401" s="180" t="s">
        <v>14</v>
      </c>
      <c r="B401" s="47" t="s">
        <v>3</v>
      </c>
      <c r="C401" s="183" t="s">
        <v>4</v>
      </c>
      <c r="D401" s="185" t="s">
        <v>1</v>
      </c>
      <c r="E401" s="186"/>
      <c r="F401" s="187"/>
      <c r="G401" s="191" t="s">
        <v>5</v>
      </c>
      <c r="H401" s="194" t="s">
        <v>6</v>
      </c>
      <c r="I401" s="195"/>
      <c r="J401" s="195"/>
      <c r="K401" s="195"/>
      <c r="L401" s="196"/>
      <c r="M401" s="200" t="s">
        <v>9</v>
      </c>
      <c r="N401" s="201"/>
      <c r="O401" s="201"/>
      <c r="P401" s="201"/>
      <c r="Q401" s="201"/>
      <c r="R401" s="202"/>
    </row>
    <row r="402" spans="1:18" ht="13.8" thickBot="1" x14ac:dyDescent="0.3">
      <c r="A402" s="181"/>
      <c r="B402" s="47" t="s">
        <v>7</v>
      </c>
      <c r="C402" s="184"/>
      <c r="D402" s="188"/>
      <c r="E402" s="189"/>
      <c r="F402" s="190"/>
      <c r="G402" s="192"/>
      <c r="H402" s="197"/>
      <c r="I402" s="198"/>
      <c r="J402" s="198"/>
      <c r="K402" s="198"/>
      <c r="L402" s="199"/>
      <c r="M402" s="203"/>
      <c r="N402" s="204"/>
      <c r="O402" s="204"/>
      <c r="P402" s="204"/>
      <c r="Q402" s="204"/>
      <c r="R402" s="205"/>
    </row>
    <row r="403" spans="1:18" ht="13.8" thickBot="1" x14ac:dyDescent="0.3">
      <c r="A403" s="182"/>
      <c r="B403" s="17"/>
      <c r="C403" s="39" t="s">
        <v>0</v>
      </c>
      <c r="D403" s="206" t="s">
        <v>0</v>
      </c>
      <c r="E403" s="207"/>
      <c r="F403" s="208"/>
      <c r="G403" s="193"/>
      <c r="H403" s="209" t="s">
        <v>8</v>
      </c>
      <c r="I403" s="210"/>
      <c r="J403" s="210"/>
      <c r="K403" s="210"/>
      <c r="L403" s="211"/>
      <c r="M403" s="212" t="s">
        <v>8</v>
      </c>
      <c r="N403" s="213"/>
      <c r="O403" s="213"/>
      <c r="P403" s="213"/>
      <c r="Q403" s="213"/>
      <c r="R403" s="214"/>
    </row>
    <row r="404" spans="1:18" ht="27" thickBot="1" x14ac:dyDescent="0.3">
      <c r="A404" s="17"/>
      <c r="B404" s="17"/>
      <c r="C404" s="17"/>
      <c r="D404" s="45" t="s">
        <v>46</v>
      </c>
      <c r="E404" s="45" t="s">
        <v>47</v>
      </c>
      <c r="F404" s="46" t="s">
        <v>48</v>
      </c>
      <c r="G404" s="45" t="s">
        <v>49</v>
      </c>
      <c r="H404" s="66" t="s">
        <v>2</v>
      </c>
      <c r="I404" s="47" t="s">
        <v>50</v>
      </c>
      <c r="J404" s="46" t="s">
        <v>51</v>
      </c>
      <c r="K404" s="48" t="s">
        <v>15</v>
      </c>
      <c r="L404" s="46" t="s">
        <v>52</v>
      </c>
      <c r="M404" s="22" t="s">
        <v>53</v>
      </c>
      <c r="N404" s="23" t="s">
        <v>54</v>
      </c>
      <c r="O404" s="22" t="s">
        <v>55</v>
      </c>
      <c r="P404" s="22" t="s">
        <v>56</v>
      </c>
      <c r="Q404" s="24" t="s">
        <v>57</v>
      </c>
      <c r="R404" s="47" t="s">
        <v>58</v>
      </c>
    </row>
    <row r="405" spans="1:18" ht="13.8" thickBot="1" x14ac:dyDescent="0.3">
      <c r="A405" s="25"/>
      <c r="B405" s="57" t="s">
        <v>13</v>
      </c>
      <c r="C405" s="25"/>
      <c r="D405" s="26"/>
      <c r="E405" s="26"/>
      <c r="F405" s="26"/>
      <c r="G405" s="26"/>
      <c r="H405" s="26"/>
      <c r="I405" s="26"/>
      <c r="J405" s="26"/>
      <c r="K405" s="26"/>
      <c r="L405" s="26"/>
      <c r="M405" s="25"/>
      <c r="N405" s="25"/>
      <c r="O405" s="25"/>
      <c r="P405" s="25"/>
      <c r="Q405" s="26"/>
      <c r="R405" s="25"/>
    </row>
    <row r="406" spans="1:18" ht="13.8" thickBot="1" x14ac:dyDescent="0.3">
      <c r="A406" s="124" t="s">
        <v>42</v>
      </c>
      <c r="B406" s="90" t="s">
        <v>107</v>
      </c>
      <c r="C406" s="96">
        <v>100</v>
      </c>
      <c r="D406" s="111" t="s">
        <v>207</v>
      </c>
      <c r="E406" s="111" t="s">
        <v>208</v>
      </c>
      <c r="F406" s="111" t="s">
        <v>209</v>
      </c>
      <c r="G406" s="111">
        <v>22</v>
      </c>
      <c r="H406" s="111">
        <v>0</v>
      </c>
      <c r="I406" s="111">
        <v>0</v>
      </c>
      <c r="J406" s="111">
        <v>24</v>
      </c>
      <c r="K406" s="111">
        <v>0</v>
      </c>
      <c r="L406" s="111">
        <v>0</v>
      </c>
      <c r="M406" s="109">
        <v>23</v>
      </c>
      <c r="N406" s="109">
        <v>20</v>
      </c>
      <c r="O406" s="109">
        <v>11.66</v>
      </c>
      <c r="P406" s="109">
        <v>0.7</v>
      </c>
      <c r="Q406" s="95">
        <v>0</v>
      </c>
      <c r="R406" s="95">
        <v>0</v>
      </c>
    </row>
    <row r="407" spans="1:18" ht="13.8" thickBot="1" x14ac:dyDescent="0.3">
      <c r="A407" s="92" t="s">
        <v>112</v>
      </c>
      <c r="B407" s="90" t="s">
        <v>113</v>
      </c>
      <c r="C407" s="134">
        <v>200</v>
      </c>
      <c r="D407" s="111" t="s">
        <v>59</v>
      </c>
      <c r="E407" s="111" t="s">
        <v>60</v>
      </c>
      <c r="F407" s="111" t="s">
        <v>61</v>
      </c>
      <c r="G407" s="111">
        <v>386.2</v>
      </c>
      <c r="H407" s="111" t="s">
        <v>62</v>
      </c>
      <c r="I407" s="111" t="s">
        <v>63</v>
      </c>
      <c r="J407" s="111" t="s">
        <v>64</v>
      </c>
      <c r="K407" s="111" t="s">
        <v>65</v>
      </c>
      <c r="L407" s="111" t="s">
        <v>66</v>
      </c>
      <c r="M407" s="109" t="s">
        <v>67</v>
      </c>
      <c r="N407" s="109" t="s">
        <v>68</v>
      </c>
      <c r="O407" s="109" t="s">
        <v>69</v>
      </c>
      <c r="P407" s="109" t="s">
        <v>70</v>
      </c>
      <c r="Q407" s="95" t="s">
        <v>71</v>
      </c>
      <c r="R407" s="95" t="s">
        <v>72</v>
      </c>
    </row>
    <row r="408" spans="1:18" ht="13.8" thickBot="1" x14ac:dyDescent="0.3">
      <c r="A408" s="92">
        <v>382</v>
      </c>
      <c r="B408" s="90" t="s">
        <v>23</v>
      </c>
      <c r="C408" s="92">
        <v>200</v>
      </c>
      <c r="D408" s="33">
        <v>3.52</v>
      </c>
      <c r="E408" s="33">
        <v>3.72</v>
      </c>
      <c r="F408" s="34">
        <v>25.49</v>
      </c>
      <c r="G408" s="34">
        <v>118.6</v>
      </c>
      <c r="H408" s="34">
        <v>0.04</v>
      </c>
      <c r="I408" s="34">
        <v>0</v>
      </c>
      <c r="J408" s="34">
        <v>1.3</v>
      </c>
      <c r="K408" s="34">
        <v>0.01</v>
      </c>
      <c r="L408" s="34">
        <v>0</v>
      </c>
      <c r="M408" s="34">
        <v>122</v>
      </c>
      <c r="N408" s="33">
        <v>90</v>
      </c>
      <c r="O408" s="34">
        <v>14</v>
      </c>
      <c r="P408" s="34">
        <v>0.56000000000000005</v>
      </c>
      <c r="Q408" s="34">
        <v>0</v>
      </c>
      <c r="R408" s="34">
        <v>0</v>
      </c>
    </row>
    <row r="409" spans="1:18" ht="13.8" thickBot="1" x14ac:dyDescent="0.3">
      <c r="A409" s="92" t="s">
        <v>99</v>
      </c>
      <c r="B409" s="90" t="s">
        <v>24</v>
      </c>
      <c r="C409" s="134">
        <v>40</v>
      </c>
      <c r="D409" s="111">
        <v>2.7</v>
      </c>
      <c r="E409" s="111">
        <v>0.34</v>
      </c>
      <c r="F409" s="111">
        <v>20.6</v>
      </c>
      <c r="G409" s="111">
        <v>94.1</v>
      </c>
      <c r="H409" s="111">
        <v>0.04</v>
      </c>
      <c r="I409" s="111">
        <v>0.01</v>
      </c>
      <c r="J409" s="111">
        <v>0</v>
      </c>
      <c r="K409" s="111">
        <v>0</v>
      </c>
      <c r="L409" s="111">
        <v>0.44</v>
      </c>
      <c r="M409" s="139">
        <v>8</v>
      </c>
      <c r="N409" s="139">
        <v>26</v>
      </c>
      <c r="O409" s="139">
        <v>5.6</v>
      </c>
      <c r="P409" s="139">
        <v>0.44</v>
      </c>
      <c r="Q409" s="139">
        <v>0</v>
      </c>
      <c r="R409" s="139">
        <v>0</v>
      </c>
    </row>
    <row r="410" spans="1:18" ht="13.8" thickBot="1" x14ac:dyDescent="0.3">
      <c r="A410" s="92" t="s">
        <v>99</v>
      </c>
      <c r="B410" s="90" t="s">
        <v>26</v>
      </c>
      <c r="C410" s="96">
        <v>45</v>
      </c>
      <c r="D410" s="111">
        <v>2.52</v>
      </c>
      <c r="E410" s="111">
        <v>0.49</v>
      </c>
      <c r="F410" s="111">
        <v>22.23</v>
      </c>
      <c r="G410" s="111">
        <v>103.54</v>
      </c>
      <c r="H410" s="111">
        <v>0.23</v>
      </c>
      <c r="I410" s="111">
        <v>0.15</v>
      </c>
      <c r="J410" s="111">
        <v>0.31</v>
      </c>
      <c r="K410" s="111">
        <v>0</v>
      </c>
      <c r="L410" s="111">
        <v>0.22</v>
      </c>
      <c r="M410" s="95">
        <v>10.35</v>
      </c>
      <c r="N410" s="95">
        <v>47.7</v>
      </c>
      <c r="O410" s="95">
        <v>11.25</v>
      </c>
      <c r="P410" s="95">
        <v>1.4</v>
      </c>
      <c r="Q410" s="95">
        <v>0.51</v>
      </c>
      <c r="R410" s="95">
        <v>0</v>
      </c>
    </row>
    <row r="411" spans="1:18" ht="13.8" thickBot="1" x14ac:dyDescent="0.3">
      <c r="A411" s="124" t="s">
        <v>99</v>
      </c>
      <c r="B411" s="133" t="s">
        <v>114</v>
      </c>
      <c r="C411" s="96">
        <v>120</v>
      </c>
      <c r="D411" s="111">
        <v>0.4</v>
      </c>
      <c r="E411" s="111">
        <v>0.4</v>
      </c>
      <c r="F411" s="111">
        <v>9.8000000000000007</v>
      </c>
      <c r="G411" s="95">
        <v>57</v>
      </c>
      <c r="H411" s="95">
        <v>0.01</v>
      </c>
      <c r="I411" s="95">
        <v>0.01</v>
      </c>
      <c r="J411" s="95">
        <v>10</v>
      </c>
      <c r="K411" s="95">
        <v>0</v>
      </c>
      <c r="L411" s="95">
        <v>0</v>
      </c>
      <c r="M411" s="95">
        <v>16</v>
      </c>
      <c r="N411" s="95">
        <v>0</v>
      </c>
      <c r="O411" s="95">
        <v>9</v>
      </c>
      <c r="P411" s="95">
        <v>2.2000000000000002</v>
      </c>
      <c r="Q411" s="95">
        <v>0</v>
      </c>
      <c r="R411" s="95">
        <v>0</v>
      </c>
    </row>
    <row r="412" spans="1:18" ht="13.8" thickBot="1" x14ac:dyDescent="0.3">
      <c r="A412" s="124"/>
      <c r="B412" s="133"/>
      <c r="C412" s="96"/>
      <c r="D412" s="111"/>
      <c r="E412" s="111"/>
      <c r="F412" s="111"/>
      <c r="G412" s="95"/>
      <c r="H412" s="95"/>
      <c r="I412" s="95"/>
      <c r="J412" s="95"/>
      <c r="K412" s="95"/>
      <c r="L412" s="95"/>
      <c r="M412" s="95"/>
      <c r="N412" s="95"/>
      <c r="O412" s="95"/>
      <c r="P412" s="95"/>
      <c r="Q412" s="95"/>
      <c r="R412" s="95"/>
    </row>
    <row r="413" spans="1:18" ht="13.8" thickBot="1" x14ac:dyDescent="0.3">
      <c r="A413" s="82"/>
      <c r="B413" s="63" t="s">
        <v>74</v>
      </c>
      <c r="C413" s="94">
        <f>SUM(C406:C411)</f>
        <v>705</v>
      </c>
      <c r="D413" s="94">
        <f>SUM(D406:D411)</f>
        <v>9.14</v>
      </c>
      <c r="E413" s="94">
        <f>SUM(E406:E411)</f>
        <v>4.9500000000000011</v>
      </c>
      <c r="F413" s="94">
        <f>SUM(F406:F411)</f>
        <v>78.12</v>
      </c>
      <c r="G413" s="94">
        <v>781.4</v>
      </c>
      <c r="H413" s="94">
        <f t="shared" ref="H413:R413" si="72">SUM(H406:H411)</f>
        <v>0.32</v>
      </c>
      <c r="I413" s="94">
        <f t="shared" si="72"/>
        <v>0.17</v>
      </c>
      <c r="J413" s="94">
        <f t="shared" si="72"/>
        <v>35.61</v>
      </c>
      <c r="K413" s="94">
        <f t="shared" si="72"/>
        <v>0.01</v>
      </c>
      <c r="L413" s="94">
        <f t="shared" si="72"/>
        <v>0.66</v>
      </c>
      <c r="M413" s="94">
        <f t="shared" si="72"/>
        <v>179.35</v>
      </c>
      <c r="N413" s="94">
        <f t="shared" si="72"/>
        <v>183.7</v>
      </c>
      <c r="O413" s="94">
        <f t="shared" si="72"/>
        <v>51.51</v>
      </c>
      <c r="P413" s="94">
        <f t="shared" si="72"/>
        <v>5.3</v>
      </c>
      <c r="Q413" s="94">
        <f t="shared" si="72"/>
        <v>0.51</v>
      </c>
      <c r="R413" s="94">
        <f t="shared" si="72"/>
        <v>0</v>
      </c>
    </row>
    <row r="414" spans="1:18" ht="13.8" thickBot="1" x14ac:dyDescent="0.3">
      <c r="A414" s="30"/>
      <c r="B414" s="2"/>
      <c r="C414" s="95"/>
      <c r="D414" s="95"/>
      <c r="E414" s="109"/>
      <c r="F414" s="109"/>
      <c r="G414" s="109"/>
      <c r="H414" s="110"/>
      <c r="I414" s="110"/>
      <c r="J414" s="110"/>
      <c r="K414" s="110"/>
      <c r="L414" s="110"/>
      <c r="M414" s="110"/>
      <c r="N414" s="110"/>
      <c r="O414" s="110"/>
      <c r="P414" s="110"/>
      <c r="Q414" s="110"/>
      <c r="R414" s="110"/>
    </row>
    <row r="415" spans="1:18" ht="13.8" thickBot="1" x14ac:dyDescent="0.3">
      <c r="A415" s="30"/>
      <c r="B415" s="63" t="s">
        <v>12</v>
      </c>
      <c r="C415" s="95"/>
      <c r="D415" s="95"/>
      <c r="E415" s="95"/>
      <c r="F415" s="95"/>
      <c r="G415" s="95"/>
      <c r="H415" s="95"/>
      <c r="I415" s="95"/>
      <c r="J415" s="95"/>
      <c r="K415" s="95"/>
      <c r="L415" s="95"/>
      <c r="M415" s="95"/>
      <c r="N415" s="95"/>
      <c r="O415" s="95"/>
      <c r="P415" s="95"/>
      <c r="Q415" s="95"/>
      <c r="R415" s="95"/>
    </row>
    <row r="416" spans="1:18" ht="27" thickBot="1" x14ac:dyDescent="0.3">
      <c r="A416" s="124" t="s">
        <v>178</v>
      </c>
      <c r="B416" s="90" t="s">
        <v>205</v>
      </c>
      <c r="C416" s="96">
        <v>100</v>
      </c>
      <c r="D416" s="95">
        <v>0.12</v>
      </c>
      <c r="E416" s="95">
        <v>5.0999999999999996</v>
      </c>
      <c r="F416" s="95">
        <v>11.1</v>
      </c>
      <c r="G416" s="95">
        <v>90.1</v>
      </c>
      <c r="H416" s="95">
        <v>0.02</v>
      </c>
      <c r="I416" s="95">
        <v>0.01</v>
      </c>
      <c r="J416" s="95">
        <v>9.9</v>
      </c>
      <c r="K416" s="95">
        <v>0</v>
      </c>
      <c r="L416" s="95">
        <v>0.65</v>
      </c>
      <c r="M416" s="95">
        <v>26.1</v>
      </c>
      <c r="N416" s="95">
        <v>18</v>
      </c>
      <c r="O416" s="95">
        <v>8.4</v>
      </c>
      <c r="P416" s="95">
        <v>0.3</v>
      </c>
      <c r="Q416" s="95">
        <v>0.01</v>
      </c>
      <c r="R416" s="95">
        <v>0</v>
      </c>
    </row>
    <row r="417" spans="1:18" ht="13.8" thickBot="1" x14ac:dyDescent="0.3">
      <c r="A417" s="124" t="s">
        <v>213</v>
      </c>
      <c r="B417" s="90" t="s">
        <v>210</v>
      </c>
      <c r="C417" s="96">
        <v>250</v>
      </c>
      <c r="D417" s="95">
        <v>5.6</v>
      </c>
      <c r="E417" s="95">
        <v>48.1</v>
      </c>
      <c r="F417" s="95">
        <v>15.9</v>
      </c>
      <c r="G417" s="95">
        <v>552.20000000000005</v>
      </c>
      <c r="H417" s="95">
        <v>0.1</v>
      </c>
      <c r="I417" s="95">
        <v>0</v>
      </c>
      <c r="J417" s="95">
        <v>7.54</v>
      </c>
      <c r="K417" s="95">
        <v>0</v>
      </c>
      <c r="L417" s="95">
        <v>0</v>
      </c>
      <c r="M417" s="95">
        <v>26.45</v>
      </c>
      <c r="N417" s="95">
        <v>71.95</v>
      </c>
      <c r="O417" s="95">
        <v>25.9</v>
      </c>
      <c r="P417" s="95">
        <v>0.98</v>
      </c>
      <c r="Q417" s="95">
        <v>0</v>
      </c>
      <c r="R417" s="95">
        <v>0</v>
      </c>
    </row>
    <row r="418" spans="1:18" ht="13.8" thickBot="1" x14ac:dyDescent="0.3">
      <c r="A418" s="124" t="s">
        <v>221</v>
      </c>
      <c r="B418" s="90" t="s">
        <v>110</v>
      </c>
      <c r="C418" s="96">
        <v>100</v>
      </c>
      <c r="D418" s="95">
        <v>22.7</v>
      </c>
      <c r="E418" s="95">
        <v>18.82</v>
      </c>
      <c r="F418" s="95">
        <v>0.06</v>
      </c>
      <c r="G418" s="174">
        <v>162</v>
      </c>
      <c r="H418" s="95">
        <v>0.06</v>
      </c>
      <c r="I418" s="95">
        <v>0.14000000000000001</v>
      </c>
      <c r="J418" s="95">
        <v>2.44</v>
      </c>
      <c r="K418" s="95">
        <v>1.05</v>
      </c>
      <c r="L418" s="95">
        <v>0</v>
      </c>
      <c r="M418" s="95">
        <v>51.34</v>
      </c>
      <c r="N418" s="95">
        <v>175.97</v>
      </c>
      <c r="O418" s="95">
        <v>22.64</v>
      </c>
      <c r="P418" s="95">
        <v>2.0099999999999998</v>
      </c>
      <c r="Q418" s="95">
        <v>0</v>
      </c>
      <c r="R418" s="95">
        <v>0</v>
      </c>
    </row>
    <row r="419" spans="1:18" ht="13.8" thickBot="1" x14ac:dyDescent="0.3">
      <c r="A419" s="124" t="s">
        <v>111</v>
      </c>
      <c r="B419" s="90" t="s">
        <v>87</v>
      </c>
      <c r="C419" s="96">
        <v>180</v>
      </c>
      <c r="D419" s="95">
        <v>3.38</v>
      </c>
      <c r="E419" s="95">
        <v>8.06</v>
      </c>
      <c r="F419" s="95">
        <v>18</v>
      </c>
      <c r="G419" s="95">
        <v>243.42</v>
      </c>
      <c r="H419" s="95">
        <v>0.09</v>
      </c>
      <c r="I419" s="95">
        <v>0.09</v>
      </c>
      <c r="J419" s="95">
        <v>14.47</v>
      </c>
      <c r="K419" s="95">
        <v>0</v>
      </c>
      <c r="L419" s="95">
        <v>0</v>
      </c>
      <c r="M419" s="95">
        <v>67.680000000000007</v>
      </c>
      <c r="N419" s="95">
        <v>115.2</v>
      </c>
      <c r="O419" s="95">
        <v>48.96</v>
      </c>
      <c r="P419" s="95">
        <v>1.37</v>
      </c>
      <c r="Q419" s="95">
        <v>0</v>
      </c>
      <c r="R419" s="95">
        <v>0</v>
      </c>
    </row>
    <row r="420" spans="1:18" ht="13.8" thickBot="1" x14ac:dyDescent="0.3">
      <c r="A420" s="124" t="s">
        <v>99</v>
      </c>
      <c r="B420" s="90" t="s">
        <v>24</v>
      </c>
      <c r="C420" s="96">
        <v>60</v>
      </c>
      <c r="D420" s="95">
        <v>4.05</v>
      </c>
      <c r="E420" s="95">
        <v>0.51</v>
      </c>
      <c r="F420" s="95">
        <v>30.9</v>
      </c>
      <c r="G420" s="95">
        <v>141.05000000000001</v>
      </c>
      <c r="H420" s="95">
        <v>0.06</v>
      </c>
      <c r="I420" s="95">
        <v>0.01</v>
      </c>
      <c r="J420" s="95">
        <v>0</v>
      </c>
      <c r="K420" s="95">
        <v>0</v>
      </c>
      <c r="L420" s="95">
        <v>0.66</v>
      </c>
      <c r="M420" s="95">
        <v>12</v>
      </c>
      <c r="N420" s="95">
        <v>39</v>
      </c>
      <c r="O420" s="95">
        <v>8.4</v>
      </c>
      <c r="P420" s="95">
        <v>0.66</v>
      </c>
      <c r="Q420" s="95">
        <v>0</v>
      </c>
      <c r="R420" s="95">
        <v>0</v>
      </c>
    </row>
    <row r="421" spans="1:18" ht="13.2" customHeight="1" thickBot="1" x14ac:dyDescent="0.3">
      <c r="A421" s="124" t="s">
        <v>99</v>
      </c>
      <c r="B421" s="90" t="s">
        <v>26</v>
      </c>
      <c r="C421" s="96">
        <v>40</v>
      </c>
      <c r="D421" s="95">
        <v>2.2400000000000002</v>
      </c>
      <c r="E421" s="95">
        <v>0.44</v>
      </c>
      <c r="F421" s="95">
        <v>19.760000000000002</v>
      </c>
      <c r="G421" s="95">
        <v>92.03</v>
      </c>
      <c r="H421" s="95">
        <v>0.21</v>
      </c>
      <c r="I421" s="95">
        <v>0.14000000000000001</v>
      </c>
      <c r="J421" s="95">
        <v>0.28000000000000003</v>
      </c>
      <c r="K421" s="95">
        <v>0</v>
      </c>
      <c r="L421" s="95">
        <v>0.2</v>
      </c>
      <c r="M421" s="95">
        <v>9.1999999999999993</v>
      </c>
      <c r="N421" s="95">
        <v>42.4</v>
      </c>
      <c r="O421" s="95">
        <v>10</v>
      </c>
      <c r="P421" s="95">
        <v>1.25</v>
      </c>
      <c r="Q421" s="95">
        <v>0.46</v>
      </c>
      <c r="R421" s="95">
        <v>0</v>
      </c>
    </row>
    <row r="422" spans="1:18" ht="13.8" hidden="1" thickBot="1" x14ac:dyDescent="0.3">
      <c r="A422" s="124">
        <v>349</v>
      </c>
      <c r="B422" s="90" t="s">
        <v>86</v>
      </c>
      <c r="C422" s="96">
        <v>200</v>
      </c>
      <c r="D422" s="95">
        <v>0.16</v>
      </c>
      <c r="E422" s="95">
        <v>0.16</v>
      </c>
      <c r="F422" s="95">
        <v>27.88</v>
      </c>
      <c r="G422" s="95">
        <v>166</v>
      </c>
      <c r="H422" s="95">
        <v>0.01</v>
      </c>
      <c r="I422" s="95">
        <v>0.01</v>
      </c>
      <c r="J422" s="95">
        <v>0.9</v>
      </c>
      <c r="K422" s="95">
        <v>0</v>
      </c>
      <c r="L422" s="95">
        <v>0</v>
      </c>
      <c r="M422" s="95">
        <v>14.18</v>
      </c>
      <c r="N422" s="95">
        <v>0</v>
      </c>
      <c r="O422" s="95">
        <v>5.14</v>
      </c>
      <c r="P422" s="95">
        <v>0.95</v>
      </c>
      <c r="Q422" s="95">
        <v>0</v>
      </c>
      <c r="R422" s="95">
        <v>0</v>
      </c>
    </row>
    <row r="423" spans="1:18" ht="13.8" thickBot="1" x14ac:dyDescent="0.3">
      <c r="A423" s="30" t="s">
        <v>135</v>
      </c>
      <c r="B423" s="41" t="s">
        <v>31</v>
      </c>
      <c r="C423" s="95">
        <v>200</v>
      </c>
      <c r="D423" s="95">
        <v>0.16</v>
      </c>
      <c r="E423" s="95">
        <v>0.16</v>
      </c>
      <c r="F423" s="95">
        <v>27.88</v>
      </c>
      <c r="G423" s="95">
        <v>166</v>
      </c>
      <c r="H423" s="95">
        <v>0.01</v>
      </c>
      <c r="I423" s="95">
        <v>0.01</v>
      </c>
      <c r="J423" s="95">
        <v>0.9</v>
      </c>
      <c r="K423" s="95">
        <v>0</v>
      </c>
      <c r="L423" s="95">
        <v>0</v>
      </c>
      <c r="M423" s="95">
        <v>14.18</v>
      </c>
      <c r="N423" s="95">
        <v>0</v>
      </c>
      <c r="O423" s="95">
        <v>5.14</v>
      </c>
      <c r="P423" s="95">
        <v>0.95</v>
      </c>
      <c r="Q423" s="95">
        <v>0</v>
      </c>
      <c r="R423" s="95">
        <v>0</v>
      </c>
    </row>
    <row r="424" spans="1:18" ht="13.8" thickBot="1" x14ac:dyDescent="0.3">
      <c r="A424" s="163"/>
      <c r="B424" s="41"/>
      <c r="C424" s="95"/>
      <c r="D424" s="95"/>
      <c r="E424" s="95"/>
      <c r="F424" s="95"/>
      <c r="G424" s="95"/>
      <c r="H424" s="95"/>
      <c r="I424" s="95"/>
      <c r="J424" s="95"/>
      <c r="K424" s="95"/>
      <c r="L424" s="95"/>
      <c r="M424" s="95"/>
      <c r="N424" s="95"/>
      <c r="O424" s="95"/>
      <c r="P424" s="95"/>
      <c r="Q424" s="95"/>
      <c r="R424" s="95"/>
    </row>
    <row r="425" spans="1:18" ht="13.8" thickBot="1" x14ac:dyDescent="0.3">
      <c r="A425" s="30"/>
      <c r="B425" s="89" t="s">
        <v>84</v>
      </c>
      <c r="C425" s="94">
        <v>940</v>
      </c>
      <c r="D425" s="94">
        <f t="shared" ref="D425:R425" si="73">SUM(D416:D423)</f>
        <v>38.409999999999989</v>
      </c>
      <c r="E425" s="94">
        <f t="shared" si="73"/>
        <v>81.350000000000009</v>
      </c>
      <c r="F425" s="94">
        <f t="shared" si="73"/>
        <v>151.48000000000002</v>
      </c>
      <c r="G425" s="94">
        <v>1446.8</v>
      </c>
      <c r="H425" s="94">
        <f t="shared" si="73"/>
        <v>0.56000000000000005</v>
      </c>
      <c r="I425" s="94">
        <f t="shared" si="73"/>
        <v>0.41000000000000003</v>
      </c>
      <c r="J425" s="94">
        <f t="shared" si="73"/>
        <v>36.43</v>
      </c>
      <c r="K425" s="94">
        <f t="shared" si="73"/>
        <v>1.05</v>
      </c>
      <c r="L425" s="94">
        <f t="shared" si="73"/>
        <v>1.51</v>
      </c>
      <c r="M425" s="94">
        <f t="shared" si="73"/>
        <v>221.13</v>
      </c>
      <c r="N425" s="94">
        <f t="shared" si="73"/>
        <v>462.52</v>
      </c>
      <c r="O425" s="94">
        <f t="shared" si="73"/>
        <v>134.57999999999998</v>
      </c>
      <c r="P425" s="94">
        <f t="shared" si="73"/>
        <v>8.4700000000000006</v>
      </c>
      <c r="Q425" s="94">
        <f t="shared" si="73"/>
        <v>0.47000000000000003</v>
      </c>
      <c r="R425" s="94">
        <f t="shared" si="73"/>
        <v>0</v>
      </c>
    </row>
    <row r="426" spans="1:18" ht="13.8" thickBot="1" x14ac:dyDescent="0.3">
      <c r="A426" s="30"/>
      <c r="B426" s="2"/>
      <c r="C426" s="3"/>
      <c r="D426" s="3"/>
      <c r="E426" s="4"/>
      <c r="F426" s="4"/>
      <c r="G426" s="4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</row>
    <row r="427" spans="1:18" ht="13.8" hidden="1" thickBot="1" x14ac:dyDescent="0.3">
      <c r="A427" s="129"/>
      <c r="B427" s="130" t="s">
        <v>80</v>
      </c>
      <c r="C427" s="129"/>
      <c r="D427" s="131">
        <f t="shared" ref="D427:R427" si="74">D413+D425</f>
        <v>47.54999999999999</v>
      </c>
      <c r="E427" s="131">
        <f t="shared" si="74"/>
        <v>86.300000000000011</v>
      </c>
      <c r="F427" s="131">
        <f t="shared" si="74"/>
        <v>229.60000000000002</v>
      </c>
      <c r="G427" s="131">
        <f t="shared" si="74"/>
        <v>2228.1999999999998</v>
      </c>
      <c r="H427" s="131">
        <f t="shared" si="74"/>
        <v>0.88000000000000012</v>
      </c>
      <c r="I427" s="131">
        <f t="shared" si="74"/>
        <v>0.58000000000000007</v>
      </c>
      <c r="J427" s="131">
        <f t="shared" si="74"/>
        <v>72.039999999999992</v>
      </c>
      <c r="K427" s="131">
        <f t="shared" si="74"/>
        <v>1.06</v>
      </c>
      <c r="L427" s="131">
        <f t="shared" si="74"/>
        <v>2.17</v>
      </c>
      <c r="M427" s="131">
        <f t="shared" si="74"/>
        <v>400.48</v>
      </c>
      <c r="N427" s="131">
        <f t="shared" si="74"/>
        <v>646.22</v>
      </c>
      <c r="O427" s="131">
        <f t="shared" si="74"/>
        <v>186.08999999999997</v>
      </c>
      <c r="P427" s="131">
        <f t="shared" si="74"/>
        <v>13.77</v>
      </c>
      <c r="Q427" s="131">
        <f t="shared" si="74"/>
        <v>0.98</v>
      </c>
      <c r="R427" s="131">
        <f t="shared" si="74"/>
        <v>0</v>
      </c>
    </row>
    <row r="428" spans="1:18" hidden="1" x14ac:dyDescent="0.25">
      <c r="A428" s="225"/>
      <c r="B428" s="216"/>
      <c r="C428" s="216"/>
      <c r="D428" s="216"/>
      <c r="E428" s="216"/>
      <c r="F428" s="216"/>
      <c r="G428" s="216"/>
      <c r="H428" s="216"/>
      <c r="I428" s="216"/>
      <c r="J428" s="216"/>
      <c r="K428" s="216"/>
      <c r="L428" s="216"/>
      <c r="M428" s="216"/>
      <c r="N428" s="216"/>
      <c r="O428" s="216"/>
      <c r="P428" s="216"/>
      <c r="Q428" s="216"/>
      <c r="R428" s="216"/>
    </row>
    <row r="429" spans="1:18" x14ac:dyDescent="0.25">
      <c r="A429" s="226"/>
      <c r="B429" s="219"/>
      <c r="C429" s="219"/>
      <c r="D429" s="219"/>
      <c r="E429" s="219"/>
      <c r="F429" s="219"/>
      <c r="G429" s="219"/>
      <c r="H429" s="219"/>
      <c r="I429" s="219"/>
      <c r="J429" s="219"/>
      <c r="K429" s="219"/>
      <c r="L429" s="219"/>
      <c r="M429" s="219"/>
      <c r="N429" s="219"/>
      <c r="O429" s="219"/>
      <c r="P429" s="219"/>
      <c r="Q429" s="219"/>
      <c r="R429" s="219"/>
    </row>
    <row r="430" spans="1:18" hidden="1" x14ac:dyDescent="0.25">
      <c r="A430" s="16" t="s">
        <v>83</v>
      </c>
      <c r="B430" s="15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</row>
    <row r="431" spans="1:18" hidden="1" x14ac:dyDescent="0.25">
      <c r="A431" s="14"/>
      <c r="B431" s="15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</row>
    <row r="432" spans="1:18" ht="13.8" hidden="1" thickBot="1" x14ac:dyDescent="0.3">
      <c r="A432" s="180" t="s">
        <v>14</v>
      </c>
      <c r="B432" s="47" t="s">
        <v>3</v>
      </c>
      <c r="C432" s="183" t="s">
        <v>4</v>
      </c>
      <c r="D432" s="185" t="s">
        <v>1</v>
      </c>
      <c r="E432" s="186"/>
      <c r="F432" s="187"/>
      <c r="G432" s="191" t="s">
        <v>5</v>
      </c>
      <c r="H432" s="194" t="s">
        <v>6</v>
      </c>
      <c r="I432" s="195"/>
      <c r="J432" s="195"/>
      <c r="K432" s="195"/>
      <c r="L432" s="196"/>
      <c r="M432" s="200" t="s">
        <v>9</v>
      </c>
      <c r="N432" s="201"/>
      <c r="O432" s="201"/>
      <c r="P432" s="201"/>
      <c r="Q432" s="201"/>
      <c r="R432" s="202"/>
    </row>
    <row r="433" spans="1:18" ht="13.8" hidden="1" thickBot="1" x14ac:dyDescent="0.3">
      <c r="A433" s="181"/>
      <c r="B433" s="47" t="s">
        <v>7</v>
      </c>
      <c r="C433" s="184"/>
      <c r="D433" s="188"/>
      <c r="E433" s="189"/>
      <c r="F433" s="190"/>
      <c r="G433" s="192"/>
      <c r="H433" s="197"/>
      <c r="I433" s="198"/>
      <c r="J433" s="198"/>
      <c r="K433" s="198"/>
      <c r="L433" s="199"/>
      <c r="M433" s="203"/>
      <c r="N433" s="204"/>
      <c r="O433" s="204"/>
      <c r="P433" s="204"/>
      <c r="Q433" s="204"/>
      <c r="R433" s="205"/>
    </row>
    <row r="434" spans="1:18" ht="13.8" hidden="1" thickBot="1" x14ac:dyDescent="0.3">
      <c r="A434" s="182"/>
      <c r="B434" s="17"/>
      <c r="C434" s="39" t="s">
        <v>0</v>
      </c>
      <c r="D434" s="206" t="s">
        <v>0</v>
      </c>
      <c r="E434" s="207"/>
      <c r="F434" s="208"/>
      <c r="G434" s="193"/>
      <c r="H434" s="209" t="s">
        <v>8</v>
      </c>
      <c r="I434" s="210"/>
      <c r="J434" s="210"/>
      <c r="K434" s="210"/>
      <c r="L434" s="211"/>
      <c r="M434" s="212" t="s">
        <v>8</v>
      </c>
      <c r="N434" s="213"/>
      <c r="O434" s="213"/>
      <c r="P434" s="213"/>
      <c r="Q434" s="213"/>
      <c r="R434" s="214"/>
    </row>
    <row r="435" spans="1:18" ht="27" hidden="1" thickBot="1" x14ac:dyDescent="0.3">
      <c r="A435" s="17"/>
      <c r="B435" s="17"/>
      <c r="C435" s="17"/>
      <c r="D435" s="45" t="s">
        <v>46</v>
      </c>
      <c r="E435" s="45" t="s">
        <v>47</v>
      </c>
      <c r="F435" s="46" t="s">
        <v>48</v>
      </c>
      <c r="G435" s="45" t="s">
        <v>49</v>
      </c>
      <c r="H435" s="66" t="s">
        <v>2</v>
      </c>
      <c r="I435" s="47" t="s">
        <v>50</v>
      </c>
      <c r="J435" s="46" t="s">
        <v>51</v>
      </c>
      <c r="K435" s="48" t="s">
        <v>15</v>
      </c>
      <c r="L435" s="46" t="s">
        <v>52</v>
      </c>
      <c r="M435" s="22" t="s">
        <v>53</v>
      </c>
      <c r="N435" s="23" t="s">
        <v>54</v>
      </c>
      <c r="O435" s="22" t="s">
        <v>55</v>
      </c>
      <c r="P435" s="22" t="s">
        <v>56</v>
      </c>
      <c r="Q435" s="24" t="s">
        <v>57</v>
      </c>
      <c r="R435" s="47" t="s">
        <v>58</v>
      </c>
    </row>
    <row r="436" spans="1:18" ht="13.8" hidden="1" thickBot="1" x14ac:dyDescent="0.3">
      <c r="A436" s="25"/>
      <c r="B436" s="57" t="s">
        <v>13</v>
      </c>
      <c r="C436" s="25"/>
      <c r="D436" s="26"/>
      <c r="E436" s="26"/>
      <c r="F436" s="26"/>
      <c r="G436" s="26"/>
      <c r="H436" s="26"/>
      <c r="I436" s="26"/>
      <c r="J436" s="26"/>
      <c r="K436" s="26"/>
      <c r="L436" s="26"/>
      <c r="M436" s="25"/>
      <c r="N436" s="25"/>
      <c r="O436" s="25"/>
      <c r="P436" s="25"/>
      <c r="Q436" s="26"/>
      <c r="R436" s="25"/>
    </row>
    <row r="437" spans="1:18" ht="13.8" hidden="1" thickBot="1" x14ac:dyDescent="0.3">
      <c r="A437" s="124" t="s">
        <v>42</v>
      </c>
      <c r="B437" s="90" t="s">
        <v>107</v>
      </c>
      <c r="C437" s="96">
        <v>100</v>
      </c>
      <c r="D437" s="95">
        <v>1.41</v>
      </c>
      <c r="E437" s="95">
        <v>4.16</v>
      </c>
      <c r="F437" s="95">
        <v>8.6</v>
      </c>
      <c r="G437" s="95">
        <v>22</v>
      </c>
      <c r="H437" s="95">
        <v>0.02</v>
      </c>
      <c r="I437" s="95">
        <v>0.02</v>
      </c>
      <c r="J437" s="95">
        <v>16.5</v>
      </c>
      <c r="K437" s="95">
        <v>0</v>
      </c>
      <c r="L437" s="95">
        <v>1.08</v>
      </c>
      <c r="M437" s="95">
        <v>43.5</v>
      </c>
      <c r="N437" s="95">
        <v>28.16</v>
      </c>
      <c r="O437" s="95">
        <v>13.33</v>
      </c>
      <c r="P437" s="95">
        <v>0.55000000000000004</v>
      </c>
      <c r="Q437" s="95">
        <v>0</v>
      </c>
      <c r="R437" s="95">
        <v>0</v>
      </c>
    </row>
    <row r="438" spans="1:18" ht="13.8" hidden="1" thickBot="1" x14ac:dyDescent="0.3">
      <c r="A438" s="124" t="s">
        <v>112</v>
      </c>
      <c r="B438" s="90" t="s">
        <v>113</v>
      </c>
      <c r="C438" s="96">
        <v>200</v>
      </c>
      <c r="D438" s="95" t="s">
        <v>59</v>
      </c>
      <c r="E438" s="95" t="s">
        <v>60</v>
      </c>
      <c r="F438" s="95" t="s">
        <v>61</v>
      </c>
      <c r="G438" s="95">
        <v>386.2</v>
      </c>
      <c r="H438" s="95" t="s">
        <v>62</v>
      </c>
      <c r="I438" s="95" t="s">
        <v>63</v>
      </c>
      <c r="J438" s="95" t="s">
        <v>64</v>
      </c>
      <c r="K438" s="95" t="s">
        <v>65</v>
      </c>
      <c r="L438" s="95" t="s">
        <v>66</v>
      </c>
      <c r="M438" s="95" t="s">
        <v>67</v>
      </c>
      <c r="N438" s="95" t="s">
        <v>68</v>
      </c>
      <c r="O438" s="95" t="s">
        <v>69</v>
      </c>
      <c r="P438" s="95" t="s">
        <v>70</v>
      </c>
      <c r="Q438" s="95" t="s">
        <v>71</v>
      </c>
      <c r="R438" s="95" t="s">
        <v>72</v>
      </c>
    </row>
    <row r="439" spans="1:18" ht="13.8" hidden="1" thickBot="1" x14ac:dyDescent="0.3">
      <c r="A439" s="124">
        <v>382</v>
      </c>
      <c r="B439" s="90" t="s">
        <v>23</v>
      </c>
      <c r="C439" s="96">
        <v>200</v>
      </c>
      <c r="D439" s="95">
        <v>3.52</v>
      </c>
      <c r="E439" s="95">
        <v>3.72</v>
      </c>
      <c r="F439" s="95">
        <v>25.49</v>
      </c>
      <c r="G439" s="95">
        <v>118.6</v>
      </c>
      <c r="H439" s="95">
        <v>0.04</v>
      </c>
      <c r="I439" s="95">
        <v>0</v>
      </c>
      <c r="J439" s="95">
        <v>1.3</v>
      </c>
      <c r="K439" s="95">
        <v>0.01</v>
      </c>
      <c r="L439" s="95">
        <v>0</v>
      </c>
      <c r="M439" s="95">
        <v>122</v>
      </c>
      <c r="N439" s="95">
        <v>90</v>
      </c>
      <c r="O439" s="95">
        <v>14</v>
      </c>
      <c r="P439" s="95">
        <v>0.56000000000000005</v>
      </c>
      <c r="Q439" s="95">
        <v>0</v>
      </c>
      <c r="R439" s="95">
        <v>0</v>
      </c>
    </row>
    <row r="440" spans="1:18" ht="13.8" hidden="1" thickBot="1" x14ac:dyDescent="0.3">
      <c r="A440" s="124" t="s">
        <v>99</v>
      </c>
      <c r="B440" s="90" t="s">
        <v>24</v>
      </c>
      <c r="C440" s="96">
        <v>40</v>
      </c>
      <c r="D440" s="95">
        <v>2.7</v>
      </c>
      <c r="E440" s="95">
        <v>0.34</v>
      </c>
      <c r="F440" s="95">
        <v>20.6</v>
      </c>
      <c r="G440" s="95">
        <v>94.1</v>
      </c>
      <c r="H440" s="95">
        <v>0.04</v>
      </c>
      <c r="I440" s="95">
        <v>0.01</v>
      </c>
      <c r="J440" s="95">
        <v>0</v>
      </c>
      <c r="K440" s="95">
        <v>0</v>
      </c>
      <c r="L440" s="95">
        <v>0.44</v>
      </c>
      <c r="M440" s="95">
        <v>8</v>
      </c>
      <c r="N440" s="95">
        <v>26</v>
      </c>
      <c r="O440" s="95">
        <v>5.6</v>
      </c>
      <c r="P440" s="95">
        <v>0.44</v>
      </c>
      <c r="Q440" s="95">
        <v>0</v>
      </c>
      <c r="R440" s="95">
        <v>0</v>
      </c>
    </row>
    <row r="441" spans="1:18" ht="13.8" hidden="1" thickBot="1" x14ac:dyDescent="0.3">
      <c r="A441" s="124" t="s">
        <v>99</v>
      </c>
      <c r="B441" s="133" t="s">
        <v>26</v>
      </c>
      <c r="C441" s="96">
        <v>45</v>
      </c>
      <c r="D441" s="95">
        <v>2.52</v>
      </c>
      <c r="E441" s="95">
        <v>0.49</v>
      </c>
      <c r="F441" s="95">
        <v>22.23</v>
      </c>
      <c r="G441" s="95">
        <v>103.54</v>
      </c>
      <c r="H441" s="95">
        <v>0.23</v>
      </c>
      <c r="I441" s="95">
        <v>0.15</v>
      </c>
      <c r="J441" s="95">
        <v>0.31</v>
      </c>
      <c r="K441" s="95">
        <v>0</v>
      </c>
      <c r="L441" s="95">
        <v>0.22</v>
      </c>
      <c r="M441" s="95">
        <v>10.35</v>
      </c>
      <c r="N441" s="95">
        <v>47.7</v>
      </c>
      <c r="O441" s="95">
        <v>11.25</v>
      </c>
      <c r="P441" s="95">
        <v>1.4</v>
      </c>
      <c r="Q441" s="95">
        <v>0.51</v>
      </c>
      <c r="R441" s="95">
        <v>0</v>
      </c>
    </row>
    <row r="442" spans="1:18" ht="13.8" hidden="1" thickBot="1" x14ac:dyDescent="0.3">
      <c r="A442" s="30" t="s">
        <v>99</v>
      </c>
      <c r="B442" s="31" t="s">
        <v>114</v>
      </c>
      <c r="C442" s="95">
        <v>120</v>
      </c>
      <c r="D442" s="95">
        <v>0.4</v>
      </c>
      <c r="E442" s="95">
        <v>0.4</v>
      </c>
      <c r="F442" s="95">
        <v>9.8000000000000007</v>
      </c>
      <c r="G442" s="95">
        <v>57</v>
      </c>
      <c r="H442" s="95">
        <v>0.01</v>
      </c>
      <c r="I442" s="95">
        <v>0.01</v>
      </c>
      <c r="J442" s="95">
        <v>10</v>
      </c>
      <c r="K442" s="95">
        <v>0</v>
      </c>
      <c r="L442" s="95">
        <v>0</v>
      </c>
      <c r="M442" s="95">
        <v>16</v>
      </c>
      <c r="N442" s="95">
        <v>0</v>
      </c>
      <c r="O442" s="95">
        <v>9</v>
      </c>
      <c r="P442" s="95">
        <v>2.2000000000000002</v>
      </c>
      <c r="Q442" s="95">
        <v>0</v>
      </c>
      <c r="R442" s="95">
        <v>0</v>
      </c>
    </row>
    <row r="443" spans="1:18" ht="13.8" hidden="1" thickBot="1" x14ac:dyDescent="0.3">
      <c r="A443" s="30"/>
      <c r="B443" s="31"/>
      <c r="C443" s="95"/>
      <c r="D443" s="95">
        <v>0</v>
      </c>
      <c r="E443" s="95"/>
      <c r="F443" s="95"/>
      <c r="G443" s="95"/>
      <c r="H443" s="95"/>
      <c r="I443" s="95"/>
      <c r="J443" s="95"/>
      <c r="K443" s="95"/>
      <c r="L443" s="95"/>
      <c r="M443" s="95"/>
      <c r="N443" s="95"/>
      <c r="O443" s="95"/>
      <c r="P443" s="95"/>
      <c r="Q443" s="95"/>
      <c r="R443" s="95"/>
    </row>
    <row r="444" spans="1:18" ht="13.8" hidden="1" thickBot="1" x14ac:dyDescent="0.3">
      <c r="A444" s="82"/>
      <c r="B444" s="63" t="s">
        <v>74</v>
      </c>
      <c r="C444" s="94">
        <f>SUM(C437:C443)</f>
        <v>705</v>
      </c>
      <c r="D444" s="94">
        <f t="shared" ref="D444:R444" si="75">SUM(D437:D443)</f>
        <v>10.55</v>
      </c>
      <c r="E444" s="94">
        <f t="shared" si="75"/>
        <v>9.1100000000000012</v>
      </c>
      <c r="F444" s="94">
        <f t="shared" si="75"/>
        <v>86.72</v>
      </c>
      <c r="G444" s="94">
        <f t="shared" si="75"/>
        <v>781.43999999999994</v>
      </c>
      <c r="H444" s="94">
        <f t="shared" si="75"/>
        <v>0.34</v>
      </c>
      <c r="I444" s="94">
        <f t="shared" si="75"/>
        <v>0.19</v>
      </c>
      <c r="J444" s="94">
        <f t="shared" si="75"/>
        <v>28.11</v>
      </c>
      <c r="K444" s="94">
        <f t="shared" si="75"/>
        <v>0.01</v>
      </c>
      <c r="L444" s="94">
        <f t="shared" si="75"/>
        <v>1.74</v>
      </c>
      <c r="M444" s="94">
        <f t="shared" si="75"/>
        <v>199.85</v>
      </c>
      <c r="N444" s="94">
        <f t="shared" si="75"/>
        <v>191.86</v>
      </c>
      <c r="O444" s="94">
        <f t="shared" si="75"/>
        <v>53.18</v>
      </c>
      <c r="P444" s="94">
        <f t="shared" si="75"/>
        <v>5.15</v>
      </c>
      <c r="Q444" s="94">
        <f t="shared" si="75"/>
        <v>0.51</v>
      </c>
      <c r="R444" s="94">
        <f t="shared" si="75"/>
        <v>0</v>
      </c>
    </row>
    <row r="445" spans="1:18" ht="13.8" hidden="1" thickBot="1" x14ac:dyDescent="0.3">
      <c r="A445" s="30"/>
      <c r="B445" s="2"/>
      <c r="C445" s="95"/>
      <c r="D445" s="95"/>
      <c r="E445" s="109"/>
      <c r="F445" s="109"/>
      <c r="G445" s="109"/>
      <c r="H445" s="110"/>
      <c r="I445" s="110"/>
      <c r="J445" s="110"/>
      <c r="K445" s="110"/>
      <c r="L445" s="110"/>
      <c r="M445" s="110"/>
      <c r="N445" s="110"/>
      <c r="O445" s="110"/>
      <c r="P445" s="110"/>
      <c r="Q445" s="110"/>
      <c r="R445" s="110"/>
    </row>
    <row r="446" spans="1:18" ht="13.8" hidden="1" thickBot="1" x14ac:dyDescent="0.3">
      <c r="A446" s="30"/>
      <c r="B446" s="63" t="s">
        <v>12</v>
      </c>
      <c r="C446" s="95"/>
      <c r="D446" s="95"/>
      <c r="E446" s="95"/>
      <c r="F446" s="95"/>
      <c r="G446" s="95"/>
      <c r="H446" s="95"/>
      <c r="I446" s="95"/>
      <c r="J446" s="95"/>
      <c r="K446" s="95"/>
      <c r="L446" s="95"/>
      <c r="M446" s="95"/>
      <c r="N446" s="95"/>
      <c r="O446" s="95"/>
      <c r="P446" s="95"/>
      <c r="Q446" s="95"/>
      <c r="R446" s="95"/>
    </row>
    <row r="447" spans="1:18" ht="27" hidden="1" thickBot="1" x14ac:dyDescent="0.3">
      <c r="A447" s="111" t="s">
        <v>178</v>
      </c>
      <c r="B447" s="90" t="s">
        <v>179</v>
      </c>
      <c r="C447" s="96">
        <v>100</v>
      </c>
      <c r="D447" s="95">
        <v>0.12</v>
      </c>
      <c r="E447" s="95">
        <v>5.0999999999999996</v>
      </c>
      <c r="F447" s="95">
        <v>11.4</v>
      </c>
      <c r="G447" s="95">
        <v>90.1</v>
      </c>
      <c r="H447" s="95">
        <v>4.4999999999999998E-2</v>
      </c>
      <c r="I447" s="95">
        <v>3.5000000000000003E-2</v>
      </c>
      <c r="J447" s="95">
        <v>24.9</v>
      </c>
      <c r="K447" s="95">
        <v>0</v>
      </c>
      <c r="L447" s="95">
        <v>0</v>
      </c>
      <c r="M447" s="95">
        <v>48.55</v>
      </c>
      <c r="N447" s="95">
        <v>0</v>
      </c>
      <c r="O447" s="95">
        <v>0</v>
      </c>
      <c r="P447" s="95">
        <v>0.73</v>
      </c>
      <c r="Q447" s="95">
        <v>0</v>
      </c>
      <c r="R447" s="95">
        <v>0</v>
      </c>
    </row>
    <row r="448" spans="1:18" ht="13.8" hidden="1" thickBot="1" x14ac:dyDescent="0.3">
      <c r="A448" s="124" t="s">
        <v>108</v>
      </c>
      <c r="B448" s="90" t="s">
        <v>160</v>
      </c>
      <c r="C448" s="96">
        <v>250</v>
      </c>
      <c r="D448" s="95">
        <v>2.1</v>
      </c>
      <c r="E448" s="95">
        <v>5.1100000000000003</v>
      </c>
      <c r="F448" s="95">
        <v>16.59</v>
      </c>
      <c r="G448" s="95">
        <v>148.30000000000001</v>
      </c>
      <c r="H448" s="95">
        <v>0.1</v>
      </c>
      <c r="I448" s="95">
        <v>0</v>
      </c>
      <c r="J448" s="95">
        <v>7.54</v>
      </c>
      <c r="K448" s="95">
        <v>0</v>
      </c>
      <c r="L448" s="95">
        <v>0</v>
      </c>
      <c r="M448" s="95">
        <v>26.45</v>
      </c>
      <c r="N448" s="95">
        <v>71.95</v>
      </c>
      <c r="O448" s="95">
        <v>25.9</v>
      </c>
      <c r="P448" s="95">
        <v>0.98</v>
      </c>
      <c r="Q448" s="95">
        <v>0</v>
      </c>
      <c r="R448" s="95">
        <v>0</v>
      </c>
    </row>
    <row r="449" spans="1:18" ht="13.8" hidden="1" thickBot="1" x14ac:dyDescent="0.3">
      <c r="A449" s="124" t="s">
        <v>109</v>
      </c>
      <c r="B449" s="90" t="s">
        <v>110</v>
      </c>
      <c r="C449" s="96">
        <v>100</v>
      </c>
      <c r="D449" s="95">
        <v>22.7</v>
      </c>
      <c r="E449" s="95">
        <v>18.82</v>
      </c>
      <c r="F449" s="95">
        <v>0.06</v>
      </c>
      <c r="G449" s="95">
        <v>162</v>
      </c>
      <c r="H449" s="95">
        <v>0.06</v>
      </c>
      <c r="I449" s="95">
        <v>0.14000000000000001</v>
      </c>
      <c r="J449" s="95">
        <v>2.44</v>
      </c>
      <c r="K449" s="95">
        <v>1.05</v>
      </c>
      <c r="L449" s="95">
        <v>0</v>
      </c>
      <c r="M449" s="95">
        <v>51.34</v>
      </c>
      <c r="N449" s="95">
        <v>175.97</v>
      </c>
      <c r="O449" s="95">
        <v>22.64</v>
      </c>
      <c r="P449" s="95">
        <v>2.0099999999999998</v>
      </c>
      <c r="Q449" s="95">
        <v>0</v>
      </c>
      <c r="R449" s="95">
        <v>0</v>
      </c>
    </row>
    <row r="450" spans="1:18" ht="13.8" hidden="1" thickBot="1" x14ac:dyDescent="0.3">
      <c r="A450" s="124" t="s">
        <v>111</v>
      </c>
      <c r="B450" s="90" t="s">
        <v>87</v>
      </c>
      <c r="C450" s="96">
        <v>180</v>
      </c>
      <c r="D450" s="95">
        <v>3.38</v>
      </c>
      <c r="E450" s="95">
        <v>8.06</v>
      </c>
      <c r="F450" s="95">
        <v>18</v>
      </c>
      <c r="G450" s="95">
        <v>243.42</v>
      </c>
      <c r="H450" s="95">
        <v>0.09</v>
      </c>
      <c r="I450" s="95">
        <v>0.09</v>
      </c>
      <c r="J450" s="95">
        <v>14.47</v>
      </c>
      <c r="K450" s="95">
        <v>0</v>
      </c>
      <c r="L450" s="95">
        <v>0</v>
      </c>
      <c r="M450" s="95">
        <v>67.680000000000007</v>
      </c>
      <c r="N450" s="95">
        <v>115.2</v>
      </c>
      <c r="O450" s="95">
        <v>48.96</v>
      </c>
      <c r="P450" s="95">
        <v>1.37</v>
      </c>
      <c r="Q450" s="95">
        <v>0</v>
      </c>
      <c r="R450" s="95">
        <v>0</v>
      </c>
    </row>
    <row r="451" spans="1:18" ht="13.8" hidden="1" thickBot="1" x14ac:dyDescent="0.3">
      <c r="A451" s="124" t="s">
        <v>99</v>
      </c>
      <c r="B451" s="90" t="s">
        <v>24</v>
      </c>
      <c r="C451" s="96">
        <v>60</v>
      </c>
      <c r="D451" s="95">
        <v>4.05</v>
      </c>
      <c r="E451" s="95">
        <v>0.51</v>
      </c>
      <c r="F451" s="95">
        <v>30.9</v>
      </c>
      <c r="G451" s="95">
        <v>141.15</v>
      </c>
      <c r="H451" s="95">
        <v>0.06</v>
      </c>
      <c r="I451" s="95">
        <v>0.01</v>
      </c>
      <c r="J451" s="95">
        <v>0</v>
      </c>
      <c r="K451" s="95">
        <v>0</v>
      </c>
      <c r="L451" s="95">
        <v>0.66</v>
      </c>
      <c r="M451" s="95">
        <v>12</v>
      </c>
      <c r="N451" s="95">
        <v>39</v>
      </c>
      <c r="O451" s="95">
        <v>8.4</v>
      </c>
      <c r="P451" s="95">
        <v>0.66</v>
      </c>
      <c r="Q451" s="95">
        <v>0</v>
      </c>
      <c r="R451" s="95">
        <v>0</v>
      </c>
    </row>
    <row r="452" spans="1:18" ht="13.8" hidden="1" thickBot="1" x14ac:dyDescent="0.3">
      <c r="A452" s="124" t="s">
        <v>99</v>
      </c>
      <c r="B452" s="90" t="s">
        <v>26</v>
      </c>
      <c r="C452" s="96">
        <v>40</v>
      </c>
      <c r="D452" s="95">
        <v>2.2400000000000002</v>
      </c>
      <c r="E452" s="95">
        <v>0.44</v>
      </c>
      <c r="F452" s="95">
        <v>19.760000000000002</v>
      </c>
      <c r="G452" s="95">
        <v>92.03</v>
      </c>
      <c r="H452" s="95">
        <v>0.21</v>
      </c>
      <c r="I452" s="95">
        <v>0.14000000000000001</v>
      </c>
      <c r="J452" s="95">
        <v>0.28000000000000003</v>
      </c>
      <c r="K452" s="95">
        <v>0</v>
      </c>
      <c r="L452" s="95">
        <v>0.2</v>
      </c>
      <c r="M452" s="95">
        <v>9.1999999999999993</v>
      </c>
      <c r="N452" s="95">
        <v>42.4</v>
      </c>
      <c r="O452" s="95">
        <v>10</v>
      </c>
      <c r="P452" s="95">
        <v>1.25</v>
      </c>
      <c r="Q452" s="95">
        <v>0.46</v>
      </c>
      <c r="R452" s="95">
        <v>0</v>
      </c>
    </row>
    <row r="453" spans="1:18" ht="13.8" hidden="1" thickBot="1" x14ac:dyDescent="0.3">
      <c r="A453" s="124">
        <v>349</v>
      </c>
      <c r="B453" s="90" t="s">
        <v>86</v>
      </c>
      <c r="C453" s="96">
        <v>200</v>
      </c>
      <c r="D453" s="95">
        <v>0.16</v>
      </c>
      <c r="E453" s="95">
        <v>0.16</v>
      </c>
      <c r="F453" s="95">
        <v>27.88</v>
      </c>
      <c r="G453" s="95">
        <v>166</v>
      </c>
      <c r="H453" s="95">
        <v>0.01</v>
      </c>
      <c r="I453" s="95">
        <v>0.01</v>
      </c>
      <c r="J453" s="95">
        <v>0.9</v>
      </c>
      <c r="K453" s="95">
        <v>0</v>
      </c>
      <c r="L453" s="95">
        <v>0</v>
      </c>
      <c r="M453" s="95">
        <v>14.18</v>
      </c>
      <c r="N453" s="95">
        <v>0</v>
      </c>
      <c r="O453" s="95">
        <v>5.14</v>
      </c>
      <c r="P453" s="95">
        <v>0.95</v>
      </c>
      <c r="Q453" s="95">
        <v>0</v>
      </c>
      <c r="R453" s="95">
        <v>0</v>
      </c>
    </row>
    <row r="454" spans="1:18" ht="13.8" hidden="1" thickBot="1" x14ac:dyDescent="0.3">
      <c r="A454" s="30"/>
      <c r="B454" s="41"/>
      <c r="C454" s="95"/>
      <c r="D454" s="95"/>
      <c r="E454" s="95"/>
      <c r="F454" s="95"/>
      <c r="G454" s="95"/>
      <c r="H454" s="95"/>
      <c r="I454" s="95"/>
      <c r="J454" s="95"/>
      <c r="K454" s="95"/>
      <c r="L454" s="95"/>
      <c r="M454" s="95"/>
      <c r="N454" s="95"/>
      <c r="O454" s="95"/>
      <c r="P454" s="95"/>
      <c r="Q454" s="95"/>
      <c r="R454" s="95"/>
    </row>
    <row r="455" spans="1:18" ht="13.8" hidden="1" thickBot="1" x14ac:dyDescent="0.3">
      <c r="A455" s="30"/>
      <c r="B455" s="89" t="s">
        <v>84</v>
      </c>
      <c r="C455" s="94">
        <v>750</v>
      </c>
      <c r="D455" s="94">
        <f>SUM(D447:D454)</f>
        <v>34.749999999999993</v>
      </c>
      <c r="E455" s="94">
        <f>SUM(E447:E454)</f>
        <v>38.199999999999996</v>
      </c>
      <c r="F455" s="94">
        <f>SUM(F447:F454)</f>
        <v>124.58999999999999</v>
      </c>
      <c r="G455" s="94">
        <v>799.48</v>
      </c>
      <c r="H455" s="94">
        <f t="shared" ref="H455:R455" si="76">SUM(H447:H454)</f>
        <v>0.57500000000000007</v>
      </c>
      <c r="I455" s="94">
        <f t="shared" si="76"/>
        <v>0.42500000000000004</v>
      </c>
      <c r="J455" s="94">
        <f t="shared" si="76"/>
        <v>50.529999999999994</v>
      </c>
      <c r="K455" s="94">
        <f t="shared" si="76"/>
        <v>1.05</v>
      </c>
      <c r="L455" s="94">
        <f t="shared" si="76"/>
        <v>0.8600000000000001</v>
      </c>
      <c r="M455" s="94">
        <f t="shared" si="76"/>
        <v>229.4</v>
      </c>
      <c r="N455" s="94">
        <f t="shared" si="76"/>
        <v>444.52</v>
      </c>
      <c r="O455" s="94">
        <f t="shared" si="76"/>
        <v>121.04</v>
      </c>
      <c r="P455" s="94">
        <f t="shared" si="76"/>
        <v>7.95</v>
      </c>
      <c r="Q455" s="94">
        <f t="shared" si="76"/>
        <v>0.46</v>
      </c>
      <c r="R455" s="94">
        <f t="shared" si="76"/>
        <v>0</v>
      </c>
    </row>
    <row r="456" spans="1:18" ht="14.4" hidden="1" thickBot="1" x14ac:dyDescent="0.35">
      <c r="A456" s="97"/>
      <c r="B456" s="98" t="s">
        <v>10</v>
      </c>
      <c r="C456" s="99"/>
      <c r="D456" s="99">
        <v>77</v>
      </c>
      <c r="E456" s="100">
        <v>79</v>
      </c>
      <c r="F456" s="100">
        <v>335</v>
      </c>
      <c r="G456" s="100">
        <v>2350</v>
      </c>
      <c r="H456" s="100">
        <v>1.2</v>
      </c>
      <c r="I456" s="100">
        <v>1.4</v>
      </c>
      <c r="J456" s="100">
        <v>60</v>
      </c>
      <c r="K456" s="100">
        <v>0.7</v>
      </c>
      <c r="L456" s="100">
        <v>10</v>
      </c>
      <c r="M456" s="100">
        <v>1100</v>
      </c>
      <c r="N456" s="100">
        <v>1650</v>
      </c>
      <c r="O456" s="100">
        <v>250</v>
      </c>
      <c r="P456" s="100">
        <v>12</v>
      </c>
      <c r="Q456" s="100">
        <v>10</v>
      </c>
      <c r="R456" s="100">
        <v>0.1</v>
      </c>
    </row>
    <row r="457" spans="1:18" ht="14.4" hidden="1" thickBot="1" x14ac:dyDescent="0.35">
      <c r="A457" s="101"/>
      <c r="B457" s="102" t="s">
        <v>11</v>
      </c>
      <c r="C457" s="103"/>
      <c r="D457" s="103">
        <f>D459-D456</f>
        <v>-31.700000000000003</v>
      </c>
      <c r="E457" s="103">
        <f t="shared" ref="E457:R457" si="77">E459-E456</f>
        <v>-31.690000000000005</v>
      </c>
      <c r="F457" s="103">
        <f t="shared" si="77"/>
        <v>-123.69</v>
      </c>
      <c r="G457" s="103">
        <f t="shared" si="77"/>
        <v>-769.07999999999993</v>
      </c>
      <c r="H457" s="103">
        <f t="shared" si="77"/>
        <v>-0.28499999999999992</v>
      </c>
      <c r="I457" s="103">
        <f t="shared" si="77"/>
        <v>-0.78499999999999992</v>
      </c>
      <c r="J457" s="103">
        <f t="shared" si="77"/>
        <v>18.639999999999986</v>
      </c>
      <c r="K457" s="103">
        <f t="shared" si="77"/>
        <v>0.3600000000000001</v>
      </c>
      <c r="L457" s="103">
        <f t="shared" si="77"/>
        <v>-7.4</v>
      </c>
      <c r="M457" s="103">
        <f t="shared" si="77"/>
        <v>-670.75</v>
      </c>
      <c r="N457" s="103">
        <f t="shared" si="77"/>
        <v>-1013.62</v>
      </c>
      <c r="O457" s="103">
        <f t="shared" si="77"/>
        <v>-75.78</v>
      </c>
      <c r="P457" s="103">
        <f t="shared" si="77"/>
        <v>1.1000000000000014</v>
      </c>
      <c r="Q457" s="103">
        <f t="shared" si="77"/>
        <v>-9.0299999999999994</v>
      </c>
      <c r="R457" s="103">
        <f t="shared" si="77"/>
        <v>-0.1</v>
      </c>
    </row>
    <row r="458" spans="1:18" ht="13.8" hidden="1" thickBot="1" x14ac:dyDescent="0.3">
      <c r="A458" s="30"/>
      <c r="B458" s="2"/>
      <c r="C458" s="3"/>
      <c r="D458" s="3"/>
      <c r="E458" s="4"/>
      <c r="F458" s="4"/>
      <c r="G458" s="4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</row>
    <row r="459" spans="1:18" ht="13.8" hidden="1" thickBot="1" x14ac:dyDescent="0.3">
      <c r="A459" s="129"/>
      <c r="B459" s="130" t="s">
        <v>80</v>
      </c>
      <c r="C459" s="129"/>
      <c r="D459" s="131">
        <f t="shared" ref="D459:R459" si="78">D444+D455</f>
        <v>45.3</v>
      </c>
      <c r="E459" s="131">
        <f t="shared" si="78"/>
        <v>47.309999999999995</v>
      </c>
      <c r="F459" s="131">
        <f t="shared" si="78"/>
        <v>211.31</v>
      </c>
      <c r="G459" s="131">
        <f t="shared" si="78"/>
        <v>1580.92</v>
      </c>
      <c r="H459" s="131">
        <f t="shared" si="78"/>
        <v>0.91500000000000004</v>
      </c>
      <c r="I459" s="131">
        <f t="shared" si="78"/>
        <v>0.61499999999999999</v>
      </c>
      <c r="J459" s="131">
        <f t="shared" si="78"/>
        <v>78.639999999999986</v>
      </c>
      <c r="K459" s="131">
        <f t="shared" si="78"/>
        <v>1.06</v>
      </c>
      <c r="L459" s="131">
        <f t="shared" si="78"/>
        <v>2.6</v>
      </c>
      <c r="M459" s="131">
        <f t="shared" si="78"/>
        <v>429.25</v>
      </c>
      <c r="N459" s="131">
        <f t="shared" si="78"/>
        <v>636.38</v>
      </c>
      <c r="O459" s="131">
        <f t="shared" si="78"/>
        <v>174.22</v>
      </c>
      <c r="P459" s="131">
        <f t="shared" si="78"/>
        <v>13.100000000000001</v>
      </c>
      <c r="Q459" s="131">
        <f t="shared" si="78"/>
        <v>0.97</v>
      </c>
      <c r="R459" s="131">
        <f t="shared" si="78"/>
        <v>0</v>
      </c>
    </row>
    <row r="460" spans="1:18" hidden="1" x14ac:dyDescent="0.25">
      <c r="A460" s="225"/>
      <c r="B460" s="216"/>
      <c r="C460" s="216"/>
      <c r="D460" s="216"/>
      <c r="E460" s="216"/>
      <c r="F460" s="216"/>
      <c r="G460" s="216"/>
      <c r="H460" s="216"/>
      <c r="I460" s="216"/>
      <c r="J460" s="216"/>
      <c r="K460" s="216"/>
      <c r="L460" s="216"/>
      <c r="M460" s="216"/>
      <c r="N460" s="216"/>
      <c r="O460" s="216"/>
      <c r="P460" s="216"/>
      <c r="Q460" s="216"/>
      <c r="R460" s="216"/>
    </row>
    <row r="461" spans="1:18" hidden="1" x14ac:dyDescent="0.25">
      <c r="A461" s="226"/>
      <c r="B461" s="219"/>
      <c r="C461" s="219"/>
      <c r="D461" s="219"/>
      <c r="E461" s="219"/>
      <c r="F461" s="219"/>
      <c r="G461" s="219"/>
      <c r="H461" s="219"/>
      <c r="I461" s="219"/>
      <c r="J461" s="219"/>
      <c r="K461" s="219"/>
      <c r="L461" s="219"/>
      <c r="M461" s="219"/>
      <c r="N461" s="219"/>
      <c r="O461" s="219"/>
      <c r="P461" s="219"/>
      <c r="Q461" s="219"/>
      <c r="R461" s="219"/>
    </row>
    <row r="462" spans="1:18" hidden="1" x14ac:dyDescent="0.25">
      <c r="A462" s="10"/>
      <c r="B462" s="11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</row>
    <row r="463" spans="1:18" hidden="1" x14ac:dyDescent="0.25">
      <c r="A463" s="10"/>
      <c r="B463" s="11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</row>
    <row r="464" spans="1:18" hidden="1" x14ac:dyDescent="0.25">
      <c r="A464" s="10"/>
      <c r="B464" s="11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</row>
    <row r="465" spans="1:18" hidden="1" x14ac:dyDescent="0.25">
      <c r="A465" s="10"/>
      <c r="B465" s="11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</row>
    <row r="466" spans="1:18" hidden="1" x14ac:dyDescent="0.25">
      <c r="A466" s="10"/>
      <c r="B466" s="11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</row>
    <row r="467" spans="1:18" hidden="1" x14ac:dyDescent="0.25">
      <c r="A467" s="10"/>
      <c r="B467" s="11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</row>
    <row r="468" spans="1:18" hidden="1" x14ac:dyDescent="0.25">
      <c r="A468" s="10"/>
      <c r="B468" s="11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</row>
    <row r="469" spans="1:18" hidden="1" x14ac:dyDescent="0.25">
      <c r="A469" s="10"/>
      <c r="B469" s="11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</row>
    <row r="470" spans="1:18" hidden="1" x14ac:dyDescent="0.25">
      <c r="A470" s="10"/>
      <c r="B470" s="11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</row>
    <row r="471" spans="1:18" hidden="1" x14ac:dyDescent="0.25">
      <c r="A471" s="10"/>
      <c r="B471" s="11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</row>
    <row r="472" spans="1:18" hidden="1" x14ac:dyDescent="0.25">
      <c r="A472" s="10"/>
      <c r="B472" s="11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</row>
    <row r="473" spans="1:18" hidden="1" x14ac:dyDescent="0.25">
      <c r="A473" s="10"/>
      <c r="B473" s="11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</row>
    <row r="474" spans="1:18" hidden="1" x14ac:dyDescent="0.25">
      <c r="A474" s="10"/>
      <c r="B474" s="11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</row>
    <row r="475" spans="1:18" hidden="1" x14ac:dyDescent="0.25">
      <c r="A475" s="10"/>
      <c r="B475" s="11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</row>
    <row r="476" spans="1:18" hidden="1" x14ac:dyDescent="0.25">
      <c r="A476" s="10"/>
      <c r="B476" s="11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</row>
    <row r="477" spans="1:18" hidden="1" x14ac:dyDescent="0.25">
      <c r="A477" s="10"/>
      <c r="B477" s="11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</row>
    <row r="478" spans="1:18" hidden="1" x14ac:dyDescent="0.25">
      <c r="A478" s="10"/>
      <c r="B478" s="11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</row>
    <row r="479" spans="1:18" hidden="1" x14ac:dyDescent="0.25">
      <c r="A479" s="10"/>
      <c r="B479" s="11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</row>
    <row r="480" spans="1:18" hidden="1" x14ac:dyDescent="0.25">
      <c r="A480" s="10"/>
      <c r="B480" s="11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</row>
    <row r="481" spans="1:18" hidden="1" x14ac:dyDescent="0.25">
      <c r="A481" s="10"/>
      <c r="B481" s="11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</row>
    <row r="482" spans="1:18" hidden="1" x14ac:dyDescent="0.25">
      <c r="A482" s="10"/>
      <c r="B482" s="11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</row>
    <row r="483" spans="1:18" hidden="1" x14ac:dyDescent="0.25">
      <c r="A483" s="10"/>
      <c r="B483" s="11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</row>
    <row r="484" spans="1:18" hidden="1" x14ac:dyDescent="0.25">
      <c r="A484" s="10"/>
      <c r="B484" s="11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</row>
    <row r="485" spans="1:18" hidden="1" x14ac:dyDescent="0.25">
      <c r="A485" s="10"/>
      <c r="B485" s="11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</row>
    <row r="486" spans="1:18" hidden="1" x14ac:dyDescent="0.25">
      <c r="A486" s="10"/>
      <c r="B486" s="11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</row>
    <row r="487" spans="1:18" hidden="1" x14ac:dyDescent="0.25">
      <c r="A487" s="10"/>
      <c r="B487" s="11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</row>
    <row r="488" spans="1:18" hidden="1" x14ac:dyDescent="0.25">
      <c r="A488" s="10"/>
      <c r="B488" s="11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</row>
    <row r="489" spans="1:18" hidden="1" x14ac:dyDescent="0.25">
      <c r="A489" s="10"/>
      <c r="B489" s="11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</row>
    <row r="490" spans="1:18" hidden="1" x14ac:dyDescent="0.25">
      <c r="A490" s="10"/>
      <c r="B490" s="11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</row>
    <row r="491" spans="1:18" hidden="1" x14ac:dyDescent="0.25">
      <c r="A491" s="10"/>
      <c r="B491" s="11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</row>
    <row r="492" spans="1:18" hidden="1" x14ac:dyDescent="0.25">
      <c r="A492" s="10"/>
      <c r="B492" s="11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</row>
    <row r="493" spans="1:18" hidden="1" x14ac:dyDescent="0.25">
      <c r="A493" s="10"/>
      <c r="B493" s="11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</row>
    <row r="494" spans="1:18" hidden="1" x14ac:dyDescent="0.25">
      <c r="A494" s="10"/>
      <c r="B494" s="11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</row>
    <row r="495" spans="1:18" hidden="1" x14ac:dyDescent="0.25">
      <c r="A495" s="10"/>
      <c r="B495" s="11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</row>
    <row r="496" spans="1:18" hidden="1" x14ac:dyDescent="0.25">
      <c r="A496" s="10"/>
      <c r="B496" s="11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</row>
    <row r="497" spans="1:18" hidden="1" x14ac:dyDescent="0.25">
      <c r="A497" s="10"/>
      <c r="B497" s="11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</row>
    <row r="498" spans="1:18" hidden="1" x14ac:dyDescent="0.25">
      <c r="A498" s="10"/>
      <c r="B498" s="11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</row>
    <row r="499" spans="1:18" hidden="1" x14ac:dyDescent="0.25">
      <c r="A499" s="10"/>
      <c r="B499" s="11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</row>
    <row r="500" spans="1:18" hidden="1" x14ac:dyDescent="0.25">
      <c r="A500" s="10"/>
      <c r="B500" s="11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</row>
    <row r="501" spans="1:18" hidden="1" x14ac:dyDescent="0.25">
      <c r="A501" s="10"/>
      <c r="B501" s="11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</row>
    <row r="502" spans="1:18" hidden="1" x14ac:dyDescent="0.25">
      <c r="A502" s="10"/>
      <c r="B502" s="11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</row>
    <row r="503" spans="1:18" hidden="1" x14ac:dyDescent="0.25">
      <c r="A503" s="10"/>
      <c r="B503" s="11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</row>
    <row r="504" spans="1:18" hidden="1" x14ac:dyDescent="0.25">
      <c r="A504" s="10"/>
      <c r="B504" s="11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</row>
    <row r="505" spans="1:18" hidden="1" x14ac:dyDescent="0.25">
      <c r="A505" s="10"/>
      <c r="B505" s="11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</row>
    <row r="506" spans="1:18" hidden="1" x14ac:dyDescent="0.25">
      <c r="A506" s="10"/>
      <c r="B506" s="11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</row>
    <row r="507" spans="1:18" hidden="1" x14ac:dyDescent="0.25">
      <c r="A507" s="10"/>
      <c r="B507" s="11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</row>
    <row r="508" spans="1:18" hidden="1" x14ac:dyDescent="0.25">
      <c r="A508" s="10"/>
      <c r="B508" s="11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</row>
    <row r="509" spans="1:18" hidden="1" x14ac:dyDescent="0.25">
      <c r="A509" s="10"/>
      <c r="B509" s="11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</row>
    <row r="510" spans="1:18" hidden="1" x14ac:dyDescent="0.25">
      <c r="A510" s="10"/>
      <c r="B510" s="11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</row>
    <row r="511" spans="1:18" hidden="1" x14ac:dyDescent="0.25">
      <c r="A511" s="10"/>
      <c r="B511" s="11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</row>
    <row r="512" spans="1:18" hidden="1" x14ac:dyDescent="0.25">
      <c r="A512" s="10"/>
      <c r="B512" s="11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</row>
    <row r="513" spans="1:18" hidden="1" x14ac:dyDescent="0.25">
      <c r="A513" s="10"/>
      <c r="B513" s="11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</row>
    <row r="514" spans="1:18" hidden="1" x14ac:dyDescent="0.25">
      <c r="A514" s="10"/>
      <c r="B514" s="11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</row>
    <row r="515" spans="1:18" hidden="1" x14ac:dyDescent="0.25">
      <c r="A515" s="10"/>
      <c r="B515" s="11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</row>
    <row r="516" spans="1:18" hidden="1" x14ac:dyDescent="0.25">
      <c r="A516" s="10"/>
      <c r="B516" s="11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</row>
    <row r="517" spans="1:18" hidden="1" x14ac:dyDescent="0.25">
      <c r="A517" s="10"/>
      <c r="B517" s="11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</row>
    <row r="518" spans="1:18" hidden="1" x14ac:dyDescent="0.25">
      <c r="A518" s="10"/>
      <c r="B518" s="11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</row>
    <row r="519" spans="1:18" hidden="1" x14ac:dyDescent="0.25">
      <c r="A519" s="10"/>
      <c r="B519" s="11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</row>
    <row r="520" spans="1:18" hidden="1" x14ac:dyDescent="0.25">
      <c r="A520" s="10"/>
      <c r="B520" s="11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</row>
    <row r="521" spans="1:18" hidden="1" x14ac:dyDescent="0.25">
      <c r="A521" s="10"/>
      <c r="B521" s="11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</row>
    <row r="522" spans="1:18" hidden="1" x14ac:dyDescent="0.25">
      <c r="A522" s="10"/>
      <c r="B522" s="11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</row>
    <row r="523" spans="1:18" hidden="1" x14ac:dyDescent="0.25">
      <c r="A523" s="10"/>
      <c r="B523" s="11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</row>
    <row r="524" spans="1:18" hidden="1" x14ac:dyDescent="0.25">
      <c r="A524" s="10"/>
      <c r="B524" s="11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</row>
    <row r="525" spans="1:18" hidden="1" x14ac:dyDescent="0.25">
      <c r="A525" s="10"/>
      <c r="B525" s="11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</row>
    <row r="526" spans="1:18" hidden="1" x14ac:dyDescent="0.25">
      <c r="A526" s="10"/>
      <c r="B526" s="11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</row>
    <row r="527" spans="1:18" hidden="1" x14ac:dyDescent="0.25">
      <c r="A527" s="10"/>
      <c r="B527" s="11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</row>
    <row r="528" spans="1:18" hidden="1" x14ac:dyDescent="0.25">
      <c r="A528" s="10"/>
      <c r="B528" s="11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</row>
    <row r="529" spans="1:18" hidden="1" x14ac:dyDescent="0.25">
      <c r="A529" s="10"/>
      <c r="B529" s="11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</row>
    <row r="530" spans="1:18" hidden="1" x14ac:dyDescent="0.25">
      <c r="A530" s="10"/>
      <c r="B530" s="11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</row>
    <row r="531" spans="1:18" hidden="1" x14ac:dyDescent="0.25">
      <c r="A531" s="10"/>
      <c r="B531" s="11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</row>
    <row r="532" spans="1:18" hidden="1" x14ac:dyDescent="0.25">
      <c r="A532" s="10"/>
      <c r="B532" s="11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</row>
    <row r="533" spans="1:18" hidden="1" x14ac:dyDescent="0.25">
      <c r="A533" s="10"/>
      <c r="B533" s="11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</row>
    <row r="534" spans="1:18" hidden="1" x14ac:dyDescent="0.25">
      <c r="A534" s="10"/>
      <c r="B534" s="11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</row>
    <row r="535" spans="1:18" hidden="1" x14ac:dyDescent="0.25">
      <c r="A535" s="10"/>
      <c r="B535" s="11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</row>
    <row r="536" spans="1:18" hidden="1" x14ac:dyDescent="0.25">
      <c r="A536" s="10"/>
      <c r="B536" s="11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</row>
    <row r="537" spans="1:18" hidden="1" x14ac:dyDescent="0.25">
      <c r="A537" s="10"/>
      <c r="B537" s="11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</row>
    <row r="538" spans="1:18" hidden="1" x14ac:dyDescent="0.25">
      <c r="A538" s="10"/>
      <c r="B538" s="11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</row>
    <row r="539" spans="1:18" hidden="1" x14ac:dyDescent="0.25">
      <c r="A539" s="10"/>
      <c r="B539" s="11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</row>
    <row r="540" spans="1:18" hidden="1" x14ac:dyDescent="0.25">
      <c r="A540" s="10"/>
      <c r="B540" s="11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</row>
    <row r="541" spans="1:18" hidden="1" x14ac:dyDescent="0.25">
      <c r="A541" s="10"/>
      <c r="B541" s="11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</row>
    <row r="542" spans="1:18" hidden="1" x14ac:dyDescent="0.25">
      <c r="A542" s="10"/>
      <c r="B542" s="11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</row>
    <row r="543" spans="1:18" hidden="1" x14ac:dyDescent="0.25">
      <c r="A543" s="10"/>
      <c r="B543" s="11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</row>
    <row r="544" spans="1:18" hidden="1" x14ac:dyDescent="0.25">
      <c r="A544" s="10"/>
      <c r="B544" s="11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</row>
    <row r="545" spans="1:18" hidden="1" x14ac:dyDescent="0.25">
      <c r="A545" s="10"/>
      <c r="B545" s="11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</row>
    <row r="546" spans="1:18" hidden="1" x14ac:dyDescent="0.25">
      <c r="A546" s="10"/>
      <c r="B546" s="11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</row>
    <row r="547" spans="1:18" hidden="1" x14ac:dyDescent="0.25">
      <c r="A547" s="10"/>
      <c r="B547" s="11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</row>
    <row r="548" spans="1:18" hidden="1" x14ac:dyDescent="0.25">
      <c r="A548" s="10"/>
      <c r="B548" s="11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</row>
    <row r="549" spans="1:18" hidden="1" x14ac:dyDescent="0.25">
      <c r="A549" s="10"/>
      <c r="B549" s="11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</row>
    <row r="550" spans="1:18" hidden="1" x14ac:dyDescent="0.25">
      <c r="A550" s="10"/>
      <c r="B550" s="11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</row>
    <row r="551" spans="1:18" hidden="1" x14ac:dyDescent="0.25">
      <c r="A551" s="10"/>
      <c r="B551" s="11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</row>
    <row r="552" spans="1:18" hidden="1" x14ac:dyDescent="0.25">
      <c r="A552" s="10"/>
      <c r="B552" s="11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</row>
    <row r="553" spans="1:18" hidden="1" x14ac:dyDescent="0.25">
      <c r="A553" s="10"/>
      <c r="B553" s="11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</row>
    <row r="554" spans="1:18" hidden="1" x14ac:dyDescent="0.25">
      <c r="A554" s="10"/>
      <c r="B554" s="11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</row>
    <row r="555" spans="1:18" hidden="1" x14ac:dyDescent="0.25">
      <c r="A555" s="10"/>
      <c r="B555" s="11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</row>
    <row r="556" spans="1:18" hidden="1" x14ac:dyDescent="0.25">
      <c r="A556" s="10"/>
      <c r="B556" s="11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</row>
    <row r="557" spans="1:18" hidden="1" x14ac:dyDescent="0.25">
      <c r="A557" s="10"/>
      <c r="B557" s="11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</row>
    <row r="558" spans="1:18" hidden="1" x14ac:dyDescent="0.25">
      <c r="A558" s="10"/>
      <c r="B558" s="11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</row>
    <row r="559" spans="1:18" hidden="1" x14ac:dyDescent="0.25">
      <c r="A559" s="10"/>
      <c r="B559" s="11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</row>
    <row r="560" spans="1:18" hidden="1" x14ac:dyDescent="0.25">
      <c r="A560" s="10"/>
      <c r="B560" s="11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</row>
    <row r="561" spans="1:18" hidden="1" x14ac:dyDescent="0.25">
      <c r="A561" s="10"/>
      <c r="B561" s="11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</row>
    <row r="562" spans="1:18" hidden="1" x14ac:dyDescent="0.25">
      <c r="A562" s="10"/>
      <c r="B562" s="11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1:18" hidden="1" x14ac:dyDescent="0.25">
      <c r="A563" s="10"/>
      <c r="B563" s="11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</row>
    <row r="564" spans="1:18" hidden="1" x14ac:dyDescent="0.25">
      <c r="A564" s="10"/>
      <c r="B564" s="11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</row>
    <row r="565" spans="1:18" hidden="1" x14ac:dyDescent="0.25">
      <c r="A565" s="10"/>
      <c r="B565" s="11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</row>
    <row r="566" spans="1:18" hidden="1" x14ac:dyDescent="0.25">
      <c r="A566" s="10"/>
      <c r="B566" s="11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</row>
    <row r="567" spans="1:18" hidden="1" x14ac:dyDescent="0.25">
      <c r="A567" s="10"/>
      <c r="B567" s="11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</row>
    <row r="568" spans="1:18" hidden="1" x14ac:dyDescent="0.25">
      <c r="A568" s="10"/>
      <c r="B568" s="11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</row>
    <row r="569" spans="1:18" hidden="1" x14ac:dyDescent="0.25">
      <c r="A569" s="10"/>
      <c r="B569" s="11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</row>
    <row r="570" spans="1:18" hidden="1" x14ac:dyDescent="0.25">
      <c r="A570" s="10"/>
      <c r="B570" s="11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</row>
    <row r="571" spans="1:18" hidden="1" x14ac:dyDescent="0.25">
      <c r="A571" s="10"/>
      <c r="B571" s="11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</row>
    <row r="572" spans="1:18" hidden="1" x14ac:dyDescent="0.25">
      <c r="A572" s="10"/>
      <c r="B572" s="11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</row>
    <row r="573" spans="1:18" hidden="1" x14ac:dyDescent="0.25">
      <c r="A573" s="10"/>
      <c r="B573" s="11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</row>
    <row r="574" spans="1:18" hidden="1" x14ac:dyDescent="0.25">
      <c r="A574" s="10"/>
      <c r="B574" s="11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</row>
    <row r="575" spans="1:18" hidden="1" x14ac:dyDescent="0.25">
      <c r="A575" s="10"/>
      <c r="B575" s="11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</row>
    <row r="576" spans="1:18" hidden="1" x14ac:dyDescent="0.25">
      <c r="A576" s="10"/>
      <c r="B576" s="11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</row>
    <row r="577" spans="1:18" hidden="1" x14ac:dyDescent="0.25">
      <c r="A577" s="10"/>
      <c r="B577" s="11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</row>
    <row r="578" spans="1:18" hidden="1" x14ac:dyDescent="0.25">
      <c r="A578" s="10"/>
      <c r="B578" s="11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</row>
    <row r="579" spans="1:18" hidden="1" x14ac:dyDescent="0.25">
      <c r="A579" s="10"/>
      <c r="B579" s="11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</row>
    <row r="580" spans="1:18" hidden="1" x14ac:dyDescent="0.25">
      <c r="A580" s="10"/>
      <c r="B580" s="11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</row>
    <row r="581" spans="1:18" hidden="1" x14ac:dyDescent="0.25">
      <c r="A581" s="10"/>
      <c r="B581" s="11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</row>
    <row r="582" spans="1:18" hidden="1" x14ac:dyDescent="0.25">
      <c r="A582" s="10"/>
      <c r="B582" s="11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</row>
    <row r="583" spans="1:18" hidden="1" x14ac:dyDescent="0.25">
      <c r="A583" s="10"/>
      <c r="B583" s="11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</row>
    <row r="584" spans="1:18" hidden="1" x14ac:dyDescent="0.25">
      <c r="A584" s="10"/>
      <c r="B584" s="11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</row>
    <row r="585" spans="1:18" hidden="1" x14ac:dyDescent="0.25">
      <c r="A585" s="10"/>
      <c r="B585" s="11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</row>
    <row r="586" spans="1:18" hidden="1" x14ac:dyDescent="0.25">
      <c r="A586" s="10"/>
      <c r="B586" s="11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</row>
    <row r="587" spans="1:18" hidden="1" x14ac:dyDescent="0.25">
      <c r="A587" s="10"/>
      <c r="B587" s="11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</row>
    <row r="588" spans="1:18" hidden="1" x14ac:dyDescent="0.25">
      <c r="A588" s="10"/>
      <c r="B588" s="11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</row>
    <row r="589" spans="1:18" hidden="1" x14ac:dyDescent="0.25">
      <c r="A589" s="10"/>
      <c r="B589" s="11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</row>
    <row r="590" spans="1:18" hidden="1" x14ac:dyDescent="0.25">
      <c r="A590" s="10"/>
      <c r="B590" s="11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</row>
    <row r="591" spans="1:18" hidden="1" x14ac:dyDescent="0.25">
      <c r="A591" s="10"/>
      <c r="B591" s="11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</row>
    <row r="592" spans="1:18" hidden="1" x14ac:dyDescent="0.25">
      <c r="A592" s="10"/>
      <c r="B592" s="11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</row>
    <row r="593" spans="1:18" hidden="1" x14ac:dyDescent="0.25">
      <c r="A593" s="10"/>
      <c r="B593" s="11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</row>
    <row r="594" spans="1:18" hidden="1" x14ac:dyDescent="0.25">
      <c r="A594" s="10"/>
      <c r="B594" s="11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</row>
    <row r="595" spans="1:18" hidden="1" x14ac:dyDescent="0.25">
      <c r="A595" s="10"/>
      <c r="B595" s="11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</row>
    <row r="596" spans="1:18" hidden="1" x14ac:dyDescent="0.25">
      <c r="A596" s="10"/>
      <c r="B596" s="11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</row>
    <row r="597" spans="1:18" hidden="1" x14ac:dyDescent="0.25">
      <c r="A597" s="10"/>
      <c r="B597" s="11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</row>
    <row r="598" spans="1:18" hidden="1" x14ac:dyDescent="0.25">
      <c r="A598" s="10"/>
      <c r="B598" s="11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</row>
    <row r="599" spans="1:18" hidden="1" x14ac:dyDescent="0.25">
      <c r="A599" s="10"/>
      <c r="B599" s="11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</row>
    <row r="600" spans="1:18" hidden="1" x14ac:dyDescent="0.25">
      <c r="A600" s="10"/>
      <c r="B600" s="11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</row>
    <row r="601" spans="1:18" hidden="1" x14ac:dyDescent="0.25">
      <c r="A601" s="10"/>
      <c r="B601" s="11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</row>
    <row r="602" spans="1:18" hidden="1" x14ac:dyDescent="0.25">
      <c r="A602" s="10"/>
      <c r="B602" s="11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</row>
    <row r="603" spans="1:18" hidden="1" x14ac:dyDescent="0.25">
      <c r="A603" s="10"/>
      <c r="B603" s="11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</row>
    <row r="604" spans="1:18" hidden="1" x14ac:dyDescent="0.25">
      <c r="A604" s="10"/>
      <c r="B604" s="11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</row>
    <row r="605" spans="1:18" hidden="1" x14ac:dyDescent="0.25">
      <c r="A605" s="10"/>
      <c r="B605" s="11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</row>
    <row r="606" spans="1:18" hidden="1" x14ac:dyDescent="0.25">
      <c r="A606" s="10"/>
      <c r="B606" s="11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</row>
    <row r="607" spans="1:18" hidden="1" x14ac:dyDescent="0.25">
      <c r="A607" s="10"/>
      <c r="B607" s="11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</row>
    <row r="608" spans="1:18" hidden="1" x14ac:dyDescent="0.25">
      <c r="A608" s="10"/>
      <c r="B608" s="11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</row>
    <row r="609" spans="1:18" hidden="1" x14ac:dyDescent="0.25">
      <c r="A609" s="10"/>
      <c r="B609" s="11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</row>
    <row r="610" spans="1:18" hidden="1" x14ac:dyDescent="0.25">
      <c r="A610" s="10"/>
      <c r="B610" s="11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</row>
    <row r="611" spans="1:18" hidden="1" x14ac:dyDescent="0.25">
      <c r="A611" s="10"/>
      <c r="B611" s="11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</row>
    <row r="612" spans="1:18" hidden="1" x14ac:dyDescent="0.25">
      <c r="A612" s="10"/>
      <c r="B612" s="11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</row>
    <row r="613" spans="1:18" hidden="1" x14ac:dyDescent="0.25">
      <c r="A613" s="10"/>
      <c r="B613" s="11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</row>
    <row r="614" spans="1:18" hidden="1" x14ac:dyDescent="0.25">
      <c r="A614" s="10"/>
      <c r="B614" s="11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</row>
    <row r="615" spans="1:18" hidden="1" x14ac:dyDescent="0.25">
      <c r="A615" s="10"/>
      <c r="B615" s="11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</row>
    <row r="616" spans="1:18" hidden="1" x14ac:dyDescent="0.25">
      <c r="A616" s="10"/>
      <c r="B616" s="11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</row>
    <row r="617" spans="1:18" hidden="1" x14ac:dyDescent="0.25">
      <c r="A617" s="10"/>
      <c r="B617" s="11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</row>
    <row r="618" spans="1:18" hidden="1" x14ac:dyDescent="0.25">
      <c r="A618" s="10"/>
      <c r="B618" s="11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</row>
    <row r="619" spans="1:18" hidden="1" x14ac:dyDescent="0.25">
      <c r="A619" s="10"/>
      <c r="B619" s="11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</row>
    <row r="620" spans="1:18" hidden="1" x14ac:dyDescent="0.25">
      <c r="A620" s="10"/>
      <c r="B620" s="11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</row>
    <row r="621" spans="1:18" hidden="1" x14ac:dyDescent="0.25">
      <c r="A621" s="10"/>
      <c r="B621" s="11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</row>
    <row r="622" spans="1:18" hidden="1" x14ac:dyDescent="0.25">
      <c r="A622" s="10"/>
      <c r="B622" s="11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</row>
    <row r="623" spans="1:18" hidden="1" x14ac:dyDescent="0.25">
      <c r="A623" s="10"/>
      <c r="B623" s="11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</row>
    <row r="624" spans="1:18" hidden="1" x14ac:dyDescent="0.25">
      <c r="A624" s="10"/>
      <c r="B624" s="11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</row>
    <row r="625" spans="1:18" hidden="1" x14ac:dyDescent="0.25">
      <c r="A625" s="10"/>
      <c r="B625" s="11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</row>
    <row r="626" spans="1:18" hidden="1" x14ac:dyDescent="0.25">
      <c r="A626" s="10"/>
      <c r="B626" s="11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</row>
    <row r="627" spans="1:18" hidden="1" x14ac:dyDescent="0.25">
      <c r="A627" s="10"/>
      <c r="B627" s="11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</row>
    <row r="628" spans="1:18" hidden="1" x14ac:dyDescent="0.25">
      <c r="A628" s="10"/>
      <c r="B628" s="11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</row>
    <row r="629" spans="1:18" hidden="1" x14ac:dyDescent="0.25">
      <c r="A629" s="10"/>
      <c r="B629" s="11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</row>
    <row r="630" spans="1:18" hidden="1" x14ac:dyDescent="0.25">
      <c r="A630" s="10"/>
      <c r="B630" s="11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</row>
    <row r="631" spans="1:18" hidden="1" x14ac:dyDescent="0.25">
      <c r="A631" s="10"/>
      <c r="B631" s="11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</row>
    <row r="632" spans="1:18" hidden="1" x14ac:dyDescent="0.25">
      <c r="A632" s="10"/>
      <c r="B632" s="11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</row>
    <row r="633" spans="1:18" hidden="1" x14ac:dyDescent="0.25">
      <c r="A633" s="10"/>
      <c r="B633" s="11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</row>
    <row r="634" spans="1:18" hidden="1" x14ac:dyDescent="0.25">
      <c r="A634" s="10"/>
      <c r="B634" s="11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</row>
    <row r="635" spans="1:18" hidden="1" x14ac:dyDescent="0.25">
      <c r="A635" s="10"/>
      <c r="B635" s="11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</row>
    <row r="636" spans="1:18" hidden="1" x14ac:dyDescent="0.25">
      <c r="A636" s="10"/>
      <c r="B636" s="11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</row>
    <row r="637" spans="1:18" hidden="1" x14ac:dyDescent="0.25">
      <c r="A637" s="10"/>
      <c r="B637" s="11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</row>
    <row r="638" spans="1:18" hidden="1" x14ac:dyDescent="0.25">
      <c r="A638" s="10"/>
      <c r="B638" s="11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</row>
    <row r="639" spans="1:18" hidden="1" x14ac:dyDescent="0.25">
      <c r="A639" s="10"/>
      <c r="B639" s="11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</row>
    <row r="640" spans="1:18" hidden="1" x14ac:dyDescent="0.25">
      <c r="A640" s="10"/>
      <c r="B640" s="11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</row>
    <row r="641" spans="1:18" hidden="1" x14ac:dyDescent="0.25">
      <c r="A641" s="10"/>
      <c r="B641" s="11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</row>
    <row r="642" spans="1:18" hidden="1" x14ac:dyDescent="0.25">
      <c r="A642" s="10"/>
      <c r="B642" s="11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</row>
    <row r="643" spans="1:18" hidden="1" x14ac:dyDescent="0.25">
      <c r="A643" s="10"/>
      <c r="B643" s="11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</row>
    <row r="644" spans="1:18" hidden="1" x14ac:dyDescent="0.25">
      <c r="A644" s="10"/>
      <c r="B644" s="11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</row>
    <row r="645" spans="1:18" hidden="1" x14ac:dyDescent="0.25">
      <c r="A645" s="10"/>
      <c r="B645" s="11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</row>
    <row r="646" spans="1:18" hidden="1" x14ac:dyDescent="0.25">
      <c r="A646" s="10"/>
      <c r="B646" s="11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</row>
    <row r="647" spans="1:18" hidden="1" x14ac:dyDescent="0.25">
      <c r="A647" s="10"/>
      <c r="B647" s="11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</row>
    <row r="648" spans="1:18" hidden="1" x14ac:dyDescent="0.25">
      <c r="A648" s="10"/>
      <c r="B648" s="11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</row>
    <row r="649" spans="1:18" hidden="1" x14ac:dyDescent="0.25">
      <c r="A649" s="10"/>
      <c r="B649" s="11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</row>
    <row r="650" spans="1:18" hidden="1" x14ac:dyDescent="0.25">
      <c r="A650" s="10"/>
      <c r="B650" s="11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</row>
    <row r="651" spans="1:18" hidden="1" x14ac:dyDescent="0.25">
      <c r="A651" s="10"/>
      <c r="B651" s="11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</row>
    <row r="652" spans="1:18" hidden="1" x14ac:dyDescent="0.25">
      <c r="A652" s="10"/>
      <c r="B652" s="11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</row>
    <row r="653" spans="1:18" hidden="1" x14ac:dyDescent="0.25">
      <c r="A653" s="10"/>
      <c r="B653" s="11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</row>
    <row r="654" spans="1:18" hidden="1" x14ac:dyDescent="0.25">
      <c r="A654" s="10"/>
      <c r="B654" s="11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</row>
    <row r="655" spans="1:18" hidden="1" x14ac:dyDescent="0.25">
      <c r="A655" s="10"/>
      <c r="B655" s="11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</row>
    <row r="656" spans="1:18" hidden="1" x14ac:dyDescent="0.25">
      <c r="A656" s="10"/>
      <c r="B656" s="11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</row>
    <row r="657" spans="1:18" hidden="1" x14ac:dyDescent="0.25">
      <c r="A657" s="10"/>
      <c r="B657" s="11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</row>
    <row r="658" spans="1:18" hidden="1" x14ac:dyDescent="0.25">
      <c r="A658" s="10"/>
      <c r="B658" s="11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</row>
    <row r="659" spans="1:18" hidden="1" x14ac:dyDescent="0.25">
      <c r="A659" s="10"/>
      <c r="B659" s="11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</row>
    <row r="660" spans="1:18" hidden="1" x14ac:dyDescent="0.25">
      <c r="A660" s="10"/>
      <c r="B660" s="11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</row>
    <row r="661" spans="1:18" hidden="1" x14ac:dyDescent="0.25">
      <c r="A661" s="10"/>
      <c r="B661" s="11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</row>
    <row r="662" spans="1:18" hidden="1" x14ac:dyDescent="0.25">
      <c r="A662" s="10"/>
      <c r="B662" s="11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</row>
    <row r="663" spans="1:18" hidden="1" x14ac:dyDescent="0.25">
      <c r="A663" s="10"/>
      <c r="B663" s="11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</row>
    <row r="664" spans="1:18" hidden="1" x14ac:dyDescent="0.25">
      <c r="A664" s="10"/>
      <c r="B664" s="11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</row>
    <row r="665" spans="1:18" hidden="1" x14ac:dyDescent="0.25">
      <c r="A665" s="10"/>
      <c r="B665" s="11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</row>
    <row r="666" spans="1:18" hidden="1" x14ac:dyDescent="0.25">
      <c r="A666" s="10"/>
      <c r="B666" s="11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</row>
    <row r="667" spans="1:18" hidden="1" x14ac:dyDescent="0.25">
      <c r="A667" s="10"/>
      <c r="B667" s="11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</row>
    <row r="668" spans="1:18" hidden="1" x14ac:dyDescent="0.25">
      <c r="A668" s="10"/>
      <c r="B668" s="11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</row>
    <row r="669" spans="1:18" hidden="1" x14ac:dyDescent="0.25">
      <c r="A669" s="10"/>
      <c r="B669" s="11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</row>
    <row r="670" spans="1:18" hidden="1" x14ac:dyDescent="0.25">
      <c r="A670" s="10"/>
      <c r="B670" s="11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</row>
    <row r="671" spans="1:18" hidden="1" x14ac:dyDescent="0.25">
      <c r="A671" s="10"/>
      <c r="B671" s="11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</row>
    <row r="672" spans="1:18" hidden="1" x14ac:dyDescent="0.25">
      <c r="A672" s="10"/>
      <c r="B672" s="11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</row>
    <row r="673" spans="1:18" hidden="1" x14ac:dyDescent="0.25">
      <c r="A673" s="10"/>
      <c r="B673" s="11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</row>
    <row r="674" spans="1:18" hidden="1" x14ac:dyDescent="0.25">
      <c r="A674" s="10"/>
      <c r="B674" s="11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</row>
    <row r="675" spans="1:18" hidden="1" x14ac:dyDescent="0.25">
      <c r="A675" s="10"/>
      <c r="B675" s="11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</row>
    <row r="676" spans="1:18" hidden="1" x14ac:dyDescent="0.25">
      <c r="A676" s="10"/>
      <c r="B676" s="11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</row>
    <row r="677" spans="1:18" hidden="1" x14ac:dyDescent="0.25">
      <c r="A677" s="10"/>
      <c r="B677" s="11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</row>
    <row r="678" spans="1:18" hidden="1" x14ac:dyDescent="0.25">
      <c r="A678" s="10"/>
      <c r="B678" s="11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</row>
    <row r="679" spans="1:18" hidden="1" x14ac:dyDescent="0.25">
      <c r="A679" s="10"/>
      <c r="B679" s="11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</row>
    <row r="680" spans="1:18" hidden="1" x14ac:dyDescent="0.25">
      <c r="A680" s="10"/>
      <c r="B680" s="11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</row>
    <row r="681" spans="1:18" hidden="1" x14ac:dyDescent="0.25">
      <c r="A681" s="10"/>
      <c r="B681" s="11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</row>
    <row r="682" spans="1:18" hidden="1" x14ac:dyDescent="0.25">
      <c r="A682" s="10"/>
      <c r="B682" s="11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</row>
    <row r="683" spans="1:18" hidden="1" x14ac:dyDescent="0.25">
      <c r="A683" s="10"/>
      <c r="B683" s="11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</row>
    <row r="684" spans="1:18" hidden="1" x14ac:dyDescent="0.25">
      <c r="A684" s="10"/>
      <c r="B684" s="11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</row>
    <row r="685" spans="1:18" hidden="1" x14ac:dyDescent="0.25">
      <c r="A685" s="10"/>
      <c r="B685" s="11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</row>
    <row r="686" spans="1:18" hidden="1" x14ac:dyDescent="0.25">
      <c r="A686" s="10"/>
      <c r="B686" s="11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</row>
    <row r="687" spans="1:18" hidden="1" x14ac:dyDescent="0.25">
      <c r="A687" s="10"/>
      <c r="B687" s="11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</row>
    <row r="688" spans="1:18" hidden="1" x14ac:dyDescent="0.25">
      <c r="A688" s="10"/>
      <c r="B688" s="11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</row>
    <row r="689" spans="1:18" hidden="1" x14ac:dyDescent="0.25">
      <c r="A689" s="10"/>
      <c r="B689" s="11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</row>
    <row r="690" spans="1:18" hidden="1" x14ac:dyDescent="0.25">
      <c r="A690" s="10"/>
      <c r="B690" s="11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</row>
    <row r="691" spans="1:18" hidden="1" x14ac:dyDescent="0.25">
      <c r="A691" s="10"/>
      <c r="B691" s="11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</row>
    <row r="692" spans="1:18" hidden="1" x14ac:dyDescent="0.25">
      <c r="A692" s="10"/>
      <c r="B692" s="11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</row>
    <row r="693" spans="1:18" hidden="1" x14ac:dyDescent="0.25">
      <c r="A693" s="10"/>
      <c r="B693" s="11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</row>
    <row r="694" spans="1:18" hidden="1" x14ac:dyDescent="0.25">
      <c r="A694" s="10"/>
      <c r="B694" s="11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</row>
    <row r="695" spans="1:18" hidden="1" x14ac:dyDescent="0.25">
      <c r="A695" s="10"/>
      <c r="B695" s="11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</row>
    <row r="696" spans="1:18" hidden="1" x14ac:dyDescent="0.25">
      <c r="A696" s="10"/>
      <c r="B696" s="11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</row>
    <row r="697" spans="1:18" hidden="1" x14ac:dyDescent="0.25">
      <c r="A697" s="10"/>
      <c r="B697" s="11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</row>
    <row r="698" spans="1:18" hidden="1" x14ac:dyDescent="0.25">
      <c r="A698" s="10"/>
      <c r="B698" s="11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</row>
    <row r="699" spans="1:18" hidden="1" x14ac:dyDescent="0.25">
      <c r="A699" s="10"/>
      <c r="B699" s="11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</row>
    <row r="700" spans="1:18" hidden="1" x14ac:dyDescent="0.25">
      <c r="A700" s="10"/>
      <c r="B700" s="11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</row>
    <row r="701" spans="1:18" hidden="1" x14ac:dyDescent="0.25">
      <c r="A701" s="10"/>
      <c r="B701" s="11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</row>
    <row r="702" spans="1:18" hidden="1" x14ac:dyDescent="0.25">
      <c r="A702" s="10"/>
      <c r="B702" s="11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</row>
    <row r="703" spans="1:18" hidden="1" x14ac:dyDescent="0.25">
      <c r="A703" s="10"/>
      <c r="B703" s="11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</row>
    <row r="704" spans="1:18" hidden="1" x14ac:dyDescent="0.25">
      <c r="A704" s="10"/>
      <c r="B704" s="11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</row>
    <row r="705" spans="1:18" hidden="1" x14ac:dyDescent="0.25">
      <c r="A705" s="10"/>
      <c r="B705" s="11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</row>
    <row r="706" spans="1:18" hidden="1" x14ac:dyDescent="0.25">
      <c r="A706" s="10"/>
      <c r="B706" s="11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</row>
    <row r="707" spans="1:18" hidden="1" x14ac:dyDescent="0.25">
      <c r="A707" s="10"/>
      <c r="B707" s="11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</row>
    <row r="708" spans="1:18" hidden="1" x14ac:dyDescent="0.25">
      <c r="A708" s="10"/>
      <c r="B708" s="11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</row>
    <row r="709" spans="1:18" hidden="1" x14ac:dyDescent="0.25">
      <c r="A709" s="10"/>
      <c r="B709" s="11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</row>
    <row r="710" spans="1:18" hidden="1" x14ac:dyDescent="0.25">
      <c r="A710" s="10"/>
      <c r="B710" s="11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</row>
    <row r="711" spans="1:18" hidden="1" x14ac:dyDescent="0.25">
      <c r="A711" s="10"/>
      <c r="B711" s="11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</row>
    <row r="712" spans="1:18" hidden="1" x14ac:dyDescent="0.25">
      <c r="A712" s="10"/>
      <c r="B712" s="11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</row>
    <row r="713" spans="1:18" hidden="1" x14ac:dyDescent="0.25">
      <c r="A713" s="10"/>
      <c r="B713" s="11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</row>
    <row r="714" spans="1:18" hidden="1" x14ac:dyDescent="0.25">
      <c r="A714" s="10"/>
      <c r="B714" s="11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</row>
    <row r="715" spans="1:18" hidden="1" x14ac:dyDescent="0.25">
      <c r="A715" s="10"/>
      <c r="B715" s="11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</row>
    <row r="716" spans="1:18" hidden="1" x14ac:dyDescent="0.25">
      <c r="A716" s="10"/>
      <c r="B716" s="11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</row>
    <row r="717" spans="1:18" hidden="1" x14ac:dyDescent="0.25">
      <c r="A717" s="10"/>
      <c r="B717" s="11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</row>
    <row r="718" spans="1:18" hidden="1" x14ac:dyDescent="0.25">
      <c r="A718" s="10"/>
      <c r="B718" s="11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</row>
    <row r="719" spans="1:18" hidden="1" x14ac:dyDescent="0.25">
      <c r="A719" s="10"/>
      <c r="B719" s="11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</row>
    <row r="720" spans="1:18" hidden="1" x14ac:dyDescent="0.25">
      <c r="A720" s="10"/>
      <c r="B720" s="11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</row>
    <row r="721" spans="1:18" hidden="1" x14ac:dyDescent="0.25">
      <c r="A721" s="10"/>
      <c r="B721" s="11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</row>
    <row r="722" spans="1:18" hidden="1" x14ac:dyDescent="0.25">
      <c r="A722" s="10"/>
      <c r="B722" s="11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</row>
    <row r="723" spans="1:18" hidden="1" x14ac:dyDescent="0.25">
      <c r="A723" s="10"/>
      <c r="B723" s="11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</row>
    <row r="724" spans="1:18" hidden="1" x14ac:dyDescent="0.25">
      <c r="A724" s="10"/>
      <c r="B724" s="11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</row>
    <row r="725" spans="1:18" hidden="1" x14ac:dyDescent="0.25">
      <c r="A725" s="10"/>
      <c r="B725" s="11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</row>
    <row r="726" spans="1:18" hidden="1" x14ac:dyDescent="0.25">
      <c r="A726" s="10"/>
      <c r="B726" s="11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</row>
    <row r="727" spans="1:18" hidden="1" x14ac:dyDescent="0.25">
      <c r="A727" s="10"/>
      <c r="B727" s="11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</row>
    <row r="728" spans="1:18" hidden="1" x14ac:dyDescent="0.25">
      <c r="A728" s="10"/>
      <c r="B728" s="11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</row>
    <row r="729" spans="1:18" hidden="1" x14ac:dyDescent="0.25">
      <c r="A729" s="10"/>
      <c r="B729" s="11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</row>
    <row r="730" spans="1:18" hidden="1" x14ac:dyDescent="0.25">
      <c r="A730" s="10"/>
      <c r="B730" s="11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</row>
    <row r="731" spans="1:18" hidden="1" x14ac:dyDescent="0.25">
      <c r="A731" s="10"/>
      <c r="B731" s="11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</row>
    <row r="732" spans="1:18" hidden="1" x14ac:dyDescent="0.25">
      <c r="A732" s="10"/>
      <c r="B732" s="11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</row>
    <row r="733" spans="1:18" hidden="1" x14ac:dyDescent="0.25">
      <c r="A733" s="10"/>
      <c r="B733" s="11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</row>
    <row r="734" spans="1:18" hidden="1" x14ac:dyDescent="0.25">
      <c r="A734" s="10"/>
      <c r="B734" s="11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</row>
    <row r="735" spans="1:18" hidden="1" x14ac:dyDescent="0.25">
      <c r="A735" s="10"/>
      <c r="B735" s="11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</row>
    <row r="736" spans="1:18" hidden="1" x14ac:dyDescent="0.25">
      <c r="A736" s="10"/>
      <c r="B736" s="11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</row>
    <row r="737" spans="1:18" hidden="1" x14ac:dyDescent="0.25">
      <c r="A737" s="10"/>
      <c r="B737" s="11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</row>
    <row r="738" spans="1:18" hidden="1" x14ac:dyDescent="0.25">
      <c r="A738" s="10"/>
      <c r="B738" s="11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</row>
    <row r="739" spans="1:18" hidden="1" x14ac:dyDescent="0.25">
      <c r="A739" s="10"/>
      <c r="B739" s="11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</row>
    <row r="740" spans="1:18" hidden="1" x14ac:dyDescent="0.25">
      <c r="A740" s="10"/>
      <c r="B740" s="11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</row>
    <row r="741" spans="1:18" hidden="1" x14ac:dyDescent="0.25">
      <c r="A741" s="10"/>
      <c r="B741" s="11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</row>
    <row r="742" spans="1:18" hidden="1" x14ac:dyDescent="0.25">
      <c r="A742" s="10"/>
      <c r="B742" s="11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</row>
    <row r="743" spans="1:18" hidden="1" x14ac:dyDescent="0.25">
      <c r="A743" s="10"/>
      <c r="B743" s="11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</row>
    <row r="744" spans="1:18" hidden="1" x14ac:dyDescent="0.25">
      <c r="A744" s="10"/>
      <c r="B744" s="11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</row>
    <row r="745" spans="1:18" hidden="1" x14ac:dyDescent="0.25">
      <c r="A745" s="10"/>
      <c r="B745" s="11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</row>
    <row r="746" spans="1:18" hidden="1" x14ac:dyDescent="0.25">
      <c r="A746" s="10"/>
      <c r="B746" s="11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</row>
    <row r="747" spans="1:18" hidden="1" x14ac:dyDescent="0.25">
      <c r="A747" s="10"/>
      <c r="B747" s="11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</row>
    <row r="748" spans="1:18" hidden="1" x14ac:dyDescent="0.25">
      <c r="A748" s="10"/>
      <c r="B748" s="11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</row>
    <row r="749" spans="1:18" hidden="1" x14ac:dyDescent="0.25">
      <c r="A749" s="10"/>
      <c r="B749" s="11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</row>
    <row r="750" spans="1:18" hidden="1" x14ac:dyDescent="0.25">
      <c r="A750" s="10"/>
      <c r="B750" s="11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</row>
    <row r="751" spans="1:18" hidden="1" x14ac:dyDescent="0.25">
      <c r="A751" s="10"/>
      <c r="B751" s="11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</row>
    <row r="752" spans="1:18" hidden="1" x14ac:dyDescent="0.25">
      <c r="A752" s="10"/>
      <c r="B752" s="11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</row>
    <row r="753" spans="1:18" hidden="1" x14ac:dyDescent="0.25">
      <c r="A753" s="10"/>
      <c r="B753" s="11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</row>
    <row r="754" spans="1:18" hidden="1" x14ac:dyDescent="0.25">
      <c r="A754" s="10"/>
      <c r="B754" s="11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</row>
    <row r="755" spans="1:18" hidden="1" x14ac:dyDescent="0.25">
      <c r="A755" s="10"/>
      <c r="B755" s="11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</row>
    <row r="756" spans="1:18" hidden="1" x14ac:dyDescent="0.25">
      <c r="A756" s="10"/>
      <c r="B756" s="11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</row>
    <row r="757" spans="1:18" hidden="1" x14ac:dyDescent="0.25">
      <c r="A757" s="10"/>
      <c r="B757" s="11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</row>
    <row r="758" spans="1:18" hidden="1" x14ac:dyDescent="0.25">
      <c r="A758" s="10"/>
      <c r="B758" s="11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</row>
    <row r="759" spans="1:18" hidden="1" x14ac:dyDescent="0.25">
      <c r="A759" s="10"/>
      <c r="B759" s="11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</row>
    <row r="760" spans="1:18" hidden="1" x14ac:dyDescent="0.25">
      <c r="A760" s="10"/>
      <c r="B760" s="11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</row>
    <row r="761" spans="1:18" hidden="1" x14ac:dyDescent="0.25">
      <c r="A761" s="10"/>
      <c r="B761" s="11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</row>
    <row r="762" spans="1:18" hidden="1" x14ac:dyDescent="0.25">
      <c r="A762" s="10"/>
      <c r="B762" s="11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</row>
    <row r="763" spans="1:18" hidden="1" x14ac:dyDescent="0.25">
      <c r="A763" s="10"/>
      <c r="B763" s="11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</row>
    <row r="764" spans="1:18" hidden="1" x14ac:dyDescent="0.25">
      <c r="A764" s="10"/>
      <c r="B764" s="11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</row>
    <row r="765" spans="1:18" hidden="1" x14ac:dyDescent="0.25">
      <c r="A765" s="10"/>
      <c r="B765" s="11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</row>
    <row r="766" spans="1:18" hidden="1" x14ac:dyDescent="0.25">
      <c r="A766" s="10"/>
      <c r="B766" s="11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</row>
    <row r="767" spans="1:18" hidden="1" x14ac:dyDescent="0.25">
      <c r="A767" s="10"/>
      <c r="B767" s="11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</row>
    <row r="768" spans="1:18" hidden="1" x14ac:dyDescent="0.25">
      <c r="A768" s="10"/>
      <c r="B768" s="11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</row>
    <row r="769" spans="1:18" hidden="1" x14ac:dyDescent="0.25">
      <c r="A769" s="10"/>
      <c r="B769" s="11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</row>
    <row r="770" spans="1:18" hidden="1" x14ac:dyDescent="0.25">
      <c r="A770" s="10"/>
      <c r="B770" s="11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</row>
    <row r="771" spans="1:18" hidden="1" x14ac:dyDescent="0.25">
      <c r="A771" s="10"/>
      <c r="B771" s="11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</row>
    <row r="772" spans="1:18" hidden="1" x14ac:dyDescent="0.25">
      <c r="A772" s="10"/>
      <c r="B772" s="11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</row>
    <row r="773" spans="1:18" hidden="1" x14ac:dyDescent="0.25">
      <c r="A773" s="10"/>
      <c r="B773" s="11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</row>
    <row r="774" spans="1:18" hidden="1" x14ac:dyDescent="0.25">
      <c r="A774" s="10"/>
      <c r="B774" s="11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</row>
    <row r="775" spans="1:18" hidden="1" x14ac:dyDescent="0.25">
      <c r="A775" s="10"/>
      <c r="B775" s="11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</row>
    <row r="776" spans="1:18" hidden="1" x14ac:dyDescent="0.25">
      <c r="A776" s="10"/>
      <c r="B776" s="11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</row>
    <row r="777" spans="1:18" hidden="1" x14ac:dyDescent="0.25">
      <c r="A777" s="10"/>
      <c r="B777" s="11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</row>
    <row r="778" spans="1:18" hidden="1" x14ac:dyDescent="0.25">
      <c r="A778" s="10"/>
      <c r="B778" s="11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</row>
    <row r="779" spans="1:18" hidden="1" x14ac:dyDescent="0.25">
      <c r="A779" s="10"/>
      <c r="B779" s="11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</row>
    <row r="780" spans="1:18" hidden="1" x14ac:dyDescent="0.25">
      <c r="A780" s="10"/>
      <c r="B780" s="11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</row>
    <row r="781" spans="1:18" hidden="1" x14ac:dyDescent="0.25">
      <c r="A781" s="10"/>
      <c r="B781" s="11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</row>
    <row r="782" spans="1:18" hidden="1" x14ac:dyDescent="0.25">
      <c r="A782" s="10"/>
      <c r="B782" s="11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</row>
    <row r="783" spans="1:18" hidden="1" x14ac:dyDescent="0.25">
      <c r="A783" s="10"/>
      <c r="B783" s="11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</row>
    <row r="784" spans="1:18" hidden="1" x14ac:dyDescent="0.25">
      <c r="A784" s="10"/>
      <c r="B784" s="11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</row>
    <row r="785" spans="1:18" hidden="1" x14ac:dyDescent="0.25">
      <c r="A785" s="10"/>
      <c r="B785" s="11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</row>
    <row r="786" spans="1:18" hidden="1" x14ac:dyDescent="0.25">
      <c r="A786" s="10"/>
      <c r="B786" s="11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</row>
    <row r="787" spans="1:18" hidden="1" x14ac:dyDescent="0.25">
      <c r="A787" s="10"/>
      <c r="B787" s="11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</row>
    <row r="788" spans="1:18" hidden="1" x14ac:dyDescent="0.25">
      <c r="A788" s="10"/>
      <c r="B788" s="11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</row>
    <row r="789" spans="1:18" hidden="1" x14ac:dyDescent="0.25">
      <c r="A789" s="10"/>
      <c r="B789" s="11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</row>
    <row r="790" spans="1:18" hidden="1" x14ac:dyDescent="0.25">
      <c r="A790" s="10"/>
      <c r="B790" s="11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</row>
    <row r="791" spans="1:18" hidden="1" x14ac:dyDescent="0.25">
      <c r="A791" s="10"/>
      <c r="B791" s="11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</row>
    <row r="792" spans="1:18" hidden="1" x14ac:dyDescent="0.25">
      <c r="A792" s="10"/>
      <c r="B792" s="11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</row>
    <row r="793" spans="1:18" hidden="1" x14ac:dyDescent="0.25">
      <c r="A793" s="10"/>
      <c r="B793" s="11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</row>
    <row r="794" spans="1:18" hidden="1" x14ac:dyDescent="0.25">
      <c r="A794" s="10"/>
      <c r="B794" s="11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</row>
    <row r="795" spans="1:18" hidden="1" x14ac:dyDescent="0.25">
      <c r="A795" s="10"/>
      <c r="B795" s="11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</row>
    <row r="796" spans="1:18" hidden="1" x14ac:dyDescent="0.25">
      <c r="A796" s="10"/>
      <c r="B796" s="11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</row>
    <row r="797" spans="1:18" hidden="1" x14ac:dyDescent="0.25">
      <c r="A797" s="10"/>
      <c r="B797" s="11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</row>
    <row r="798" spans="1:18" hidden="1" x14ac:dyDescent="0.25">
      <c r="A798" s="10"/>
      <c r="B798" s="11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</row>
    <row r="799" spans="1:18" hidden="1" x14ac:dyDescent="0.25">
      <c r="A799" s="10"/>
      <c r="B799" s="11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</row>
    <row r="800" spans="1:18" hidden="1" x14ac:dyDescent="0.25">
      <c r="A800" s="10"/>
      <c r="B800" s="11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</row>
    <row r="801" spans="1:18" hidden="1" x14ac:dyDescent="0.25">
      <c r="A801" s="10"/>
      <c r="B801" s="11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</row>
    <row r="802" spans="1:18" hidden="1" x14ac:dyDescent="0.25">
      <c r="A802" s="10"/>
      <c r="B802" s="11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</row>
    <row r="803" spans="1:18" hidden="1" x14ac:dyDescent="0.25">
      <c r="A803" s="10"/>
      <c r="B803" s="11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</row>
    <row r="804" spans="1:18" hidden="1" x14ac:dyDescent="0.25">
      <c r="A804" s="10"/>
      <c r="B804" s="11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</row>
    <row r="805" spans="1:18" hidden="1" x14ac:dyDescent="0.25">
      <c r="A805" s="10"/>
      <c r="B805" s="11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</row>
    <row r="806" spans="1:18" hidden="1" x14ac:dyDescent="0.25">
      <c r="A806" s="10"/>
      <c r="B806" s="11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</row>
    <row r="807" spans="1:18" hidden="1" x14ac:dyDescent="0.25">
      <c r="A807" s="10"/>
      <c r="B807" s="11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</row>
    <row r="808" spans="1:18" hidden="1" x14ac:dyDescent="0.25">
      <c r="A808" s="10"/>
      <c r="B808" s="11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</row>
    <row r="809" spans="1:18" hidden="1" x14ac:dyDescent="0.25">
      <c r="A809" s="10"/>
      <c r="B809" s="11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</row>
    <row r="810" spans="1:18" hidden="1" x14ac:dyDescent="0.25">
      <c r="A810" s="10"/>
      <c r="B810" s="11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</row>
    <row r="811" spans="1:18" hidden="1" x14ac:dyDescent="0.25">
      <c r="A811" s="10"/>
      <c r="B811" s="11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</row>
    <row r="812" spans="1:18" hidden="1" x14ac:dyDescent="0.25">
      <c r="A812" s="10"/>
      <c r="B812" s="11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</row>
    <row r="813" spans="1:18" hidden="1" x14ac:dyDescent="0.25">
      <c r="A813" s="10"/>
      <c r="B813" s="11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</row>
    <row r="814" spans="1:18" hidden="1" x14ac:dyDescent="0.25">
      <c r="A814" s="10"/>
      <c r="B814" s="11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</row>
    <row r="815" spans="1:18" hidden="1" x14ac:dyDescent="0.25">
      <c r="A815" s="10"/>
      <c r="B815" s="11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</row>
    <row r="816" spans="1:18" hidden="1" x14ac:dyDescent="0.25">
      <c r="A816" s="10"/>
      <c r="B816" s="11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</row>
    <row r="817" spans="1:18" hidden="1" x14ac:dyDescent="0.25">
      <c r="A817" s="10"/>
      <c r="B817" s="11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</row>
    <row r="818" spans="1:18" hidden="1" x14ac:dyDescent="0.25">
      <c r="A818" s="10"/>
      <c r="B818" s="11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</row>
    <row r="819" spans="1:18" hidden="1" x14ac:dyDescent="0.25">
      <c r="A819" s="10"/>
      <c r="B819" s="11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</row>
    <row r="820" spans="1:18" hidden="1" x14ac:dyDescent="0.25">
      <c r="A820" s="10"/>
      <c r="B820" s="11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</row>
    <row r="821" spans="1:18" hidden="1" x14ac:dyDescent="0.25">
      <c r="A821" s="10"/>
      <c r="B821" s="11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</row>
    <row r="822" spans="1:18" hidden="1" x14ac:dyDescent="0.25">
      <c r="A822" s="10"/>
      <c r="B822" s="11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</row>
    <row r="823" spans="1:18" hidden="1" x14ac:dyDescent="0.25">
      <c r="A823" s="10"/>
      <c r="B823" s="11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</row>
    <row r="824" spans="1:18" hidden="1" x14ac:dyDescent="0.25">
      <c r="A824" s="10"/>
      <c r="B824" s="11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</row>
    <row r="825" spans="1:18" hidden="1" x14ac:dyDescent="0.25">
      <c r="A825" s="10"/>
      <c r="B825" s="11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</row>
    <row r="826" spans="1:18" hidden="1" x14ac:dyDescent="0.25">
      <c r="A826" s="10"/>
      <c r="B826" s="11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</row>
    <row r="827" spans="1:18" hidden="1" x14ac:dyDescent="0.25">
      <c r="A827" s="10"/>
      <c r="B827" s="11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</row>
    <row r="828" spans="1:18" hidden="1" x14ac:dyDescent="0.25">
      <c r="A828" s="10"/>
      <c r="B828" s="11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</row>
    <row r="829" spans="1:18" hidden="1" x14ac:dyDescent="0.25">
      <c r="A829" s="10"/>
      <c r="B829" s="11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</row>
    <row r="830" spans="1:18" hidden="1" x14ac:dyDescent="0.25">
      <c r="A830" s="10"/>
      <c r="B830" s="11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</row>
    <row r="831" spans="1:18" hidden="1" x14ac:dyDescent="0.25">
      <c r="A831" s="10"/>
      <c r="B831" s="11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</row>
    <row r="832" spans="1:18" hidden="1" x14ac:dyDescent="0.25">
      <c r="A832" s="10"/>
      <c r="B832" s="11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</row>
    <row r="833" spans="1:18" hidden="1" x14ac:dyDescent="0.25">
      <c r="A833" s="10"/>
      <c r="B833" s="11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</row>
    <row r="834" spans="1:18" hidden="1" x14ac:dyDescent="0.25">
      <c r="A834" s="10"/>
      <c r="B834" s="11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</row>
    <row r="835" spans="1:18" hidden="1" x14ac:dyDescent="0.25">
      <c r="A835" s="10"/>
      <c r="B835" s="11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</row>
    <row r="836" spans="1:18" hidden="1" x14ac:dyDescent="0.25">
      <c r="A836" s="10"/>
      <c r="B836" s="11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</row>
    <row r="837" spans="1:18" hidden="1" x14ac:dyDescent="0.25">
      <c r="A837" s="10"/>
      <c r="B837" s="11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</row>
    <row r="838" spans="1:18" hidden="1" x14ac:dyDescent="0.25">
      <c r="A838" s="10"/>
      <c r="B838" s="11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</row>
    <row r="839" spans="1:18" hidden="1" x14ac:dyDescent="0.25">
      <c r="A839" s="10"/>
      <c r="B839" s="11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</row>
    <row r="840" spans="1:18" hidden="1" x14ac:dyDescent="0.25">
      <c r="A840" s="10"/>
      <c r="B840" s="11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</row>
    <row r="841" spans="1:18" hidden="1" x14ac:dyDescent="0.25">
      <c r="A841" s="10"/>
      <c r="B841" s="11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</row>
    <row r="842" spans="1:18" hidden="1" x14ac:dyDescent="0.25">
      <c r="A842" s="10"/>
      <c r="B842" s="11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</row>
    <row r="843" spans="1:18" hidden="1" x14ac:dyDescent="0.25">
      <c r="A843" s="10"/>
      <c r="B843" s="11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</row>
    <row r="844" spans="1:18" hidden="1" x14ac:dyDescent="0.25">
      <c r="A844" s="10"/>
      <c r="B844" s="11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</row>
    <row r="845" spans="1:18" hidden="1" x14ac:dyDescent="0.25">
      <c r="A845" s="10"/>
      <c r="B845" s="11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</row>
    <row r="846" spans="1:18" hidden="1" x14ac:dyDescent="0.25">
      <c r="A846" s="10"/>
      <c r="B846" s="11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</row>
    <row r="847" spans="1:18" hidden="1" x14ac:dyDescent="0.25">
      <c r="A847" s="10"/>
      <c r="B847" s="11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</row>
    <row r="848" spans="1:18" hidden="1" x14ac:dyDescent="0.25">
      <c r="A848" s="10"/>
      <c r="B848" s="11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</row>
    <row r="849" spans="1:18" hidden="1" x14ac:dyDescent="0.25">
      <c r="A849" s="10"/>
      <c r="B849" s="11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</row>
    <row r="850" spans="1:18" hidden="1" x14ac:dyDescent="0.25">
      <c r="A850" s="10"/>
      <c r="B850" s="11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</row>
    <row r="851" spans="1:18" hidden="1" x14ac:dyDescent="0.25">
      <c r="A851" s="10"/>
      <c r="B851" s="11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</row>
    <row r="852" spans="1:18" hidden="1" x14ac:dyDescent="0.25">
      <c r="A852" s="10"/>
      <c r="B852" s="11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</row>
    <row r="853" spans="1:18" hidden="1" x14ac:dyDescent="0.25">
      <c r="A853" s="10"/>
      <c r="B853" s="11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</row>
    <row r="854" spans="1:18" hidden="1" x14ac:dyDescent="0.25">
      <c r="A854" s="10"/>
      <c r="B854" s="11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</row>
    <row r="855" spans="1:18" hidden="1" x14ac:dyDescent="0.25">
      <c r="A855" s="10"/>
      <c r="B855" s="11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</row>
    <row r="856" spans="1:18" hidden="1" x14ac:dyDescent="0.25">
      <c r="A856" s="10"/>
      <c r="B856" s="11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</row>
    <row r="857" spans="1:18" hidden="1" x14ac:dyDescent="0.25">
      <c r="A857" s="10"/>
      <c r="B857" s="11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</row>
    <row r="858" spans="1:18" hidden="1" x14ac:dyDescent="0.25">
      <c r="A858" s="10"/>
      <c r="B858" s="11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</row>
    <row r="859" spans="1:18" hidden="1" x14ac:dyDescent="0.25">
      <c r="A859" s="10"/>
      <c r="B859" s="11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</row>
    <row r="860" spans="1:18" hidden="1" x14ac:dyDescent="0.25">
      <c r="A860" s="10"/>
      <c r="B860" s="11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</row>
    <row r="861" spans="1:18" hidden="1" x14ac:dyDescent="0.25">
      <c r="A861" s="10"/>
      <c r="B861" s="11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</row>
    <row r="862" spans="1:18" hidden="1" x14ac:dyDescent="0.25">
      <c r="A862" s="10"/>
      <c r="B862" s="11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</row>
    <row r="863" spans="1:18" hidden="1" x14ac:dyDescent="0.25">
      <c r="A863" s="10"/>
      <c r="B863" s="11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</row>
    <row r="864" spans="1:18" hidden="1" x14ac:dyDescent="0.25">
      <c r="A864" s="10"/>
      <c r="B864" s="11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</row>
    <row r="865" spans="1:18" hidden="1" x14ac:dyDescent="0.25">
      <c r="A865" s="10"/>
      <c r="B865" s="11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</row>
    <row r="866" spans="1:18" hidden="1" x14ac:dyDescent="0.25">
      <c r="A866" s="10"/>
      <c r="B866" s="11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</row>
    <row r="867" spans="1:18" hidden="1" x14ac:dyDescent="0.25">
      <c r="A867" s="10"/>
      <c r="B867" s="11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</row>
    <row r="868" spans="1:18" hidden="1" x14ac:dyDescent="0.25">
      <c r="A868" s="10"/>
      <c r="B868" s="11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</row>
    <row r="869" spans="1:18" hidden="1" x14ac:dyDescent="0.25">
      <c r="A869" s="10"/>
      <c r="B869" s="11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</row>
    <row r="870" spans="1:18" hidden="1" x14ac:dyDescent="0.25">
      <c r="A870" s="10"/>
      <c r="B870" s="11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</row>
    <row r="871" spans="1:18" hidden="1" x14ac:dyDescent="0.25">
      <c r="A871" s="10"/>
      <c r="B871" s="11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</row>
    <row r="872" spans="1:18" hidden="1" x14ac:dyDescent="0.25">
      <c r="A872" s="10"/>
      <c r="B872" s="11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</row>
    <row r="873" spans="1:18" hidden="1" x14ac:dyDescent="0.25">
      <c r="A873" s="10"/>
      <c r="B873" s="11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</row>
    <row r="874" spans="1:18" hidden="1" x14ac:dyDescent="0.25">
      <c r="A874" s="10"/>
      <c r="B874" s="11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</row>
    <row r="875" spans="1:18" hidden="1" x14ac:dyDescent="0.25">
      <c r="A875" s="10"/>
      <c r="B875" s="11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</row>
    <row r="876" spans="1:18" hidden="1" x14ac:dyDescent="0.25">
      <c r="A876" s="10"/>
      <c r="B876" s="11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</row>
    <row r="877" spans="1:18" hidden="1" x14ac:dyDescent="0.25">
      <c r="A877" s="10"/>
      <c r="B877" s="11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</row>
    <row r="878" spans="1:18" hidden="1" x14ac:dyDescent="0.25">
      <c r="A878" s="10"/>
      <c r="B878" s="11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</row>
    <row r="879" spans="1:18" hidden="1" x14ac:dyDescent="0.25">
      <c r="A879" s="10"/>
      <c r="B879" s="11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</row>
    <row r="880" spans="1:18" hidden="1" x14ac:dyDescent="0.25">
      <c r="A880" s="10"/>
      <c r="B880" s="11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</row>
    <row r="881" spans="1:18" hidden="1" x14ac:dyDescent="0.25">
      <c r="A881" s="10"/>
      <c r="B881" s="11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</row>
    <row r="882" spans="1:18" hidden="1" x14ac:dyDescent="0.25">
      <c r="A882" s="10"/>
      <c r="B882" s="11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</row>
    <row r="883" spans="1:18" hidden="1" x14ac:dyDescent="0.25">
      <c r="A883" s="10"/>
      <c r="B883" s="11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</row>
    <row r="884" spans="1:18" hidden="1" x14ac:dyDescent="0.25">
      <c r="A884" s="10"/>
      <c r="B884" s="11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</row>
    <row r="885" spans="1:18" hidden="1" x14ac:dyDescent="0.25">
      <c r="A885" s="10"/>
      <c r="B885" s="11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</row>
    <row r="886" spans="1:18" hidden="1" x14ac:dyDescent="0.25">
      <c r="A886" s="10"/>
      <c r="B886" s="11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</row>
    <row r="887" spans="1:18" hidden="1" x14ac:dyDescent="0.25">
      <c r="A887" s="10"/>
      <c r="B887" s="11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</row>
    <row r="888" spans="1:18" hidden="1" x14ac:dyDescent="0.25">
      <c r="A888" s="10"/>
      <c r="B888" s="11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</row>
    <row r="889" spans="1:18" hidden="1" x14ac:dyDescent="0.25">
      <c r="A889" s="10"/>
      <c r="B889" s="11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</row>
    <row r="890" spans="1:18" hidden="1" x14ac:dyDescent="0.25">
      <c r="A890" s="10"/>
      <c r="B890" s="11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</row>
    <row r="891" spans="1:18" hidden="1" x14ac:dyDescent="0.25">
      <c r="A891" s="10"/>
      <c r="B891" s="11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</row>
    <row r="892" spans="1:18" hidden="1" x14ac:dyDescent="0.25">
      <c r="A892" s="10"/>
      <c r="B892" s="11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</row>
    <row r="893" spans="1:18" hidden="1" x14ac:dyDescent="0.25">
      <c r="A893" s="10"/>
      <c r="B893" s="11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</row>
    <row r="894" spans="1:18" hidden="1" x14ac:dyDescent="0.25">
      <c r="A894" s="10"/>
      <c r="B894" s="11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</row>
    <row r="895" spans="1:18" hidden="1" x14ac:dyDescent="0.25">
      <c r="A895" s="10"/>
      <c r="B895" s="11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</row>
    <row r="896" spans="1:18" hidden="1" x14ac:dyDescent="0.25">
      <c r="A896" s="10"/>
      <c r="B896" s="11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</row>
    <row r="897" spans="1:18" hidden="1" x14ac:dyDescent="0.25">
      <c r="A897" s="10"/>
      <c r="B897" s="11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</row>
    <row r="898" spans="1:18" hidden="1" x14ac:dyDescent="0.25">
      <c r="A898" s="10"/>
      <c r="B898" s="11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</row>
    <row r="899" spans="1:18" hidden="1" x14ac:dyDescent="0.25">
      <c r="A899" s="10"/>
      <c r="B899" s="11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</row>
    <row r="900" spans="1:18" hidden="1" x14ac:dyDescent="0.25">
      <c r="A900" s="10"/>
      <c r="B900" s="11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</row>
    <row r="901" spans="1:18" hidden="1" x14ac:dyDescent="0.25">
      <c r="A901" s="10"/>
      <c r="B901" s="11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</row>
    <row r="902" spans="1:18" hidden="1" x14ac:dyDescent="0.25">
      <c r="A902" s="10"/>
      <c r="B902" s="11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</row>
    <row r="903" spans="1:18" hidden="1" x14ac:dyDescent="0.25">
      <c r="A903" s="10"/>
      <c r="B903" s="11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</row>
    <row r="904" spans="1:18" hidden="1" x14ac:dyDescent="0.25">
      <c r="A904" s="10"/>
      <c r="B904" s="11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</row>
    <row r="905" spans="1:18" hidden="1" x14ac:dyDescent="0.25">
      <c r="A905" s="10"/>
      <c r="B905" s="11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</row>
    <row r="906" spans="1:18" hidden="1" x14ac:dyDescent="0.25">
      <c r="A906" s="10"/>
      <c r="B906" s="11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</row>
    <row r="907" spans="1:18" hidden="1" x14ac:dyDescent="0.25">
      <c r="A907" s="10"/>
      <c r="B907" s="11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</row>
    <row r="908" spans="1:18" hidden="1" x14ac:dyDescent="0.25">
      <c r="A908" s="10"/>
      <c r="B908" s="11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</row>
    <row r="909" spans="1:18" hidden="1" x14ac:dyDescent="0.25">
      <c r="A909" s="10"/>
      <c r="B909" s="11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</row>
    <row r="910" spans="1:18" hidden="1" x14ac:dyDescent="0.25">
      <c r="A910" s="10"/>
      <c r="B910" s="11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</row>
    <row r="911" spans="1:18" hidden="1" x14ac:dyDescent="0.25">
      <c r="A911" s="10"/>
      <c r="B911" s="11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</row>
    <row r="912" spans="1:18" hidden="1" x14ac:dyDescent="0.25">
      <c r="A912" s="10"/>
      <c r="B912" s="11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</row>
    <row r="913" spans="1:18" hidden="1" x14ac:dyDescent="0.25">
      <c r="A913" s="10"/>
      <c r="B913" s="11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</row>
    <row r="914" spans="1:18" hidden="1" x14ac:dyDescent="0.25">
      <c r="A914" s="10"/>
      <c r="B914" s="11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</row>
    <row r="915" spans="1:18" hidden="1" x14ac:dyDescent="0.25">
      <c r="A915" s="10"/>
      <c r="B915" s="11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</row>
    <row r="916" spans="1:18" hidden="1" x14ac:dyDescent="0.25">
      <c r="A916" s="10"/>
      <c r="B916" s="11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</row>
    <row r="917" spans="1:18" hidden="1" x14ac:dyDescent="0.25">
      <c r="A917" s="10"/>
      <c r="B917" s="11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</row>
    <row r="918" spans="1:18" hidden="1" x14ac:dyDescent="0.25">
      <c r="A918" s="10"/>
      <c r="B918" s="11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</row>
    <row r="919" spans="1:18" hidden="1" x14ac:dyDescent="0.25">
      <c r="A919" s="10"/>
      <c r="B919" s="11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</row>
    <row r="920" spans="1:18" hidden="1" x14ac:dyDescent="0.25">
      <c r="A920" s="10"/>
      <c r="B920" s="11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</row>
    <row r="921" spans="1:18" hidden="1" x14ac:dyDescent="0.25">
      <c r="A921" s="10"/>
      <c r="B921" s="11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</row>
    <row r="922" spans="1:18" hidden="1" x14ac:dyDescent="0.25">
      <c r="A922" s="10"/>
      <c r="B922" s="11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</row>
    <row r="923" spans="1:18" hidden="1" x14ac:dyDescent="0.25">
      <c r="A923" s="10"/>
      <c r="B923" s="11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</row>
    <row r="924" spans="1:18" hidden="1" x14ac:dyDescent="0.25">
      <c r="A924" s="10"/>
      <c r="B924" s="11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</row>
    <row r="925" spans="1:18" hidden="1" x14ac:dyDescent="0.25">
      <c r="A925" s="10"/>
      <c r="B925" s="11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</row>
    <row r="926" spans="1:18" hidden="1" x14ac:dyDescent="0.25">
      <c r="A926" s="10"/>
      <c r="B926" s="11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</row>
    <row r="927" spans="1:18" hidden="1" x14ac:dyDescent="0.25">
      <c r="A927" s="10"/>
      <c r="B927" s="11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</row>
    <row r="928" spans="1:18" hidden="1" x14ac:dyDescent="0.25">
      <c r="A928" s="10"/>
      <c r="B928" s="11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</row>
    <row r="929" spans="1:18" hidden="1" x14ac:dyDescent="0.25">
      <c r="A929" s="10"/>
      <c r="B929" s="11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</row>
    <row r="930" spans="1:18" hidden="1" x14ac:dyDescent="0.25">
      <c r="A930" s="10"/>
      <c r="B930" s="11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</row>
    <row r="931" spans="1:18" hidden="1" x14ac:dyDescent="0.25">
      <c r="A931" s="10"/>
      <c r="B931" s="11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</row>
    <row r="932" spans="1:18" hidden="1" x14ac:dyDescent="0.25">
      <c r="A932" s="10"/>
      <c r="B932" s="11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</row>
    <row r="933" spans="1:18" hidden="1" x14ac:dyDescent="0.25">
      <c r="A933" s="10"/>
      <c r="B933" s="11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</row>
    <row r="934" spans="1:18" hidden="1" x14ac:dyDescent="0.25">
      <c r="A934" s="10"/>
      <c r="B934" s="11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</row>
    <row r="935" spans="1:18" hidden="1" x14ac:dyDescent="0.25">
      <c r="A935" s="10"/>
      <c r="B935" s="11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</row>
    <row r="936" spans="1:18" hidden="1" x14ac:dyDescent="0.25">
      <c r="A936" s="10"/>
      <c r="B936" s="11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</row>
    <row r="937" spans="1:18" hidden="1" x14ac:dyDescent="0.25">
      <c r="A937" s="10"/>
      <c r="B937" s="11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</row>
    <row r="938" spans="1:18" hidden="1" x14ac:dyDescent="0.25">
      <c r="A938" s="10"/>
      <c r="B938" s="11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</row>
    <row r="939" spans="1:18" hidden="1" x14ac:dyDescent="0.25">
      <c r="A939" s="10"/>
      <c r="B939" s="11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</row>
    <row r="940" spans="1:18" hidden="1" x14ac:dyDescent="0.25">
      <c r="A940" s="10"/>
      <c r="B940" s="11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</row>
    <row r="941" spans="1:18" hidden="1" x14ac:dyDescent="0.25">
      <c r="A941" s="10"/>
      <c r="B941" s="11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</row>
    <row r="942" spans="1:18" hidden="1" x14ac:dyDescent="0.25">
      <c r="A942" s="10"/>
      <c r="B942" s="11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</row>
    <row r="943" spans="1:18" hidden="1" x14ac:dyDescent="0.25">
      <c r="A943" s="10"/>
      <c r="B943" s="11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</row>
    <row r="944" spans="1:18" hidden="1" x14ac:dyDescent="0.25">
      <c r="A944" s="10"/>
      <c r="B944" s="11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</row>
    <row r="945" spans="1:18" hidden="1" x14ac:dyDescent="0.25">
      <c r="A945" s="10"/>
      <c r="B945" s="11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</row>
    <row r="946" spans="1:18" hidden="1" x14ac:dyDescent="0.25">
      <c r="A946" s="10"/>
      <c r="B946" s="11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</row>
    <row r="947" spans="1:18" hidden="1" x14ac:dyDescent="0.25">
      <c r="A947" s="10"/>
      <c r="B947" s="11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</row>
    <row r="948" spans="1:18" hidden="1" x14ac:dyDescent="0.25">
      <c r="A948" s="10"/>
      <c r="B948" s="11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</row>
    <row r="949" spans="1:18" hidden="1" x14ac:dyDescent="0.25">
      <c r="A949" s="10"/>
      <c r="B949" s="11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</row>
    <row r="950" spans="1:18" hidden="1" x14ac:dyDescent="0.25">
      <c r="A950" s="10"/>
      <c r="B950" s="11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</row>
    <row r="951" spans="1:18" hidden="1" x14ac:dyDescent="0.25">
      <c r="A951" s="10"/>
      <c r="B951" s="11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</row>
    <row r="952" spans="1:18" hidden="1" x14ac:dyDescent="0.25">
      <c r="A952" s="10"/>
      <c r="B952" s="11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</row>
    <row r="953" spans="1:18" hidden="1" x14ac:dyDescent="0.25">
      <c r="A953" s="10"/>
      <c r="B953" s="11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</row>
    <row r="954" spans="1:18" hidden="1" x14ac:dyDescent="0.25">
      <c r="A954" s="10"/>
      <c r="B954" s="11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</row>
    <row r="955" spans="1:18" hidden="1" x14ac:dyDescent="0.25">
      <c r="A955" s="10"/>
      <c r="B955" s="11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</row>
    <row r="956" spans="1:18" hidden="1" x14ac:dyDescent="0.25">
      <c r="A956" s="10"/>
      <c r="B956" s="11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</row>
    <row r="957" spans="1:18" hidden="1" x14ac:dyDescent="0.25">
      <c r="A957" s="10"/>
      <c r="B957" s="11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</row>
    <row r="958" spans="1:18" hidden="1" x14ac:dyDescent="0.25">
      <c r="A958" s="10"/>
      <c r="B958" s="11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</row>
    <row r="959" spans="1:18" hidden="1" x14ac:dyDescent="0.25">
      <c r="A959" s="10"/>
      <c r="B959" s="11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</row>
    <row r="960" spans="1:18" hidden="1" x14ac:dyDescent="0.25">
      <c r="A960" s="10"/>
      <c r="B960" s="11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</row>
    <row r="961" spans="1:18" hidden="1" x14ac:dyDescent="0.25">
      <c r="A961" s="10"/>
      <c r="B961" s="11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</row>
    <row r="962" spans="1:18" hidden="1" x14ac:dyDescent="0.25">
      <c r="A962" s="10"/>
      <c r="B962" s="11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</row>
    <row r="963" spans="1:18" hidden="1" x14ac:dyDescent="0.25">
      <c r="A963" s="10"/>
      <c r="B963" s="11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</row>
    <row r="964" spans="1:18" hidden="1" x14ac:dyDescent="0.25">
      <c r="A964" s="10"/>
      <c r="B964" s="11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</row>
    <row r="965" spans="1:18" hidden="1" x14ac:dyDescent="0.25">
      <c r="A965" s="10"/>
      <c r="B965" s="11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</row>
    <row r="966" spans="1:18" hidden="1" x14ac:dyDescent="0.25">
      <c r="A966" s="10"/>
      <c r="B966" s="11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</row>
    <row r="967" spans="1:18" hidden="1" x14ac:dyDescent="0.25">
      <c r="A967" s="10"/>
      <c r="B967" s="11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</row>
    <row r="968" spans="1:18" hidden="1" x14ac:dyDescent="0.25">
      <c r="A968" s="10"/>
      <c r="B968" s="11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</row>
    <row r="969" spans="1:18" hidden="1" x14ac:dyDescent="0.25">
      <c r="A969" s="10"/>
      <c r="B969" s="11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</row>
    <row r="970" spans="1:18" hidden="1" x14ac:dyDescent="0.25">
      <c r="A970" s="10"/>
      <c r="B970" s="11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</row>
    <row r="971" spans="1:18" hidden="1" x14ac:dyDescent="0.25">
      <c r="A971" s="10"/>
      <c r="B971" s="11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</row>
    <row r="972" spans="1:18" hidden="1" x14ac:dyDescent="0.25">
      <c r="A972" s="10"/>
      <c r="B972" s="11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</row>
    <row r="973" spans="1:18" hidden="1" x14ac:dyDescent="0.25">
      <c r="A973" s="10"/>
      <c r="B973" s="11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</row>
    <row r="974" spans="1:18" hidden="1" x14ac:dyDescent="0.25">
      <c r="A974" s="10"/>
      <c r="B974" s="11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</row>
    <row r="975" spans="1:18" hidden="1" x14ac:dyDescent="0.25">
      <c r="A975" s="10"/>
      <c r="B975" s="11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</row>
    <row r="976" spans="1:18" hidden="1" x14ac:dyDescent="0.25">
      <c r="A976" s="10"/>
      <c r="B976" s="11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</row>
    <row r="977" spans="1:18" hidden="1" x14ac:dyDescent="0.25">
      <c r="A977" s="10"/>
      <c r="B977" s="11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</row>
    <row r="978" spans="1:18" hidden="1" x14ac:dyDescent="0.25">
      <c r="A978" s="10"/>
      <c r="B978" s="11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</row>
    <row r="979" spans="1:18" hidden="1" x14ac:dyDescent="0.25">
      <c r="A979" s="10"/>
      <c r="B979" s="11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</row>
    <row r="980" spans="1:18" hidden="1" x14ac:dyDescent="0.25">
      <c r="A980" s="10"/>
      <c r="B980" s="11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</row>
    <row r="981" spans="1:18" hidden="1" x14ac:dyDescent="0.25">
      <c r="A981" s="10"/>
      <c r="B981" s="11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</row>
    <row r="982" spans="1:18" hidden="1" x14ac:dyDescent="0.25">
      <c r="A982" s="10"/>
      <c r="B982" s="11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</row>
    <row r="983" spans="1:18" hidden="1" x14ac:dyDescent="0.25">
      <c r="A983" s="10"/>
      <c r="B983" s="11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</row>
    <row r="984" spans="1:18" hidden="1" x14ac:dyDescent="0.25">
      <c r="A984" s="10"/>
      <c r="B984" s="11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</row>
    <row r="985" spans="1:18" hidden="1" x14ac:dyDescent="0.25">
      <c r="A985" s="10"/>
      <c r="B985" s="11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</row>
    <row r="986" spans="1:18" hidden="1" x14ac:dyDescent="0.25">
      <c r="A986" s="10"/>
      <c r="B986" s="11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</row>
    <row r="987" spans="1:18" hidden="1" x14ac:dyDescent="0.25">
      <c r="A987" s="10"/>
      <c r="B987" s="11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</row>
    <row r="988" spans="1:18" hidden="1" x14ac:dyDescent="0.25">
      <c r="A988" s="10"/>
      <c r="B988" s="11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</row>
    <row r="989" spans="1:18" hidden="1" x14ac:dyDescent="0.25">
      <c r="A989" s="10"/>
      <c r="B989" s="11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</row>
    <row r="990" spans="1:18" hidden="1" x14ac:dyDescent="0.25">
      <c r="A990" s="10"/>
      <c r="B990" s="11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</row>
    <row r="991" spans="1:18" hidden="1" x14ac:dyDescent="0.25">
      <c r="A991" s="10"/>
      <c r="B991" s="11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</row>
    <row r="992" spans="1:18" hidden="1" x14ac:dyDescent="0.25">
      <c r="A992" s="10"/>
      <c r="B992" s="11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</row>
    <row r="993" spans="1:18" hidden="1" x14ac:dyDescent="0.25">
      <c r="A993" s="10"/>
      <c r="B993" s="11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</row>
    <row r="994" spans="1:18" hidden="1" x14ac:dyDescent="0.25">
      <c r="A994" s="10"/>
      <c r="B994" s="11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</row>
    <row r="995" spans="1:18" hidden="1" x14ac:dyDescent="0.25">
      <c r="A995" s="10"/>
      <c r="B995" s="11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</row>
    <row r="996" spans="1:18" hidden="1" x14ac:dyDescent="0.25">
      <c r="A996" s="10"/>
      <c r="B996" s="11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</row>
    <row r="997" spans="1:18" hidden="1" x14ac:dyDescent="0.25">
      <c r="A997" s="10"/>
      <c r="B997" s="11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</row>
    <row r="998" spans="1:18" hidden="1" x14ac:dyDescent="0.25">
      <c r="A998" s="10"/>
      <c r="B998" s="11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</row>
    <row r="999" spans="1:18" hidden="1" x14ac:dyDescent="0.25">
      <c r="A999" s="10"/>
      <c r="B999" s="11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</row>
    <row r="1000" spans="1:18" hidden="1" x14ac:dyDescent="0.25">
      <c r="A1000" s="10"/>
      <c r="B1000" s="11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</row>
    <row r="1001" spans="1:18" hidden="1" x14ac:dyDescent="0.25">
      <c r="A1001" s="10"/>
      <c r="B1001" s="11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</row>
    <row r="1002" spans="1:18" hidden="1" x14ac:dyDescent="0.25">
      <c r="A1002" s="10"/>
      <c r="B1002" s="11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</row>
    <row r="1003" spans="1:18" hidden="1" x14ac:dyDescent="0.25">
      <c r="A1003" s="10"/>
      <c r="B1003" s="11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</row>
    <row r="1004" spans="1:18" hidden="1" x14ac:dyDescent="0.25">
      <c r="A1004" s="10"/>
      <c r="B1004" s="11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</row>
    <row r="1005" spans="1:18" hidden="1" x14ac:dyDescent="0.25">
      <c r="A1005" s="10"/>
      <c r="B1005" s="11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</row>
    <row r="1006" spans="1:18" hidden="1" x14ac:dyDescent="0.25">
      <c r="A1006" s="10"/>
      <c r="B1006" s="11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</row>
    <row r="1007" spans="1:18" hidden="1" x14ac:dyDescent="0.25">
      <c r="A1007" s="10"/>
      <c r="B1007" s="11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</row>
    <row r="1008" spans="1:18" hidden="1" x14ac:dyDescent="0.25">
      <c r="A1008" s="10"/>
      <c r="B1008" s="11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</row>
    <row r="1009" spans="1:18" hidden="1" x14ac:dyDescent="0.25">
      <c r="A1009" s="10"/>
      <c r="B1009" s="11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</row>
    <row r="1010" spans="1:18" hidden="1" x14ac:dyDescent="0.25">
      <c r="A1010" s="10"/>
      <c r="B1010" s="11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</row>
    <row r="1011" spans="1:18" hidden="1" x14ac:dyDescent="0.25">
      <c r="A1011" s="10"/>
      <c r="B1011" s="11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</row>
    <row r="1012" spans="1:18" hidden="1" x14ac:dyDescent="0.25">
      <c r="A1012" s="10"/>
      <c r="B1012" s="11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</row>
    <row r="1013" spans="1:18" hidden="1" x14ac:dyDescent="0.25">
      <c r="A1013" s="10"/>
      <c r="B1013" s="11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</row>
    <row r="1014" spans="1:18" hidden="1" x14ac:dyDescent="0.25">
      <c r="A1014" s="10"/>
      <c r="B1014" s="11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</row>
    <row r="1015" spans="1:18" hidden="1" x14ac:dyDescent="0.25">
      <c r="A1015" s="10"/>
      <c r="B1015" s="11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</row>
    <row r="1016" spans="1:18" hidden="1" x14ac:dyDescent="0.25">
      <c r="A1016" s="10"/>
      <c r="B1016" s="11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</row>
    <row r="1017" spans="1:18" hidden="1" x14ac:dyDescent="0.25">
      <c r="A1017" s="10"/>
      <c r="B1017" s="11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</row>
    <row r="1018" spans="1:18" hidden="1" x14ac:dyDescent="0.25">
      <c r="A1018" s="10"/>
      <c r="B1018" s="11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</row>
    <row r="1019" spans="1:18" hidden="1" x14ac:dyDescent="0.25">
      <c r="A1019" s="10"/>
      <c r="B1019" s="11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</row>
    <row r="1020" spans="1:18" hidden="1" x14ac:dyDescent="0.25">
      <c r="A1020" s="10"/>
      <c r="B1020" s="11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</row>
    <row r="1021" spans="1:18" hidden="1" x14ac:dyDescent="0.25">
      <c r="A1021" s="10"/>
      <c r="B1021" s="11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</row>
    <row r="1022" spans="1:18" hidden="1" x14ac:dyDescent="0.25">
      <c r="A1022" s="10"/>
      <c r="B1022" s="11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</row>
    <row r="1023" spans="1:18" hidden="1" x14ac:dyDescent="0.25">
      <c r="A1023" s="10"/>
      <c r="B1023" s="11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</row>
    <row r="1024" spans="1:18" hidden="1" x14ac:dyDescent="0.25">
      <c r="A1024" s="10"/>
      <c r="B1024" s="11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</row>
    <row r="1025" spans="1:18" hidden="1" x14ac:dyDescent="0.25">
      <c r="A1025" s="10"/>
      <c r="B1025" s="11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</row>
    <row r="1026" spans="1:18" hidden="1" x14ac:dyDescent="0.25">
      <c r="A1026" s="10"/>
      <c r="B1026" s="11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</row>
    <row r="1027" spans="1:18" hidden="1" x14ac:dyDescent="0.25">
      <c r="A1027" s="10"/>
      <c r="B1027" s="11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</row>
    <row r="1028" spans="1:18" hidden="1" x14ac:dyDescent="0.25">
      <c r="A1028" s="10"/>
      <c r="B1028" s="11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</row>
    <row r="1029" spans="1:18" hidden="1" x14ac:dyDescent="0.25">
      <c r="A1029" s="10"/>
      <c r="B1029" s="11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</row>
    <row r="1030" spans="1:18" hidden="1" x14ac:dyDescent="0.25">
      <c r="A1030" s="10"/>
      <c r="B1030" s="11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</row>
    <row r="1031" spans="1:18" hidden="1" x14ac:dyDescent="0.25">
      <c r="A1031" s="10"/>
      <c r="B1031" s="11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</row>
    <row r="1032" spans="1:18" hidden="1" x14ac:dyDescent="0.25">
      <c r="A1032" s="10"/>
      <c r="B1032" s="11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</row>
    <row r="1033" spans="1:18" hidden="1" x14ac:dyDescent="0.25">
      <c r="A1033" s="10"/>
      <c r="B1033" s="11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</row>
    <row r="1034" spans="1:18" hidden="1" x14ac:dyDescent="0.25">
      <c r="A1034" s="10"/>
      <c r="B1034" s="11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</row>
    <row r="1035" spans="1:18" hidden="1" x14ac:dyDescent="0.25">
      <c r="A1035" s="10"/>
      <c r="B1035" s="11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</row>
    <row r="1036" spans="1:18" hidden="1" x14ac:dyDescent="0.25">
      <c r="A1036" s="10"/>
      <c r="B1036" s="11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</row>
    <row r="1037" spans="1:18" hidden="1" x14ac:dyDescent="0.25">
      <c r="A1037" s="10"/>
      <c r="B1037" s="11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</row>
    <row r="1038" spans="1:18" hidden="1" x14ac:dyDescent="0.25">
      <c r="A1038" s="10"/>
      <c r="B1038" s="11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</row>
    <row r="1039" spans="1:18" hidden="1" x14ac:dyDescent="0.25">
      <c r="A1039" s="10"/>
      <c r="B1039" s="11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</row>
    <row r="1040" spans="1:18" hidden="1" x14ac:dyDescent="0.25">
      <c r="A1040" s="10"/>
      <c r="B1040" s="11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</row>
    <row r="1041" spans="1:18" hidden="1" x14ac:dyDescent="0.25">
      <c r="A1041" s="10"/>
      <c r="B1041" s="11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</row>
    <row r="1042" spans="1:18" hidden="1" x14ac:dyDescent="0.25">
      <c r="A1042" s="10"/>
      <c r="B1042" s="11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</row>
    <row r="1043" spans="1:18" hidden="1" x14ac:dyDescent="0.25">
      <c r="A1043" s="10"/>
      <c r="B1043" s="11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</row>
    <row r="1044" spans="1:18" hidden="1" x14ac:dyDescent="0.25">
      <c r="A1044" s="10"/>
      <c r="B1044" s="11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</row>
    <row r="1045" spans="1:18" hidden="1" x14ac:dyDescent="0.25">
      <c r="A1045" s="10"/>
      <c r="B1045" s="11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</row>
    <row r="1046" spans="1:18" hidden="1" x14ac:dyDescent="0.25">
      <c r="A1046" s="10"/>
      <c r="B1046" s="11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</row>
    <row r="1047" spans="1:18" hidden="1" x14ac:dyDescent="0.25">
      <c r="A1047" s="10"/>
      <c r="B1047" s="11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</row>
    <row r="1048" spans="1:18" hidden="1" x14ac:dyDescent="0.25">
      <c r="A1048" s="10"/>
      <c r="B1048" s="11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</row>
    <row r="1049" spans="1:18" hidden="1" x14ac:dyDescent="0.25">
      <c r="A1049" s="10"/>
      <c r="B1049" s="11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</row>
    <row r="1050" spans="1:18" hidden="1" x14ac:dyDescent="0.25">
      <c r="A1050" s="10"/>
      <c r="B1050" s="11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</row>
    <row r="1051" spans="1:18" hidden="1" x14ac:dyDescent="0.25">
      <c r="A1051" s="10"/>
      <c r="B1051" s="11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</row>
    <row r="1052" spans="1:18" hidden="1" x14ac:dyDescent="0.25">
      <c r="A1052" s="10"/>
      <c r="B1052" s="11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</row>
    <row r="1053" spans="1:18" hidden="1" x14ac:dyDescent="0.25">
      <c r="A1053" s="10"/>
      <c r="B1053" s="11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</row>
    <row r="1054" spans="1:18" hidden="1" x14ac:dyDescent="0.25">
      <c r="A1054" s="10"/>
      <c r="B1054" s="11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</row>
    <row r="1055" spans="1:18" hidden="1" x14ac:dyDescent="0.25">
      <c r="A1055" s="10"/>
      <c r="B1055" s="11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</row>
    <row r="1056" spans="1:18" hidden="1" x14ac:dyDescent="0.25">
      <c r="A1056" s="10"/>
      <c r="B1056" s="11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</row>
    <row r="1057" spans="1:18" hidden="1" x14ac:dyDescent="0.25">
      <c r="A1057" s="10"/>
      <c r="B1057" s="11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</row>
    <row r="1058" spans="1:18" hidden="1" x14ac:dyDescent="0.25">
      <c r="A1058" s="10"/>
      <c r="B1058" s="11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</row>
    <row r="1059" spans="1:18" hidden="1" x14ac:dyDescent="0.25">
      <c r="A1059" s="10"/>
      <c r="B1059" s="11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</row>
    <row r="1060" spans="1:18" hidden="1" x14ac:dyDescent="0.25">
      <c r="A1060" s="10"/>
      <c r="B1060" s="11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</row>
    <row r="1061" spans="1:18" hidden="1" x14ac:dyDescent="0.25">
      <c r="A1061" s="10"/>
      <c r="B1061" s="11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</row>
    <row r="1062" spans="1:18" hidden="1" x14ac:dyDescent="0.25">
      <c r="A1062" s="10"/>
      <c r="B1062" s="11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</row>
    <row r="1063" spans="1:18" hidden="1" x14ac:dyDescent="0.25">
      <c r="A1063" s="10"/>
      <c r="B1063" s="11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</row>
    <row r="1064" spans="1:18" hidden="1" x14ac:dyDescent="0.25">
      <c r="A1064" s="10"/>
      <c r="B1064" s="11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</row>
    <row r="1065" spans="1:18" hidden="1" x14ac:dyDescent="0.25">
      <c r="A1065" s="10"/>
      <c r="B1065" s="11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</row>
    <row r="1066" spans="1:18" hidden="1" x14ac:dyDescent="0.25">
      <c r="A1066" s="10"/>
      <c r="B1066" s="11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</row>
    <row r="1067" spans="1:18" hidden="1" x14ac:dyDescent="0.25">
      <c r="A1067" s="10"/>
      <c r="B1067" s="11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</row>
    <row r="1068" spans="1:18" hidden="1" x14ac:dyDescent="0.25">
      <c r="A1068" s="10"/>
      <c r="B1068" s="11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</row>
    <row r="1069" spans="1:18" hidden="1" x14ac:dyDescent="0.25">
      <c r="A1069" s="10"/>
      <c r="B1069" s="11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</row>
    <row r="1070" spans="1:18" hidden="1" x14ac:dyDescent="0.25">
      <c r="A1070" s="10"/>
      <c r="B1070" s="11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</row>
    <row r="1071" spans="1:18" hidden="1" x14ac:dyDescent="0.25">
      <c r="A1071" s="10"/>
      <c r="B1071" s="11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</row>
    <row r="1072" spans="1:18" hidden="1" x14ac:dyDescent="0.25">
      <c r="A1072" s="10"/>
      <c r="B1072" s="11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</row>
    <row r="1073" spans="1:18" hidden="1" x14ac:dyDescent="0.25">
      <c r="A1073" s="10"/>
      <c r="B1073" s="11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</row>
    <row r="1074" spans="1:18" hidden="1" x14ac:dyDescent="0.25">
      <c r="A1074" s="10"/>
      <c r="B1074" s="11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</row>
    <row r="1075" spans="1:18" hidden="1" x14ac:dyDescent="0.25">
      <c r="A1075" s="10"/>
      <c r="B1075" s="11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</row>
    <row r="1076" spans="1:18" hidden="1" x14ac:dyDescent="0.25">
      <c r="A1076" s="10"/>
      <c r="B1076" s="11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</row>
    <row r="1077" spans="1:18" hidden="1" x14ac:dyDescent="0.25">
      <c r="A1077" s="10"/>
      <c r="B1077" s="11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</row>
    <row r="1078" spans="1:18" hidden="1" x14ac:dyDescent="0.25">
      <c r="A1078" s="10"/>
      <c r="B1078" s="11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</row>
    <row r="1079" spans="1:18" hidden="1" x14ac:dyDescent="0.25">
      <c r="A1079" s="10"/>
      <c r="B1079" s="11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</row>
    <row r="1080" spans="1:18" hidden="1" x14ac:dyDescent="0.25">
      <c r="A1080" s="10"/>
      <c r="B1080" s="11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</row>
    <row r="1081" spans="1:18" hidden="1" x14ac:dyDescent="0.25">
      <c r="A1081" s="10"/>
      <c r="B1081" s="11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</row>
    <row r="1082" spans="1:18" hidden="1" x14ac:dyDescent="0.25">
      <c r="A1082" s="10"/>
      <c r="B1082" s="11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</row>
    <row r="1083" spans="1:18" hidden="1" x14ac:dyDescent="0.25">
      <c r="A1083" s="10"/>
      <c r="B1083" s="11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</row>
    <row r="1084" spans="1:18" hidden="1" x14ac:dyDescent="0.25">
      <c r="A1084" s="10"/>
      <c r="B1084" s="11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</row>
    <row r="1085" spans="1:18" hidden="1" x14ac:dyDescent="0.25">
      <c r="A1085" s="10"/>
      <c r="B1085" s="11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</row>
    <row r="1086" spans="1:18" hidden="1" x14ac:dyDescent="0.25">
      <c r="A1086" s="10"/>
      <c r="B1086" s="11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</row>
    <row r="1087" spans="1:18" hidden="1" x14ac:dyDescent="0.25">
      <c r="A1087" s="10"/>
      <c r="B1087" s="11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</row>
    <row r="1088" spans="1:18" hidden="1" x14ac:dyDescent="0.25">
      <c r="A1088" s="10"/>
      <c r="B1088" s="11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</row>
    <row r="1089" spans="1:18" hidden="1" x14ac:dyDescent="0.25">
      <c r="A1089" s="10"/>
      <c r="B1089" s="11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</row>
    <row r="1090" spans="1:18" hidden="1" x14ac:dyDescent="0.25">
      <c r="A1090" s="10"/>
      <c r="B1090" s="11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</row>
    <row r="1091" spans="1:18" hidden="1" x14ac:dyDescent="0.25">
      <c r="A1091" s="10"/>
      <c r="B1091" s="11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</row>
    <row r="1092" spans="1:18" hidden="1" x14ac:dyDescent="0.25">
      <c r="A1092" s="10"/>
      <c r="B1092" s="11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</row>
    <row r="1093" spans="1:18" hidden="1" x14ac:dyDescent="0.25">
      <c r="A1093" s="10"/>
      <c r="B1093" s="11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</row>
    <row r="1094" spans="1:18" hidden="1" x14ac:dyDescent="0.25">
      <c r="A1094" s="10"/>
      <c r="B1094" s="11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</row>
    <row r="1095" spans="1:18" hidden="1" x14ac:dyDescent="0.25">
      <c r="A1095" s="10"/>
      <c r="B1095" s="11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</row>
    <row r="1096" spans="1:18" hidden="1" x14ac:dyDescent="0.25">
      <c r="A1096" s="10"/>
      <c r="B1096" s="11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</row>
    <row r="1097" spans="1:18" hidden="1" x14ac:dyDescent="0.25">
      <c r="A1097" s="10"/>
      <c r="B1097" s="11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</row>
    <row r="1098" spans="1:18" hidden="1" x14ac:dyDescent="0.25">
      <c r="A1098" s="10"/>
      <c r="B1098" s="11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</row>
    <row r="1099" spans="1:18" hidden="1" x14ac:dyDescent="0.25">
      <c r="A1099" s="10"/>
      <c r="B1099" s="11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</row>
    <row r="1100" spans="1:18" hidden="1" x14ac:dyDescent="0.25">
      <c r="A1100" s="10"/>
      <c r="B1100" s="11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</row>
    <row r="1101" spans="1:18" hidden="1" x14ac:dyDescent="0.25">
      <c r="A1101" s="10"/>
      <c r="B1101" s="11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</row>
    <row r="1102" spans="1:18" hidden="1" x14ac:dyDescent="0.25">
      <c r="A1102" s="10"/>
      <c r="B1102" s="11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</row>
    <row r="1103" spans="1:18" hidden="1" x14ac:dyDescent="0.25">
      <c r="A1103" s="10"/>
      <c r="B1103" s="11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</row>
    <row r="1104" spans="1:18" hidden="1" x14ac:dyDescent="0.25">
      <c r="A1104" s="10"/>
      <c r="B1104" s="11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</row>
    <row r="1105" spans="1:18" hidden="1" x14ac:dyDescent="0.25">
      <c r="A1105" s="10"/>
      <c r="B1105" s="11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</row>
    <row r="1106" spans="1:18" hidden="1" x14ac:dyDescent="0.25">
      <c r="A1106" s="10"/>
      <c r="B1106" s="11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</row>
    <row r="1107" spans="1:18" hidden="1" x14ac:dyDescent="0.25">
      <c r="A1107" s="10"/>
      <c r="B1107" s="11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</row>
    <row r="1108" spans="1:18" hidden="1" x14ac:dyDescent="0.25">
      <c r="A1108" s="10"/>
      <c r="B1108" s="11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</row>
    <row r="1109" spans="1:18" hidden="1" x14ac:dyDescent="0.25">
      <c r="A1109" s="10"/>
      <c r="B1109" s="11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</row>
    <row r="1110" spans="1:18" hidden="1" x14ac:dyDescent="0.25">
      <c r="A1110" s="10"/>
      <c r="B1110" s="11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</row>
    <row r="1111" spans="1:18" hidden="1" x14ac:dyDescent="0.25">
      <c r="A1111" s="10"/>
      <c r="B1111" s="11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</row>
    <row r="1112" spans="1:18" hidden="1" x14ac:dyDescent="0.25">
      <c r="A1112" s="10"/>
      <c r="B1112" s="11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</row>
    <row r="1113" spans="1:18" hidden="1" x14ac:dyDescent="0.25">
      <c r="A1113" s="10"/>
      <c r="B1113" s="11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</row>
    <row r="1114" spans="1:18" hidden="1" x14ac:dyDescent="0.25">
      <c r="A1114" s="10"/>
      <c r="B1114" s="11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</row>
    <row r="1115" spans="1:18" hidden="1" x14ac:dyDescent="0.25">
      <c r="A1115" s="10"/>
      <c r="B1115" s="11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</row>
    <row r="1116" spans="1:18" hidden="1" x14ac:dyDescent="0.25">
      <c r="A1116" s="10"/>
      <c r="B1116" s="11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</row>
    <row r="1117" spans="1:18" hidden="1" x14ac:dyDescent="0.25">
      <c r="A1117" s="10"/>
      <c r="B1117" s="11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</row>
    <row r="1118" spans="1:18" hidden="1" x14ac:dyDescent="0.25">
      <c r="A1118" s="10"/>
      <c r="B1118" s="11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</row>
    <row r="1119" spans="1:18" hidden="1" x14ac:dyDescent="0.25">
      <c r="A1119" s="10"/>
      <c r="B1119" s="11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</row>
    <row r="1120" spans="1:18" hidden="1" x14ac:dyDescent="0.25">
      <c r="A1120" s="10"/>
      <c r="B1120" s="11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</row>
    <row r="1121" spans="1:18" hidden="1" x14ac:dyDescent="0.25">
      <c r="A1121" s="10"/>
      <c r="B1121" s="11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</row>
    <row r="1122" spans="1:18" hidden="1" x14ac:dyDescent="0.25">
      <c r="A1122" s="10"/>
      <c r="B1122" s="11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</row>
    <row r="1123" spans="1:18" hidden="1" x14ac:dyDescent="0.25">
      <c r="A1123" s="10"/>
      <c r="B1123" s="11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</row>
    <row r="1124" spans="1:18" hidden="1" x14ac:dyDescent="0.25">
      <c r="A1124" s="10"/>
      <c r="B1124" s="11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</row>
    <row r="1125" spans="1:18" hidden="1" x14ac:dyDescent="0.25">
      <c r="A1125" s="10"/>
      <c r="B1125" s="11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</row>
    <row r="1126" spans="1:18" hidden="1" x14ac:dyDescent="0.25">
      <c r="A1126" s="10"/>
      <c r="B1126" s="11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</row>
    <row r="1127" spans="1:18" hidden="1" x14ac:dyDescent="0.25">
      <c r="A1127" s="10"/>
      <c r="B1127" s="11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</row>
    <row r="1128" spans="1:18" hidden="1" x14ac:dyDescent="0.25">
      <c r="A1128" s="10"/>
      <c r="B1128" s="11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</row>
    <row r="1129" spans="1:18" hidden="1" x14ac:dyDescent="0.25">
      <c r="A1129" s="10"/>
      <c r="B1129" s="11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</row>
    <row r="1130" spans="1:18" hidden="1" x14ac:dyDescent="0.25">
      <c r="A1130" s="10"/>
      <c r="B1130" s="11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</row>
    <row r="1131" spans="1:18" hidden="1" x14ac:dyDescent="0.25">
      <c r="A1131" s="10"/>
      <c r="B1131" s="11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</row>
    <row r="1132" spans="1:18" hidden="1" x14ac:dyDescent="0.25">
      <c r="A1132" s="10"/>
      <c r="B1132" s="11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</row>
    <row r="1133" spans="1:18" hidden="1" x14ac:dyDescent="0.25">
      <c r="A1133" s="10"/>
      <c r="B1133" s="11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</row>
    <row r="1134" spans="1:18" hidden="1" x14ac:dyDescent="0.25">
      <c r="A1134" s="10"/>
      <c r="B1134" s="11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</row>
    <row r="1135" spans="1:18" hidden="1" x14ac:dyDescent="0.25">
      <c r="A1135" s="10"/>
      <c r="B1135" s="11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</row>
    <row r="1136" spans="1:18" hidden="1" x14ac:dyDescent="0.25">
      <c r="A1136" s="10"/>
      <c r="B1136" s="11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</row>
    <row r="1137" spans="1:18" hidden="1" x14ac:dyDescent="0.25">
      <c r="A1137" s="10"/>
      <c r="B1137" s="11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</row>
    <row r="1138" spans="1:18" hidden="1" x14ac:dyDescent="0.25">
      <c r="A1138" s="10"/>
      <c r="B1138" s="11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</row>
    <row r="1139" spans="1:18" hidden="1" x14ac:dyDescent="0.25">
      <c r="A1139" s="10"/>
      <c r="B1139" s="11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</row>
    <row r="1140" spans="1:18" hidden="1" x14ac:dyDescent="0.25">
      <c r="A1140" s="10"/>
      <c r="B1140" s="11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</row>
    <row r="1141" spans="1:18" hidden="1" x14ac:dyDescent="0.25">
      <c r="A1141" s="10"/>
      <c r="B1141" s="11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</row>
    <row r="1142" spans="1:18" hidden="1" x14ac:dyDescent="0.25">
      <c r="A1142" s="10"/>
      <c r="B1142" s="11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</row>
    <row r="1143" spans="1:18" hidden="1" x14ac:dyDescent="0.25">
      <c r="A1143" s="10"/>
      <c r="B1143" s="11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</row>
    <row r="1144" spans="1:18" hidden="1" x14ac:dyDescent="0.25">
      <c r="A1144" s="10"/>
      <c r="B1144" s="11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</row>
    <row r="1145" spans="1:18" hidden="1" x14ac:dyDescent="0.25">
      <c r="A1145" s="10"/>
      <c r="B1145" s="11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</row>
    <row r="1146" spans="1:18" hidden="1" x14ac:dyDescent="0.25">
      <c r="A1146" s="10"/>
      <c r="B1146" s="11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</row>
    <row r="1147" spans="1:18" hidden="1" x14ac:dyDescent="0.25">
      <c r="A1147" s="10"/>
      <c r="B1147" s="11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</row>
    <row r="1148" spans="1:18" hidden="1" x14ac:dyDescent="0.25">
      <c r="A1148" s="10"/>
      <c r="B1148" s="11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</row>
    <row r="1149" spans="1:18" hidden="1" x14ac:dyDescent="0.25">
      <c r="A1149" s="10"/>
      <c r="B1149" s="11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</row>
    <row r="1150" spans="1:18" hidden="1" x14ac:dyDescent="0.25">
      <c r="A1150" s="10"/>
      <c r="B1150" s="11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</row>
    <row r="1151" spans="1:18" hidden="1" x14ac:dyDescent="0.25">
      <c r="A1151" s="10"/>
      <c r="B1151" s="11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</row>
    <row r="1152" spans="1:18" hidden="1" x14ac:dyDescent="0.25">
      <c r="A1152" s="10"/>
      <c r="B1152" s="11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</row>
    <row r="1153" spans="1:18" hidden="1" x14ac:dyDescent="0.25">
      <c r="A1153" s="10"/>
      <c r="B1153" s="11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</row>
    <row r="1154" spans="1:18" hidden="1" x14ac:dyDescent="0.25">
      <c r="A1154" s="10"/>
      <c r="B1154" s="11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</row>
    <row r="1155" spans="1:18" hidden="1" x14ac:dyDescent="0.25">
      <c r="A1155" s="10"/>
      <c r="B1155" s="11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</row>
    <row r="1156" spans="1:18" hidden="1" x14ac:dyDescent="0.25">
      <c r="A1156" s="10"/>
      <c r="B1156" s="11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</row>
    <row r="1157" spans="1:18" hidden="1" x14ac:dyDescent="0.25">
      <c r="A1157" s="10"/>
      <c r="B1157" s="11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</row>
    <row r="1158" spans="1:18" hidden="1" x14ac:dyDescent="0.25">
      <c r="A1158" s="10"/>
      <c r="B1158" s="11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</row>
    <row r="1159" spans="1:18" hidden="1" x14ac:dyDescent="0.25">
      <c r="A1159" s="10"/>
      <c r="B1159" s="11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</row>
    <row r="1160" spans="1:18" hidden="1" x14ac:dyDescent="0.25">
      <c r="A1160" s="10"/>
      <c r="B1160" s="11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</row>
    <row r="1161" spans="1:18" hidden="1" x14ac:dyDescent="0.25">
      <c r="A1161" s="10"/>
      <c r="B1161" s="11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</row>
    <row r="1162" spans="1:18" hidden="1" x14ac:dyDescent="0.25">
      <c r="A1162" s="10"/>
      <c r="B1162" s="11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</row>
    <row r="1163" spans="1:18" hidden="1" x14ac:dyDescent="0.25">
      <c r="A1163" s="10"/>
      <c r="B1163" s="11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</row>
    <row r="1164" spans="1:18" hidden="1" x14ac:dyDescent="0.25">
      <c r="A1164" s="10"/>
      <c r="B1164" s="11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</row>
    <row r="1165" spans="1:18" hidden="1" x14ac:dyDescent="0.25">
      <c r="A1165" s="10"/>
      <c r="B1165" s="11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</row>
    <row r="1166" spans="1:18" hidden="1" x14ac:dyDescent="0.25">
      <c r="A1166" s="10"/>
      <c r="B1166" s="11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</row>
    <row r="1167" spans="1:18" hidden="1" x14ac:dyDescent="0.25">
      <c r="A1167" s="10"/>
      <c r="B1167" s="11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</row>
    <row r="1168" spans="1:18" hidden="1" x14ac:dyDescent="0.25">
      <c r="A1168" s="10"/>
      <c r="B1168" s="11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</row>
    <row r="1169" spans="1:18" hidden="1" x14ac:dyDescent="0.25">
      <c r="A1169" s="10"/>
      <c r="B1169" s="11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</row>
    <row r="1170" spans="1:18" hidden="1" x14ac:dyDescent="0.25">
      <c r="A1170" s="10"/>
      <c r="B1170" s="11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</row>
    <row r="1171" spans="1:18" hidden="1" x14ac:dyDescent="0.25">
      <c r="A1171" s="10"/>
      <c r="B1171" s="11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</row>
    <row r="1172" spans="1:18" hidden="1" x14ac:dyDescent="0.25">
      <c r="A1172" s="10"/>
      <c r="B1172" s="11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</row>
    <row r="1173" spans="1:18" hidden="1" x14ac:dyDescent="0.25">
      <c r="A1173" s="10"/>
      <c r="B1173" s="11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</row>
    <row r="1174" spans="1:18" hidden="1" x14ac:dyDescent="0.25">
      <c r="A1174" s="10"/>
      <c r="B1174" s="11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</row>
    <row r="1175" spans="1:18" hidden="1" x14ac:dyDescent="0.25">
      <c r="A1175" s="10"/>
      <c r="B1175" s="11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</row>
    <row r="1176" spans="1:18" hidden="1" x14ac:dyDescent="0.25">
      <c r="A1176" s="10"/>
      <c r="B1176" s="11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</row>
    <row r="1177" spans="1:18" hidden="1" x14ac:dyDescent="0.25">
      <c r="A1177" s="10"/>
      <c r="B1177" s="11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</row>
    <row r="1178" spans="1:18" hidden="1" x14ac:dyDescent="0.25">
      <c r="A1178" s="10"/>
      <c r="B1178" s="11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</row>
    <row r="1179" spans="1:18" hidden="1" x14ac:dyDescent="0.25">
      <c r="A1179" s="10"/>
      <c r="B1179" s="11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</row>
    <row r="1180" spans="1:18" hidden="1" x14ac:dyDescent="0.25">
      <c r="A1180" s="10"/>
      <c r="B1180" s="11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</row>
    <row r="1181" spans="1:18" hidden="1" x14ac:dyDescent="0.25">
      <c r="A1181" s="10"/>
      <c r="B1181" s="11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</row>
    <row r="1182" spans="1:18" hidden="1" x14ac:dyDescent="0.25">
      <c r="A1182" s="10"/>
      <c r="B1182" s="11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</row>
    <row r="1183" spans="1:18" hidden="1" x14ac:dyDescent="0.25">
      <c r="A1183" s="10"/>
      <c r="B1183" s="11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</row>
    <row r="1184" spans="1:18" hidden="1" x14ac:dyDescent="0.25">
      <c r="A1184" s="10"/>
      <c r="B1184" s="11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</row>
    <row r="1185" spans="1:18" hidden="1" x14ac:dyDescent="0.25">
      <c r="A1185" s="10"/>
      <c r="B1185" s="11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</row>
    <row r="1186" spans="1:18" hidden="1" x14ac:dyDescent="0.25">
      <c r="A1186" s="10"/>
      <c r="B1186" s="11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</row>
    <row r="1187" spans="1:18" hidden="1" x14ac:dyDescent="0.25">
      <c r="A1187" s="10"/>
      <c r="B1187" s="11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</row>
    <row r="1188" spans="1:18" hidden="1" x14ac:dyDescent="0.25">
      <c r="A1188" s="10"/>
      <c r="B1188" s="11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</row>
    <row r="1189" spans="1:18" hidden="1" x14ac:dyDescent="0.25">
      <c r="A1189" s="10"/>
      <c r="B1189" s="11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</row>
    <row r="1190" spans="1:18" hidden="1" x14ac:dyDescent="0.25">
      <c r="A1190" s="10"/>
      <c r="B1190" s="11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</row>
    <row r="1191" spans="1:18" hidden="1" x14ac:dyDescent="0.25">
      <c r="A1191" s="10"/>
      <c r="B1191" s="11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</row>
    <row r="1192" spans="1:18" hidden="1" x14ac:dyDescent="0.25">
      <c r="A1192" s="10"/>
      <c r="B1192" s="11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</row>
    <row r="1193" spans="1:18" hidden="1" x14ac:dyDescent="0.25">
      <c r="A1193" s="10"/>
      <c r="B1193" s="11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</row>
    <row r="1194" spans="1:18" hidden="1" x14ac:dyDescent="0.25">
      <c r="A1194" s="10"/>
      <c r="B1194" s="11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</row>
    <row r="1195" spans="1:18" hidden="1" x14ac:dyDescent="0.25">
      <c r="A1195" s="10"/>
      <c r="B1195" s="11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</row>
    <row r="1196" spans="1:18" hidden="1" x14ac:dyDescent="0.25">
      <c r="A1196" s="10"/>
      <c r="B1196" s="11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</row>
    <row r="1197" spans="1:18" hidden="1" x14ac:dyDescent="0.25">
      <c r="A1197" s="10"/>
      <c r="B1197" s="11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</row>
    <row r="1198" spans="1:18" hidden="1" x14ac:dyDescent="0.25">
      <c r="A1198" s="10"/>
      <c r="B1198" s="11"/>
      <c r="C1198" s="10"/>
      <c r="D1198" s="10"/>
      <c r="E1198" s="10"/>
      <c r="F1198" s="10"/>
      <c r="G1198" s="10"/>
      <c r="H1198" s="10"/>
      <c r="I1198" s="10"/>
      <c r="J1198" s="10"/>
      <c r="K1198" s="10"/>
      <c r="L1198" s="10"/>
      <c r="M1198" s="10"/>
      <c r="N1198" s="10"/>
      <c r="O1198" s="10"/>
      <c r="P1198" s="10"/>
      <c r="Q1198" s="10"/>
      <c r="R1198" s="10"/>
    </row>
    <row r="1199" spans="1:18" hidden="1" x14ac:dyDescent="0.25">
      <c r="A1199" s="10"/>
      <c r="B1199" s="11"/>
      <c r="C1199" s="10"/>
      <c r="D1199" s="10"/>
      <c r="E1199" s="10"/>
      <c r="F1199" s="10"/>
      <c r="G1199" s="10"/>
      <c r="H1199" s="10"/>
      <c r="I1199" s="10"/>
      <c r="J1199" s="10"/>
      <c r="K1199" s="10"/>
      <c r="L1199" s="10"/>
      <c r="M1199" s="10"/>
      <c r="N1199" s="10"/>
      <c r="O1199" s="10"/>
      <c r="P1199" s="10"/>
      <c r="Q1199" s="10"/>
      <c r="R1199" s="10"/>
    </row>
    <row r="1200" spans="1:18" hidden="1" x14ac:dyDescent="0.25">
      <c r="A1200" s="10"/>
      <c r="B1200" s="11"/>
      <c r="C1200" s="10"/>
      <c r="D1200" s="10"/>
      <c r="E1200" s="10"/>
      <c r="F1200" s="10"/>
      <c r="G1200" s="10"/>
      <c r="H1200" s="10"/>
      <c r="I1200" s="10"/>
      <c r="J1200" s="10"/>
      <c r="K1200" s="10"/>
      <c r="L1200" s="10"/>
      <c r="M1200" s="10"/>
      <c r="N1200" s="10"/>
      <c r="O1200" s="10"/>
      <c r="P1200" s="10"/>
      <c r="Q1200" s="10"/>
      <c r="R1200" s="10"/>
    </row>
    <row r="1201" spans="1:18" hidden="1" x14ac:dyDescent="0.25">
      <c r="A1201" s="10"/>
      <c r="B1201" s="11"/>
      <c r="C1201" s="10"/>
      <c r="D1201" s="10"/>
      <c r="E1201" s="10"/>
      <c r="F1201" s="10"/>
      <c r="G1201" s="10"/>
      <c r="H1201" s="10"/>
      <c r="I1201" s="10"/>
      <c r="J1201" s="10"/>
      <c r="K1201" s="10"/>
      <c r="L1201" s="10"/>
      <c r="M1201" s="10"/>
      <c r="N1201" s="10"/>
      <c r="O1201" s="10"/>
      <c r="P1201" s="10"/>
      <c r="Q1201" s="10"/>
      <c r="R1201" s="10"/>
    </row>
    <row r="1202" spans="1:18" hidden="1" x14ac:dyDescent="0.25">
      <c r="A1202" s="10"/>
      <c r="B1202" s="11"/>
      <c r="C1202" s="10"/>
      <c r="D1202" s="10"/>
      <c r="E1202" s="10"/>
      <c r="F1202" s="10"/>
      <c r="G1202" s="10"/>
      <c r="H1202" s="10"/>
      <c r="I1202" s="10"/>
      <c r="J1202" s="10"/>
      <c r="K1202" s="10"/>
      <c r="L1202" s="10"/>
      <c r="M1202" s="10"/>
      <c r="N1202" s="10"/>
      <c r="O1202" s="10"/>
      <c r="P1202" s="10"/>
      <c r="Q1202" s="10"/>
      <c r="R1202" s="10"/>
    </row>
    <row r="1203" spans="1:18" hidden="1" x14ac:dyDescent="0.25">
      <c r="A1203" s="10"/>
      <c r="B1203" s="11"/>
      <c r="C1203" s="10"/>
      <c r="D1203" s="10"/>
      <c r="E1203" s="10"/>
      <c r="F1203" s="10"/>
      <c r="G1203" s="10"/>
      <c r="H1203" s="10"/>
      <c r="I1203" s="10"/>
      <c r="J1203" s="10"/>
      <c r="K1203" s="10"/>
      <c r="L1203" s="10"/>
      <c r="M1203" s="10"/>
      <c r="N1203" s="10"/>
      <c r="O1203" s="10"/>
      <c r="P1203" s="10"/>
      <c r="Q1203" s="10"/>
      <c r="R1203" s="10"/>
    </row>
    <row r="1204" spans="1:18" hidden="1" x14ac:dyDescent="0.25">
      <c r="A1204" s="10"/>
      <c r="B1204" s="11"/>
      <c r="C1204" s="10"/>
      <c r="D1204" s="10"/>
      <c r="E1204" s="10"/>
      <c r="F1204" s="10"/>
      <c r="G1204" s="10"/>
      <c r="H1204" s="10"/>
      <c r="I1204" s="10"/>
      <c r="J1204" s="10"/>
      <c r="K1204" s="10"/>
      <c r="L1204" s="10"/>
      <c r="M1204" s="10"/>
      <c r="N1204" s="10"/>
      <c r="O1204" s="10"/>
      <c r="P1204" s="10"/>
      <c r="Q1204" s="10"/>
      <c r="R1204" s="10"/>
    </row>
    <row r="1205" spans="1:18" hidden="1" x14ac:dyDescent="0.25">
      <c r="A1205" s="10"/>
      <c r="B1205" s="11"/>
      <c r="C1205" s="10"/>
      <c r="D1205" s="10"/>
      <c r="E1205" s="10"/>
      <c r="F1205" s="10"/>
      <c r="G1205" s="10"/>
      <c r="H1205" s="10"/>
      <c r="I1205" s="10"/>
      <c r="J1205" s="10"/>
      <c r="K1205" s="10"/>
      <c r="L1205" s="10"/>
      <c r="M1205" s="10"/>
      <c r="N1205" s="10"/>
      <c r="O1205" s="10"/>
      <c r="P1205" s="10"/>
      <c r="Q1205" s="10"/>
      <c r="R1205" s="10"/>
    </row>
    <row r="1206" spans="1:18" hidden="1" x14ac:dyDescent="0.25">
      <c r="A1206" s="10"/>
      <c r="B1206" s="11"/>
      <c r="C1206" s="10"/>
      <c r="D1206" s="10"/>
      <c r="E1206" s="10"/>
      <c r="F1206" s="10"/>
      <c r="G1206" s="10"/>
      <c r="H1206" s="10"/>
      <c r="I1206" s="10"/>
      <c r="J1206" s="10"/>
      <c r="K1206" s="10"/>
      <c r="L1206" s="10"/>
      <c r="M1206" s="10"/>
      <c r="N1206" s="10"/>
      <c r="O1206" s="10"/>
      <c r="P1206" s="10"/>
      <c r="Q1206" s="10"/>
      <c r="R1206" s="10"/>
    </row>
    <row r="1207" spans="1:18" hidden="1" x14ac:dyDescent="0.25">
      <c r="A1207" s="10"/>
      <c r="B1207" s="11"/>
      <c r="C1207" s="10"/>
      <c r="D1207" s="10"/>
      <c r="E1207" s="10"/>
      <c r="F1207" s="10"/>
      <c r="G1207" s="10"/>
      <c r="H1207" s="10"/>
      <c r="I1207" s="10"/>
      <c r="J1207" s="10"/>
      <c r="K1207" s="10"/>
      <c r="L1207" s="10"/>
      <c r="M1207" s="10"/>
      <c r="N1207" s="10"/>
      <c r="O1207" s="10"/>
      <c r="P1207" s="10"/>
      <c r="Q1207" s="10"/>
      <c r="R1207" s="10"/>
    </row>
    <row r="1208" spans="1:18" hidden="1" x14ac:dyDescent="0.25">
      <c r="A1208" s="10"/>
      <c r="B1208" s="11"/>
      <c r="C1208" s="10"/>
      <c r="D1208" s="10"/>
      <c r="E1208" s="10"/>
      <c r="F1208" s="10"/>
      <c r="G1208" s="10"/>
      <c r="H1208" s="10"/>
      <c r="I1208" s="10"/>
      <c r="J1208" s="10"/>
      <c r="K1208" s="10"/>
      <c r="L1208" s="10"/>
      <c r="M1208" s="10"/>
      <c r="N1208" s="10"/>
      <c r="O1208" s="10"/>
      <c r="P1208" s="10"/>
      <c r="Q1208" s="10"/>
      <c r="R1208" s="10"/>
    </row>
    <row r="1209" spans="1:18" hidden="1" x14ac:dyDescent="0.25">
      <c r="A1209" s="10"/>
      <c r="B1209" s="11"/>
      <c r="C1209" s="10"/>
      <c r="D1209" s="10"/>
      <c r="E1209" s="10"/>
      <c r="F1209" s="10"/>
      <c r="G1209" s="10"/>
      <c r="H1209" s="10"/>
      <c r="I1209" s="10"/>
      <c r="J1209" s="10"/>
      <c r="K1209" s="10"/>
      <c r="L1209" s="10"/>
      <c r="M1209" s="10"/>
      <c r="N1209" s="10"/>
      <c r="O1209" s="10"/>
      <c r="P1209" s="10"/>
      <c r="Q1209" s="10"/>
      <c r="R1209" s="10"/>
    </row>
    <row r="1210" spans="1:18" hidden="1" x14ac:dyDescent="0.25">
      <c r="A1210" s="10"/>
      <c r="B1210" s="11"/>
      <c r="C1210" s="10"/>
      <c r="D1210" s="10"/>
      <c r="E1210" s="10"/>
      <c r="F1210" s="10"/>
      <c r="G1210" s="10"/>
      <c r="H1210" s="10"/>
      <c r="I1210" s="10"/>
      <c r="J1210" s="10"/>
      <c r="K1210" s="10"/>
      <c r="L1210" s="10"/>
      <c r="M1210" s="10"/>
      <c r="N1210" s="10"/>
      <c r="O1210" s="10"/>
      <c r="P1210" s="10"/>
      <c r="Q1210" s="10"/>
      <c r="R1210" s="10"/>
    </row>
    <row r="1211" spans="1:18" hidden="1" x14ac:dyDescent="0.25">
      <c r="A1211" s="10"/>
      <c r="B1211" s="11"/>
      <c r="C1211" s="10"/>
      <c r="D1211" s="10"/>
      <c r="E1211" s="10"/>
      <c r="F1211" s="10"/>
      <c r="G1211" s="10"/>
      <c r="H1211" s="10"/>
      <c r="I1211" s="10"/>
      <c r="J1211" s="10"/>
      <c r="K1211" s="10"/>
      <c r="L1211" s="10"/>
      <c r="M1211" s="10"/>
      <c r="N1211" s="10"/>
      <c r="O1211" s="10"/>
      <c r="P1211" s="10"/>
      <c r="Q1211" s="10"/>
      <c r="R1211" s="10"/>
    </row>
    <row r="1212" spans="1:18" hidden="1" x14ac:dyDescent="0.25">
      <c r="A1212" s="10"/>
      <c r="B1212" s="11"/>
      <c r="C1212" s="10"/>
      <c r="D1212" s="10"/>
      <c r="E1212" s="10"/>
      <c r="F1212" s="10"/>
      <c r="G1212" s="10"/>
      <c r="H1212" s="10"/>
      <c r="I1212" s="10"/>
      <c r="J1212" s="10"/>
      <c r="K1212" s="10"/>
      <c r="L1212" s="10"/>
      <c r="M1212" s="10"/>
      <c r="N1212" s="10"/>
      <c r="O1212" s="10"/>
      <c r="P1212" s="10"/>
      <c r="Q1212" s="10"/>
      <c r="R1212" s="10"/>
    </row>
    <row r="1213" spans="1:18" hidden="1" x14ac:dyDescent="0.25">
      <c r="A1213" s="10"/>
      <c r="B1213" s="11"/>
      <c r="C1213" s="10"/>
      <c r="D1213" s="10"/>
      <c r="E1213" s="10"/>
      <c r="F1213" s="10"/>
      <c r="G1213" s="10"/>
      <c r="H1213" s="10"/>
      <c r="I1213" s="10"/>
      <c r="J1213" s="10"/>
      <c r="K1213" s="10"/>
      <c r="L1213" s="10"/>
      <c r="M1213" s="10"/>
      <c r="N1213" s="10"/>
      <c r="O1213" s="10"/>
      <c r="P1213" s="10"/>
      <c r="Q1213" s="10"/>
      <c r="R1213" s="10"/>
    </row>
    <row r="1214" spans="1:18" hidden="1" x14ac:dyDescent="0.25">
      <c r="A1214" s="10"/>
      <c r="B1214" s="11"/>
      <c r="C1214" s="10"/>
      <c r="D1214" s="10"/>
      <c r="E1214" s="10"/>
      <c r="F1214" s="10"/>
      <c r="G1214" s="10"/>
      <c r="H1214" s="10"/>
      <c r="I1214" s="10"/>
      <c r="J1214" s="10"/>
      <c r="K1214" s="10"/>
      <c r="L1214" s="10"/>
      <c r="M1214" s="10"/>
      <c r="N1214" s="10"/>
      <c r="O1214" s="10"/>
      <c r="P1214" s="10"/>
      <c r="Q1214" s="10"/>
      <c r="R1214" s="10"/>
    </row>
    <row r="1215" spans="1:18" hidden="1" x14ac:dyDescent="0.25">
      <c r="A1215" s="10"/>
      <c r="B1215" s="11"/>
      <c r="C1215" s="10"/>
      <c r="D1215" s="10"/>
      <c r="E1215" s="10"/>
      <c r="F1215" s="10"/>
      <c r="G1215" s="10"/>
      <c r="H1215" s="10"/>
      <c r="I1215" s="10"/>
      <c r="J1215" s="10"/>
      <c r="K1215" s="10"/>
      <c r="L1215" s="10"/>
      <c r="M1215" s="10"/>
      <c r="N1215" s="10"/>
      <c r="O1215" s="10"/>
      <c r="P1215" s="10"/>
      <c r="Q1215" s="10"/>
      <c r="R1215" s="10"/>
    </row>
    <row r="1216" spans="1:18" hidden="1" x14ac:dyDescent="0.25">
      <c r="A1216" s="10"/>
      <c r="B1216" s="11"/>
      <c r="C1216" s="10"/>
      <c r="D1216" s="10"/>
      <c r="E1216" s="10"/>
      <c r="F1216" s="10"/>
      <c r="G1216" s="10"/>
      <c r="H1216" s="10"/>
      <c r="I1216" s="10"/>
      <c r="J1216" s="10"/>
      <c r="K1216" s="10"/>
      <c r="L1216" s="10"/>
      <c r="M1216" s="10"/>
      <c r="N1216" s="10"/>
      <c r="O1216" s="10"/>
      <c r="P1216" s="10"/>
      <c r="Q1216" s="10"/>
      <c r="R1216" s="10"/>
    </row>
    <row r="1217" spans="1:18" hidden="1" x14ac:dyDescent="0.25">
      <c r="A1217" s="10"/>
      <c r="B1217" s="11"/>
      <c r="C1217" s="10"/>
      <c r="D1217" s="10"/>
      <c r="E1217" s="10"/>
      <c r="F1217" s="10"/>
      <c r="G1217" s="10"/>
      <c r="H1217" s="10"/>
      <c r="I1217" s="10"/>
      <c r="J1217" s="10"/>
      <c r="K1217" s="10"/>
      <c r="L1217" s="10"/>
      <c r="M1217" s="10"/>
      <c r="N1217" s="10"/>
      <c r="O1217" s="10"/>
      <c r="P1217" s="10"/>
      <c r="Q1217" s="10"/>
      <c r="R1217" s="10"/>
    </row>
    <row r="1218" spans="1:18" hidden="1" x14ac:dyDescent="0.25">
      <c r="A1218" s="10"/>
      <c r="B1218" s="11"/>
      <c r="C1218" s="10"/>
      <c r="D1218" s="10"/>
      <c r="E1218" s="10"/>
      <c r="F1218" s="10"/>
      <c r="G1218" s="10"/>
      <c r="H1218" s="10"/>
      <c r="I1218" s="10"/>
      <c r="J1218" s="10"/>
      <c r="K1218" s="10"/>
      <c r="L1218" s="10"/>
      <c r="M1218" s="10"/>
      <c r="N1218" s="10"/>
      <c r="O1218" s="10"/>
      <c r="P1218" s="10"/>
      <c r="Q1218" s="10"/>
      <c r="R1218" s="10"/>
    </row>
    <row r="1219" spans="1:18" hidden="1" x14ac:dyDescent="0.25">
      <c r="A1219" s="10"/>
      <c r="B1219" s="11"/>
      <c r="C1219" s="10"/>
      <c r="D1219" s="10"/>
      <c r="E1219" s="10"/>
      <c r="F1219" s="10"/>
      <c r="G1219" s="10"/>
      <c r="H1219" s="10"/>
      <c r="I1219" s="10"/>
      <c r="J1219" s="10"/>
      <c r="K1219" s="10"/>
      <c r="L1219" s="10"/>
      <c r="M1219" s="10"/>
      <c r="N1219" s="10"/>
      <c r="O1219" s="10"/>
      <c r="P1219" s="10"/>
      <c r="Q1219" s="10"/>
      <c r="R1219" s="10"/>
    </row>
    <row r="1220" spans="1:18" hidden="1" x14ac:dyDescent="0.25">
      <c r="A1220" s="10"/>
      <c r="B1220" s="11"/>
      <c r="C1220" s="10"/>
      <c r="D1220" s="10"/>
      <c r="E1220" s="10"/>
      <c r="F1220" s="10"/>
      <c r="G1220" s="10"/>
      <c r="H1220" s="10"/>
      <c r="I1220" s="10"/>
      <c r="J1220" s="10"/>
      <c r="K1220" s="10"/>
      <c r="L1220" s="10"/>
      <c r="M1220" s="10"/>
      <c r="N1220" s="10"/>
      <c r="O1220" s="10"/>
      <c r="P1220" s="10"/>
      <c r="Q1220" s="10"/>
      <c r="R1220" s="10"/>
    </row>
    <row r="1221" spans="1:18" hidden="1" x14ac:dyDescent="0.25">
      <c r="A1221" s="10"/>
      <c r="B1221" s="11"/>
      <c r="C1221" s="10"/>
      <c r="D1221" s="10"/>
      <c r="E1221" s="10"/>
      <c r="F1221" s="10"/>
      <c r="G1221" s="10"/>
      <c r="H1221" s="10"/>
      <c r="I1221" s="10"/>
      <c r="J1221" s="10"/>
      <c r="K1221" s="10"/>
      <c r="L1221" s="10"/>
      <c r="M1221" s="10"/>
      <c r="N1221" s="10"/>
      <c r="O1221" s="10"/>
      <c r="P1221" s="10"/>
      <c r="Q1221" s="10"/>
      <c r="R1221" s="10"/>
    </row>
    <row r="1222" spans="1:18" hidden="1" x14ac:dyDescent="0.25">
      <c r="A1222" s="10"/>
      <c r="B1222" s="11"/>
      <c r="C1222" s="10"/>
      <c r="D1222" s="10"/>
      <c r="E1222" s="10"/>
      <c r="F1222" s="10"/>
      <c r="G1222" s="10"/>
      <c r="H1222" s="10"/>
      <c r="I1222" s="10"/>
      <c r="J1222" s="10"/>
      <c r="K1222" s="10"/>
      <c r="L1222" s="10"/>
      <c r="M1222" s="10"/>
      <c r="N1222" s="10"/>
      <c r="O1222" s="10"/>
      <c r="P1222" s="10"/>
      <c r="Q1222" s="10"/>
      <c r="R1222" s="10"/>
    </row>
    <row r="1223" spans="1:18" hidden="1" x14ac:dyDescent="0.25">
      <c r="A1223" s="10"/>
      <c r="B1223" s="11"/>
      <c r="C1223" s="10"/>
      <c r="D1223" s="10"/>
      <c r="E1223" s="10"/>
      <c r="F1223" s="10"/>
      <c r="G1223" s="10"/>
      <c r="H1223" s="10"/>
      <c r="I1223" s="10"/>
      <c r="J1223" s="10"/>
      <c r="K1223" s="10"/>
      <c r="L1223" s="10"/>
      <c r="M1223" s="10"/>
      <c r="N1223" s="10"/>
      <c r="O1223" s="10"/>
      <c r="P1223" s="10"/>
      <c r="Q1223" s="10"/>
      <c r="R1223" s="10"/>
    </row>
    <row r="1224" spans="1:18" hidden="1" x14ac:dyDescent="0.25">
      <c r="A1224" s="10"/>
      <c r="B1224" s="11"/>
      <c r="C1224" s="10"/>
      <c r="D1224" s="10"/>
      <c r="E1224" s="10"/>
      <c r="F1224" s="10"/>
      <c r="G1224" s="10"/>
      <c r="H1224" s="10"/>
      <c r="I1224" s="10"/>
      <c r="J1224" s="10"/>
      <c r="K1224" s="10"/>
      <c r="L1224" s="10"/>
      <c r="M1224" s="10"/>
      <c r="N1224" s="10"/>
      <c r="O1224" s="10"/>
      <c r="P1224" s="10"/>
      <c r="Q1224" s="10"/>
      <c r="R1224" s="10"/>
    </row>
    <row r="1225" spans="1:18" x14ac:dyDescent="0.25">
      <c r="A1225" s="10"/>
      <c r="B1225" s="11"/>
      <c r="C1225" s="10"/>
      <c r="D1225" s="10"/>
      <c r="E1225" s="10"/>
      <c r="F1225" s="10"/>
      <c r="G1225" s="10"/>
      <c r="H1225" s="10"/>
      <c r="I1225" s="10"/>
      <c r="J1225" s="10"/>
      <c r="K1225" s="10"/>
      <c r="L1225" s="10"/>
      <c r="M1225" s="10"/>
      <c r="N1225" s="10"/>
      <c r="O1225" s="10"/>
      <c r="P1225" s="10"/>
      <c r="Q1225" s="10"/>
      <c r="R1225" s="10"/>
    </row>
    <row r="1226" spans="1:18" x14ac:dyDescent="0.25">
      <c r="A1226" s="10"/>
      <c r="B1226" s="11"/>
      <c r="C1226" s="10"/>
      <c r="D1226" s="10"/>
      <c r="E1226" s="10"/>
      <c r="F1226" s="10"/>
      <c r="G1226" s="10"/>
      <c r="H1226" s="10"/>
      <c r="I1226" s="10"/>
      <c r="J1226" s="10"/>
      <c r="K1226" s="10"/>
      <c r="L1226" s="10"/>
      <c r="M1226" s="10"/>
      <c r="N1226" s="10"/>
      <c r="O1226" s="10"/>
      <c r="P1226" s="10"/>
      <c r="Q1226" s="10"/>
      <c r="R1226" s="10"/>
    </row>
    <row r="1227" spans="1:18" x14ac:dyDescent="0.25">
      <c r="A1227" s="10"/>
      <c r="B1227" s="11"/>
      <c r="C1227" s="10"/>
      <c r="D1227" s="10"/>
      <c r="E1227" s="10"/>
      <c r="F1227" s="10"/>
      <c r="G1227" s="10"/>
      <c r="H1227" s="10"/>
      <c r="I1227" s="10"/>
      <c r="J1227" s="10"/>
      <c r="K1227" s="10"/>
      <c r="L1227" s="10"/>
      <c r="M1227" s="10"/>
      <c r="N1227" s="10"/>
      <c r="O1227" s="10"/>
      <c r="P1227" s="10"/>
      <c r="Q1227" s="10"/>
      <c r="R1227" s="10"/>
    </row>
    <row r="1228" spans="1:18" x14ac:dyDescent="0.25">
      <c r="A1228" s="10"/>
      <c r="B1228" s="11"/>
      <c r="C1228" s="10"/>
      <c r="D1228" s="10"/>
      <c r="E1228" s="10"/>
      <c r="F1228" s="10"/>
      <c r="G1228" s="10"/>
      <c r="H1228" s="10"/>
      <c r="I1228" s="10"/>
      <c r="J1228" s="10"/>
      <c r="K1228" s="10"/>
      <c r="L1228" s="10"/>
      <c r="M1228" s="10"/>
      <c r="N1228" s="10"/>
      <c r="O1228" s="10"/>
      <c r="P1228" s="10"/>
      <c r="Q1228" s="10"/>
      <c r="R1228" s="10"/>
    </row>
    <row r="1229" spans="1:18" x14ac:dyDescent="0.25">
      <c r="A1229" s="10"/>
      <c r="B1229" s="11"/>
      <c r="C1229" s="10"/>
      <c r="D1229" s="10"/>
      <c r="E1229" s="10"/>
      <c r="F1229" s="10"/>
      <c r="G1229" s="10"/>
      <c r="H1229" s="10"/>
      <c r="I1229" s="10"/>
      <c r="J1229" s="10"/>
      <c r="K1229" s="10"/>
      <c r="L1229" s="10"/>
      <c r="M1229" s="10"/>
      <c r="N1229" s="10"/>
      <c r="O1229" s="10"/>
      <c r="P1229" s="10"/>
      <c r="Q1229" s="10"/>
      <c r="R1229" s="10"/>
    </row>
    <row r="1230" spans="1:18" x14ac:dyDescent="0.25">
      <c r="A1230" s="10"/>
      <c r="B1230" s="11"/>
      <c r="C1230" s="10"/>
      <c r="D1230" s="10"/>
      <c r="E1230" s="10"/>
      <c r="F1230" s="10"/>
      <c r="G1230" s="10"/>
      <c r="H1230" s="10"/>
      <c r="I1230" s="10"/>
      <c r="J1230" s="10"/>
      <c r="K1230" s="10"/>
      <c r="L1230" s="10"/>
      <c r="M1230" s="10"/>
      <c r="N1230" s="10"/>
      <c r="O1230" s="10"/>
      <c r="P1230" s="10"/>
      <c r="Q1230" s="10"/>
      <c r="R1230" s="10"/>
    </row>
    <row r="1231" spans="1:18" x14ac:dyDescent="0.25">
      <c r="A1231" s="10"/>
      <c r="B1231" s="11"/>
      <c r="C1231" s="10"/>
      <c r="D1231" s="10"/>
      <c r="E1231" s="10"/>
      <c r="F1231" s="10"/>
      <c r="G1231" s="10"/>
      <c r="H1231" s="10"/>
      <c r="I1231" s="10"/>
      <c r="J1231" s="10"/>
      <c r="K1231" s="10"/>
      <c r="L1231" s="10"/>
      <c r="M1231" s="10"/>
      <c r="N1231" s="10"/>
      <c r="O1231" s="10"/>
      <c r="P1231" s="10"/>
      <c r="Q1231" s="10"/>
      <c r="R1231" s="10"/>
    </row>
    <row r="1232" spans="1:18" x14ac:dyDescent="0.25">
      <c r="A1232" s="10"/>
      <c r="B1232" s="11"/>
      <c r="C1232" s="10"/>
      <c r="D1232" s="10"/>
      <c r="E1232" s="10"/>
      <c r="F1232" s="10"/>
      <c r="G1232" s="10"/>
      <c r="H1232" s="10"/>
      <c r="I1232" s="10"/>
      <c r="J1232" s="10"/>
      <c r="K1232" s="10"/>
      <c r="L1232" s="10"/>
      <c r="M1232" s="10"/>
      <c r="N1232" s="10"/>
      <c r="O1232" s="10"/>
      <c r="P1232" s="10"/>
      <c r="Q1232" s="10"/>
      <c r="R1232" s="10"/>
    </row>
    <row r="1233" spans="1:18" x14ac:dyDescent="0.25">
      <c r="A1233" s="10"/>
      <c r="B1233" s="11"/>
      <c r="C1233" s="10"/>
      <c r="D1233" s="10"/>
      <c r="E1233" s="10"/>
      <c r="F1233" s="10"/>
      <c r="G1233" s="10"/>
      <c r="H1233" s="10"/>
      <c r="I1233" s="10"/>
      <c r="J1233" s="10"/>
      <c r="K1233" s="10"/>
      <c r="L1233" s="10"/>
      <c r="M1233" s="10"/>
      <c r="N1233" s="10"/>
      <c r="O1233" s="10"/>
      <c r="P1233" s="10"/>
      <c r="Q1233" s="10"/>
      <c r="R1233" s="10"/>
    </row>
    <row r="1234" spans="1:18" x14ac:dyDescent="0.25">
      <c r="A1234" s="10"/>
      <c r="B1234" s="11"/>
      <c r="C1234" s="10"/>
      <c r="D1234" s="10"/>
      <c r="E1234" s="10"/>
      <c r="F1234" s="10"/>
      <c r="G1234" s="10"/>
      <c r="H1234" s="10"/>
      <c r="I1234" s="10"/>
      <c r="J1234" s="10"/>
      <c r="K1234" s="10"/>
      <c r="L1234" s="10"/>
      <c r="M1234" s="10"/>
      <c r="N1234" s="10"/>
      <c r="O1234" s="10"/>
      <c r="P1234" s="10"/>
      <c r="Q1234" s="10"/>
      <c r="R1234" s="10"/>
    </row>
    <row r="1235" spans="1:18" x14ac:dyDescent="0.25">
      <c r="A1235" s="10"/>
      <c r="B1235" s="11"/>
      <c r="C1235" s="10"/>
      <c r="D1235" s="10"/>
      <c r="E1235" s="10"/>
      <c r="F1235" s="10"/>
      <c r="G1235" s="10"/>
      <c r="H1235" s="10"/>
      <c r="I1235" s="10"/>
      <c r="J1235" s="10"/>
      <c r="K1235" s="10"/>
      <c r="L1235" s="10"/>
      <c r="M1235" s="10"/>
      <c r="N1235" s="10"/>
      <c r="O1235" s="10"/>
      <c r="P1235" s="10"/>
      <c r="Q1235" s="10"/>
      <c r="R1235" s="10"/>
    </row>
    <row r="1236" spans="1:18" x14ac:dyDescent="0.25">
      <c r="A1236" s="10"/>
      <c r="B1236" s="11"/>
      <c r="C1236" s="10"/>
      <c r="D1236" s="10"/>
      <c r="E1236" s="10"/>
      <c r="F1236" s="10"/>
      <c r="G1236" s="10"/>
      <c r="H1236" s="10"/>
      <c r="I1236" s="10"/>
      <c r="J1236" s="10"/>
      <c r="K1236" s="10"/>
      <c r="L1236" s="10"/>
      <c r="M1236" s="10"/>
      <c r="N1236" s="10"/>
      <c r="O1236" s="10"/>
      <c r="P1236" s="10"/>
      <c r="Q1236" s="10"/>
      <c r="R1236" s="10"/>
    </row>
    <row r="1237" spans="1:18" x14ac:dyDescent="0.25">
      <c r="A1237" s="10"/>
      <c r="B1237" s="11"/>
      <c r="C1237" s="10"/>
      <c r="D1237" s="10"/>
      <c r="E1237" s="10"/>
      <c r="F1237" s="10"/>
      <c r="G1237" s="10"/>
      <c r="H1237" s="10"/>
      <c r="I1237" s="10"/>
      <c r="J1237" s="10"/>
      <c r="K1237" s="10"/>
      <c r="L1237" s="10"/>
      <c r="M1237" s="10"/>
      <c r="N1237" s="10"/>
      <c r="O1237" s="10"/>
      <c r="P1237" s="10"/>
      <c r="Q1237" s="10"/>
      <c r="R1237" s="10"/>
    </row>
    <row r="1238" spans="1:18" x14ac:dyDescent="0.25">
      <c r="A1238" s="10"/>
      <c r="B1238" s="11"/>
      <c r="C1238" s="10"/>
      <c r="D1238" s="10"/>
      <c r="E1238" s="10"/>
      <c r="F1238" s="10"/>
      <c r="G1238" s="10"/>
      <c r="H1238" s="10"/>
      <c r="I1238" s="10"/>
      <c r="J1238" s="10"/>
      <c r="K1238" s="10"/>
      <c r="L1238" s="10"/>
      <c r="M1238" s="10"/>
      <c r="N1238" s="10"/>
      <c r="O1238" s="10"/>
      <c r="P1238" s="10"/>
      <c r="Q1238" s="10"/>
      <c r="R1238" s="10"/>
    </row>
    <row r="1239" spans="1:18" x14ac:dyDescent="0.25">
      <c r="A1239" s="10"/>
      <c r="B1239" s="11"/>
      <c r="C1239" s="10"/>
      <c r="D1239" s="10"/>
      <c r="E1239" s="10"/>
      <c r="F1239" s="10"/>
      <c r="G1239" s="10"/>
      <c r="H1239" s="10"/>
      <c r="I1239" s="10"/>
      <c r="J1239" s="10"/>
      <c r="K1239" s="10"/>
      <c r="L1239" s="10"/>
      <c r="M1239" s="10"/>
      <c r="N1239" s="10"/>
      <c r="O1239" s="10"/>
      <c r="P1239" s="10"/>
      <c r="Q1239" s="10"/>
      <c r="R1239" s="10"/>
    </row>
    <row r="1240" spans="1:18" x14ac:dyDescent="0.25">
      <c r="A1240" s="10"/>
      <c r="B1240" s="11"/>
      <c r="C1240" s="10"/>
      <c r="D1240" s="10"/>
      <c r="E1240" s="10"/>
      <c r="F1240" s="10"/>
      <c r="G1240" s="10"/>
      <c r="H1240" s="10"/>
      <c r="I1240" s="10"/>
      <c r="J1240" s="10"/>
      <c r="K1240" s="10"/>
      <c r="L1240" s="10"/>
      <c r="M1240" s="10"/>
      <c r="N1240" s="10"/>
      <c r="O1240" s="10"/>
      <c r="P1240" s="10"/>
      <c r="Q1240" s="10"/>
      <c r="R1240" s="10"/>
    </row>
    <row r="1241" spans="1:18" x14ac:dyDescent="0.25">
      <c r="A1241" s="10"/>
      <c r="B1241" s="11"/>
      <c r="C1241" s="10"/>
      <c r="D1241" s="10"/>
      <c r="E1241" s="10"/>
      <c r="F1241" s="10"/>
      <c r="G1241" s="10"/>
      <c r="H1241" s="10"/>
      <c r="I1241" s="10"/>
      <c r="J1241" s="10"/>
      <c r="K1241" s="10"/>
      <c r="L1241" s="10"/>
      <c r="M1241" s="10"/>
      <c r="N1241" s="10"/>
      <c r="O1241" s="10"/>
      <c r="P1241" s="10"/>
      <c r="Q1241" s="10"/>
      <c r="R1241" s="10"/>
    </row>
    <row r="1242" spans="1:18" x14ac:dyDescent="0.25">
      <c r="A1242" s="10"/>
      <c r="B1242" s="11"/>
      <c r="C1242" s="10"/>
      <c r="D1242" s="10"/>
      <c r="E1242" s="10"/>
      <c r="F1242" s="10"/>
      <c r="G1242" s="10"/>
      <c r="H1242" s="10"/>
      <c r="I1242" s="10"/>
      <c r="J1242" s="10"/>
      <c r="K1242" s="10"/>
      <c r="L1242" s="10"/>
      <c r="M1242" s="10"/>
      <c r="N1242" s="10"/>
      <c r="O1242" s="10"/>
      <c r="P1242" s="10"/>
      <c r="Q1242" s="10"/>
      <c r="R1242" s="10"/>
    </row>
    <row r="1243" spans="1:18" x14ac:dyDescent="0.25">
      <c r="A1243" s="10"/>
      <c r="B1243" s="11"/>
      <c r="C1243" s="10"/>
      <c r="D1243" s="10"/>
      <c r="E1243" s="10"/>
      <c r="F1243" s="10"/>
      <c r="G1243" s="10"/>
      <c r="H1243" s="10"/>
      <c r="I1243" s="10"/>
      <c r="J1243" s="10"/>
      <c r="K1243" s="10"/>
      <c r="L1243" s="10"/>
      <c r="M1243" s="10"/>
      <c r="N1243" s="10"/>
      <c r="O1243" s="10"/>
      <c r="P1243" s="10"/>
      <c r="Q1243" s="10"/>
      <c r="R1243" s="10"/>
    </row>
    <row r="1244" spans="1:18" x14ac:dyDescent="0.25">
      <c r="A1244" s="10"/>
      <c r="B1244" s="11"/>
      <c r="C1244" s="10"/>
      <c r="D1244" s="10"/>
      <c r="E1244" s="10"/>
      <c r="F1244" s="10"/>
      <c r="G1244" s="10"/>
      <c r="H1244" s="10"/>
      <c r="I1244" s="10"/>
      <c r="J1244" s="10"/>
      <c r="K1244" s="10"/>
      <c r="L1244" s="10"/>
      <c r="M1244" s="10"/>
      <c r="N1244" s="10"/>
      <c r="O1244" s="10"/>
      <c r="P1244" s="10"/>
      <c r="Q1244" s="10"/>
      <c r="R1244" s="10"/>
    </row>
    <row r="1245" spans="1:18" x14ac:dyDescent="0.25">
      <c r="A1245" s="10"/>
      <c r="B1245" s="11"/>
      <c r="C1245" s="10"/>
      <c r="D1245" s="10"/>
      <c r="E1245" s="10"/>
      <c r="F1245" s="10"/>
      <c r="G1245" s="10"/>
      <c r="H1245" s="10"/>
      <c r="I1245" s="10"/>
      <c r="J1245" s="10"/>
      <c r="K1245" s="10"/>
      <c r="L1245" s="10"/>
      <c r="M1245" s="10"/>
      <c r="N1245" s="10"/>
      <c r="O1245" s="10"/>
      <c r="P1245" s="10"/>
      <c r="Q1245" s="10"/>
      <c r="R1245" s="10"/>
    </row>
    <row r="1246" spans="1:18" x14ac:dyDescent="0.25">
      <c r="A1246" s="10"/>
      <c r="B1246" s="11"/>
      <c r="C1246" s="10"/>
      <c r="D1246" s="10"/>
      <c r="E1246" s="10"/>
      <c r="F1246" s="10"/>
      <c r="G1246" s="10"/>
      <c r="H1246" s="10"/>
      <c r="I1246" s="10"/>
      <c r="J1246" s="10"/>
      <c r="K1246" s="10"/>
      <c r="L1246" s="10"/>
      <c r="M1246" s="10"/>
      <c r="N1246" s="10"/>
      <c r="O1246" s="10"/>
      <c r="P1246" s="10"/>
      <c r="Q1246" s="10"/>
      <c r="R1246" s="10"/>
    </row>
    <row r="1247" spans="1:18" x14ac:dyDescent="0.25">
      <c r="A1247" s="10"/>
      <c r="B1247" s="11"/>
      <c r="C1247" s="10"/>
      <c r="D1247" s="10"/>
      <c r="E1247" s="10"/>
      <c r="F1247" s="10"/>
      <c r="G1247" s="10"/>
      <c r="H1247" s="10"/>
      <c r="I1247" s="10"/>
      <c r="J1247" s="10"/>
      <c r="K1247" s="10"/>
      <c r="L1247" s="10"/>
      <c r="M1247" s="10"/>
      <c r="N1247" s="10"/>
      <c r="O1247" s="10"/>
      <c r="P1247" s="10"/>
      <c r="Q1247" s="10"/>
      <c r="R1247" s="10"/>
    </row>
    <row r="1248" spans="1:18" x14ac:dyDescent="0.25">
      <c r="A1248" s="10"/>
      <c r="B1248" s="11"/>
      <c r="C1248" s="10"/>
      <c r="D1248" s="10"/>
      <c r="E1248" s="10"/>
      <c r="F1248" s="10"/>
      <c r="G1248" s="10"/>
      <c r="H1248" s="10"/>
      <c r="I1248" s="10"/>
      <c r="J1248" s="10"/>
      <c r="K1248" s="10"/>
      <c r="L1248" s="10"/>
      <c r="M1248" s="10"/>
      <c r="N1248" s="10"/>
      <c r="O1248" s="10"/>
      <c r="P1248" s="10"/>
      <c r="Q1248" s="10"/>
      <c r="R1248" s="10"/>
    </row>
    <row r="1249" spans="1:18" x14ac:dyDescent="0.25">
      <c r="A1249" s="10"/>
      <c r="B1249" s="11"/>
      <c r="C1249" s="10"/>
      <c r="D1249" s="10"/>
      <c r="E1249" s="10"/>
      <c r="F1249" s="10"/>
      <c r="G1249" s="10"/>
      <c r="H1249" s="10"/>
      <c r="I1249" s="10"/>
      <c r="J1249" s="10"/>
      <c r="K1249" s="10"/>
      <c r="L1249" s="10"/>
      <c r="M1249" s="10"/>
      <c r="N1249" s="10"/>
      <c r="O1249" s="10"/>
      <c r="P1249" s="10"/>
      <c r="Q1249" s="10"/>
      <c r="R1249" s="10"/>
    </row>
    <row r="1250" spans="1:18" x14ac:dyDescent="0.25">
      <c r="A1250" s="10"/>
      <c r="B1250" s="11"/>
      <c r="C1250" s="10"/>
      <c r="D1250" s="10"/>
      <c r="E1250" s="10"/>
      <c r="F1250" s="10"/>
      <c r="G1250" s="10"/>
      <c r="H1250" s="10"/>
      <c r="I1250" s="10"/>
      <c r="J1250" s="10"/>
      <c r="K1250" s="10"/>
      <c r="L1250" s="10"/>
      <c r="M1250" s="10"/>
      <c r="N1250" s="10"/>
      <c r="O1250" s="10"/>
      <c r="P1250" s="10"/>
      <c r="Q1250" s="10"/>
      <c r="R1250" s="10"/>
    </row>
    <row r="1251" spans="1:18" x14ac:dyDescent="0.25">
      <c r="A1251" s="10"/>
      <c r="B1251" s="11"/>
      <c r="C1251" s="10"/>
      <c r="D1251" s="10"/>
      <c r="E1251" s="10"/>
      <c r="F1251" s="10"/>
      <c r="G1251" s="10"/>
      <c r="H1251" s="10"/>
      <c r="I1251" s="10"/>
      <c r="J1251" s="10"/>
      <c r="K1251" s="10"/>
      <c r="L1251" s="10"/>
      <c r="M1251" s="10"/>
      <c r="N1251" s="10"/>
      <c r="O1251" s="10"/>
      <c r="P1251" s="10"/>
      <c r="Q1251" s="10"/>
      <c r="R1251" s="10"/>
    </row>
    <row r="1252" spans="1:18" x14ac:dyDescent="0.25">
      <c r="A1252" s="10"/>
      <c r="B1252" s="11"/>
      <c r="C1252" s="10"/>
      <c r="D1252" s="10"/>
      <c r="E1252" s="10"/>
      <c r="F1252" s="10"/>
      <c r="G1252" s="10"/>
      <c r="H1252" s="10"/>
      <c r="I1252" s="10"/>
      <c r="J1252" s="10"/>
      <c r="K1252" s="10"/>
      <c r="L1252" s="10"/>
      <c r="M1252" s="10"/>
      <c r="N1252" s="10"/>
      <c r="O1252" s="10"/>
      <c r="P1252" s="10"/>
      <c r="Q1252" s="10"/>
      <c r="R1252" s="10"/>
    </row>
    <row r="1253" spans="1:18" x14ac:dyDescent="0.25">
      <c r="A1253" s="10"/>
      <c r="B1253" s="11"/>
      <c r="C1253" s="10"/>
      <c r="D1253" s="10"/>
      <c r="E1253" s="10"/>
      <c r="F1253" s="10"/>
      <c r="G1253" s="10"/>
      <c r="H1253" s="10"/>
      <c r="I1253" s="10"/>
      <c r="J1253" s="10"/>
      <c r="K1253" s="10"/>
      <c r="L1253" s="10"/>
      <c r="M1253" s="10"/>
      <c r="N1253" s="10"/>
      <c r="O1253" s="10"/>
      <c r="P1253" s="10"/>
      <c r="Q1253" s="10"/>
      <c r="R1253" s="10"/>
    </row>
    <row r="1254" spans="1:18" x14ac:dyDescent="0.25">
      <c r="A1254" s="10"/>
      <c r="B1254" s="11"/>
      <c r="C1254" s="10"/>
      <c r="D1254" s="10"/>
      <c r="E1254" s="10"/>
      <c r="F1254" s="10"/>
      <c r="G1254" s="10"/>
      <c r="H1254" s="10"/>
      <c r="I1254" s="10"/>
      <c r="J1254" s="10"/>
      <c r="K1254" s="10"/>
      <c r="L1254" s="10"/>
      <c r="M1254" s="10"/>
      <c r="N1254" s="10"/>
      <c r="O1254" s="10"/>
      <c r="P1254" s="10"/>
      <c r="Q1254" s="10"/>
      <c r="R1254" s="10"/>
    </row>
    <row r="1255" spans="1:18" x14ac:dyDescent="0.25">
      <c r="A1255" s="10"/>
      <c r="B1255" s="11"/>
      <c r="C1255" s="10"/>
      <c r="D1255" s="10"/>
      <c r="E1255" s="10"/>
      <c r="F1255" s="10"/>
      <c r="G1255" s="10"/>
      <c r="H1255" s="10"/>
      <c r="I1255" s="10"/>
      <c r="J1255" s="10"/>
      <c r="K1255" s="10"/>
      <c r="L1255" s="10"/>
      <c r="M1255" s="10"/>
      <c r="N1255" s="10"/>
      <c r="O1255" s="10"/>
      <c r="P1255" s="10"/>
      <c r="Q1255" s="10"/>
      <c r="R1255" s="10"/>
    </row>
    <row r="1256" spans="1:18" x14ac:dyDescent="0.25">
      <c r="A1256" s="13"/>
      <c r="B1256" s="12"/>
      <c r="C1256" s="13"/>
      <c r="D1256" s="13"/>
      <c r="E1256" s="13"/>
      <c r="F1256" s="13"/>
      <c r="G1256" s="13"/>
      <c r="H1256" s="13"/>
      <c r="I1256" s="13"/>
      <c r="J1256" s="13"/>
      <c r="K1256" s="13"/>
      <c r="L1256" s="13"/>
      <c r="M1256" s="13"/>
      <c r="N1256" s="13"/>
      <c r="O1256" s="13"/>
      <c r="P1256" s="13"/>
      <c r="Q1256" s="13"/>
      <c r="R1256" s="13"/>
    </row>
  </sheetData>
  <mergeCells count="146">
    <mergeCell ref="A60:R61"/>
    <mergeCell ref="A428:R429"/>
    <mergeCell ref="A460:R461"/>
    <mergeCell ref="A2:F2"/>
    <mergeCell ref="A9:F9"/>
    <mergeCell ref="A10:F10"/>
    <mergeCell ref="L2:R2"/>
    <mergeCell ref="K4:R4"/>
    <mergeCell ref="K5:R5"/>
    <mergeCell ref="L9:Q9"/>
    <mergeCell ref="L10:Q10"/>
    <mergeCell ref="A12:E12"/>
    <mergeCell ref="A14:F14"/>
    <mergeCell ref="A15:F15"/>
    <mergeCell ref="A16:F16"/>
    <mergeCell ref="A17:F17"/>
    <mergeCell ref="A18:F18"/>
    <mergeCell ref="A23:R23"/>
    <mergeCell ref="A24:R24"/>
    <mergeCell ref="A25:R25"/>
    <mergeCell ref="A362:R362"/>
    <mergeCell ref="A332:R332"/>
    <mergeCell ref="A297:R297"/>
    <mergeCell ref="A263:R264"/>
    <mergeCell ref="D69:F69"/>
    <mergeCell ref="H69:L69"/>
    <mergeCell ref="M69:R69"/>
    <mergeCell ref="D237:F237"/>
    <mergeCell ref="H237:L237"/>
    <mergeCell ref="M237:R237"/>
    <mergeCell ref="A161:R162"/>
    <mergeCell ref="A127:R128"/>
    <mergeCell ref="A93:R94"/>
    <mergeCell ref="A134:A136"/>
    <mergeCell ref="C134:C135"/>
    <mergeCell ref="D134:F135"/>
    <mergeCell ref="G134:G136"/>
    <mergeCell ref="H134:L135"/>
    <mergeCell ref="M134:R135"/>
    <mergeCell ref="D136:F136"/>
    <mergeCell ref="H136:L136"/>
    <mergeCell ref="M136:R136"/>
    <mergeCell ref="A168:A170"/>
    <mergeCell ref="C168:C169"/>
    <mergeCell ref="D168:F169"/>
    <mergeCell ref="G168:G170"/>
    <mergeCell ref="H168:L169"/>
    <mergeCell ref="M168:R169"/>
    <mergeCell ref="A33:A35"/>
    <mergeCell ref="A67:A69"/>
    <mergeCell ref="A100:A102"/>
    <mergeCell ref="C100:C101"/>
    <mergeCell ref="D100:F101"/>
    <mergeCell ref="G100:G102"/>
    <mergeCell ref="H100:L101"/>
    <mergeCell ref="M100:R101"/>
    <mergeCell ref="D102:F102"/>
    <mergeCell ref="H102:L102"/>
    <mergeCell ref="M102:R102"/>
    <mergeCell ref="C33:C34"/>
    <mergeCell ref="G33:G35"/>
    <mergeCell ref="H33:L34"/>
    <mergeCell ref="M33:R34"/>
    <mergeCell ref="C67:C68"/>
    <mergeCell ref="D67:F68"/>
    <mergeCell ref="G67:G69"/>
    <mergeCell ref="H67:L68"/>
    <mergeCell ref="M67:R68"/>
    <mergeCell ref="D35:F35"/>
    <mergeCell ref="H35:L35"/>
    <mergeCell ref="M35:R35"/>
    <mergeCell ref="D33:F34"/>
    <mergeCell ref="D170:F170"/>
    <mergeCell ref="H170:L170"/>
    <mergeCell ref="M170:R170"/>
    <mergeCell ref="A235:A237"/>
    <mergeCell ref="C235:C236"/>
    <mergeCell ref="D235:F236"/>
    <mergeCell ref="G235:G237"/>
    <mergeCell ref="H235:L236"/>
    <mergeCell ref="M235:R236"/>
    <mergeCell ref="A196:R197"/>
    <mergeCell ref="A203:A205"/>
    <mergeCell ref="C203:C204"/>
    <mergeCell ref="D203:F204"/>
    <mergeCell ref="G203:G205"/>
    <mergeCell ref="H203:L204"/>
    <mergeCell ref="M203:R204"/>
    <mergeCell ref="D205:F205"/>
    <mergeCell ref="H205:L205"/>
    <mergeCell ref="M205:R205"/>
    <mergeCell ref="A270:A272"/>
    <mergeCell ref="C270:C271"/>
    <mergeCell ref="D270:F271"/>
    <mergeCell ref="G270:G272"/>
    <mergeCell ref="H270:L271"/>
    <mergeCell ref="M270:R271"/>
    <mergeCell ref="D272:F272"/>
    <mergeCell ref="H272:L272"/>
    <mergeCell ref="M272:R272"/>
    <mergeCell ref="A303:A305"/>
    <mergeCell ref="C303:C304"/>
    <mergeCell ref="D303:F304"/>
    <mergeCell ref="G303:G305"/>
    <mergeCell ref="H303:L304"/>
    <mergeCell ref="M303:R304"/>
    <mergeCell ref="D305:F305"/>
    <mergeCell ref="H305:L305"/>
    <mergeCell ref="M305:R305"/>
    <mergeCell ref="A338:A340"/>
    <mergeCell ref="C338:C339"/>
    <mergeCell ref="D338:F339"/>
    <mergeCell ref="G338:G340"/>
    <mergeCell ref="H338:L339"/>
    <mergeCell ref="M338:R339"/>
    <mergeCell ref="D340:F340"/>
    <mergeCell ref="H340:L340"/>
    <mergeCell ref="M340:R340"/>
    <mergeCell ref="A368:A370"/>
    <mergeCell ref="C368:C369"/>
    <mergeCell ref="D368:F369"/>
    <mergeCell ref="G368:G370"/>
    <mergeCell ref="H368:L369"/>
    <mergeCell ref="M368:R369"/>
    <mergeCell ref="D370:F370"/>
    <mergeCell ref="H370:L370"/>
    <mergeCell ref="M370:R370"/>
    <mergeCell ref="A394:R395"/>
    <mergeCell ref="A432:A434"/>
    <mergeCell ref="C432:C433"/>
    <mergeCell ref="D432:F433"/>
    <mergeCell ref="G432:G434"/>
    <mergeCell ref="H432:L433"/>
    <mergeCell ref="M432:R433"/>
    <mergeCell ref="D434:F434"/>
    <mergeCell ref="H434:L434"/>
    <mergeCell ref="M434:R434"/>
    <mergeCell ref="A401:A403"/>
    <mergeCell ref="C401:C402"/>
    <mergeCell ref="D401:F402"/>
    <mergeCell ref="G401:G403"/>
    <mergeCell ref="H401:L402"/>
    <mergeCell ref="M401:R402"/>
    <mergeCell ref="D403:F403"/>
    <mergeCell ref="H403:L403"/>
    <mergeCell ref="M403:R403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rowBreaks count="12" manualBreakCount="12">
    <brk id="25" max="16383" man="1"/>
    <brk id="94" max="16383" man="1"/>
    <brk id="128" max="16383" man="1"/>
    <brk id="162" max="16383" man="1"/>
    <brk id="199" max="16383" man="1"/>
    <brk id="232" max="16383" man="1"/>
    <brk id="296" max="17" man="1"/>
    <brk id="331" max="17" man="1"/>
    <brk id="361" max="17" man="1"/>
    <brk id="393" max="17" man="1"/>
    <brk id="427" max="17" man="1"/>
    <brk id="4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0"/>
  <sheetViews>
    <sheetView workbookViewId="0">
      <selection activeCell="A2" sqref="A2:R481"/>
    </sheetView>
  </sheetViews>
  <sheetFormatPr defaultRowHeight="13.2" x14ac:dyDescent="0.25"/>
  <cols>
    <col min="9" max="9" width="9.109375" customWidth="1"/>
    <col min="15" max="15" width="9.109375" customWidth="1"/>
  </cols>
  <sheetData>
    <row r="1" spans="1:18" x14ac:dyDescent="0.25">
      <c r="A1" s="49"/>
      <c r="B1" s="50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8" x14ac:dyDescent="0.25">
      <c r="A2" s="227"/>
      <c r="B2" s="227"/>
      <c r="C2" s="227"/>
      <c r="D2" s="227"/>
      <c r="E2" s="227"/>
      <c r="F2" s="227"/>
      <c r="G2" s="14"/>
      <c r="H2" s="14"/>
      <c r="I2" s="14"/>
      <c r="J2" s="14"/>
      <c r="K2" s="14"/>
      <c r="L2" s="228"/>
      <c r="M2" s="228"/>
      <c r="N2" s="228"/>
      <c r="O2" s="228"/>
      <c r="P2" s="228"/>
      <c r="Q2" s="228"/>
      <c r="R2" s="228"/>
    </row>
    <row r="3" spans="1:18" x14ac:dyDescent="0.25">
      <c r="A3" s="14"/>
      <c r="B3" s="15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x14ac:dyDescent="0.25">
      <c r="A4" s="51"/>
      <c r="B4" s="15"/>
      <c r="C4" s="14"/>
      <c r="D4" s="14"/>
      <c r="E4" s="14"/>
      <c r="F4" s="14"/>
      <c r="G4" s="14"/>
      <c r="H4" s="14"/>
      <c r="I4" s="14"/>
      <c r="J4" s="14"/>
      <c r="K4" s="228"/>
      <c r="L4" s="228"/>
      <c r="M4" s="228"/>
      <c r="N4" s="228"/>
      <c r="O4" s="228"/>
      <c r="P4" s="228"/>
      <c r="Q4" s="228"/>
      <c r="R4" s="228"/>
    </row>
    <row r="5" spans="1:18" x14ac:dyDescent="0.25">
      <c r="A5" s="51"/>
      <c r="B5" s="15"/>
      <c r="C5" s="14"/>
      <c r="D5" s="14"/>
      <c r="E5" s="14"/>
      <c r="F5" s="14"/>
      <c r="G5" s="14"/>
      <c r="H5" s="14"/>
      <c r="I5" s="14"/>
      <c r="J5" s="14"/>
      <c r="K5" s="228"/>
      <c r="L5" s="228"/>
      <c r="M5" s="228"/>
      <c r="N5" s="228"/>
      <c r="O5" s="228"/>
      <c r="P5" s="228"/>
      <c r="Q5" s="228"/>
      <c r="R5" s="228"/>
    </row>
    <row r="6" spans="1:18" x14ac:dyDescent="0.25">
      <c r="A6" s="51"/>
      <c r="B6" s="15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x14ac:dyDescent="0.25">
      <c r="A7" s="51"/>
      <c r="B7" s="15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 x14ac:dyDescent="0.25">
      <c r="A8" s="14"/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8" x14ac:dyDescent="0.25">
      <c r="A9" s="227"/>
      <c r="B9" s="227"/>
      <c r="C9" s="227"/>
      <c r="D9" s="227"/>
      <c r="E9" s="227"/>
      <c r="F9" s="227"/>
      <c r="G9" s="14"/>
      <c r="H9" s="14"/>
      <c r="I9" s="14"/>
      <c r="J9" s="14"/>
      <c r="K9" s="14"/>
      <c r="L9" s="227"/>
      <c r="M9" s="227"/>
      <c r="N9" s="227"/>
      <c r="O9" s="227"/>
      <c r="P9" s="227"/>
      <c r="Q9" s="227"/>
      <c r="R9" s="14"/>
    </row>
    <row r="10" spans="1:18" x14ac:dyDescent="0.25">
      <c r="A10" s="228"/>
      <c r="B10" s="228"/>
      <c r="C10" s="228"/>
      <c r="D10" s="228"/>
      <c r="E10" s="228"/>
      <c r="F10" s="228"/>
      <c r="G10" s="14"/>
      <c r="H10" s="14"/>
      <c r="I10" s="14"/>
      <c r="J10" s="14"/>
      <c r="K10" s="14"/>
      <c r="L10" s="228"/>
      <c r="M10" s="228"/>
      <c r="N10" s="228"/>
      <c r="O10" s="228"/>
      <c r="P10" s="228"/>
      <c r="Q10" s="228"/>
      <c r="R10" s="14"/>
    </row>
    <row r="11" spans="1:18" x14ac:dyDescent="0.25">
      <c r="A11" s="49"/>
      <c r="B11" s="50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</row>
    <row r="12" spans="1:18" x14ac:dyDescent="0.25">
      <c r="A12" s="227"/>
      <c r="B12" s="227"/>
      <c r="C12" s="227"/>
      <c r="D12" s="227"/>
      <c r="E12" s="227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</row>
    <row r="13" spans="1:18" x14ac:dyDescent="0.25">
      <c r="A13" s="49"/>
      <c r="B13" s="50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spans="1:18" x14ac:dyDescent="0.25">
      <c r="A14" s="229"/>
      <c r="B14" s="230"/>
      <c r="C14" s="230"/>
      <c r="D14" s="230"/>
      <c r="E14" s="230"/>
      <c r="F14" s="23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</row>
    <row r="15" spans="1:18" x14ac:dyDescent="0.25">
      <c r="A15" s="231"/>
      <c r="B15" s="231"/>
      <c r="C15" s="231"/>
      <c r="D15" s="231"/>
      <c r="E15" s="231"/>
      <c r="F15" s="231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</row>
    <row r="16" spans="1:18" x14ac:dyDescent="0.25">
      <c r="A16" s="232"/>
      <c r="B16" s="232"/>
      <c r="C16" s="232"/>
      <c r="D16" s="232"/>
      <c r="E16" s="232"/>
      <c r="F16" s="232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</row>
    <row r="17" spans="1:18" x14ac:dyDescent="0.25">
      <c r="A17" s="231"/>
      <c r="B17" s="231"/>
      <c r="C17" s="231"/>
      <c r="D17" s="231"/>
      <c r="E17" s="231"/>
      <c r="F17" s="231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</row>
    <row r="18" spans="1:18" x14ac:dyDescent="0.25">
      <c r="A18" s="228"/>
      <c r="B18" s="228"/>
      <c r="C18" s="228"/>
      <c r="D18" s="228"/>
      <c r="E18" s="228"/>
      <c r="F18" s="228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</row>
    <row r="19" spans="1:18" x14ac:dyDescent="0.25">
      <c r="A19" s="49"/>
      <c r="B19" s="50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</row>
    <row r="20" spans="1:18" x14ac:dyDescent="0.25">
      <c r="A20" s="52"/>
      <c r="B20" s="50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</row>
    <row r="21" spans="1:18" x14ac:dyDescent="0.25">
      <c r="A21" s="52"/>
      <c r="B21" s="50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</row>
    <row r="22" spans="1:18" x14ac:dyDescent="0.25">
      <c r="A22" s="49"/>
      <c r="B22" s="50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</row>
    <row r="23" spans="1:18" x14ac:dyDescent="0.25">
      <c r="A23" s="233"/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</row>
    <row r="24" spans="1:18" x14ac:dyDescent="0.25">
      <c r="A24" s="233"/>
      <c r="B24" s="233"/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</row>
    <row r="25" spans="1:18" x14ac:dyDescent="0.25">
      <c r="A25" s="243"/>
      <c r="B25" s="233"/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</row>
    <row r="26" spans="1:18" x14ac:dyDescent="0.25">
      <c r="A26" s="49"/>
      <c r="B26" s="50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</row>
    <row r="27" spans="1:18" x14ac:dyDescent="0.25">
      <c r="A27" s="14"/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18" x14ac:dyDescent="0.25">
      <c r="A28" s="53"/>
      <c r="B28" s="1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18" x14ac:dyDescent="0.25">
      <c r="A29" s="54"/>
      <c r="B29" s="15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spans="1:18" x14ac:dyDescent="0.25">
      <c r="A30" s="53"/>
      <c r="B30" s="15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1:18" x14ac:dyDescent="0.25">
      <c r="A31" s="14"/>
      <c r="B31" s="15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1:18" x14ac:dyDescent="0.25">
      <c r="A32" s="16"/>
      <c r="B32" s="15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13.8" thickBot="1" x14ac:dyDescent="0.3">
      <c r="A33" s="14"/>
      <c r="B33" s="15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spans="1:18" ht="13.8" thickBot="1" x14ac:dyDescent="0.3">
      <c r="A34" s="191"/>
      <c r="B34" s="47"/>
      <c r="C34" s="183"/>
      <c r="D34" s="185"/>
      <c r="E34" s="186"/>
      <c r="F34" s="187"/>
      <c r="G34" s="191"/>
      <c r="H34" s="194"/>
      <c r="I34" s="195"/>
      <c r="J34" s="195"/>
      <c r="K34" s="195"/>
      <c r="L34" s="196"/>
      <c r="M34" s="200"/>
      <c r="N34" s="201"/>
      <c r="O34" s="201"/>
      <c r="P34" s="201"/>
      <c r="Q34" s="201"/>
      <c r="R34" s="202"/>
    </row>
    <row r="35" spans="1:18" ht="13.8" thickBot="1" x14ac:dyDescent="0.3">
      <c r="A35" s="221"/>
      <c r="B35" s="47"/>
      <c r="C35" s="184"/>
      <c r="D35" s="188"/>
      <c r="E35" s="189"/>
      <c r="F35" s="190"/>
      <c r="G35" s="192"/>
      <c r="H35" s="197"/>
      <c r="I35" s="198"/>
      <c r="J35" s="198"/>
      <c r="K35" s="198"/>
      <c r="L35" s="199"/>
      <c r="M35" s="203"/>
      <c r="N35" s="204"/>
      <c r="O35" s="204"/>
      <c r="P35" s="204"/>
      <c r="Q35" s="204"/>
      <c r="R35" s="205"/>
    </row>
    <row r="36" spans="1:18" ht="13.8" thickBot="1" x14ac:dyDescent="0.3">
      <c r="A36" s="222"/>
      <c r="B36" s="17"/>
      <c r="C36" s="39"/>
      <c r="D36" s="206"/>
      <c r="E36" s="207"/>
      <c r="F36" s="208"/>
      <c r="G36" s="193"/>
      <c r="H36" s="209"/>
      <c r="I36" s="210"/>
      <c r="J36" s="210"/>
      <c r="K36" s="210"/>
      <c r="L36" s="211"/>
      <c r="M36" s="212"/>
      <c r="N36" s="213"/>
      <c r="O36" s="213"/>
      <c r="P36" s="213"/>
      <c r="Q36" s="213"/>
      <c r="R36" s="214"/>
    </row>
    <row r="37" spans="1:18" ht="13.8" thickBot="1" x14ac:dyDescent="0.3">
      <c r="A37" s="18"/>
      <c r="B37" s="17"/>
      <c r="C37" s="18"/>
      <c r="D37" s="19"/>
      <c r="E37" s="19"/>
      <c r="F37" s="20"/>
      <c r="G37" s="19"/>
      <c r="H37" s="55"/>
      <c r="I37" s="21"/>
      <c r="J37" s="20"/>
      <c r="K37" s="56"/>
      <c r="L37" s="20"/>
      <c r="M37" s="22"/>
      <c r="N37" s="23"/>
      <c r="O37" s="22"/>
      <c r="P37" s="22"/>
      <c r="Q37" s="24"/>
      <c r="R37" s="21"/>
    </row>
    <row r="38" spans="1:18" ht="13.8" thickBot="1" x14ac:dyDescent="0.3">
      <c r="A38" s="25"/>
      <c r="B38" s="57"/>
      <c r="C38" s="25"/>
      <c r="D38" s="26"/>
      <c r="E38" s="26"/>
      <c r="F38" s="26"/>
      <c r="G38" s="26"/>
      <c r="H38" s="26"/>
      <c r="I38" s="26"/>
      <c r="J38" s="26"/>
      <c r="K38" s="26"/>
      <c r="L38" s="26"/>
      <c r="M38" s="25"/>
      <c r="N38" s="25"/>
      <c r="O38" s="25"/>
      <c r="P38" s="25"/>
      <c r="Q38" s="26"/>
      <c r="R38" s="25"/>
    </row>
    <row r="39" spans="1:18" ht="13.8" thickBot="1" x14ac:dyDescent="0.3">
      <c r="A39" s="58"/>
      <c r="B39" s="59"/>
      <c r="C39" s="60"/>
      <c r="D39" s="28"/>
      <c r="E39" s="28"/>
      <c r="F39" s="29"/>
      <c r="G39" s="29"/>
      <c r="H39" s="29"/>
      <c r="I39" s="29"/>
      <c r="J39" s="29"/>
      <c r="K39" s="29"/>
      <c r="L39" s="29"/>
      <c r="M39" s="29"/>
      <c r="N39" s="28"/>
      <c r="O39" s="29"/>
      <c r="P39" s="29"/>
      <c r="Q39" s="29"/>
      <c r="R39" s="29"/>
    </row>
    <row r="40" spans="1:18" ht="13.8" thickBot="1" x14ac:dyDescent="0.3">
      <c r="A40" s="58"/>
      <c r="B40" s="59"/>
      <c r="C40" s="61"/>
      <c r="D40" s="28"/>
      <c r="E40" s="28"/>
      <c r="F40" s="29"/>
      <c r="G40" s="29"/>
      <c r="H40" s="29"/>
      <c r="I40" s="29"/>
      <c r="J40" s="29"/>
      <c r="K40" s="29"/>
      <c r="L40" s="29"/>
      <c r="M40" s="29"/>
      <c r="N40" s="28"/>
      <c r="O40" s="29"/>
      <c r="P40" s="29"/>
      <c r="Q40" s="29"/>
      <c r="R40" s="29"/>
    </row>
    <row r="41" spans="1:18" ht="13.8" thickBot="1" x14ac:dyDescent="0.3">
      <c r="A41" s="58"/>
      <c r="B41" s="59"/>
      <c r="C41" s="62"/>
      <c r="D41" s="28"/>
      <c r="E41" s="28"/>
      <c r="F41" s="28"/>
      <c r="G41" s="28"/>
      <c r="H41" s="27"/>
      <c r="I41" s="27"/>
      <c r="J41" s="29"/>
      <c r="K41" s="29"/>
      <c r="L41" s="27"/>
      <c r="M41" s="29"/>
      <c r="N41" s="28"/>
      <c r="O41" s="29"/>
      <c r="P41" s="29"/>
      <c r="Q41" s="27"/>
      <c r="R41" s="29"/>
    </row>
    <row r="42" spans="1:18" ht="13.8" thickBot="1" x14ac:dyDescent="0.3">
      <c r="A42" s="58"/>
      <c r="B42" s="59"/>
      <c r="C42" s="61"/>
      <c r="D42" s="28"/>
      <c r="E42" s="28"/>
      <c r="F42" s="29"/>
      <c r="G42" s="29"/>
      <c r="H42" s="29"/>
      <c r="I42" s="29"/>
      <c r="J42" s="29"/>
      <c r="K42" s="29"/>
      <c r="L42" s="29"/>
      <c r="M42" s="29"/>
      <c r="N42" s="28"/>
      <c r="O42" s="29"/>
      <c r="P42" s="29"/>
      <c r="Q42" s="29"/>
      <c r="R42" s="29"/>
    </row>
    <row r="43" spans="1:18" ht="13.8" thickBot="1" x14ac:dyDescent="0.3">
      <c r="A43" s="30"/>
      <c r="B43" s="31"/>
      <c r="C43" s="32"/>
      <c r="D43" s="33"/>
      <c r="E43" s="33"/>
      <c r="F43" s="34"/>
      <c r="G43" s="34"/>
      <c r="H43" s="34"/>
      <c r="I43" s="34"/>
      <c r="J43" s="34"/>
      <c r="K43" s="34"/>
      <c r="L43" s="34"/>
      <c r="M43" s="34"/>
      <c r="N43" s="33"/>
      <c r="O43" s="34"/>
      <c r="P43" s="34"/>
      <c r="Q43" s="34"/>
      <c r="R43" s="34"/>
    </row>
    <row r="44" spans="1:18" ht="13.8" thickBot="1" x14ac:dyDescent="0.3">
      <c r="A44" s="25"/>
      <c r="B44" s="35"/>
      <c r="C44" s="25"/>
      <c r="D44" s="26"/>
      <c r="E44" s="26"/>
      <c r="F44" s="26"/>
      <c r="G44" s="26"/>
      <c r="H44" s="26"/>
      <c r="I44" s="26"/>
      <c r="J44" s="26"/>
      <c r="K44" s="26"/>
      <c r="L44" s="26"/>
      <c r="M44" s="25"/>
      <c r="N44" s="25"/>
      <c r="O44" s="25"/>
      <c r="P44" s="25"/>
      <c r="Q44" s="26"/>
      <c r="R44" s="25"/>
    </row>
    <row r="45" spans="1:18" ht="13.8" thickBot="1" x14ac:dyDescent="0.3">
      <c r="A45" s="36"/>
      <c r="B45" s="37"/>
      <c r="C45" s="36"/>
      <c r="D45" s="38"/>
      <c r="E45" s="38"/>
      <c r="F45" s="38"/>
      <c r="G45" s="39"/>
      <c r="H45" s="38"/>
      <c r="I45" s="38"/>
      <c r="J45" s="39"/>
      <c r="K45" s="39"/>
      <c r="L45" s="39"/>
      <c r="M45" s="39"/>
      <c r="N45" s="38"/>
      <c r="O45" s="39"/>
      <c r="P45" s="39"/>
      <c r="Q45" s="40"/>
      <c r="R45" s="39"/>
    </row>
    <row r="46" spans="1:18" ht="13.8" thickBot="1" x14ac:dyDescent="0.3">
      <c r="A46" s="30"/>
      <c r="B46" s="2"/>
      <c r="C46" s="3"/>
      <c r="D46" s="3"/>
      <c r="E46" s="4"/>
      <c r="F46" s="4"/>
      <c r="G46" s="4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ht="13.8" thickBot="1" x14ac:dyDescent="0.3">
      <c r="A47" s="25"/>
      <c r="B47" s="63"/>
      <c r="C47" s="30"/>
      <c r="D47" s="33"/>
      <c r="E47" s="33"/>
      <c r="F47" s="33"/>
      <c r="G47" s="33"/>
      <c r="H47" s="33"/>
      <c r="I47" s="33"/>
      <c r="J47" s="33"/>
      <c r="K47" s="33"/>
      <c r="L47" s="33"/>
      <c r="M47" s="30"/>
      <c r="N47" s="30"/>
      <c r="O47" s="30"/>
      <c r="P47" s="30"/>
      <c r="Q47" s="33"/>
      <c r="R47" s="30"/>
    </row>
    <row r="48" spans="1:18" ht="13.8" thickBot="1" x14ac:dyDescent="0.3">
      <c r="A48" s="64"/>
      <c r="B48" s="59"/>
      <c r="C48" s="61"/>
      <c r="D48" s="33"/>
      <c r="E48" s="33"/>
      <c r="F48" s="34"/>
      <c r="G48" s="34"/>
      <c r="H48" s="34"/>
      <c r="I48" s="33"/>
      <c r="J48" s="34"/>
      <c r="K48" s="34"/>
      <c r="L48" s="34"/>
      <c r="M48" s="34"/>
      <c r="N48" s="33"/>
      <c r="O48" s="34"/>
      <c r="P48" s="34"/>
      <c r="Q48" s="33"/>
      <c r="R48" s="34"/>
    </row>
    <row r="49" spans="1:18" ht="13.8" thickBot="1" x14ac:dyDescent="0.3">
      <c r="A49" s="64"/>
      <c r="B49" s="59"/>
      <c r="C49" s="61"/>
      <c r="D49" s="33"/>
      <c r="E49" s="33"/>
      <c r="F49" s="34"/>
      <c r="G49" s="34"/>
      <c r="H49" s="33"/>
      <c r="I49" s="33"/>
      <c r="J49" s="34"/>
      <c r="K49" s="34"/>
      <c r="L49" s="32"/>
      <c r="M49" s="34"/>
      <c r="N49" s="33"/>
      <c r="O49" s="34"/>
      <c r="P49" s="34"/>
      <c r="Q49" s="33"/>
      <c r="R49" s="34"/>
    </row>
    <row r="50" spans="1:18" ht="13.8" thickBot="1" x14ac:dyDescent="0.3">
      <c r="A50" s="64"/>
      <c r="B50" s="59"/>
      <c r="C50" s="61"/>
      <c r="D50" s="33"/>
      <c r="E50" s="33"/>
      <c r="F50" s="34"/>
      <c r="G50" s="34"/>
      <c r="H50" s="33"/>
      <c r="I50" s="33"/>
      <c r="J50" s="34"/>
      <c r="K50" s="34"/>
      <c r="L50" s="34"/>
      <c r="M50" s="34"/>
      <c r="N50" s="33"/>
      <c r="O50" s="34"/>
      <c r="P50" s="34"/>
      <c r="Q50" s="33"/>
      <c r="R50" s="34"/>
    </row>
    <row r="51" spans="1:18" ht="13.8" thickBot="1" x14ac:dyDescent="0.3">
      <c r="A51" s="64"/>
      <c r="B51" s="59"/>
      <c r="C51" s="61"/>
      <c r="D51" s="33"/>
      <c r="E51" s="33"/>
      <c r="F51" s="33"/>
      <c r="G51" s="33"/>
      <c r="H51" s="33"/>
      <c r="I51" s="33"/>
      <c r="J51" s="34"/>
      <c r="K51" s="34"/>
      <c r="L51" s="34"/>
      <c r="M51" s="34"/>
      <c r="N51" s="33"/>
      <c r="O51" s="34"/>
      <c r="P51" s="34"/>
      <c r="Q51" s="33"/>
      <c r="R51" s="34"/>
    </row>
    <row r="52" spans="1:18" ht="13.8" thickBot="1" x14ac:dyDescent="0.3">
      <c r="A52" s="64"/>
      <c r="B52" s="59"/>
      <c r="C52" s="61"/>
      <c r="D52" s="33"/>
      <c r="E52" s="33"/>
      <c r="F52" s="33"/>
      <c r="G52" s="34"/>
      <c r="H52" s="33"/>
      <c r="I52" s="33"/>
      <c r="J52" s="34"/>
      <c r="K52" s="34"/>
      <c r="L52" s="34"/>
      <c r="M52" s="34"/>
      <c r="N52" s="33"/>
      <c r="O52" s="34"/>
      <c r="P52" s="34"/>
      <c r="Q52" s="33"/>
      <c r="R52" s="34"/>
    </row>
    <row r="53" spans="1:18" ht="13.8" thickBot="1" x14ac:dyDescent="0.3">
      <c r="A53" s="65"/>
      <c r="B53" s="59"/>
      <c r="C53" s="61"/>
      <c r="D53" s="33"/>
      <c r="E53" s="33"/>
      <c r="F53" s="33"/>
      <c r="G53" s="33"/>
      <c r="H53" s="33"/>
      <c r="I53" s="33"/>
      <c r="J53" s="34"/>
      <c r="K53" s="34"/>
      <c r="L53" s="34"/>
      <c r="M53" s="34"/>
      <c r="N53" s="33"/>
      <c r="O53" s="34"/>
      <c r="P53" s="34"/>
      <c r="Q53" s="33"/>
      <c r="R53" s="34"/>
    </row>
    <row r="54" spans="1:18" ht="13.8" thickBot="1" x14ac:dyDescent="0.3">
      <c r="A54" s="58"/>
      <c r="B54" s="59"/>
      <c r="C54" s="61"/>
      <c r="D54" s="33"/>
      <c r="E54" s="33"/>
      <c r="F54" s="33"/>
      <c r="G54" s="34"/>
      <c r="H54" s="33"/>
      <c r="I54" s="33"/>
      <c r="J54" s="34"/>
      <c r="K54" s="34"/>
      <c r="L54" s="34"/>
      <c r="M54" s="34"/>
      <c r="N54" s="33"/>
      <c r="O54" s="34"/>
      <c r="P54" s="34"/>
      <c r="Q54" s="33"/>
      <c r="R54" s="34"/>
    </row>
    <row r="55" spans="1:18" ht="13.8" thickBot="1" x14ac:dyDescent="0.3">
      <c r="A55" s="25"/>
      <c r="B55" s="41"/>
      <c r="C55" s="30"/>
      <c r="D55" s="33"/>
      <c r="E55" s="33"/>
      <c r="F55" s="33"/>
      <c r="G55" s="33"/>
      <c r="H55" s="33"/>
      <c r="I55" s="33"/>
      <c r="J55" s="33"/>
      <c r="K55" s="33"/>
      <c r="L55" s="33"/>
      <c r="M55" s="30"/>
      <c r="N55" s="30"/>
      <c r="O55" s="30"/>
      <c r="P55" s="30"/>
      <c r="Q55" s="33"/>
      <c r="R55" s="30"/>
    </row>
    <row r="56" spans="1:18" ht="13.8" thickBot="1" x14ac:dyDescent="0.3">
      <c r="A56" s="30"/>
      <c r="B56" s="41"/>
      <c r="C56" s="30"/>
      <c r="D56" s="33"/>
      <c r="E56" s="33"/>
      <c r="F56" s="33"/>
      <c r="G56" s="33"/>
      <c r="H56" s="33"/>
      <c r="I56" s="33"/>
      <c r="J56" s="33"/>
      <c r="K56" s="33"/>
      <c r="L56" s="33"/>
      <c r="M56" s="30"/>
      <c r="N56" s="30"/>
      <c r="O56" s="30"/>
      <c r="P56" s="30"/>
      <c r="Q56" s="33"/>
      <c r="R56" s="30"/>
    </row>
    <row r="57" spans="1:18" ht="13.8" thickBot="1" x14ac:dyDescent="0.3">
      <c r="A57" s="25"/>
      <c r="B57" s="41"/>
      <c r="C57" s="30"/>
      <c r="D57" s="33"/>
      <c r="E57" s="33"/>
      <c r="F57" s="33"/>
      <c r="G57" s="33"/>
      <c r="H57" s="33"/>
      <c r="I57" s="33"/>
      <c r="J57" s="33"/>
      <c r="K57" s="33"/>
      <c r="L57" s="33"/>
      <c r="M57" s="30"/>
      <c r="N57" s="30"/>
      <c r="O57" s="30"/>
      <c r="P57" s="30"/>
      <c r="Q57" s="33"/>
      <c r="R57" s="30"/>
    </row>
    <row r="58" spans="1:18" ht="13.8" thickBot="1" x14ac:dyDescent="0.3">
      <c r="A58" s="25"/>
      <c r="B58" s="41"/>
      <c r="C58" s="30"/>
      <c r="D58" s="33"/>
      <c r="E58" s="33"/>
      <c r="F58" s="34"/>
      <c r="G58" s="32"/>
      <c r="H58" s="32"/>
      <c r="I58" s="32"/>
      <c r="J58" s="32"/>
      <c r="K58" s="32"/>
      <c r="L58" s="32"/>
      <c r="M58" s="34"/>
      <c r="N58" s="33"/>
      <c r="O58" s="34"/>
      <c r="P58" s="32"/>
      <c r="Q58" s="32"/>
      <c r="R58" s="32"/>
    </row>
    <row r="59" spans="1:18" ht="14.4" thickBot="1" x14ac:dyDescent="0.35">
      <c r="A59" s="42"/>
      <c r="B59" s="6"/>
      <c r="C59" s="7"/>
      <c r="D59" s="7"/>
      <c r="E59" s="8"/>
      <c r="F59" s="8"/>
      <c r="G59" s="8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ht="14.4" thickBot="1" x14ac:dyDescent="0.35">
      <c r="A60" s="43"/>
      <c r="B60" s="6"/>
      <c r="C60" s="7"/>
      <c r="D60" s="7"/>
      <c r="E60" s="8"/>
      <c r="F60" s="8"/>
      <c r="G60" s="8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ht="13.8" thickBot="1" x14ac:dyDescent="0.3">
      <c r="A61" s="30"/>
      <c r="B61" s="2"/>
      <c r="C61" s="3"/>
      <c r="D61" s="3"/>
      <c r="E61" s="4"/>
      <c r="F61" s="4"/>
      <c r="G61" s="4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1:18" ht="13.8" thickBot="1" x14ac:dyDescent="0.3">
      <c r="A62" s="25"/>
      <c r="B62" s="44"/>
      <c r="C62" s="25"/>
      <c r="D62" s="28"/>
      <c r="E62" s="28"/>
      <c r="F62" s="28"/>
      <c r="G62" s="28"/>
      <c r="H62" s="28"/>
      <c r="I62" s="27"/>
      <c r="J62" s="29"/>
      <c r="K62" s="29"/>
      <c r="L62" s="29"/>
      <c r="M62" s="29"/>
      <c r="N62" s="28"/>
      <c r="O62" s="29"/>
      <c r="P62" s="29"/>
      <c r="Q62" s="28"/>
      <c r="R62" s="29"/>
    </row>
    <row r="63" spans="1:18" x14ac:dyDescent="0.25">
      <c r="A63" s="224"/>
      <c r="B63" s="216"/>
      <c r="C63" s="216"/>
      <c r="D63" s="216"/>
      <c r="E63" s="216"/>
      <c r="F63" s="216"/>
      <c r="G63" s="216"/>
      <c r="H63" s="216"/>
      <c r="I63" s="216"/>
      <c r="J63" s="216"/>
      <c r="K63" s="216"/>
      <c r="L63" s="216"/>
      <c r="M63" s="216"/>
      <c r="N63" s="216"/>
      <c r="O63" s="216"/>
      <c r="P63" s="216"/>
      <c r="Q63" s="216"/>
      <c r="R63" s="216"/>
    </row>
    <row r="64" spans="1:18" x14ac:dyDescent="0.25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19"/>
    </row>
    <row r="65" spans="1:18" x14ac:dyDescent="0.25">
      <c r="A65" s="14"/>
      <c r="B65" s="15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</row>
    <row r="66" spans="1:18" x14ac:dyDescent="0.25">
      <c r="A66" s="16"/>
      <c r="B66" s="15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</row>
    <row r="67" spans="1:18" x14ac:dyDescent="0.25">
      <c r="A67" s="16"/>
      <c r="B67" s="15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</row>
    <row r="68" spans="1:18" x14ac:dyDescent="0.25">
      <c r="A68" s="53"/>
      <c r="B68" s="15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</row>
    <row r="69" spans="1:18" x14ac:dyDescent="0.25">
      <c r="A69" s="16"/>
      <c r="B69" s="15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</row>
    <row r="70" spans="1:18" ht="13.8" thickBot="1" x14ac:dyDescent="0.3">
      <c r="A70" s="14"/>
      <c r="B70" s="15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</row>
    <row r="71" spans="1:18" ht="13.8" thickBot="1" x14ac:dyDescent="0.3">
      <c r="A71" s="180"/>
      <c r="B71" s="47"/>
      <c r="C71" s="183"/>
      <c r="D71" s="185"/>
      <c r="E71" s="186"/>
      <c r="F71" s="187"/>
      <c r="G71" s="191"/>
      <c r="H71" s="194"/>
      <c r="I71" s="195"/>
      <c r="J71" s="195"/>
      <c r="K71" s="195"/>
      <c r="L71" s="196"/>
      <c r="M71" s="200"/>
      <c r="N71" s="201"/>
      <c r="O71" s="201"/>
      <c r="P71" s="201"/>
      <c r="Q71" s="201"/>
      <c r="R71" s="202"/>
    </row>
    <row r="72" spans="1:18" ht="13.8" thickBot="1" x14ac:dyDescent="0.3">
      <c r="A72" s="181"/>
      <c r="B72" s="47"/>
      <c r="C72" s="184"/>
      <c r="D72" s="188"/>
      <c r="E72" s="189"/>
      <c r="F72" s="190"/>
      <c r="G72" s="192"/>
      <c r="H72" s="197"/>
      <c r="I72" s="198"/>
      <c r="J72" s="198"/>
      <c r="K72" s="198"/>
      <c r="L72" s="199"/>
      <c r="M72" s="203"/>
      <c r="N72" s="204"/>
      <c r="O72" s="204"/>
      <c r="P72" s="204"/>
      <c r="Q72" s="204"/>
      <c r="R72" s="205"/>
    </row>
    <row r="73" spans="1:18" ht="13.8" thickBot="1" x14ac:dyDescent="0.3">
      <c r="A73" s="182"/>
      <c r="B73" s="17"/>
      <c r="C73" s="39"/>
      <c r="D73" s="206"/>
      <c r="E73" s="207"/>
      <c r="F73" s="208"/>
      <c r="G73" s="193"/>
      <c r="H73" s="209"/>
      <c r="I73" s="210"/>
      <c r="J73" s="210"/>
      <c r="K73" s="210"/>
      <c r="L73" s="211"/>
      <c r="M73" s="212"/>
      <c r="N73" s="213"/>
      <c r="O73" s="213"/>
      <c r="P73" s="213"/>
      <c r="Q73" s="213"/>
      <c r="R73" s="214"/>
    </row>
    <row r="74" spans="1:18" ht="13.8" thickBot="1" x14ac:dyDescent="0.3">
      <c r="A74" s="17"/>
      <c r="B74" s="17"/>
      <c r="C74" s="17"/>
      <c r="D74" s="45"/>
      <c r="E74" s="45"/>
      <c r="F74" s="46"/>
      <c r="G74" s="45"/>
      <c r="H74" s="66"/>
      <c r="I74" s="47"/>
      <c r="J74" s="46"/>
      <c r="K74" s="48"/>
      <c r="L74" s="46"/>
      <c r="M74" s="22"/>
      <c r="N74" s="23"/>
      <c r="O74" s="22"/>
      <c r="P74" s="22"/>
      <c r="Q74" s="24"/>
      <c r="R74" s="47"/>
    </row>
    <row r="75" spans="1:18" ht="13.8" thickBot="1" x14ac:dyDescent="0.3">
      <c r="A75" s="25"/>
      <c r="B75" s="57"/>
      <c r="C75" s="25"/>
      <c r="D75" s="26"/>
      <c r="E75" s="26"/>
      <c r="F75" s="26"/>
      <c r="G75" s="26"/>
      <c r="H75" s="26"/>
      <c r="I75" s="26"/>
      <c r="J75" s="26"/>
      <c r="K75" s="26"/>
      <c r="L75" s="26"/>
      <c r="M75" s="25"/>
      <c r="N75" s="25"/>
      <c r="O75" s="25"/>
      <c r="P75" s="25"/>
      <c r="Q75" s="26"/>
      <c r="R75" s="25"/>
    </row>
    <row r="76" spans="1:18" ht="13.8" thickBot="1" x14ac:dyDescent="0.3">
      <c r="A76" s="67"/>
      <c r="B76" s="59"/>
      <c r="C76" s="61"/>
      <c r="D76" s="28"/>
      <c r="E76" s="28"/>
      <c r="F76" s="29"/>
      <c r="G76" s="29"/>
      <c r="H76" s="29"/>
      <c r="I76" s="29"/>
      <c r="J76" s="29"/>
      <c r="K76" s="29"/>
      <c r="L76" s="29"/>
      <c r="M76" s="29"/>
      <c r="N76" s="28"/>
      <c r="O76" s="29"/>
      <c r="P76" s="29"/>
      <c r="Q76" s="29"/>
      <c r="R76" s="29"/>
    </row>
    <row r="77" spans="1:18" ht="13.8" thickBot="1" x14ac:dyDescent="0.3">
      <c r="A77" s="67"/>
      <c r="B77" s="59"/>
      <c r="C77" s="61"/>
      <c r="D77" s="28"/>
      <c r="E77" s="28"/>
      <c r="F77" s="29"/>
      <c r="G77" s="29"/>
      <c r="H77" s="29"/>
      <c r="I77" s="29"/>
      <c r="J77" s="29"/>
      <c r="K77" s="29"/>
      <c r="L77" s="29"/>
      <c r="M77" s="29"/>
      <c r="N77" s="28"/>
      <c r="O77" s="29"/>
      <c r="P77" s="29"/>
      <c r="Q77" s="29"/>
      <c r="R77" s="29"/>
    </row>
    <row r="78" spans="1:18" ht="13.8" thickBot="1" x14ac:dyDescent="0.3">
      <c r="A78" s="67"/>
      <c r="B78" s="59"/>
      <c r="C78" s="61"/>
      <c r="D78" s="28"/>
      <c r="E78" s="28"/>
      <c r="F78" s="28"/>
      <c r="G78" s="28"/>
      <c r="H78" s="27"/>
      <c r="I78" s="27"/>
      <c r="J78" s="29"/>
      <c r="K78" s="29"/>
      <c r="L78" s="27"/>
      <c r="M78" s="29"/>
      <c r="N78" s="28"/>
      <c r="O78" s="29"/>
      <c r="P78" s="29"/>
      <c r="Q78" s="27"/>
      <c r="R78" s="29"/>
    </row>
    <row r="79" spans="1:18" ht="13.8" thickBot="1" x14ac:dyDescent="0.3">
      <c r="A79" s="68"/>
      <c r="B79" s="59"/>
      <c r="C79" s="61"/>
      <c r="D79" s="28"/>
      <c r="E79" s="28"/>
      <c r="F79" s="29"/>
      <c r="G79" s="29"/>
      <c r="H79" s="29"/>
      <c r="I79" s="29"/>
      <c r="J79" s="29"/>
      <c r="K79" s="29"/>
      <c r="L79" s="29"/>
      <c r="M79" s="29"/>
      <c r="N79" s="28"/>
      <c r="O79" s="29"/>
      <c r="P79" s="29"/>
      <c r="Q79" s="29"/>
      <c r="R79" s="29"/>
    </row>
    <row r="80" spans="1:18" ht="13.8" thickBot="1" x14ac:dyDescent="0.3">
      <c r="A80" s="30"/>
      <c r="B80" s="31"/>
      <c r="C80" s="32"/>
      <c r="D80" s="33"/>
      <c r="E80" s="33"/>
      <c r="F80" s="34"/>
      <c r="G80" s="34"/>
      <c r="H80" s="34"/>
      <c r="I80" s="34"/>
      <c r="J80" s="34"/>
      <c r="K80" s="34"/>
      <c r="L80" s="34"/>
      <c r="M80" s="34"/>
      <c r="N80" s="33"/>
      <c r="O80" s="34"/>
      <c r="P80" s="34"/>
      <c r="Q80" s="34"/>
      <c r="R80" s="34"/>
    </row>
    <row r="81" spans="1:18" ht="13.8" thickBot="1" x14ac:dyDescent="0.3">
      <c r="A81" s="30"/>
      <c r="B81" s="31"/>
      <c r="C81" s="32"/>
      <c r="D81" s="33"/>
      <c r="E81" s="33"/>
      <c r="F81" s="34"/>
      <c r="G81" s="34"/>
      <c r="H81" s="34"/>
      <c r="I81" s="34"/>
      <c r="J81" s="34"/>
      <c r="K81" s="34"/>
      <c r="L81" s="34"/>
      <c r="M81" s="34"/>
      <c r="N81" s="33"/>
      <c r="O81" s="34"/>
      <c r="P81" s="34"/>
      <c r="Q81" s="34"/>
      <c r="R81" s="34"/>
    </row>
    <row r="82" spans="1:18" ht="13.8" thickBot="1" x14ac:dyDescent="0.3">
      <c r="A82" s="25"/>
      <c r="B82" s="35"/>
      <c r="C82" s="25"/>
      <c r="D82" s="26"/>
      <c r="E82" s="26"/>
      <c r="F82" s="26"/>
      <c r="G82" s="26"/>
      <c r="H82" s="26"/>
      <c r="I82" s="26"/>
      <c r="J82" s="26"/>
      <c r="K82" s="26"/>
      <c r="L82" s="26"/>
      <c r="M82" s="25"/>
      <c r="N82" s="25"/>
      <c r="O82" s="25"/>
      <c r="P82" s="25"/>
      <c r="Q82" s="26"/>
      <c r="R82" s="25"/>
    </row>
    <row r="83" spans="1:18" ht="13.8" thickBot="1" x14ac:dyDescent="0.3">
      <c r="A83" s="36"/>
      <c r="B83" s="37"/>
      <c r="C83" s="36"/>
      <c r="D83" s="38"/>
      <c r="E83" s="38"/>
      <c r="F83" s="38"/>
      <c r="G83" s="39"/>
      <c r="H83" s="38"/>
      <c r="I83" s="38"/>
      <c r="J83" s="39"/>
      <c r="K83" s="39"/>
      <c r="L83" s="39"/>
      <c r="M83" s="39"/>
      <c r="N83" s="38"/>
      <c r="O83" s="39"/>
      <c r="P83" s="39"/>
      <c r="Q83" s="40"/>
      <c r="R83" s="39"/>
    </row>
    <row r="84" spans="1:18" ht="13.8" thickBot="1" x14ac:dyDescent="0.3">
      <c r="A84" s="30"/>
      <c r="B84" s="2"/>
      <c r="C84" s="3"/>
      <c r="D84" s="3"/>
      <c r="E84" s="4"/>
      <c r="F84" s="4"/>
      <c r="G84" s="4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1:18" ht="13.8" thickBot="1" x14ac:dyDescent="0.3">
      <c r="A85" s="25"/>
      <c r="B85" s="63"/>
      <c r="C85" s="30"/>
      <c r="D85" s="33"/>
      <c r="E85" s="33"/>
      <c r="F85" s="33"/>
      <c r="G85" s="33"/>
      <c r="H85" s="33"/>
      <c r="I85" s="33"/>
      <c r="J85" s="33"/>
      <c r="K85" s="33"/>
      <c r="L85" s="33"/>
      <c r="M85" s="30"/>
      <c r="N85" s="30"/>
      <c r="O85" s="30"/>
      <c r="P85" s="30"/>
      <c r="Q85" s="33"/>
      <c r="R85" s="30"/>
    </row>
    <row r="86" spans="1:18" ht="13.8" thickBot="1" x14ac:dyDescent="0.3">
      <c r="A86" s="69"/>
      <c r="B86" s="59"/>
      <c r="C86" s="61"/>
      <c r="D86" s="33"/>
      <c r="E86" s="33"/>
      <c r="F86" s="34"/>
      <c r="G86" s="34"/>
      <c r="H86" s="34"/>
      <c r="I86" s="33"/>
      <c r="J86" s="34"/>
      <c r="K86" s="34"/>
      <c r="L86" s="34"/>
      <c r="M86" s="34"/>
      <c r="N86" s="33"/>
      <c r="O86" s="34"/>
      <c r="P86" s="34"/>
      <c r="Q86" s="33"/>
      <c r="R86" s="34"/>
    </row>
    <row r="87" spans="1:18" ht="13.8" thickBot="1" x14ac:dyDescent="0.3">
      <c r="A87" s="69"/>
      <c r="B87" s="59"/>
      <c r="C87" s="61"/>
      <c r="D87" s="33"/>
      <c r="E87" s="33"/>
      <c r="F87" s="34"/>
      <c r="G87" s="34"/>
      <c r="H87" s="33"/>
      <c r="I87" s="33"/>
      <c r="J87" s="34"/>
      <c r="K87" s="34"/>
      <c r="L87" s="32"/>
      <c r="M87" s="34"/>
      <c r="N87" s="33"/>
      <c r="O87" s="34"/>
      <c r="P87" s="34"/>
      <c r="Q87" s="33"/>
      <c r="R87" s="34"/>
    </row>
    <row r="88" spans="1:18" ht="13.8" thickBot="1" x14ac:dyDescent="0.3">
      <c r="A88" s="69"/>
      <c r="B88" s="59"/>
      <c r="C88" s="61"/>
      <c r="D88" s="33"/>
      <c r="E88" s="33"/>
      <c r="F88" s="34"/>
      <c r="G88" s="34"/>
      <c r="H88" s="33"/>
      <c r="I88" s="33"/>
      <c r="J88" s="34"/>
      <c r="K88" s="34"/>
      <c r="L88" s="34"/>
      <c r="M88" s="34"/>
      <c r="N88" s="33"/>
      <c r="O88" s="34"/>
      <c r="P88" s="34"/>
      <c r="Q88" s="33"/>
      <c r="R88" s="34"/>
    </row>
    <row r="89" spans="1:18" ht="13.8" thickBot="1" x14ac:dyDescent="0.3">
      <c r="A89" s="69"/>
      <c r="B89" s="59"/>
      <c r="C89" s="61"/>
      <c r="D89" s="33"/>
      <c r="E89" s="33"/>
      <c r="F89" s="33"/>
      <c r="G89" s="33"/>
      <c r="H89" s="33"/>
      <c r="I89" s="33"/>
      <c r="J89" s="34"/>
      <c r="K89" s="34"/>
      <c r="L89" s="34"/>
      <c r="M89" s="34"/>
      <c r="N89" s="33"/>
      <c r="O89" s="34"/>
      <c r="P89" s="34"/>
      <c r="Q89" s="33"/>
      <c r="R89" s="34"/>
    </row>
    <row r="90" spans="1:18" ht="13.8" thickBot="1" x14ac:dyDescent="0.3">
      <c r="A90" s="69"/>
      <c r="B90" s="59"/>
      <c r="C90" s="61"/>
      <c r="D90" s="33"/>
      <c r="E90" s="33"/>
      <c r="F90" s="33"/>
      <c r="G90" s="34"/>
      <c r="H90" s="33"/>
      <c r="I90" s="33"/>
      <c r="J90" s="34"/>
      <c r="K90" s="34"/>
      <c r="L90" s="34"/>
      <c r="M90" s="34"/>
      <c r="N90" s="33"/>
      <c r="O90" s="34"/>
      <c r="P90" s="34"/>
      <c r="Q90" s="33"/>
      <c r="R90" s="34"/>
    </row>
    <row r="91" spans="1:18" ht="13.8" thickBot="1" x14ac:dyDescent="0.3">
      <c r="A91" s="65"/>
      <c r="B91" s="59"/>
      <c r="C91" s="61"/>
      <c r="D91" s="33"/>
      <c r="E91" s="33"/>
      <c r="F91" s="33"/>
      <c r="G91" s="33"/>
      <c r="H91" s="33"/>
      <c r="I91" s="33"/>
      <c r="J91" s="34"/>
      <c r="K91" s="34"/>
      <c r="L91" s="34"/>
      <c r="M91" s="34"/>
      <c r="N91" s="33"/>
      <c r="O91" s="34"/>
      <c r="P91" s="34"/>
      <c r="Q91" s="33"/>
      <c r="R91" s="34"/>
    </row>
    <row r="92" spans="1:18" ht="13.8" thickBot="1" x14ac:dyDescent="0.3">
      <c r="A92" s="70"/>
      <c r="B92" s="59"/>
      <c r="C92" s="61"/>
      <c r="D92" s="33"/>
      <c r="E92" s="33"/>
      <c r="F92" s="33"/>
      <c r="G92" s="34"/>
      <c r="H92" s="33"/>
      <c r="I92" s="33"/>
      <c r="J92" s="34"/>
      <c r="K92" s="34"/>
      <c r="L92" s="34"/>
      <c r="M92" s="34"/>
      <c r="N92" s="33"/>
      <c r="O92" s="34"/>
      <c r="P92" s="34"/>
      <c r="Q92" s="33"/>
      <c r="R92" s="34"/>
    </row>
    <row r="93" spans="1:18" ht="13.8" thickBot="1" x14ac:dyDescent="0.3">
      <c r="A93" s="25"/>
      <c r="B93" s="41"/>
      <c r="C93" s="30"/>
      <c r="D93" s="33"/>
      <c r="E93" s="33"/>
      <c r="F93" s="33"/>
      <c r="G93" s="33"/>
      <c r="H93" s="33"/>
      <c r="I93" s="33"/>
      <c r="J93" s="33"/>
      <c r="K93" s="33"/>
      <c r="L93" s="33"/>
      <c r="M93" s="30"/>
      <c r="N93" s="30"/>
      <c r="O93" s="30"/>
      <c r="P93" s="30"/>
      <c r="Q93" s="33"/>
      <c r="R93" s="30"/>
    </row>
    <row r="94" spans="1:18" ht="13.8" thickBot="1" x14ac:dyDescent="0.3">
      <c r="A94" s="30"/>
      <c r="B94" s="41"/>
      <c r="C94" s="30"/>
      <c r="D94" s="33"/>
      <c r="E94" s="33"/>
      <c r="F94" s="33"/>
      <c r="G94" s="33"/>
      <c r="H94" s="33"/>
      <c r="I94" s="33"/>
      <c r="J94" s="33"/>
      <c r="K94" s="33"/>
      <c r="L94" s="33"/>
      <c r="M94" s="30"/>
      <c r="N94" s="30"/>
      <c r="O94" s="30"/>
      <c r="P94" s="30"/>
      <c r="Q94" s="33"/>
      <c r="R94" s="30"/>
    </row>
    <row r="95" spans="1:18" ht="13.8" thickBot="1" x14ac:dyDescent="0.3">
      <c r="A95" s="25"/>
      <c r="B95" s="41"/>
      <c r="C95" s="30"/>
      <c r="D95" s="33"/>
      <c r="E95" s="33"/>
      <c r="F95" s="33"/>
      <c r="G95" s="33"/>
      <c r="H95" s="33"/>
      <c r="I95" s="33"/>
      <c r="J95" s="33"/>
      <c r="K95" s="33"/>
      <c r="L95" s="33"/>
      <c r="M95" s="30"/>
      <c r="N95" s="30"/>
      <c r="O95" s="30"/>
      <c r="P95" s="30"/>
      <c r="Q95" s="33"/>
      <c r="R95" s="30"/>
    </row>
    <row r="96" spans="1:18" ht="13.8" thickBot="1" x14ac:dyDescent="0.3">
      <c r="A96" s="25"/>
      <c r="B96" s="41"/>
      <c r="C96" s="30"/>
      <c r="D96" s="33"/>
      <c r="E96" s="33"/>
      <c r="F96" s="34"/>
      <c r="G96" s="32"/>
      <c r="H96" s="32"/>
      <c r="I96" s="32"/>
      <c r="J96" s="32"/>
      <c r="K96" s="32"/>
      <c r="L96" s="32"/>
      <c r="M96" s="34"/>
      <c r="N96" s="33"/>
      <c r="O96" s="34"/>
      <c r="P96" s="32"/>
      <c r="Q96" s="32"/>
      <c r="R96" s="32"/>
    </row>
    <row r="97" spans="1:18" ht="14.4" thickBot="1" x14ac:dyDescent="0.35">
      <c r="A97" s="42"/>
      <c r="B97" s="6"/>
      <c r="C97" s="7"/>
      <c r="D97" s="7"/>
      <c r="E97" s="8"/>
      <c r="F97" s="8"/>
      <c r="G97" s="8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 ht="14.4" thickBot="1" x14ac:dyDescent="0.35">
      <c r="A98" s="43"/>
      <c r="B98" s="6"/>
      <c r="C98" s="7"/>
      <c r="D98" s="7"/>
      <c r="E98" s="8"/>
      <c r="F98" s="8"/>
      <c r="G98" s="8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 ht="13.8" thickBot="1" x14ac:dyDescent="0.3">
      <c r="A99" s="30"/>
      <c r="B99" s="2"/>
      <c r="C99" s="3"/>
      <c r="D99" s="3"/>
      <c r="E99" s="4"/>
      <c r="F99" s="4"/>
      <c r="G99" s="4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1:18" ht="13.8" thickBot="1" x14ac:dyDescent="0.3">
      <c r="A100" s="25"/>
      <c r="B100" s="44"/>
      <c r="C100" s="25"/>
      <c r="D100" s="28"/>
      <c r="E100" s="28"/>
      <c r="F100" s="28"/>
      <c r="G100" s="28"/>
      <c r="H100" s="28"/>
      <c r="I100" s="27"/>
      <c r="J100" s="29"/>
      <c r="K100" s="29"/>
      <c r="L100" s="29"/>
      <c r="M100" s="29"/>
      <c r="N100" s="28"/>
      <c r="O100" s="29"/>
      <c r="P100" s="29"/>
      <c r="Q100" s="28"/>
      <c r="R100" s="29"/>
    </row>
    <row r="101" spans="1:18" x14ac:dyDescent="0.25">
      <c r="A101" s="224"/>
      <c r="B101" s="216"/>
      <c r="C101" s="216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</row>
    <row r="102" spans="1:18" x14ac:dyDescent="0.25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</row>
    <row r="103" spans="1:18" x14ac:dyDescent="0.25">
      <c r="A103" s="53"/>
      <c r="B103" s="15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</row>
    <row r="104" spans="1:18" x14ac:dyDescent="0.25">
      <c r="A104" s="16"/>
      <c r="B104" s="15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</row>
    <row r="105" spans="1:18" x14ac:dyDescent="0.25">
      <c r="A105" s="53"/>
      <c r="B105" s="15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</row>
    <row r="106" spans="1:18" x14ac:dyDescent="0.25">
      <c r="A106" s="16"/>
      <c r="B106" s="15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</row>
    <row r="107" spans="1:18" ht="13.8" thickBot="1" x14ac:dyDescent="0.3">
      <c r="A107" s="14"/>
      <c r="B107" s="15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</row>
    <row r="108" spans="1:18" ht="13.8" thickBot="1" x14ac:dyDescent="0.3">
      <c r="A108" s="180"/>
      <c r="B108" s="47"/>
      <c r="C108" s="183"/>
      <c r="D108" s="185"/>
      <c r="E108" s="186"/>
      <c r="F108" s="187"/>
      <c r="G108" s="191"/>
      <c r="H108" s="194"/>
      <c r="I108" s="195"/>
      <c r="J108" s="195"/>
      <c r="K108" s="195"/>
      <c r="L108" s="196"/>
      <c r="M108" s="200"/>
      <c r="N108" s="201"/>
      <c r="O108" s="201"/>
      <c r="P108" s="201"/>
      <c r="Q108" s="201"/>
      <c r="R108" s="202"/>
    </row>
    <row r="109" spans="1:18" ht="13.8" thickBot="1" x14ac:dyDescent="0.3">
      <c r="A109" s="181"/>
      <c r="B109" s="47"/>
      <c r="C109" s="184"/>
      <c r="D109" s="188"/>
      <c r="E109" s="189"/>
      <c r="F109" s="190"/>
      <c r="G109" s="192"/>
      <c r="H109" s="197"/>
      <c r="I109" s="198"/>
      <c r="J109" s="198"/>
      <c r="K109" s="198"/>
      <c r="L109" s="199"/>
      <c r="M109" s="203"/>
      <c r="N109" s="204"/>
      <c r="O109" s="204"/>
      <c r="P109" s="204"/>
      <c r="Q109" s="204"/>
      <c r="R109" s="205"/>
    </row>
    <row r="110" spans="1:18" ht="13.8" thickBot="1" x14ac:dyDescent="0.3">
      <c r="A110" s="182"/>
      <c r="B110" s="17"/>
      <c r="C110" s="39"/>
      <c r="D110" s="206"/>
      <c r="E110" s="207"/>
      <c r="F110" s="208"/>
      <c r="G110" s="193"/>
      <c r="H110" s="209"/>
      <c r="I110" s="210"/>
      <c r="J110" s="210"/>
      <c r="K110" s="210"/>
      <c r="L110" s="211"/>
      <c r="M110" s="212"/>
      <c r="N110" s="213"/>
      <c r="O110" s="213"/>
      <c r="P110" s="213"/>
      <c r="Q110" s="213"/>
      <c r="R110" s="214"/>
    </row>
    <row r="111" spans="1:18" ht="13.8" thickBot="1" x14ac:dyDescent="0.3">
      <c r="A111" s="17"/>
      <c r="B111" s="17"/>
      <c r="C111" s="17"/>
      <c r="D111" s="45"/>
      <c r="E111" s="45"/>
      <c r="F111" s="46"/>
      <c r="G111" s="45"/>
      <c r="H111" s="66"/>
      <c r="I111" s="47"/>
      <c r="J111" s="46"/>
      <c r="K111" s="48"/>
      <c r="L111" s="46"/>
      <c r="M111" s="22"/>
      <c r="N111" s="23"/>
      <c r="O111" s="22"/>
      <c r="P111" s="22"/>
      <c r="Q111" s="24"/>
      <c r="R111" s="47"/>
    </row>
    <row r="112" spans="1:18" ht="13.8" thickBot="1" x14ac:dyDescent="0.3">
      <c r="A112" s="25"/>
      <c r="B112" s="57"/>
      <c r="C112" s="25"/>
      <c r="D112" s="26"/>
      <c r="E112" s="26"/>
      <c r="F112" s="26"/>
      <c r="G112" s="26"/>
      <c r="H112" s="26"/>
      <c r="I112" s="26"/>
      <c r="J112" s="26"/>
      <c r="K112" s="26"/>
      <c r="L112" s="26"/>
      <c r="M112" s="25"/>
      <c r="N112" s="25"/>
      <c r="O112" s="25"/>
      <c r="P112" s="25"/>
      <c r="Q112" s="26"/>
      <c r="R112" s="25"/>
    </row>
    <row r="113" spans="1:18" ht="13.8" thickBot="1" x14ac:dyDescent="0.3">
      <c r="A113" s="70"/>
      <c r="B113" s="59"/>
      <c r="C113" s="61"/>
      <c r="D113" s="28"/>
      <c r="E113" s="28"/>
      <c r="F113" s="29"/>
      <c r="G113" s="29"/>
      <c r="H113" s="29"/>
      <c r="I113" s="29"/>
      <c r="J113" s="29"/>
      <c r="K113" s="29"/>
      <c r="L113" s="29"/>
      <c r="M113" s="29"/>
      <c r="N113" s="28"/>
      <c r="O113" s="29"/>
      <c r="P113" s="29"/>
      <c r="Q113" s="29"/>
      <c r="R113" s="29"/>
    </row>
    <row r="114" spans="1:18" ht="13.8" thickBot="1" x14ac:dyDescent="0.3">
      <c r="A114" s="70"/>
      <c r="B114" s="59"/>
      <c r="C114" s="61"/>
      <c r="D114" s="28"/>
      <c r="E114" s="28"/>
      <c r="F114" s="29"/>
      <c r="G114" s="29"/>
      <c r="H114" s="29"/>
      <c r="I114" s="29"/>
      <c r="J114" s="29"/>
      <c r="K114" s="29"/>
      <c r="L114" s="29"/>
      <c r="M114" s="29"/>
      <c r="N114" s="28"/>
      <c r="O114" s="29"/>
      <c r="P114" s="29"/>
      <c r="Q114" s="29"/>
      <c r="R114" s="29"/>
    </row>
    <row r="115" spans="1:18" ht="13.8" thickBot="1" x14ac:dyDescent="0.3">
      <c r="A115" s="70"/>
      <c r="B115" s="59"/>
      <c r="C115" s="61"/>
      <c r="D115" s="28"/>
      <c r="E115" s="28"/>
      <c r="F115" s="28"/>
      <c r="G115" s="28"/>
      <c r="H115" s="27"/>
      <c r="I115" s="27"/>
      <c r="J115" s="29"/>
      <c r="K115" s="29"/>
      <c r="L115" s="27"/>
      <c r="M115" s="29"/>
      <c r="N115" s="28"/>
      <c r="O115" s="29"/>
      <c r="P115" s="29"/>
      <c r="Q115" s="27"/>
      <c r="R115" s="29"/>
    </row>
    <row r="116" spans="1:18" ht="13.8" thickBot="1" x14ac:dyDescent="0.3">
      <c r="A116" s="71"/>
      <c r="B116" s="72"/>
      <c r="C116" s="73"/>
      <c r="D116" s="28"/>
      <c r="E116" s="28"/>
      <c r="F116" s="29"/>
      <c r="G116" s="29"/>
      <c r="H116" s="29"/>
      <c r="I116" s="29"/>
      <c r="J116" s="29"/>
      <c r="K116" s="29"/>
      <c r="L116" s="29"/>
      <c r="M116" s="29"/>
      <c r="N116" s="28"/>
      <c r="O116" s="29"/>
      <c r="P116" s="29"/>
      <c r="Q116" s="29"/>
      <c r="R116" s="29"/>
    </row>
    <row r="117" spans="1:18" ht="14.4" thickBot="1" x14ac:dyDescent="0.3">
      <c r="A117" s="74"/>
      <c r="B117" s="72"/>
      <c r="C117" s="73"/>
      <c r="D117" s="33"/>
      <c r="E117" s="33"/>
      <c r="F117" s="34"/>
      <c r="G117" s="34"/>
      <c r="H117" s="34"/>
      <c r="I117" s="34"/>
      <c r="J117" s="34"/>
      <c r="K117" s="34"/>
      <c r="L117" s="34"/>
      <c r="M117" s="34"/>
      <c r="N117" s="33"/>
      <c r="O117" s="34"/>
      <c r="P117" s="34"/>
      <c r="Q117" s="34"/>
      <c r="R117" s="34"/>
    </row>
    <row r="118" spans="1:18" ht="13.8" thickBot="1" x14ac:dyDescent="0.3">
      <c r="A118" s="30"/>
      <c r="B118" s="31"/>
      <c r="C118" s="32"/>
      <c r="D118" s="33"/>
      <c r="E118" s="33"/>
      <c r="F118" s="34"/>
      <c r="G118" s="34"/>
      <c r="H118" s="34"/>
      <c r="I118" s="34"/>
      <c r="J118" s="34"/>
      <c r="K118" s="34"/>
      <c r="L118" s="34"/>
      <c r="M118" s="34"/>
      <c r="N118" s="33"/>
      <c r="O118" s="34"/>
      <c r="P118" s="34"/>
      <c r="Q118" s="34"/>
      <c r="R118" s="34"/>
    </row>
    <row r="119" spans="1:18" ht="13.8" thickBot="1" x14ac:dyDescent="0.3">
      <c r="A119" s="25"/>
      <c r="B119" s="35"/>
      <c r="C119" s="25"/>
      <c r="D119" s="26"/>
      <c r="E119" s="26"/>
      <c r="F119" s="26"/>
      <c r="G119" s="26"/>
      <c r="H119" s="26"/>
      <c r="I119" s="26"/>
      <c r="J119" s="26"/>
      <c r="K119" s="26"/>
      <c r="L119" s="26"/>
      <c r="M119" s="25"/>
      <c r="N119" s="25"/>
      <c r="O119" s="25"/>
      <c r="P119" s="25"/>
      <c r="Q119" s="26"/>
      <c r="R119" s="25"/>
    </row>
    <row r="120" spans="1:18" ht="13.8" thickBot="1" x14ac:dyDescent="0.3">
      <c r="A120" s="36"/>
      <c r="B120" s="37"/>
      <c r="C120" s="36"/>
      <c r="D120" s="38"/>
      <c r="E120" s="38"/>
      <c r="F120" s="38"/>
      <c r="G120" s="39"/>
      <c r="H120" s="38"/>
      <c r="I120" s="38"/>
      <c r="J120" s="39"/>
      <c r="K120" s="39"/>
      <c r="L120" s="39"/>
      <c r="M120" s="39"/>
      <c r="N120" s="38"/>
      <c r="O120" s="39"/>
      <c r="P120" s="39"/>
      <c r="Q120" s="40"/>
      <c r="R120" s="39"/>
    </row>
    <row r="121" spans="1:18" ht="13.8" thickBot="1" x14ac:dyDescent="0.3">
      <c r="A121" s="30"/>
      <c r="B121" s="2"/>
      <c r="C121" s="3"/>
      <c r="D121" s="3"/>
      <c r="E121" s="4"/>
      <c r="F121" s="4"/>
      <c r="G121" s="4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1:18" ht="13.8" thickBot="1" x14ac:dyDescent="0.3">
      <c r="A122" s="25"/>
      <c r="B122" s="63"/>
      <c r="C122" s="30"/>
      <c r="D122" s="33"/>
      <c r="E122" s="33"/>
      <c r="F122" s="33"/>
      <c r="G122" s="33"/>
      <c r="H122" s="33"/>
      <c r="I122" s="33"/>
      <c r="J122" s="33"/>
      <c r="K122" s="33"/>
      <c r="L122" s="33"/>
      <c r="M122" s="30"/>
      <c r="N122" s="30"/>
      <c r="O122" s="30"/>
      <c r="P122" s="30"/>
      <c r="Q122" s="33"/>
      <c r="R122" s="30"/>
    </row>
    <row r="123" spans="1:18" ht="13.8" thickBot="1" x14ac:dyDescent="0.3">
      <c r="A123" s="65"/>
      <c r="B123" s="72"/>
      <c r="C123" s="73"/>
      <c r="D123" s="33"/>
      <c r="E123" s="33"/>
      <c r="F123" s="34"/>
      <c r="G123" s="34"/>
      <c r="H123" s="34"/>
      <c r="I123" s="33"/>
      <c r="J123" s="34"/>
      <c r="K123" s="34"/>
      <c r="L123" s="34"/>
      <c r="M123" s="34"/>
      <c r="N123" s="33"/>
      <c r="O123" s="34"/>
      <c r="P123" s="34"/>
      <c r="Q123" s="33"/>
      <c r="R123" s="34"/>
    </row>
    <row r="124" spans="1:18" ht="13.8" thickBot="1" x14ac:dyDescent="0.3">
      <c r="A124" s="65"/>
      <c r="B124" s="72"/>
      <c r="C124" s="73"/>
      <c r="D124" s="33"/>
      <c r="E124" s="33"/>
      <c r="F124" s="34"/>
      <c r="G124" s="34"/>
      <c r="H124" s="33"/>
      <c r="I124" s="33"/>
      <c r="J124" s="34"/>
      <c r="K124" s="34"/>
      <c r="L124" s="32"/>
      <c r="M124" s="34"/>
      <c r="N124" s="33"/>
      <c r="O124" s="34"/>
      <c r="P124" s="34"/>
      <c r="Q124" s="33"/>
      <c r="R124" s="34"/>
    </row>
    <row r="125" spans="1:18" ht="13.8" thickBot="1" x14ac:dyDescent="0.3">
      <c r="A125" s="65"/>
      <c r="B125" s="72"/>
      <c r="C125" s="73"/>
      <c r="D125" s="33"/>
      <c r="E125" s="33"/>
      <c r="F125" s="34"/>
      <c r="G125" s="34"/>
      <c r="H125" s="33"/>
      <c r="I125" s="33"/>
      <c r="J125" s="34"/>
      <c r="K125" s="34"/>
      <c r="L125" s="34"/>
      <c r="M125" s="34"/>
      <c r="N125" s="33"/>
      <c r="O125" s="34"/>
      <c r="P125" s="34"/>
      <c r="Q125" s="33"/>
      <c r="R125" s="34"/>
    </row>
    <row r="126" spans="1:18" ht="13.8" thickBot="1" x14ac:dyDescent="0.3">
      <c r="A126" s="65"/>
      <c r="B126" s="72"/>
      <c r="C126" s="73"/>
      <c r="D126" s="33"/>
      <c r="E126" s="33"/>
      <c r="F126" s="33"/>
      <c r="G126" s="33"/>
      <c r="H126" s="33"/>
      <c r="I126" s="33"/>
      <c r="J126" s="34"/>
      <c r="K126" s="34"/>
      <c r="L126" s="34"/>
      <c r="M126" s="34"/>
      <c r="N126" s="33"/>
      <c r="O126" s="34"/>
      <c r="P126" s="34"/>
      <c r="Q126" s="33"/>
      <c r="R126" s="34"/>
    </row>
    <row r="127" spans="1:18" ht="13.8" thickBot="1" x14ac:dyDescent="0.3">
      <c r="A127" s="65"/>
      <c r="B127" s="72"/>
      <c r="C127" s="73"/>
      <c r="D127" s="33"/>
      <c r="E127" s="33"/>
      <c r="F127" s="33"/>
      <c r="G127" s="34"/>
      <c r="H127" s="33"/>
      <c r="I127" s="33"/>
      <c r="J127" s="34"/>
      <c r="K127" s="34"/>
      <c r="L127" s="34"/>
      <c r="M127" s="34"/>
      <c r="N127" s="33"/>
      <c r="O127" s="34"/>
      <c r="P127" s="34"/>
      <c r="Q127" s="33"/>
      <c r="R127" s="34"/>
    </row>
    <row r="128" spans="1:18" ht="13.8" thickBot="1" x14ac:dyDescent="0.3">
      <c r="A128" s="65"/>
      <c r="B128" s="72"/>
      <c r="C128" s="73"/>
      <c r="D128" s="33"/>
      <c r="E128" s="33"/>
      <c r="F128" s="33"/>
      <c r="G128" s="33"/>
      <c r="H128" s="33"/>
      <c r="I128" s="33"/>
      <c r="J128" s="34"/>
      <c r="K128" s="34"/>
      <c r="L128" s="34"/>
      <c r="M128" s="34"/>
      <c r="N128" s="33"/>
      <c r="O128" s="34"/>
      <c r="P128" s="34"/>
      <c r="Q128" s="33"/>
      <c r="R128" s="34"/>
    </row>
    <row r="129" spans="1:18" ht="13.8" thickBot="1" x14ac:dyDescent="0.3">
      <c r="A129" s="25"/>
      <c r="B129" s="31"/>
      <c r="C129" s="32"/>
      <c r="D129" s="33"/>
      <c r="E129" s="33"/>
      <c r="F129" s="33"/>
      <c r="G129" s="34"/>
      <c r="H129" s="33"/>
      <c r="I129" s="33"/>
      <c r="J129" s="34"/>
      <c r="K129" s="34"/>
      <c r="L129" s="34"/>
      <c r="M129" s="34"/>
      <c r="N129" s="33"/>
      <c r="O129" s="34"/>
      <c r="P129" s="34"/>
      <c r="Q129" s="33"/>
      <c r="R129" s="34"/>
    </row>
    <row r="130" spans="1:18" ht="13.8" thickBot="1" x14ac:dyDescent="0.3">
      <c r="A130" s="25"/>
      <c r="B130" s="41"/>
      <c r="C130" s="30"/>
      <c r="D130" s="33"/>
      <c r="E130" s="33"/>
      <c r="F130" s="33"/>
      <c r="G130" s="33"/>
      <c r="H130" s="33"/>
      <c r="I130" s="33"/>
      <c r="J130" s="33"/>
      <c r="K130" s="33"/>
      <c r="L130" s="33"/>
      <c r="M130" s="30"/>
      <c r="N130" s="30"/>
      <c r="O130" s="30"/>
      <c r="P130" s="30"/>
      <c r="Q130" s="33"/>
      <c r="R130" s="30"/>
    </row>
    <row r="131" spans="1:18" ht="13.8" thickBot="1" x14ac:dyDescent="0.3">
      <c r="A131" s="30"/>
      <c r="B131" s="41"/>
      <c r="C131" s="30"/>
      <c r="D131" s="33"/>
      <c r="E131" s="33"/>
      <c r="F131" s="33"/>
      <c r="G131" s="33"/>
      <c r="H131" s="33"/>
      <c r="I131" s="33"/>
      <c r="J131" s="33"/>
      <c r="K131" s="33"/>
      <c r="L131" s="33"/>
      <c r="M131" s="30"/>
      <c r="N131" s="30"/>
      <c r="O131" s="30"/>
      <c r="P131" s="30"/>
      <c r="Q131" s="33"/>
      <c r="R131" s="30"/>
    </row>
    <row r="132" spans="1:18" ht="13.8" thickBot="1" x14ac:dyDescent="0.3">
      <c r="A132" s="25"/>
      <c r="B132" s="41"/>
      <c r="C132" s="30"/>
      <c r="D132" s="33"/>
      <c r="E132" s="33"/>
      <c r="F132" s="33"/>
      <c r="G132" s="33"/>
      <c r="H132" s="33"/>
      <c r="I132" s="33"/>
      <c r="J132" s="33"/>
      <c r="K132" s="33"/>
      <c r="L132" s="33"/>
      <c r="M132" s="30"/>
      <c r="N132" s="30"/>
      <c r="O132" s="30"/>
      <c r="P132" s="30"/>
      <c r="Q132" s="33"/>
      <c r="R132" s="30"/>
    </row>
    <row r="133" spans="1:18" ht="13.8" thickBot="1" x14ac:dyDescent="0.3">
      <c r="A133" s="25"/>
      <c r="B133" s="41"/>
      <c r="C133" s="30"/>
      <c r="D133" s="33"/>
      <c r="E133" s="33"/>
      <c r="F133" s="34"/>
      <c r="G133" s="32"/>
      <c r="H133" s="32"/>
      <c r="I133" s="32"/>
      <c r="J133" s="32"/>
      <c r="K133" s="32"/>
      <c r="L133" s="32"/>
      <c r="M133" s="34"/>
      <c r="N133" s="33"/>
      <c r="O133" s="34"/>
      <c r="P133" s="32"/>
      <c r="Q133" s="32"/>
      <c r="R133" s="32"/>
    </row>
    <row r="134" spans="1:18" ht="14.4" thickBot="1" x14ac:dyDescent="0.35">
      <c r="A134" s="42"/>
      <c r="B134" s="6"/>
      <c r="C134" s="7"/>
      <c r="D134" s="7"/>
      <c r="E134" s="8"/>
      <c r="F134" s="8"/>
      <c r="G134" s="8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18" ht="14.4" thickBot="1" x14ac:dyDescent="0.35">
      <c r="A135" s="43"/>
      <c r="B135" s="6"/>
      <c r="C135" s="7"/>
      <c r="D135" s="7"/>
      <c r="E135" s="8"/>
      <c r="F135" s="8"/>
      <c r="G135" s="8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18" ht="14.4" thickBot="1" x14ac:dyDescent="0.35">
      <c r="A136" s="43"/>
      <c r="B136" s="6"/>
      <c r="C136" s="7"/>
      <c r="D136" s="7"/>
      <c r="E136" s="8"/>
      <c r="F136" s="8"/>
      <c r="G136" s="8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1:18" ht="13.8" thickBot="1" x14ac:dyDescent="0.3">
      <c r="A137" s="25"/>
      <c r="B137" s="44"/>
      <c r="C137" s="25"/>
      <c r="D137" s="28"/>
      <c r="E137" s="28"/>
      <c r="F137" s="28"/>
      <c r="G137" s="28"/>
      <c r="H137" s="28"/>
      <c r="I137" s="27"/>
      <c r="J137" s="29"/>
      <c r="K137" s="29"/>
      <c r="L137" s="29"/>
      <c r="M137" s="29"/>
      <c r="N137" s="28"/>
      <c r="O137" s="29"/>
      <c r="P137" s="29"/>
      <c r="Q137" s="28"/>
      <c r="R137" s="29"/>
    </row>
    <row r="138" spans="1:18" x14ac:dyDescent="0.25">
      <c r="A138" s="223"/>
      <c r="B138" s="216"/>
      <c r="C138" s="216"/>
      <c r="D138" s="216"/>
      <c r="E138" s="216"/>
      <c r="F138" s="216"/>
      <c r="G138" s="216"/>
      <c r="H138" s="216"/>
      <c r="I138" s="216"/>
      <c r="J138" s="216"/>
      <c r="K138" s="216"/>
      <c r="L138" s="216"/>
      <c r="M138" s="216"/>
      <c r="N138" s="216"/>
      <c r="O138" s="216"/>
      <c r="P138" s="216"/>
      <c r="Q138" s="216"/>
      <c r="R138" s="216"/>
    </row>
    <row r="139" spans="1:18" x14ac:dyDescent="0.25">
      <c r="A139" s="219"/>
      <c r="B139" s="219"/>
      <c r="C139" s="219"/>
      <c r="D139" s="219"/>
      <c r="E139" s="219"/>
      <c r="F139" s="219"/>
      <c r="G139" s="219"/>
      <c r="H139" s="219"/>
      <c r="I139" s="219"/>
      <c r="J139" s="219"/>
      <c r="K139" s="219"/>
      <c r="L139" s="219"/>
      <c r="M139" s="219"/>
      <c r="N139" s="219"/>
      <c r="O139" s="219"/>
      <c r="P139" s="219"/>
      <c r="Q139" s="219"/>
      <c r="R139" s="219"/>
    </row>
    <row r="140" spans="1:18" x14ac:dyDescent="0.25">
      <c r="A140" s="53"/>
      <c r="B140" s="15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</row>
    <row r="141" spans="1:18" x14ac:dyDescent="0.25">
      <c r="A141" s="16"/>
      <c r="B141" s="15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</row>
    <row r="142" spans="1:18" x14ac:dyDescent="0.25">
      <c r="A142" s="53"/>
      <c r="B142" s="15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</row>
    <row r="143" spans="1:18" x14ac:dyDescent="0.25">
      <c r="A143" s="16"/>
      <c r="B143" s="15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</row>
    <row r="144" spans="1:18" ht="13.8" thickBot="1" x14ac:dyDescent="0.3">
      <c r="A144" s="14"/>
      <c r="B144" s="15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</row>
    <row r="145" spans="1:18" ht="13.8" thickBot="1" x14ac:dyDescent="0.3">
      <c r="A145" s="180"/>
      <c r="B145" s="47"/>
      <c r="C145" s="183"/>
      <c r="D145" s="185"/>
      <c r="E145" s="186"/>
      <c r="F145" s="187"/>
      <c r="G145" s="191"/>
      <c r="H145" s="194"/>
      <c r="I145" s="195"/>
      <c r="J145" s="195"/>
      <c r="K145" s="195"/>
      <c r="L145" s="196"/>
      <c r="M145" s="200"/>
      <c r="N145" s="201"/>
      <c r="O145" s="201"/>
      <c r="P145" s="201"/>
      <c r="Q145" s="201"/>
      <c r="R145" s="202"/>
    </row>
    <row r="146" spans="1:18" ht="13.8" thickBot="1" x14ac:dyDescent="0.3">
      <c r="A146" s="181"/>
      <c r="B146" s="47"/>
      <c r="C146" s="184"/>
      <c r="D146" s="188"/>
      <c r="E146" s="189"/>
      <c r="F146" s="190"/>
      <c r="G146" s="192"/>
      <c r="H146" s="197"/>
      <c r="I146" s="198"/>
      <c r="J146" s="198"/>
      <c r="K146" s="198"/>
      <c r="L146" s="199"/>
      <c r="M146" s="203"/>
      <c r="N146" s="204"/>
      <c r="O146" s="204"/>
      <c r="P146" s="204"/>
      <c r="Q146" s="204"/>
      <c r="R146" s="205"/>
    </row>
    <row r="147" spans="1:18" ht="13.8" thickBot="1" x14ac:dyDescent="0.3">
      <c r="A147" s="182"/>
      <c r="B147" s="17"/>
      <c r="C147" s="39"/>
      <c r="D147" s="206"/>
      <c r="E147" s="207"/>
      <c r="F147" s="208"/>
      <c r="G147" s="193"/>
      <c r="H147" s="209"/>
      <c r="I147" s="210"/>
      <c r="J147" s="210"/>
      <c r="K147" s="210"/>
      <c r="L147" s="211"/>
      <c r="M147" s="212"/>
      <c r="N147" s="213"/>
      <c r="O147" s="213"/>
      <c r="P147" s="213"/>
      <c r="Q147" s="213"/>
      <c r="R147" s="214"/>
    </row>
    <row r="148" spans="1:18" ht="13.8" thickBot="1" x14ac:dyDescent="0.3">
      <c r="A148" s="17"/>
      <c r="B148" s="17"/>
      <c r="C148" s="17"/>
      <c r="D148" s="45"/>
      <c r="E148" s="45"/>
      <c r="F148" s="46"/>
      <c r="G148" s="45"/>
      <c r="H148" s="66"/>
      <c r="I148" s="47"/>
      <c r="J148" s="46"/>
      <c r="K148" s="48"/>
      <c r="L148" s="46"/>
      <c r="M148" s="22"/>
      <c r="N148" s="23"/>
      <c r="O148" s="22"/>
      <c r="P148" s="22"/>
      <c r="Q148" s="24"/>
      <c r="R148" s="47"/>
    </row>
    <row r="149" spans="1:18" ht="13.8" thickBot="1" x14ac:dyDescent="0.3">
      <c r="A149" s="25"/>
      <c r="B149" s="57"/>
      <c r="C149" s="25"/>
      <c r="D149" s="26"/>
      <c r="E149" s="26"/>
      <c r="F149" s="26"/>
      <c r="G149" s="26"/>
      <c r="H149" s="26"/>
      <c r="I149" s="26"/>
      <c r="J149" s="26"/>
      <c r="K149" s="26"/>
      <c r="L149" s="26"/>
      <c r="M149" s="25"/>
      <c r="N149" s="25"/>
      <c r="O149" s="25"/>
      <c r="P149" s="25"/>
      <c r="Q149" s="26"/>
      <c r="R149" s="25"/>
    </row>
    <row r="150" spans="1:18" ht="13.8" thickBot="1" x14ac:dyDescent="0.3">
      <c r="A150" s="70"/>
      <c r="B150" s="59"/>
      <c r="C150" s="61"/>
      <c r="D150" s="28"/>
      <c r="E150" s="28"/>
      <c r="F150" s="29"/>
      <c r="G150" s="29"/>
      <c r="H150" s="29"/>
      <c r="I150" s="29"/>
      <c r="J150" s="29"/>
      <c r="K150" s="29"/>
      <c r="L150" s="29"/>
      <c r="M150" s="29"/>
      <c r="N150" s="28"/>
      <c r="O150" s="29"/>
      <c r="P150" s="29"/>
      <c r="Q150" s="29"/>
      <c r="R150" s="29"/>
    </row>
    <row r="151" spans="1:18" ht="13.8" thickBot="1" x14ac:dyDescent="0.3">
      <c r="A151" s="70"/>
      <c r="B151" s="59"/>
      <c r="C151" s="61"/>
      <c r="D151" s="28"/>
      <c r="E151" s="28"/>
      <c r="F151" s="29"/>
      <c r="G151" s="29"/>
      <c r="H151" s="29"/>
      <c r="I151" s="29"/>
      <c r="J151" s="29"/>
      <c r="K151" s="29"/>
      <c r="L151" s="29"/>
      <c r="M151" s="29"/>
      <c r="N151" s="28"/>
      <c r="O151" s="29"/>
      <c r="P151" s="29"/>
      <c r="Q151" s="29"/>
      <c r="R151" s="29"/>
    </row>
    <row r="152" spans="1:18" ht="13.8" thickBot="1" x14ac:dyDescent="0.3">
      <c r="A152" s="70"/>
      <c r="B152" s="59"/>
      <c r="C152" s="61"/>
      <c r="D152" s="28"/>
      <c r="E152" s="28"/>
      <c r="F152" s="28"/>
      <c r="G152" s="28"/>
      <c r="H152" s="27"/>
      <c r="I152" s="27"/>
      <c r="J152" s="29"/>
      <c r="K152" s="29"/>
      <c r="L152" s="27"/>
      <c r="M152" s="29"/>
      <c r="N152" s="28"/>
      <c r="O152" s="29"/>
      <c r="P152" s="29"/>
      <c r="Q152" s="27"/>
      <c r="R152" s="29"/>
    </row>
    <row r="153" spans="1:18" ht="13.8" thickBot="1" x14ac:dyDescent="0.3">
      <c r="A153" s="70"/>
      <c r="B153" s="59"/>
      <c r="C153" s="61"/>
      <c r="D153" s="28"/>
      <c r="E153" s="28"/>
      <c r="F153" s="29"/>
      <c r="G153" s="29"/>
      <c r="H153" s="29"/>
      <c r="I153" s="29"/>
      <c r="J153" s="29"/>
      <c r="K153" s="29"/>
      <c r="L153" s="29"/>
      <c r="M153" s="29"/>
      <c r="N153" s="28"/>
      <c r="O153" s="29"/>
      <c r="P153" s="29"/>
      <c r="Q153" s="29"/>
      <c r="R153" s="29"/>
    </row>
    <row r="154" spans="1:18" ht="13.8" thickBot="1" x14ac:dyDescent="0.3">
      <c r="A154" s="70"/>
      <c r="B154" s="59"/>
      <c r="C154" s="61"/>
      <c r="D154" s="33"/>
      <c r="E154" s="33"/>
      <c r="F154" s="34"/>
      <c r="G154" s="34"/>
      <c r="H154" s="34"/>
      <c r="I154" s="34"/>
      <c r="J154" s="34"/>
      <c r="K154" s="34"/>
      <c r="L154" s="34"/>
      <c r="M154" s="34"/>
      <c r="N154" s="33"/>
      <c r="O154" s="34"/>
      <c r="P154" s="34"/>
      <c r="Q154" s="34"/>
      <c r="R154" s="34"/>
    </row>
    <row r="155" spans="1:18" ht="13.8" thickBot="1" x14ac:dyDescent="0.3">
      <c r="A155" s="30"/>
      <c r="B155" s="31"/>
      <c r="C155" s="32"/>
      <c r="D155" s="33"/>
      <c r="E155" s="33"/>
      <c r="F155" s="34"/>
      <c r="G155" s="34"/>
      <c r="H155" s="34"/>
      <c r="I155" s="34"/>
      <c r="J155" s="34"/>
      <c r="K155" s="34"/>
      <c r="L155" s="34"/>
      <c r="M155" s="34"/>
      <c r="N155" s="33"/>
      <c r="O155" s="34"/>
      <c r="P155" s="34"/>
      <c r="Q155" s="34"/>
      <c r="R155" s="34"/>
    </row>
    <row r="156" spans="1:18" ht="13.8" thickBot="1" x14ac:dyDescent="0.3">
      <c r="A156" s="25"/>
      <c r="B156" s="35"/>
      <c r="C156" s="25"/>
      <c r="D156" s="26"/>
      <c r="E156" s="26"/>
      <c r="F156" s="26"/>
      <c r="G156" s="26"/>
      <c r="H156" s="26"/>
      <c r="I156" s="26"/>
      <c r="J156" s="26"/>
      <c r="K156" s="26"/>
      <c r="L156" s="26"/>
      <c r="M156" s="25"/>
      <c r="N156" s="25"/>
      <c r="O156" s="25"/>
      <c r="P156" s="25"/>
      <c r="Q156" s="26"/>
      <c r="R156" s="25"/>
    </row>
    <row r="157" spans="1:18" ht="13.8" thickBot="1" x14ac:dyDescent="0.3">
      <c r="A157" s="36"/>
      <c r="B157" s="37"/>
      <c r="C157" s="36"/>
      <c r="D157" s="38"/>
      <c r="E157" s="38"/>
      <c r="F157" s="38"/>
      <c r="G157" s="39"/>
      <c r="H157" s="38"/>
      <c r="I157" s="38"/>
      <c r="J157" s="39"/>
      <c r="K157" s="39"/>
      <c r="L157" s="39"/>
      <c r="M157" s="39"/>
      <c r="N157" s="38"/>
      <c r="O157" s="39"/>
      <c r="P157" s="39"/>
      <c r="Q157" s="40"/>
      <c r="R157" s="39"/>
    </row>
    <row r="158" spans="1:18" ht="13.8" thickBot="1" x14ac:dyDescent="0.3">
      <c r="A158" s="30"/>
      <c r="B158" s="2"/>
      <c r="C158" s="3"/>
      <c r="D158" s="3"/>
      <c r="E158" s="4"/>
      <c r="F158" s="4"/>
      <c r="G158" s="4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</row>
    <row r="159" spans="1:18" ht="13.8" thickBot="1" x14ac:dyDescent="0.3">
      <c r="A159" s="25"/>
      <c r="B159" s="63"/>
      <c r="C159" s="30"/>
      <c r="D159" s="33"/>
      <c r="E159" s="33"/>
      <c r="F159" s="33"/>
      <c r="G159" s="33"/>
      <c r="H159" s="33"/>
      <c r="I159" s="33"/>
      <c r="J159" s="33"/>
      <c r="K159" s="33"/>
      <c r="L159" s="33"/>
      <c r="M159" s="30"/>
      <c r="N159" s="30"/>
      <c r="O159" s="30"/>
      <c r="P159" s="30"/>
      <c r="Q159" s="33"/>
      <c r="R159" s="30"/>
    </row>
    <row r="160" spans="1:18" ht="13.8" thickBot="1" x14ac:dyDescent="0.3">
      <c r="A160" s="61"/>
      <c r="B160" s="59"/>
      <c r="C160" s="61"/>
      <c r="D160" s="33"/>
      <c r="E160" s="33"/>
      <c r="F160" s="34"/>
      <c r="G160" s="34"/>
      <c r="H160" s="34"/>
      <c r="I160" s="33"/>
      <c r="J160" s="34"/>
      <c r="K160" s="34"/>
      <c r="L160" s="34"/>
      <c r="M160" s="34"/>
      <c r="N160" s="33"/>
      <c r="O160" s="34"/>
      <c r="P160" s="34"/>
      <c r="Q160" s="33"/>
      <c r="R160" s="34"/>
    </row>
    <row r="161" spans="1:18" ht="13.8" thickBot="1" x14ac:dyDescent="0.3">
      <c r="A161" s="61"/>
      <c r="B161" s="59"/>
      <c r="C161" s="61"/>
      <c r="D161" s="33"/>
      <c r="E161" s="33"/>
      <c r="F161" s="34"/>
      <c r="G161" s="34"/>
      <c r="H161" s="33"/>
      <c r="I161" s="33"/>
      <c r="J161" s="34"/>
      <c r="K161" s="34"/>
      <c r="L161" s="32"/>
      <c r="M161" s="34"/>
      <c r="N161" s="33"/>
      <c r="O161" s="34"/>
      <c r="P161" s="34"/>
      <c r="Q161" s="33"/>
      <c r="R161" s="34"/>
    </row>
    <row r="162" spans="1:18" ht="13.8" thickBot="1" x14ac:dyDescent="0.3">
      <c r="A162" s="61"/>
      <c r="B162" s="59"/>
      <c r="C162" s="61"/>
      <c r="D162" s="33"/>
      <c r="E162" s="33"/>
      <c r="F162" s="34"/>
      <c r="G162" s="34"/>
      <c r="H162" s="33"/>
      <c r="I162" s="33"/>
      <c r="J162" s="34"/>
      <c r="K162" s="34"/>
      <c r="L162" s="34"/>
      <c r="M162" s="34"/>
      <c r="N162" s="33"/>
      <c r="O162" s="34"/>
      <c r="P162" s="34"/>
      <c r="Q162" s="33"/>
      <c r="R162" s="34"/>
    </row>
    <row r="163" spans="1:18" ht="13.8" thickBot="1" x14ac:dyDescent="0.3">
      <c r="A163" s="61"/>
      <c r="B163" s="59"/>
      <c r="C163" s="61"/>
      <c r="D163" s="33"/>
      <c r="E163" s="33"/>
      <c r="F163" s="33"/>
      <c r="G163" s="33"/>
      <c r="H163" s="33"/>
      <c r="I163" s="33"/>
      <c r="J163" s="34"/>
      <c r="K163" s="34"/>
      <c r="L163" s="34"/>
      <c r="M163" s="34"/>
      <c r="N163" s="33"/>
      <c r="O163" s="34"/>
      <c r="P163" s="34"/>
      <c r="Q163" s="33"/>
      <c r="R163" s="34"/>
    </row>
    <row r="164" spans="1:18" ht="13.8" thickBot="1" x14ac:dyDescent="0.3">
      <c r="A164" s="73"/>
      <c r="B164" s="59"/>
      <c r="C164" s="61"/>
      <c r="D164" s="33"/>
      <c r="E164" s="33"/>
      <c r="F164" s="33"/>
      <c r="G164" s="34"/>
      <c r="H164" s="33"/>
      <c r="I164" s="33"/>
      <c r="J164" s="34"/>
      <c r="K164" s="34"/>
      <c r="L164" s="34"/>
      <c r="M164" s="34"/>
      <c r="N164" s="33"/>
      <c r="O164" s="34"/>
      <c r="P164" s="34"/>
      <c r="Q164" s="33"/>
      <c r="R164" s="34"/>
    </row>
    <row r="165" spans="1:18" ht="13.8" thickBot="1" x14ac:dyDescent="0.3">
      <c r="A165" s="61"/>
      <c r="B165" s="59"/>
      <c r="C165" s="61"/>
      <c r="D165" s="33"/>
      <c r="E165" s="33"/>
      <c r="F165" s="33"/>
      <c r="G165" s="33"/>
      <c r="H165" s="33"/>
      <c r="I165" s="33"/>
      <c r="J165" s="34"/>
      <c r="K165" s="34"/>
      <c r="L165" s="34"/>
      <c r="M165" s="34"/>
      <c r="N165" s="33"/>
      <c r="O165" s="34"/>
      <c r="P165" s="34"/>
      <c r="Q165" s="33"/>
      <c r="R165" s="34"/>
    </row>
    <row r="166" spans="1:18" ht="13.8" thickBot="1" x14ac:dyDescent="0.3">
      <c r="A166" s="61"/>
      <c r="B166" s="59"/>
      <c r="C166" s="61"/>
      <c r="D166" s="33"/>
      <c r="E166" s="33"/>
      <c r="F166" s="33"/>
      <c r="G166" s="34"/>
      <c r="H166" s="33"/>
      <c r="I166" s="33"/>
      <c r="J166" s="34"/>
      <c r="K166" s="34"/>
      <c r="L166" s="34"/>
      <c r="M166" s="34"/>
      <c r="N166" s="33"/>
      <c r="O166" s="34"/>
      <c r="P166" s="34"/>
      <c r="Q166" s="33"/>
      <c r="R166" s="34"/>
    </row>
    <row r="167" spans="1:18" ht="13.8" thickBot="1" x14ac:dyDescent="0.3">
      <c r="A167" s="25"/>
      <c r="B167" s="41"/>
      <c r="C167" s="30"/>
      <c r="D167" s="33"/>
      <c r="E167" s="33"/>
      <c r="F167" s="33"/>
      <c r="G167" s="33"/>
      <c r="H167" s="33"/>
      <c r="I167" s="33"/>
      <c r="J167" s="33"/>
      <c r="K167" s="33"/>
      <c r="L167" s="33"/>
      <c r="M167" s="30"/>
      <c r="N167" s="30"/>
      <c r="O167" s="30"/>
      <c r="P167" s="30"/>
      <c r="Q167" s="33"/>
      <c r="R167" s="30"/>
    </row>
    <row r="168" spans="1:18" ht="13.8" thickBot="1" x14ac:dyDescent="0.3">
      <c r="A168" s="30"/>
      <c r="B168" s="41"/>
      <c r="C168" s="30"/>
      <c r="D168" s="33"/>
      <c r="E168" s="33"/>
      <c r="F168" s="33"/>
      <c r="G168" s="33"/>
      <c r="H168" s="33"/>
      <c r="I168" s="33"/>
      <c r="J168" s="33"/>
      <c r="K168" s="33"/>
      <c r="L168" s="33"/>
      <c r="M168" s="30"/>
      <c r="N168" s="30"/>
      <c r="O168" s="30"/>
      <c r="P168" s="30"/>
      <c r="Q168" s="33"/>
      <c r="R168" s="30"/>
    </row>
    <row r="169" spans="1:18" ht="13.8" thickBot="1" x14ac:dyDescent="0.3">
      <c r="A169" s="30"/>
      <c r="B169" s="41"/>
      <c r="C169" s="30"/>
      <c r="D169" s="33"/>
      <c r="E169" s="33"/>
      <c r="F169" s="33"/>
      <c r="G169" s="33"/>
      <c r="H169" s="33"/>
      <c r="I169" s="33"/>
      <c r="J169" s="33"/>
      <c r="K169" s="33"/>
      <c r="L169" s="33"/>
      <c r="M169" s="30"/>
      <c r="N169" s="30"/>
      <c r="O169" s="30"/>
      <c r="P169" s="30"/>
      <c r="Q169" s="33"/>
      <c r="R169" s="30"/>
    </row>
    <row r="170" spans="1:18" ht="13.8" thickBot="1" x14ac:dyDescent="0.3">
      <c r="A170" s="25"/>
      <c r="B170" s="41"/>
      <c r="C170" s="30"/>
      <c r="D170" s="33"/>
      <c r="E170" s="33"/>
      <c r="F170" s="33"/>
      <c r="G170" s="33"/>
      <c r="H170" s="33"/>
      <c r="I170" s="33"/>
      <c r="J170" s="33"/>
      <c r="K170" s="33"/>
      <c r="L170" s="33"/>
      <c r="M170" s="30"/>
      <c r="N170" s="30"/>
      <c r="O170" s="30"/>
      <c r="P170" s="30"/>
      <c r="Q170" s="33"/>
      <c r="R170" s="30"/>
    </row>
    <row r="171" spans="1:18" ht="13.8" thickBot="1" x14ac:dyDescent="0.3">
      <c r="A171" s="25"/>
      <c r="B171" s="41"/>
      <c r="C171" s="30"/>
      <c r="D171" s="33"/>
      <c r="E171" s="33"/>
      <c r="F171" s="34"/>
      <c r="G171" s="32"/>
      <c r="H171" s="32"/>
      <c r="I171" s="32"/>
      <c r="J171" s="32"/>
      <c r="K171" s="32"/>
      <c r="L171" s="32"/>
      <c r="M171" s="34"/>
      <c r="N171" s="33"/>
      <c r="O171" s="34"/>
      <c r="P171" s="32"/>
      <c r="Q171" s="32"/>
      <c r="R171" s="32"/>
    </row>
    <row r="172" spans="1:18" ht="14.4" thickBot="1" x14ac:dyDescent="0.35">
      <c r="A172" s="42"/>
      <c r="B172" s="6"/>
      <c r="C172" s="7"/>
      <c r="D172" s="7"/>
      <c r="E172" s="8"/>
      <c r="F172" s="8"/>
      <c r="G172" s="8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1:18" ht="14.4" thickBot="1" x14ac:dyDescent="0.35">
      <c r="A173" s="43"/>
      <c r="B173" s="6"/>
      <c r="C173" s="7"/>
      <c r="D173" s="7"/>
      <c r="E173" s="8"/>
      <c r="F173" s="8"/>
      <c r="G173" s="8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1:18" ht="13.8" thickBot="1" x14ac:dyDescent="0.3">
      <c r="A174" s="30"/>
      <c r="B174" s="2"/>
      <c r="C174" s="3"/>
      <c r="D174" s="3"/>
      <c r="E174" s="4"/>
      <c r="F174" s="4"/>
      <c r="G174" s="4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</row>
    <row r="175" spans="1:18" ht="13.8" thickBot="1" x14ac:dyDescent="0.3">
      <c r="A175" s="25"/>
      <c r="B175" s="44"/>
      <c r="C175" s="25"/>
      <c r="D175" s="28"/>
      <c r="E175" s="28"/>
      <c r="F175" s="28"/>
      <c r="G175" s="28"/>
      <c r="H175" s="28"/>
      <c r="I175" s="27"/>
      <c r="J175" s="29"/>
      <c r="K175" s="29"/>
      <c r="L175" s="29"/>
      <c r="M175" s="29"/>
      <c r="N175" s="28"/>
      <c r="O175" s="29"/>
      <c r="P175" s="29"/>
      <c r="Q175" s="28"/>
      <c r="R175" s="29"/>
    </row>
    <row r="176" spans="1:18" x14ac:dyDescent="0.25">
      <c r="A176" s="223"/>
      <c r="B176" s="216"/>
      <c r="C176" s="216"/>
      <c r="D176" s="216"/>
      <c r="E176" s="216"/>
      <c r="F176" s="216"/>
      <c r="G176" s="216"/>
      <c r="H176" s="216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</row>
    <row r="177" spans="1:18" x14ac:dyDescent="0.25">
      <c r="A177" s="219"/>
      <c r="B177" s="219"/>
      <c r="C177" s="219"/>
      <c r="D177" s="219"/>
      <c r="E177" s="219"/>
      <c r="F177" s="219"/>
      <c r="G177" s="219"/>
      <c r="H177" s="219"/>
      <c r="I177" s="219"/>
      <c r="J177" s="219"/>
      <c r="K177" s="219"/>
      <c r="L177" s="219"/>
      <c r="M177" s="219"/>
      <c r="N177" s="219"/>
      <c r="O177" s="219"/>
      <c r="P177" s="219"/>
      <c r="Q177" s="219"/>
      <c r="R177" s="219"/>
    </row>
    <row r="178" spans="1:18" x14ac:dyDescent="0.25">
      <c r="A178" s="53"/>
      <c r="B178" s="15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</row>
    <row r="179" spans="1:18" x14ac:dyDescent="0.25">
      <c r="A179" s="16"/>
      <c r="B179" s="15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</row>
    <row r="180" spans="1:18" x14ac:dyDescent="0.25">
      <c r="A180" s="53"/>
      <c r="B180" s="15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</row>
    <row r="181" spans="1:18" x14ac:dyDescent="0.25">
      <c r="A181" s="16"/>
      <c r="B181" s="15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</row>
    <row r="182" spans="1:18" ht="13.8" thickBot="1" x14ac:dyDescent="0.3">
      <c r="A182" s="14"/>
      <c r="B182" s="15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</row>
    <row r="183" spans="1:18" ht="13.8" thickBot="1" x14ac:dyDescent="0.3">
      <c r="A183" s="180"/>
      <c r="B183" s="47"/>
      <c r="C183" s="183"/>
      <c r="D183" s="185"/>
      <c r="E183" s="186"/>
      <c r="F183" s="187"/>
      <c r="G183" s="191"/>
      <c r="H183" s="194"/>
      <c r="I183" s="195"/>
      <c r="J183" s="195"/>
      <c r="K183" s="195"/>
      <c r="L183" s="196"/>
      <c r="M183" s="200"/>
      <c r="N183" s="201"/>
      <c r="O183" s="201"/>
      <c r="P183" s="201"/>
      <c r="Q183" s="201"/>
      <c r="R183" s="202"/>
    </row>
    <row r="184" spans="1:18" ht="13.8" thickBot="1" x14ac:dyDescent="0.3">
      <c r="A184" s="181"/>
      <c r="B184" s="47"/>
      <c r="C184" s="184"/>
      <c r="D184" s="188"/>
      <c r="E184" s="189"/>
      <c r="F184" s="190"/>
      <c r="G184" s="192"/>
      <c r="H184" s="197"/>
      <c r="I184" s="198"/>
      <c r="J184" s="198"/>
      <c r="K184" s="198"/>
      <c r="L184" s="199"/>
      <c r="M184" s="203"/>
      <c r="N184" s="204"/>
      <c r="O184" s="204"/>
      <c r="P184" s="204"/>
      <c r="Q184" s="204"/>
      <c r="R184" s="205"/>
    </row>
    <row r="185" spans="1:18" ht="13.8" thickBot="1" x14ac:dyDescent="0.3">
      <c r="A185" s="182"/>
      <c r="B185" s="17"/>
      <c r="C185" s="39"/>
      <c r="D185" s="206"/>
      <c r="E185" s="207"/>
      <c r="F185" s="208"/>
      <c r="G185" s="193"/>
      <c r="H185" s="209"/>
      <c r="I185" s="210"/>
      <c r="J185" s="210"/>
      <c r="K185" s="210"/>
      <c r="L185" s="211"/>
      <c r="M185" s="212"/>
      <c r="N185" s="213"/>
      <c r="O185" s="213"/>
      <c r="P185" s="213"/>
      <c r="Q185" s="213"/>
      <c r="R185" s="214"/>
    </row>
    <row r="186" spans="1:18" ht="13.8" thickBot="1" x14ac:dyDescent="0.3">
      <c r="A186" s="17"/>
      <c r="B186" s="17"/>
      <c r="C186" s="17"/>
      <c r="D186" s="45"/>
      <c r="E186" s="45"/>
      <c r="F186" s="46"/>
      <c r="G186" s="45"/>
      <c r="H186" s="66"/>
      <c r="I186" s="47"/>
      <c r="J186" s="46"/>
      <c r="K186" s="48"/>
      <c r="L186" s="46"/>
      <c r="M186" s="22"/>
      <c r="N186" s="23"/>
      <c r="O186" s="22"/>
      <c r="P186" s="22"/>
      <c r="Q186" s="24"/>
      <c r="R186" s="47"/>
    </row>
    <row r="187" spans="1:18" ht="13.8" thickBot="1" x14ac:dyDescent="0.3">
      <c r="A187" s="25"/>
      <c r="B187" s="57"/>
      <c r="C187" s="25"/>
      <c r="D187" s="26"/>
      <c r="E187" s="26"/>
      <c r="F187" s="26"/>
      <c r="G187" s="26"/>
      <c r="H187" s="26"/>
      <c r="I187" s="26"/>
      <c r="J187" s="26"/>
      <c r="K187" s="26"/>
      <c r="L187" s="26"/>
      <c r="M187" s="25"/>
      <c r="N187" s="25"/>
      <c r="O187" s="25"/>
      <c r="P187" s="25"/>
      <c r="Q187" s="26"/>
      <c r="R187" s="25"/>
    </row>
    <row r="188" spans="1:18" ht="13.8" thickBot="1" x14ac:dyDescent="0.3">
      <c r="A188" s="73"/>
      <c r="B188" s="72"/>
      <c r="C188" s="73"/>
      <c r="D188" s="28"/>
      <c r="E188" s="28"/>
      <c r="F188" s="29"/>
      <c r="G188" s="29"/>
      <c r="H188" s="29"/>
      <c r="I188" s="29"/>
      <c r="J188" s="29"/>
      <c r="K188" s="29"/>
      <c r="L188" s="29"/>
      <c r="M188" s="29"/>
      <c r="N188" s="28"/>
      <c r="O188" s="29"/>
      <c r="P188" s="29"/>
      <c r="Q188" s="29"/>
      <c r="R188" s="29"/>
    </row>
    <row r="189" spans="1:18" ht="13.8" thickBot="1" x14ac:dyDescent="0.3">
      <c r="A189" s="73"/>
      <c r="B189" s="72"/>
      <c r="C189" s="73"/>
      <c r="D189" s="28"/>
      <c r="E189" s="28"/>
      <c r="F189" s="29"/>
      <c r="G189" s="29"/>
      <c r="H189" s="29"/>
      <c r="I189" s="29"/>
      <c r="J189" s="29"/>
      <c r="K189" s="29"/>
      <c r="L189" s="29"/>
      <c r="M189" s="29"/>
      <c r="N189" s="28"/>
      <c r="O189" s="29"/>
      <c r="P189" s="29"/>
      <c r="Q189" s="29"/>
      <c r="R189" s="29"/>
    </row>
    <row r="190" spans="1:18" ht="13.8" thickBot="1" x14ac:dyDescent="0.3">
      <c r="A190" s="73"/>
      <c r="B190" s="72"/>
      <c r="C190" s="73"/>
      <c r="D190" s="28"/>
      <c r="E190" s="28"/>
      <c r="F190" s="28"/>
      <c r="G190" s="28"/>
      <c r="H190" s="27"/>
      <c r="I190" s="27"/>
      <c r="J190" s="29"/>
      <c r="K190" s="29"/>
      <c r="L190" s="27"/>
      <c r="M190" s="29"/>
      <c r="N190" s="28"/>
      <c r="O190" s="29"/>
      <c r="P190" s="29"/>
      <c r="Q190" s="27"/>
      <c r="R190" s="29"/>
    </row>
    <row r="191" spans="1:18" ht="13.8" thickBot="1" x14ac:dyDescent="0.3">
      <c r="A191" s="73"/>
      <c r="B191" s="72"/>
      <c r="C191" s="73"/>
      <c r="D191" s="28"/>
      <c r="E191" s="28"/>
      <c r="F191" s="29"/>
      <c r="G191" s="29"/>
      <c r="H191" s="29"/>
      <c r="I191" s="29"/>
      <c r="J191" s="29"/>
      <c r="K191" s="29"/>
      <c r="L191" s="29"/>
      <c r="M191" s="29"/>
      <c r="N191" s="28"/>
      <c r="O191" s="29"/>
      <c r="P191" s="29"/>
      <c r="Q191" s="29"/>
      <c r="R191" s="29"/>
    </row>
    <row r="192" spans="1:18" ht="13.8" thickBot="1" x14ac:dyDescent="0.3">
      <c r="A192" s="73"/>
      <c r="B192" s="72"/>
      <c r="C192" s="73"/>
      <c r="D192" s="33"/>
      <c r="E192" s="33"/>
      <c r="F192" s="34"/>
      <c r="G192" s="34"/>
      <c r="H192" s="34"/>
      <c r="I192" s="34"/>
      <c r="J192" s="34"/>
      <c r="K192" s="34"/>
      <c r="L192" s="34"/>
      <c r="M192" s="34"/>
      <c r="N192" s="33"/>
      <c r="O192" s="34"/>
      <c r="P192" s="34"/>
      <c r="Q192" s="34"/>
      <c r="R192" s="34"/>
    </row>
    <row r="193" spans="1:18" ht="13.8" thickBot="1" x14ac:dyDescent="0.3">
      <c r="A193" s="30"/>
      <c r="B193" s="31"/>
      <c r="C193" s="32"/>
      <c r="D193" s="33"/>
      <c r="E193" s="33"/>
      <c r="F193" s="34"/>
      <c r="G193" s="34"/>
      <c r="H193" s="34"/>
      <c r="I193" s="34"/>
      <c r="J193" s="34"/>
      <c r="K193" s="34"/>
      <c r="L193" s="34"/>
      <c r="M193" s="34"/>
      <c r="N193" s="33"/>
      <c r="O193" s="34"/>
      <c r="P193" s="34"/>
      <c r="Q193" s="34"/>
      <c r="R193" s="34"/>
    </row>
    <row r="194" spans="1:18" ht="13.8" thickBot="1" x14ac:dyDescent="0.3">
      <c r="A194" s="25"/>
      <c r="B194" s="35"/>
      <c r="C194" s="25"/>
      <c r="D194" s="26"/>
      <c r="E194" s="26"/>
      <c r="F194" s="26"/>
      <c r="G194" s="26"/>
      <c r="H194" s="26"/>
      <c r="I194" s="26"/>
      <c r="J194" s="26"/>
      <c r="K194" s="26"/>
      <c r="L194" s="26"/>
      <c r="M194" s="25"/>
      <c r="N194" s="25"/>
      <c r="O194" s="25"/>
      <c r="P194" s="25"/>
      <c r="Q194" s="26"/>
      <c r="R194" s="25"/>
    </row>
    <row r="195" spans="1:18" ht="13.8" thickBot="1" x14ac:dyDescent="0.3">
      <c r="A195" s="36"/>
      <c r="B195" s="37"/>
      <c r="C195" s="36"/>
      <c r="D195" s="38"/>
      <c r="E195" s="38"/>
      <c r="F195" s="38"/>
      <c r="G195" s="39"/>
      <c r="H195" s="38"/>
      <c r="I195" s="38"/>
      <c r="J195" s="39"/>
      <c r="K195" s="39"/>
      <c r="L195" s="39"/>
      <c r="M195" s="39"/>
      <c r="N195" s="38"/>
      <c r="O195" s="39"/>
      <c r="P195" s="39"/>
      <c r="Q195" s="40"/>
      <c r="R195" s="39"/>
    </row>
    <row r="196" spans="1:18" ht="13.8" thickBot="1" x14ac:dyDescent="0.3">
      <c r="A196" s="30"/>
      <c r="B196" s="2"/>
      <c r="C196" s="3"/>
      <c r="D196" s="3"/>
      <c r="E196" s="4"/>
      <c r="F196" s="4"/>
      <c r="G196" s="4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</row>
    <row r="197" spans="1:18" ht="13.8" thickBot="1" x14ac:dyDescent="0.3">
      <c r="A197" s="25"/>
      <c r="B197" s="63"/>
      <c r="C197" s="30"/>
      <c r="D197" s="33"/>
      <c r="E197" s="33"/>
      <c r="F197" s="33"/>
      <c r="G197" s="33"/>
      <c r="H197" s="33"/>
      <c r="I197" s="33"/>
      <c r="J197" s="33"/>
      <c r="K197" s="33"/>
      <c r="L197" s="33"/>
      <c r="M197" s="30"/>
      <c r="N197" s="30"/>
      <c r="O197" s="30"/>
      <c r="P197" s="30"/>
      <c r="Q197" s="33"/>
      <c r="R197" s="30"/>
    </row>
    <row r="198" spans="1:18" ht="13.8" thickBot="1" x14ac:dyDescent="0.3">
      <c r="A198" s="75"/>
      <c r="B198" s="72"/>
      <c r="C198" s="73"/>
      <c r="D198" s="33"/>
      <c r="E198" s="33"/>
      <c r="F198" s="34"/>
      <c r="G198" s="34"/>
      <c r="H198" s="34"/>
      <c r="I198" s="33"/>
      <c r="J198" s="34"/>
      <c r="K198" s="34"/>
      <c r="L198" s="34"/>
      <c r="M198" s="34"/>
      <c r="N198" s="33"/>
      <c r="O198" s="34"/>
      <c r="P198" s="34"/>
      <c r="Q198" s="33"/>
      <c r="R198" s="34"/>
    </row>
    <row r="199" spans="1:18" ht="13.8" thickBot="1" x14ac:dyDescent="0.3">
      <c r="A199" s="73"/>
      <c r="B199" s="72"/>
      <c r="C199" s="73"/>
      <c r="D199" s="33"/>
      <c r="E199" s="33"/>
      <c r="F199" s="34"/>
      <c r="G199" s="34"/>
      <c r="H199" s="33"/>
      <c r="I199" s="33"/>
      <c r="J199" s="34"/>
      <c r="K199" s="34"/>
      <c r="L199" s="32"/>
      <c r="M199" s="34"/>
      <c r="N199" s="33"/>
      <c r="O199" s="34"/>
      <c r="P199" s="34"/>
      <c r="Q199" s="33"/>
      <c r="R199" s="34"/>
    </row>
    <row r="200" spans="1:18" ht="13.8" thickBot="1" x14ac:dyDescent="0.3">
      <c r="A200" s="73"/>
      <c r="B200" s="72"/>
      <c r="C200" s="73"/>
      <c r="D200" s="33"/>
      <c r="E200" s="33"/>
      <c r="F200" s="34"/>
      <c r="G200" s="34"/>
      <c r="H200" s="33"/>
      <c r="I200" s="33"/>
      <c r="J200" s="34"/>
      <c r="K200" s="34"/>
      <c r="L200" s="34"/>
      <c r="M200" s="34"/>
      <c r="N200" s="33"/>
      <c r="O200" s="34"/>
      <c r="P200" s="34"/>
      <c r="Q200" s="33"/>
      <c r="R200" s="34"/>
    </row>
    <row r="201" spans="1:18" ht="13.8" thickBot="1" x14ac:dyDescent="0.3">
      <c r="A201" s="73"/>
      <c r="B201" s="72"/>
      <c r="C201" s="73"/>
      <c r="D201" s="33"/>
      <c r="E201" s="33"/>
      <c r="F201" s="33"/>
      <c r="G201" s="33"/>
      <c r="H201" s="33"/>
      <c r="I201" s="33"/>
      <c r="J201" s="34"/>
      <c r="K201" s="34"/>
      <c r="L201" s="34"/>
      <c r="M201" s="34"/>
      <c r="N201" s="33"/>
      <c r="O201" s="34"/>
      <c r="P201" s="34"/>
      <c r="Q201" s="33"/>
      <c r="R201" s="34"/>
    </row>
    <row r="202" spans="1:18" ht="13.8" thickBot="1" x14ac:dyDescent="0.3">
      <c r="A202" s="73"/>
      <c r="B202" s="72"/>
      <c r="C202" s="73"/>
      <c r="D202" s="33"/>
      <c r="E202" s="33"/>
      <c r="F202" s="33"/>
      <c r="G202" s="34"/>
      <c r="H202" s="33"/>
      <c r="I202" s="33"/>
      <c r="J202" s="34"/>
      <c r="K202" s="34"/>
      <c r="L202" s="34"/>
      <c r="M202" s="34"/>
      <c r="N202" s="33"/>
      <c r="O202" s="34"/>
      <c r="P202" s="34"/>
      <c r="Q202" s="33"/>
      <c r="R202" s="34"/>
    </row>
    <row r="203" spans="1:18" ht="13.8" thickBot="1" x14ac:dyDescent="0.3">
      <c r="A203" s="73"/>
      <c r="B203" s="72"/>
      <c r="C203" s="73"/>
      <c r="D203" s="33"/>
      <c r="E203" s="33"/>
      <c r="F203" s="33"/>
      <c r="G203" s="33"/>
      <c r="H203" s="33"/>
      <c r="I203" s="33"/>
      <c r="J203" s="34"/>
      <c r="K203" s="34"/>
      <c r="L203" s="34"/>
      <c r="M203" s="34"/>
      <c r="N203" s="33"/>
      <c r="O203" s="34"/>
      <c r="P203" s="34"/>
      <c r="Q203" s="33"/>
      <c r="R203" s="34"/>
    </row>
    <row r="204" spans="1:18" ht="13.8" thickBot="1" x14ac:dyDescent="0.3">
      <c r="A204" s="73"/>
      <c r="B204" s="72"/>
      <c r="C204" s="73"/>
      <c r="D204" s="33"/>
      <c r="E204" s="33"/>
      <c r="F204" s="33"/>
      <c r="G204" s="34"/>
      <c r="H204" s="33"/>
      <c r="I204" s="33"/>
      <c r="J204" s="34"/>
      <c r="K204" s="34"/>
      <c r="L204" s="34"/>
      <c r="M204" s="34"/>
      <c r="N204" s="33"/>
      <c r="O204" s="34"/>
      <c r="P204" s="34"/>
      <c r="Q204" s="33"/>
      <c r="R204" s="34"/>
    </row>
    <row r="205" spans="1:18" ht="13.8" thickBot="1" x14ac:dyDescent="0.3">
      <c r="A205" s="25"/>
      <c r="B205" s="41"/>
      <c r="C205" s="30"/>
      <c r="D205" s="33"/>
      <c r="E205" s="33"/>
      <c r="F205" s="33"/>
      <c r="G205" s="33"/>
      <c r="H205" s="33"/>
      <c r="I205" s="33"/>
      <c r="J205" s="33"/>
      <c r="K205" s="33"/>
      <c r="L205" s="33"/>
      <c r="M205" s="30"/>
      <c r="N205" s="30"/>
      <c r="O205" s="30"/>
      <c r="P205" s="30"/>
      <c r="Q205" s="33"/>
      <c r="R205" s="30"/>
    </row>
    <row r="206" spans="1:18" ht="13.8" thickBot="1" x14ac:dyDescent="0.3">
      <c r="A206" s="30"/>
      <c r="B206" s="41"/>
      <c r="C206" s="30"/>
      <c r="D206" s="33"/>
      <c r="E206" s="33"/>
      <c r="F206" s="33"/>
      <c r="G206" s="33"/>
      <c r="H206" s="33"/>
      <c r="I206" s="33"/>
      <c r="J206" s="33"/>
      <c r="K206" s="33"/>
      <c r="L206" s="33"/>
      <c r="M206" s="30"/>
      <c r="N206" s="30"/>
      <c r="O206" s="30"/>
      <c r="P206" s="30"/>
      <c r="Q206" s="33"/>
      <c r="R206" s="30"/>
    </row>
    <row r="207" spans="1:18" ht="13.8" thickBot="1" x14ac:dyDescent="0.3">
      <c r="A207" s="30"/>
      <c r="B207" s="41"/>
      <c r="C207" s="30"/>
      <c r="D207" s="33"/>
      <c r="E207" s="33"/>
      <c r="F207" s="33"/>
      <c r="G207" s="33"/>
      <c r="H207" s="33"/>
      <c r="I207" s="33"/>
      <c r="J207" s="33"/>
      <c r="K207" s="33"/>
      <c r="L207" s="33"/>
      <c r="M207" s="30"/>
      <c r="N207" s="30"/>
      <c r="O207" s="30"/>
      <c r="P207" s="30"/>
      <c r="Q207" s="33"/>
      <c r="R207" s="30"/>
    </row>
    <row r="208" spans="1:18" ht="13.8" thickBot="1" x14ac:dyDescent="0.3">
      <c r="A208" s="25"/>
      <c r="B208" s="41"/>
      <c r="C208" s="30"/>
      <c r="D208" s="33"/>
      <c r="E208" s="33"/>
      <c r="F208" s="33"/>
      <c r="G208" s="33"/>
      <c r="H208" s="33"/>
      <c r="I208" s="33"/>
      <c r="J208" s="33"/>
      <c r="K208" s="33"/>
      <c r="L208" s="33"/>
      <c r="M208" s="30"/>
      <c r="N208" s="30"/>
      <c r="O208" s="30"/>
      <c r="P208" s="30"/>
      <c r="Q208" s="33"/>
      <c r="R208" s="30"/>
    </row>
    <row r="209" spans="1:18" ht="13.8" thickBot="1" x14ac:dyDescent="0.3">
      <c r="A209" s="25"/>
      <c r="B209" s="41"/>
      <c r="C209" s="30"/>
      <c r="D209" s="33"/>
      <c r="E209" s="33"/>
      <c r="F209" s="34"/>
      <c r="G209" s="32"/>
      <c r="H209" s="32"/>
      <c r="I209" s="32"/>
      <c r="J209" s="32"/>
      <c r="K209" s="32"/>
      <c r="L209" s="32"/>
      <c r="M209" s="34"/>
      <c r="N209" s="33"/>
      <c r="O209" s="34"/>
      <c r="P209" s="32"/>
      <c r="Q209" s="32"/>
      <c r="R209" s="32"/>
    </row>
    <row r="210" spans="1:18" ht="14.4" thickBot="1" x14ac:dyDescent="0.35">
      <c r="A210" s="42"/>
      <c r="B210" s="6"/>
      <c r="C210" s="7"/>
      <c r="D210" s="7"/>
      <c r="E210" s="8"/>
      <c r="F210" s="8"/>
      <c r="G210" s="8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1:18" ht="14.4" thickBot="1" x14ac:dyDescent="0.35">
      <c r="A211" s="43"/>
      <c r="B211" s="6"/>
      <c r="C211" s="7"/>
      <c r="D211" s="7"/>
      <c r="E211" s="8"/>
      <c r="F211" s="8"/>
      <c r="G211" s="8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1:18" ht="13.8" thickBot="1" x14ac:dyDescent="0.3">
      <c r="A212" s="30"/>
      <c r="B212" s="2"/>
      <c r="C212" s="3"/>
      <c r="D212" s="3"/>
      <c r="E212" s="4"/>
      <c r="F212" s="4"/>
      <c r="G212" s="4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</row>
    <row r="213" spans="1:18" ht="13.8" thickBot="1" x14ac:dyDescent="0.3">
      <c r="A213" s="25"/>
      <c r="B213" s="44"/>
      <c r="C213" s="25"/>
      <c r="D213" s="28"/>
      <c r="E213" s="28"/>
      <c r="F213" s="28"/>
      <c r="G213" s="28"/>
      <c r="H213" s="28"/>
      <c r="I213" s="27"/>
      <c r="J213" s="29"/>
      <c r="K213" s="29"/>
      <c r="L213" s="29"/>
      <c r="M213" s="29"/>
      <c r="N213" s="28"/>
      <c r="O213" s="29"/>
      <c r="P213" s="29"/>
      <c r="Q213" s="28"/>
      <c r="R213" s="29"/>
    </row>
    <row r="214" spans="1:18" x14ac:dyDescent="0.25">
      <c r="A214" s="215"/>
      <c r="B214" s="216"/>
      <c r="C214" s="216"/>
      <c r="D214" s="216"/>
      <c r="E214" s="216"/>
      <c r="F214" s="216"/>
      <c r="G214" s="216"/>
      <c r="H214" s="216"/>
      <c r="I214" s="216"/>
      <c r="J214" s="216"/>
      <c r="K214" s="216"/>
      <c r="L214" s="216"/>
      <c r="M214" s="216"/>
      <c r="N214" s="216"/>
      <c r="O214" s="216"/>
      <c r="P214" s="216"/>
      <c r="Q214" s="216"/>
      <c r="R214" s="217"/>
    </row>
    <row r="215" spans="1:18" ht="13.8" thickBot="1" x14ac:dyDescent="0.3">
      <c r="A215" s="239"/>
      <c r="B215" s="240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0"/>
      <c r="N215" s="240"/>
      <c r="O215" s="240"/>
      <c r="P215" s="240"/>
      <c r="Q215" s="240"/>
      <c r="R215" s="242"/>
    </row>
    <row r="216" spans="1:18" x14ac:dyDescent="0.25">
      <c r="A216" s="53"/>
      <c r="B216" s="15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</row>
    <row r="217" spans="1:18" x14ac:dyDescent="0.25">
      <c r="A217" s="16"/>
      <c r="B217" s="15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</row>
    <row r="218" spans="1:18" x14ac:dyDescent="0.25">
      <c r="A218" s="53"/>
      <c r="B218" s="15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</row>
    <row r="219" spans="1:18" x14ac:dyDescent="0.25">
      <c r="A219" s="16"/>
      <c r="B219" s="15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</row>
    <row r="220" spans="1:18" ht="13.8" thickBot="1" x14ac:dyDescent="0.3">
      <c r="A220" s="14"/>
      <c r="B220" s="15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</row>
    <row r="221" spans="1:18" ht="13.8" thickBot="1" x14ac:dyDescent="0.3">
      <c r="A221" s="180"/>
      <c r="B221" s="47"/>
      <c r="C221" s="183"/>
      <c r="D221" s="185"/>
      <c r="E221" s="186"/>
      <c r="F221" s="187"/>
      <c r="G221" s="191"/>
      <c r="H221" s="194"/>
      <c r="I221" s="195"/>
      <c r="J221" s="195"/>
      <c r="K221" s="195"/>
      <c r="L221" s="196"/>
      <c r="M221" s="200"/>
      <c r="N221" s="201"/>
      <c r="O221" s="201"/>
      <c r="P221" s="201"/>
      <c r="Q221" s="201"/>
      <c r="R221" s="202"/>
    </row>
    <row r="222" spans="1:18" ht="13.8" thickBot="1" x14ac:dyDescent="0.3">
      <c r="A222" s="181"/>
      <c r="B222" s="47"/>
      <c r="C222" s="184"/>
      <c r="D222" s="188"/>
      <c r="E222" s="189"/>
      <c r="F222" s="190"/>
      <c r="G222" s="192"/>
      <c r="H222" s="197"/>
      <c r="I222" s="198"/>
      <c r="J222" s="198"/>
      <c r="K222" s="198"/>
      <c r="L222" s="199"/>
      <c r="M222" s="203"/>
      <c r="N222" s="204"/>
      <c r="O222" s="204"/>
      <c r="P222" s="204"/>
      <c r="Q222" s="204"/>
      <c r="R222" s="205"/>
    </row>
    <row r="223" spans="1:18" ht="13.8" thickBot="1" x14ac:dyDescent="0.3">
      <c r="A223" s="182"/>
      <c r="B223" s="17"/>
      <c r="C223" s="39"/>
      <c r="D223" s="206"/>
      <c r="E223" s="207"/>
      <c r="F223" s="208"/>
      <c r="G223" s="193"/>
      <c r="H223" s="209"/>
      <c r="I223" s="210"/>
      <c r="J223" s="210"/>
      <c r="K223" s="210"/>
      <c r="L223" s="211"/>
      <c r="M223" s="212"/>
      <c r="N223" s="213"/>
      <c r="O223" s="213"/>
      <c r="P223" s="213"/>
      <c r="Q223" s="213"/>
      <c r="R223" s="214"/>
    </row>
    <row r="224" spans="1:18" ht="13.8" thickBot="1" x14ac:dyDescent="0.3">
      <c r="A224" s="17"/>
      <c r="B224" s="17"/>
      <c r="C224" s="17"/>
      <c r="D224" s="45"/>
      <c r="E224" s="45"/>
      <c r="F224" s="46"/>
      <c r="G224" s="45"/>
      <c r="H224" s="66"/>
      <c r="I224" s="47"/>
      <c r="J224" s="46"/>
      <c r="K224" s="48"/>
      <c r="L224" s="46"/>
      <c r="M224" s="22"/>
      <c r="N224" s="23"/>
      <c r="O224" s="22"/>
      <c r="P224" s="22"/>
      <c r="Q224" s="24"/>
      <c r="R224" s="47"/>
    </row>
    <row r="225" spans="1:18" ht="13.8" thickBot="1" x14ac:dyDescent="0.3">
      <c r="A225" s="25"/>
      <c r="B225" s="57"/>
      <c r="C225" s="25"/>
      <c r="D225" s="26"/>
      <c r="E225" s="26"/>
      <c r="F225" s="26"/>
      <c r="G225" s="26"/>
      <c r="H225" s="26"/>
      <c r="I225" s="26"/>
      <c r="J225" s="26"/>
      <c r="K225" s="26"/>
      <c r="L225" s="26"/>
      <c r="M225" s="25"/>
      <c r="N225" s="25"/>
      <c r="O225" s="25"/>
      <c r="P225" s="25"/>
      <c r="Q225" s="26"/>
      <c r="R225" s="25"/>
    </row>
    <row r="226" spans="1:18" ht="13.8" thickBot="1" x14ac:dyDescent="0.3">
      <c r="A226" s="75"/>
      <c r="B226" s="76"/>
      <c r="C226" s="73"/>
      <c r="D226" s="28"/>
      <c r="E226" s="28"/>
      <c r="F226" s="29"/>
      <c r="G226" s="29"/>
      <c r="H226" s="29"/>
      <c r="I226" s="29"/>
      <c r="J226" s="29"/>
      <c r="K226" s="29"/>
      <c r="L226" s="29"/>
      <c r="M226" s="29"/>
      <c r="N226" s="28"/>
      <c r="O226" s="29"/>
      <c r="P226" s="29"/>
      <c r="Q226" s="29"/>
      <c r="R226" s="29"/>
    </row>
    <row r="227" spans="1:18" ht="13.8" thickBot="1" x14ac:dyDescent="0.3">
      <c r="A227" s="71"/>
      <c r="B227" s="72"/>
      <c r="C227" s="73"/>
      <c r="D227" s="28"/>
      <c r="E227" s="28"/>
      <c r="F227" s="29"/>
      <c r="G227" s="29"/>
      <c r="H227" s="29"/>
      <c r="I227" s="29"/>
      <c r="J227" s="29"/>
      <c r="K227" s="29"/>
      <c r="L227" s="29"/>
      <c r="M227" s="29"/>
      <c r="N227" s="28"/>
      <c r="O227" s="29"/>
      <c r="P227" s="29"/>
      <c r="Q227" s="29"/>
      <c r="R227" s="29"/>
    </row>
    <row r="228" spans="1:18" ht="13.8" thickBot="1" x14ac:dyDescent="0.3">
      <c r="A228" s="71"/>
      <c r="B228" s="72"/>
      <c r="C228" s="73"/>
      <c r="D228" s="28"/>
      <c r="E228" s="28"/>
      <c r="F228" s="28"/>
      <c r="G228" s="28"/>
      <c r="H228" s="27"/>
      <c r="I228" s="27"/>
      <c r="J228" s="29"/>
      <c r="K228" s="29"/>
      <c r="L228" s="27"/>
      <c r="M228" s="29"/>
      <c r="N228" s="28"/>
      <c r="O228" s="29"/>
      <c r="P228" s="29"/>
      <c r="Q228" s="27"/>
      <c r="R228" s="29"/>
    </row>
    <row r="229" spans="1:18" ht="13.8" thickBot="1" x14ac:dyDescent="0.3">
      <c r="A229" s="71"/>
      <c r="B229" s="72"/>
      <c r="C229" s="73"/>
      <c r="D229" s="28"/>
      <c r="E229" s="28"/>
      <c r="F229" s="29"/>
      <c r="G229" s="29"/>
      <c r="H229" s="29"/>
      <c r="I229" s="29"/>
      <c r="J229" s="29"/>
      <c r="K229" s="29"/>
      <c r="L229" s="29"/>
      <c r="M229" s="29"/>
      <c r="N229" s="28"/>
      <c r="O229" s="29"/>
      <c r="P229" s="29"/>
      <c r="Q229" s="29"/>
      <c r="R229" s="29"/>
    </row>
    <row r="230" spans="1:18" ht="13.8" thickBot="1" x14ac:dyDescent="0.3">
      <c r="A230" s="71"/>
      <c r="B230" s="72"/>
      <c r="C230" s="73"/>
      <c r="D230" s="33"/>
      <c r="E230" s="33"/>
      <c r="F230" s="34"/>
      <c r="G230" s="34"/>
      <c r="H230" s="34"/>
      <c r="I230" s="34"/>
      <c r="J230" s="34"/>
      <c r="K230" s="34"/>
      <c r="L230" s="34"/>
      <c r="M230" s="34"/>
      <c r="N230" s="33"/>
      <c r="O230" s="34"/>
      <c r="P230" s="34"/>
      <c r="Q230" s="34"/>
      <c r="R230" s="34"/>
    </row>
    <row r="231" spans="1:18" ht="13.8" thickBot="1" x14ac:dyDescent="0.3">
      <c r="A231" s="30"/>
      <c r="B231" s="31"/>
      <c r="C231" s="32"/>
      <c r="D231" s="33"/>
      <c r="E231" s="33"/>
      <c r="F231" s="34"/>
      <c r="G231" s="34"/>
      <c r="H231" s="34"/>
      <c r="I231" s="34"/>
      <c r="J231" s="34"/>
      <c r="K231" s="34"/>
      <c r="L231" s="34"/>
      <c r="M231" s="34"/>
      <c r="N231" s="33"/>
      <c r="O231" s="34"/>
      <c r="P231" s="34"/>
      <c r="Q231" s="34"/>
      <c r="R231" s="34"/>
    </row>
    <row r="232" spans="1:18" ht="13.8" thickBot="1" x14ac:dyDescent="0.3">
      <c r="A232" s="25"/>
      <c r="B232" s="35"/>
      <c r="C232" s="25"/>
      <c r="D232" s="26"/>
      <c r="E232" s="26"/>
      <c r="F232" s="26"/>
      <c r="G232" s="26"/>
      <c r="H232" s="26"/>
      <c r="I232" s="26"/>
      <c r="J232" s="26"/>
      <c r="K232" s="26"/>
      <c r="L232" s="26"/>
      <c r="M232" s="25"/>
      <c r="N232" s="25"/>
      <c r="O232" s="25"/>
      <c r="P232" s="25"/>
      <c r="Q232" s="26"/>
      <c r="R232" s="25"/>
    </row>
    <row r="233" spans="1:18" ht="13.8" thickBot="1" x14ac:dyDescent="0.3">
      <c r="A233" s="36"/>
      <c r="B233" s="37"/>
      <c r="C233" s="36"/>
      <c r="D233" s="38"/>
      <c r="E233" s="38"/>
      <c r="F233" s="38"/>
      <c r="G233" s="39"/>
      <c r="H233" s="38"/>
      <c r="I233" s="38"/>
      <c r="J233" s="39"/>
      <c r="K233" s="39"/>
      <c r="L233" s="39"/>
      <c r="M233" s="39"/>
      <c r="N233" s="38"/>
      <c r="O233" s="39"/>
      <c r="P233" s="39"/>
      <c r="Q233" s="40"/>
      <c r="R233" s="39"/>
    </row>
    <row r="234" spans="1:18" ht="13.8" thickBot="1" x14ac:dyDescent="0.3">
      <c r="A234" s="30"/>
      <c r="B234" s="2"/>
      <c r="C234" s="3"/>
      <c r="D234" s="3"/>
      <c r="E234" s="4"/>
      <c r="F234" s="4"/>
      <c r="G234" s="4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</row>
    <row r="235" spans="1:18" ht="13.8" thickBot="1" x14ac:dyDescent="0.3">
      <c r="A235" s="25"/>
      <c r="B235" s="63"/>
      <c r="C235" s="30"/>
      <c r="D235" s="33"/>
      <c r="E235" s="33"/>
      <c r="F235" s="33"/>
      <c r="G235" s="33"/>
      <c r="H235" s="33"/>
      <c r="I235" s="33"/>
      <c r="J235" s="33"/>
      <c r="K235" s="33"/>
      <c r="L235" s="33"/>
      <c r="M235" s="30"/>
      <c r="N235" s="30"/>
      <c r="O235" s="30"/>
      <c r="P235" s="30"/>
      <c r="Q235" s="33"/>
      <c r="R235" s="30"/>
    </row>
    <row r="236" spans="1:18" ht="13.8" thickBot="1" x14ac:dyDescent="0.3">
      <c r="A236" s="73"/>
      <c r="B236" s="72"/>
      <c r="C236" s="73"/>
      <c r="D236" s="33"/>
      <c r="E236" s="33"/>
      <c r="F236" s="34"/>
      <c r="G236" s="34"/>
      <c r="H236" s="34"/>
      <c r="I236" s="33"/>
      <c r="J236" s="34"/>
      <c r="K236" s="34"/>
      <c r="L236" s="34"/>
      <c r="M236" s="34"/>
      <c r="N236" s="33"/>
      <c r="O236" s="34"/>
      <c r="P236" s="34"/>
      <c r="Q236" s="33"/>
      <c r="R236" s="34"/>
    </row>
    <row r="237" spans="1:18" ht="13.8" thickBot="1" x14ac:dyDescent="0.3">
      <c r="A237" s="73"/>
      <c r="B237" s="72"/>
      <c r="C237" s="73"/>
      <c r="D237" s="33"/>
      <c r="E237" s="33"/>
      <c r="F237" s="34"/>
      <c r="G237" s="34"/>
      <c r="H237" s="33"/>
      <c r="I237" s="33"/>
      <c r="J237" s="34"/>
      <c r="K237" s="34"/>
      <c r="L237" s="32"/>
      <c r="M237" s="34"/>
      <c r="N237" s="33"/>
      <c r="O237" s="34"/>
      <c r="P237" s="34"/>
      <c r="Q237" s="33"/>
      <c r="R237" s="34"/>
    </row>
    <row r="238" spans="1:18" ht="13.8" thickBot="1" x14ac:dyDescent="0.3">
      <c r="A238" s="73"/>
      <c r="B238" s="72"/>
      <c r="C238" s="73"/>
      <c r="D238" s="33"/>
      <c r="E238" s="33"/>
      <c r="F238" s="34"/>
      <c r="G238" s="34"/>
      <c r="H238" s="33"/>
      <c r="I238" s="33"/>
      <c r="J238" s="34"/>
      <c r="K238" s="34"/>
      <c r="L238" s="34"/>
      <c r="M238" s="34"/>
      <c r="N238" s="33"/>
      <c r="O238" s="34"/>
      <c r="P238" s="34"/>
      <c r="Q238" s="33"/>
      <c r="R238" s="34"/>
    </row>
    <row r="239" spans="1:18" ht="13.8" thickBot="1" x14ac:dyDescent="0.3">
      <c r="A239" s="73"/>
      <c r="B239" s="72"/>
      <c r="C239" s="73"/>
      <c r="D239" s="33"/>
      <c r="E239" s="33"/>
      <c r="F239" s="33"/>
      <c r="G239" s="33"/>
      <c r="H239" s="33"/>
      <c r="I239" s="33"/>
      <c r="J239" s="34"/>
      <c r="K239" s="34"/>
      <c r="L239" s="34"/>
      <c r="M239" s="34"/>
      <c r="N239" s="33"/>
      <c r="O239" s="34"/>
      <c r="P239" s="34"/>
      <c r="Q239" s="33"/>
      <c r="R239" s="34"/>
    </row>
    <row r="240" spans="1:18" ht="13.8" thickBot="1" x14ac:dyDescent="0.3">
      <c r="A240" s="73"/>
      <c r="B240" s="72"/>
      <c r="C240" s="73"/>
      <c r="D240" s="33"/>
      <c r="E240" s="33"/>
      <c r="F240" s="33"/>
      <c r="G240" s="34"/>
      <c r="H240" s="33"/>
      <c r="I240" s="33"/>
      <c r="J240" s="34"/>
      <c r="K240" s="34"/>
      <c r="L240" s="34"/>
      <c r="M240" s="34"/>
      <c r="N240" s="33"/>
      <c r="O240" s="34"/>
      <c r="P240" s="34"/>
      <c r="Q240" s="33"/>
      <c r="R240" s="34"/>
    </row>
    <row r="241" spans="1:18" ht="13.8" thickBot="1" x14ac:dyDescent="0.3">
      <c r="A241" s="73"/>
      <c r="B241" s="72"/>
      <c r="C241" s="73"/>
      <c r="D241" s="33"/>
      <c r="E241" s="33"/>
      <c r="F241" s="33"/>
      <c r="G241" s="33"/>
      <c r="H241" s="33"/>
      <c r="I241" s="33"/>
      <c r="J241" s="34"/>
      <c r="K241" s="34"/>
      <c r="L241" s="34"/>
      <c r="M241" s="34"/>
      <c r="N241" s="33"/>
      <c r="O241" s="34"/>
      <c r="P241" s="34"/>
      <c r="Q241" s="33"/>
      <c r="R241" s="34"/>
    </row>
    <row r="242" spans="1:18" ht="13.8" thickBot="1" x14ac:dyDescent="0.3">
      <c r="A242" s="71"/>
      <c r="B242" s="72"/>
      <c r="C242" s="73"/>
      <c r="D242" s="33"/>
      <c r="E242" s="33"/>
      <c r="F242" s="33"/>
      <c r="G242" s="34"/>
      <c r="H242" s="33"/>
      <c r="I242" s="33"/>
      <c r="J242" s="34"/>
      <c r="K242" s="34"/>
      <c r="L242" s="34"/>
      <c r="M242" s="34"/>
      <c r="N242" s="33"/>
      <c r="O242" s="34"/>
      <c r="P242" s="34"/>
      <c r="Q242" s="33"/>
      <c r="R242" s="34"/>
    </row>
    <row r="243" spans="1:18" ht="13.8" thickBot="1" x14ac:dyDescent="0.3">
      <c r="A243" s="25"/>
      <c r="B243" s="41"/>
      <c r="C243" s="30"/>
      <c r="D243" s="33"/>
      <c r="E243" s="33"/>
      <c r="F243" s="33"/>
      <c r="G243" s="33"/>
      <c r="H243" s="33"/>
      <c r="I243" s="33"/>
      <c r="J243" s="33"/>
      <c r="K243" s="33"/>
      <c r="L243" s="33"/>
      <c r="M243" s="30"/>
      <c r="N243" s="30"/>
      <c r="O243" s="30"/>
      <c r="P243" s="30"/>
      <c r="Q243" s="33"/>
      <c r="R243" s="30"/>
    </row>
    <row r="244" spans="1:18" ht="13.8" thickBot="1" x14ac:dyDescent="0.3">
      <c r="A244" s="30"/>
      <c r="B244" s="41"/>
      <c r="C244" s="30"/>
      <c r="D244" s="33"/>
      <c r="E244" s="33"/>
      <c r="F244" s="33"/>
      <c r="G244" s="33"/>
      <c r="H244" s="33"/>
      <c r="I244" s="33"/>
      <c r="J244" s="33"/>
      <c r="K244" s="33"/>
      <c r="L244" s="33"/>
      <c r="M244" s="30"/>
      <c r="N244" s="30"/>
      <c r="O244" s="30"/>
      <c r="P244" s="30"/>
      <c r="Q244" s="33"/>
      <c r="R244" s="30"/>
    </row>
    <row r="245" spans="1:18" ht="13.8" thickBot="1" x14ac:dyDescent="0.3">
      <c r="A245" s="30"/>
      <c r="B245" s="41"/>
      <c r="C245" s="30"/>
      <c r="D245" s="33"/>
      <c r="E245" s="33"/>
      <c r="F245" s="33"/>
      <c r="G245" s="33"/>
      <c r="H245" s="33"/>
      <c r="I245" s="33"/>
      <c r="J245" s="33"/>
      <c r="K245" s="33"/>
      <c r="L245" s="33"/>
      <c r="M245" s="30"/>
      <c r="N245" s="30"/>
      <c r="O245" s="30"/>
      <c r="P245" s="30"/>
      <c r="Q245" s="33"/>
      <c r="R245" s="30"/>
    </row>
    <row r="246" spans="1:18" ht="13.8" thickBot="1" x14ac:dyDescent="0.3">
      <c r="A246" s="25"/>
      <c r="B246" s="41"/>
      <c r="C246" s="30"/>
      <c r="D246" s="33"/>
      <c r="E246" s="33"/>
      <c r="F246" s="33"/>
      <c r="G246" s="33"/>
      <c r="H246" s="33"/>
      <c r="I246" s="33"/>
      <c r="J246" s="33"/>
      <c r="K246" s="33"/>
      <c r="L246" s="33"/>
      <c r="M246" s="30"/>
      <c r="N246" s="30"/>
      <c r="O246" s="30"/>
      <c r="P246" s="30"/>
      <c r="Q246" s="33"/>
      <c r="R246" s="30"/>
    </row>
    <row r="247" spans="1:18" ht="13.8" thickBot="1" x14ac:dyDescent="0.3">
      <c r="A247" s="25"/>
      <c r="B247" s="41"/>
      <c r="C247" s="30"/>
      <c r="D247" s="33"/>
      <c r="E247" s="33"/>
      <c r="F247" s="34"/>
      <c r="G247" s="32"/>
      <c r="H247" s="32"/>
      <c r="I247" s="32"/>
      <c r="J247" s="32"/>
      <c r="K247" s="32"/>
      <c r="L247" s="32"/>
      <c r="M247" s="34"/>
      <c r="N247" s="33"/>
      <c r="O247" s="34"/>
      <c r="P247" s="32"/>
      <c r="Q247" s="32"/>
      <c r="R247" s="32"/>
    </row>
    <row r="248" spans="1:18" ht="14.4" thickBot="1" x14ac:dyDescent="0.35">
      <c r="A248" s="42"/>
      <c r="B248" s="6"/>
      <c r="C248" s="7"/>
      <c r="D248" s="7"/>
      <c r="E248" s="8"/>
      <c r="F248" s="8"/>
      <c r="G248" s="8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</row>
    <row r="249" spans="1:18" ht="14.4" thickBot="1" x14ac:dyDescent="0.35">
      <c r="A249" s="43"/>
      <c r="B249" s="6"/>
      <c r="C249" s="7"/>
      <c r="D249" s="7"/>
      <c r="E249" s="8"/>
      <c r="F249" s="8"/>
      <c r="G249" s="8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</row>
    <row r="250" spans="1:18" ht="13.8" thickBot="1" x14ac:dyDescent="0.3">
      <c r="A250" s="30"/>
      <c r="B250" s="2"/>
      <c r="C250" s="3"/>
      <c r="D250" s="3"/>
      <c r="E250" s="4"/>
      <c r="F250" s="4"/>
      <c r="G250" s="4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</row>
    <row r="251" spans="1:18" ht="13.8" thickBot="1" x14ac:dyDescent="0.3">
      <c r="A251" s="25"/>
      <c r="B251" s="44"/>
      <c r="C251" s="25"/>
      <c r="D251" s="28"/>
      <c r="E251" s="28"/>
      <c r="F251" s="28"/>
      <c r="G251" s="28"/>
      <c r="H251" s="28"/>
      <c r="I251" s="27"/>
      <c r="J251" s="29"/>
      <c r="K251" s="29"/>
      <c r="L251" s="29"/>
      <c r="M251" s="29"/>
      <c r="N251" s="28"/>
      <c r="O251" s="29"/>
      <c r="P251" s="29"/>
      <c r="Q251" s="28"/>
      <c r="R251" s="29"/>
    </row>
    <row r="252" spans="1:18" x14ac:dyDescent="0.25">
      <c r="A252" s="224"/>
      <c r="B252" s="216"/>
      <c r="C252" s="216"/>
      <c r="D252" s="216"/>
      <c r="E252" s="216"/>
      <c r="F252" s="216"/>
      <c r="G252" s="216"/>
      <c r="H252" s="216"/>
      <c r="I252" s="216"/>
      <c r="J252" s="216"/>
      <c r="K252" s="216"/>
      <c r="L252" s="216"/>
      <c r="M252" s="216"/>
      <c r="N252" s="216"/>
      <c r="O252" s="216"/>
      <c r="P252" s="216"/>
      <c r="Q252" s="216"/>
      <c r="R252" s="216"/>
    </row>
    <row r="253" spans="1:18" x14ac:dyDescent="0.25">
      <c r="A253" s="219"/>
      <c r="B253" s="219"/>
      <c r="C253" s="219"/>
      <c r="D253" s="219"/>
      <c r="E253" s="219"/>
      <c r="F253" s="219"/>
      <c r="G253" s="219"/>
      <c r="H253" s="219"/>
      <c r="I253" s="219"/>
      <c r="J253" s="219"/>
      <c r="K253" s="219"/>
      <c r="L253" s="219"/>
      <c r="M253" s="219"/>
      <c r="N253" s="219"/>
      <c r="O253" s="219"/>
      <c r="P253" s="219"/>
      <c r="Q253" s="219"/>
      <c r="R253" s="219"/>
    </row>
    <row r="254" spans="1:18" x14ac:dyDescent="0.25">
      <c r="A254" s="53"/>
      <c r="B254" s="15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</row>
    <row r="255" spans="1:18" x14ac:dyDescent="0.25">
      <c r="A255" s="53"/>
      <c r="B255" s="15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</row>
    <row r="256" spans="1:18" x14ac:dyDescent="0.25">
      <c r="A256" s="53"/>
      <c r="B256" s="15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</row>
    <row r="257" spans="1:18" x14ac:dyDescent="0.25">
      <c r="A257" s="16"/>
      <c r="B257" s="15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</row>
    <row r="258" spans="1:18" ht="13.8" thickBot="1" x14ac:dyDescent="0.3">
      <c r="A258" s="14"/>
      <c r="B258" s="15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</row>
    <row r="259" spans="1:18" ht="13.8" thickBot="1" x14ac:dyDescent="0.3">
      <c r="A259" s="180"/>
      <c r="B259" s="47"/>
      <c r="C259" s="183"/>
      <c r="D259" s="185"/>
      <c r="E259" s="186"/>
      <c r="F259" s="187"/>
      <c r="G259" s="191"/>
      <c r="H259" s="194"/>
      <c r="I259" s="195"/>
      <c r="J259" s="195"/>
      <c r="K259" s="195"/>
      <c r="L259" s="196"/>
      <c r="M259" s="200"/>
      <c r="N259" s="201"/>
      <c r="O259" s="201"/>
      <c r="P259" s="201"/>
      <c r="Q259" s="201"/>
      <c r="R259" s="202"/>
    </row>
    <row r="260" spans="1:18" ht="13.8" thickBot="1" x14ac:dyDescent="0.3">
      <c r="A260" s="181"/>
      <c r="B260" s="47"/>
      <c r="C260" s="184"/>
      <c r="D260" s="188"/>
      <c r="E260" s="189"/>
      <c r="F260" s="190"/>
      <c r="G260" s="192"/>
      <c r="H260" s="197"/>
      <c r="I260" s="198"/>
      <c r="J260" s="198"/>
      <c r="K260" s="198"/>
      <c r="L260" s="199"/>
      <c r="M260" s="203"/>
      <c r="N260" s="204"/>
      <c r="O260" s="204"/>
      <c r="P260" s="204"/>
      <c r="Q260" s="204"/>
      <c r="R260" s="205"/>
    </row>
    <row r="261" spans="1:18" ht="13.8" thickBot="1" x14ac:dyDescent="0.3">
      <c r="A261" s="182"/>
      <c r="B261" s="17"/>
      <c r="C261" s="39"/>
      <c r="D261" s="206"/>
      <c r="E261" s="207"/>
      <c r="F261" s="208"/>
      <c r="G261" s="193"/>
      <c r="H261" s="209"/>
      <c r="I261" s="210"/>
      <c r="J261" s="210"/>
      <c r="K261" s="210"/>
      <c r="L261" s="211"/>
      <c r="M261" s="212"/>
      <c r="N261" s="213"/>
      <c r="O261" s="213"/>
      <c r="P261" s="213"/>
      <c r="Q261" s="213"/>
      <c r="R261" s="214"/>
    </row>
    <row r="262" spans="1:18" ht="13.8" thickBot="1" x14ac:dyDescent="0.3">
      <c r="A262" s="17"/>
      <c r="B262" s="17"/>
      <c r="C262" s="17"/>
      <c r="D262" s="45"/>
      <c r="E262" s="45"/>
      <c r="F262" s="46"/>
      <c r="G262" s="45"/>
      <c r="H262" s="66"/>
      <c r="I262" s="47"/>
      <c r="J262" s="46"/>
      <c r="K262" s="48"/>
      <c r="L262" s="46"/>
      <c r="M262" s="22"/>
      <c r="N262" s="23"/>
      <c r="O262" s="22"/>
      <c r="P262" s="22"/>
      <c r="Q262" s="24"/>
      <c r="R262" s="47"/>
    </row>
    <row r="263" spans="1:18" ht="13.8" thickBot="1" x14ac:dyDescent="0.3">
      <c r="A263" s="25"/>
      <c r="B263" s="57"/>
      <c r="C263" s="25"/>
      <c r="D263" s="26"/>
      <c r="E263" s="26"/>
      <c r="F263" s="26"/>
      <c r="G263" s="26"/>
      <c r="H263" s="26"/>
      <c r="I263" s="26"/>
      <c r="J263" s="26"/>
      <c r="K263" s="26"/>
      <c r="L263" s="26"/>
      <c r="M263" s="25"/>
      <c r="N263" s="25"/>
      <c r="O263" s="25"/>
      <c r="P263" s="25"/>
      <c r="Q263" s="26"/>
      <c r="R263" s="25"/>
    </row>
    <row r="264" spans="1:18" ht="13.8" thickBot="1" x14ac:dyDescent="0.3">
      <c r="A264" s="62"/>
      <c r="B264" s="59"/>
      <c r="C264" s="61"/>
      <c r="D264" s="28"/>
      <c r="E264" s="28"/>
      <c r="F264" s="29"/>
      <c r="G264" s="29"/>
      <c r="H264" s="29"/>
      <c r="I264" s="29"/>
      <c r="J264" s="29"/>
      <c r="K264" s="29"/>
      <c r="L264" s="29"/>
      <c r="M264" s="29"/>
      <c r="N264" s="28"/>
      <c r="O264" s="29"/>
      <c r="P264" s="29"/>
      <c r="Q264" s="29"/>
      <c r="R264" s="29"/>
    </row>
    <row r="265" spans="1:18" ht="13.8" thickBot="1" x14ac:dyDescent="0.3">
      <c r="A265" s="62"/>
      <c r="B265" s="59"/>
      <c r="C265" s="62"/>
      <c r="D265" s="28"/>
      <c r="E265" s="28"/>
      <c r="F265" s="29"/>
      <c r="G265" s="29"/>
      <c r="H265" s="29"/>
      <c r="I265" s="29"/>
      <c r="J265" s="29"/>
      <c r="K265" s="29"/>
      <c r="L265" s="29"/>
      <c r="M265" s="29"/>
      <c r="N265" s="28"/>
      <c r="O265" s="29"/>
      <c r="P265" s="29"/>
      <c r="Q265" s="29"/>
      <c r="R265" s="29"/>
    </row>
    <row r="266" spans="1:18" ht="13.8" thickBot="1" x14ac:dyDescent="0.3">
      <c r="A266" s="62"/>
      <c r="B266" s="59"/>
      <c r="C266" s="61"/>
      <c r="D266" s="28"/>
      <c r="E266" s="28"/>
      <c r="F266" s="28"/>
      <c r="G266" s="28"/>
      <c r="H266" s="27"/>
      <c r="I266" s="27"/>
      <c r="J266" s="29"/>
      <c r="K266" s="29"/>
      <c r="L266" s="27"/>
      <c r="M266" s="29"/>
      <c r="N266" s="28"/>
      <c r="O266" s="29"/>
      <c r="P266" s="29"/>
      <c r="Q266" s="27"/>
      <c r="R266" s="29"/>
    </row>
    <row r="267" spans="1:18" ht="13.8" thickBot="1" x14ac:dyDescent="0.3">
      <c r="A267" s="62"/>
      <c r="B267" s="77"/>
      <c r="C267" s="61"/>
      <c r="D267" s="28"/>
      <c r="E267" s="28"/>
      <c r="F267" s="29"/>
      <c r="G267" s="29"/>
      <c r="H267" s="29"/>
      <c r="I267" s="29"/>
      <c r="J267" s="29"/>
      <c r="K267" s="29"/>
      <c r="L267" s="29"/>
      <c r="M267" s="29"/>
      <c r="N267" s="28"/>
      <c r="O267" s="29"/>
      <c r="P267" s="29"/>
      <c r="Q267" s="29"/>
      <c r="R267" s="29"/>
    </row>
    <row r="268" spans="1:18" ht="13.8" thickBot="1" x14ac:dyDescent="0.3">
      <c r="A268" s="73"/>
      <c r="B268" s="77"/>
      <c r="C268" s="61"/>
      <c r="D268" s="33"/>
      <c r="E268" s="33"/>
      <c r="F268" s="34"/>
      <c r="G268" s="34"/>
      <c r="H268" s="34"/>
      <c r="I268" s="34"/>
      <c r="J268" s="34"/>
      <c r="K268" s="34"/>
      <c r="L268" s="34"/>
      <c r="M268" s="34"/>
      <c r="N268" s="33"/>
      <c r="O268" s="34"/>
      <c r="P268" s="34"/>
      <c r="Q268" s="34"/>
      <c r="R268" s="34"/>
    </row>
    <row r="269" spans="1:18" ht="13.8" thickBot="1" x14ac:dyDescent="0.3">
      <c r="A269" s="30"/>
      <c r="B269" s="31"/>
      <c r="C269" s="32"/>
      <c r="D269" s="33"/>
      <c r="E269" s="33"/>
      <c r="F269" s="34"/>
      <c r="G269" s="34"/>
      <c r="H269" s="34"/>
      <c r="I269" s="34"/>
      <c r="J269" s="34"/>
      <c r="K269" s="34"/>
      <c r="L269" s="34"/>
      <c r="M269" s="34"/>
      <c r="N269" s="33"/>
      <c r="O269" s="34"/>
      <c r="P269" s="34"/>
      <c r="Q269" s="34"/>
      <c r="R269" s="34"/>
    </row>
    <row r="270" spans="1:18" ht="13.8" thickBot="1" x14ac:dyDescent="0.3">
      <c r="A270" s="25"/>
      <c r="B270" s="35"/>
      <c r="C270" s="25"/>
      <c r="D270" s="26"/>
      <c r="E270" s="26"/>
      <c r="F270" s="26"/>
      <c r="G270" s="26"/>
      <c r="H270" s="26"/>
      <c r="I270" s="26"/>
      <c r="J270" s="26"/>
      <c r="K270" s="26"/>
      <c r="L270" s="26"/>
      <c r="M270" s="25"/>
      <c r="N270" s="25"/>
      <c r="O270" s="25"/>
      <c r="P270" s="25"/>
      <c r="Q270" s="26"/>
      <c r="R270" s="25"/>
    </row>
    <row r="271" spans="1:18" ht="13.8" thickBot="1" x14ac:dyDescent="0.3">
      <c r="A271" s="36"/>
      <c r="B271" s="37"/>
      <c r="C271" s="36"/>
      <c r="D271" s="38"/>
      <c r="E271" s="38"/>
      <c r="F271" s="38"/>
      <c r="G271" s="39"/>
      <c r="H271" s="38"/>
      <c r="I271" s="38"/>
      <c r="J271" s="39"/>
      <c r="K271" s="39"/>
      <c r="L271" s="39"/>
      <c r="M271" s="39"/>
      <c r="N271" s="38"/>
      <c r="O271" s="39"/>
      <c r="P271" s="39"/>
      <c r="Q271" s="40"/>
      <c r="R271" s="39"/>
    </row>
    <row r="272" spans="1:18" ht="13.8" thickBot="1" x14ac:dyDescent="0.3">
      <c r="A272" s="30"/>
      <c r="B272" s="2"/>
      <c r="C272" s="3"/>
      <c r="D272" s="3"/>
      <c r="E272" s="4"/>
      <c r="F272" s="4"/>
      <c r="G272" s="4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</row>
    <row r="273" spans="1:18" ht="13.8" thickBot="1" x14ac:dyDescent="0.3">
      <c r="A273" s="25"/>
      <c r="B273" s="63"/>
      <c r="C273" s="30"/>
      <c r="D273" s="33"/>
      <c r="E273" s="33"/>
      <c r="F273" s="33"/>
      <c r="G273" s="33"/>
      <c r="H273" s="33"/>
      <c r="I273" s="33"/>
      <c r="J273" s="33"/>
      <c r="K273" s="33"/>
      <c r="L273" s="33"/>
      <c r="M273" s="30"/>
      <c r="N273" s="30"/>
      <c r="O273" s="30"/>
      <c r="P273" s="30"/>
      <c r="Q273" s="33"/>
      <c r="R273" s="30"/>
    </row>
    <row r="274" spans="1:18" ht="13.8" thickBot="1" x14ac:dyDescent="0.3">
      <c r="A274" s="62"/>
      <c r="B274" s="59"/>
      <c r="C274" s="61"/>
      <c r="D274" s="33"/>
      <c r="E274" s="33"/>
      <c r="F274" s="34"/>
      <c r="G274" s="34"/>
      <c r="H274" s="34"/>
      <c r="I274" s="33"/>
      <c r="J274" s="34"/>
      <c r="K274" s="34"/>
      <c r="L274" s="34"/>
      <c r="M274" s="34"/>
      <c r="N274" s="33"/>
      <c r="O274" s="34"/>
      <c r="P274" s="34"/>
      <c r="Q274" s="33"/>
      <c r="R274" s="34"/>
    </row>
    <row r="275" spans="1:18" ht="13.8" thickBot="1" x14ac:dyDescent="0.3">
      <c r="A275" s="62"/>
      <c r="B275" s="59"/>
      <c r="C275" s="61"/>
      <c r="D275" s="33"/>
      <c r="E275" s="33"/>
      <c r="F275" s="34"/>
      <c r="G275" s="34"/>
      <c r="H275" s="33"/>
      <c r="I275" s="33"/>
      <c r="J275" s="34"/>
      <c r="K275" s="34"/>
      <c r="L275" s="32"/>
      <c r="M275" s="34"/>
      <c r="N275" s="33"/>
      <c r="O275" s="34"/>
      <c r="P275" s="34"/>
      <c r="Q275" s="33"/>
      <c r="R275" s="34"/>
    </row>
    <row r="276" spans="1:18" ht="13.8" thickBot="1" x14ac:dyDescent="0.3">
      <c r="A276" s="62"/>
      <c r="B276" s="59"/>
      <c r="C276" s="61"/>
      <c r="D276" s="33"/>
      <c r="E276" s="33"/>
      <c r="F276" s="34"/>
      <c r="G276" s="34"/>
      <c r="H276" s="33"/>
      <c r="I276" s="33"/>
      <c r="J276" s="34"/>
      <c r="K276" s="34"/>
      <c r="L276" s="34"/>
      <c r="M276" s="34"/>
      <c r="N276" s="33"/>
      <c r="O276" s="34"/>
      <c r="P276" s="34"/>
      <c r="Q276" s="33"/>
      <c r="R276" s="34"/>
    </row>
    <row r="277" spans="1:18" ht="13.8" thickBot="1" x14ac:dyDescent="0.3">
      <c r="A277" s="73"/>
      <c r="B277" s="59"/>
      <c r="C277" s="61"/>
      <c r="D277" s="33"/>
      <c r="E277" s="33"/>
      <c r="F277" s="33"/>
      <c r="G277" s="33"/>
      <c r="H277" s="33"/>
      <c r="I277" s="33"/>
      <c r="J277" s="34"/>
      <c r="K277" s="34"/>
      <c r="L277" s="34"/>
      <c r="M277" s="34"/>
      <c r="N277" s="33"/>
      <c r="O277" s="34"/>
      <c r="P277" s="34"/>
      <c r="Q277" s="33"/>
      <c r="R277" s="34"/>
    </row>
    <row r="278" spans="1:18" ht="13.8" thickBot="1" x14ac:dyDescent="0.3">
      <c r="A278" s="73"/>
      <c r="B278" s="59"/>
      <c r="C278" s="61"/>
      <c r="D278" s="33"/>
      <c r="E278" s="33"/>
      <c r="F278" s="33"/>
      <c r="G278" s="34"/>
      <c r="H278" s="33"/>
      <c r="I278" s="33"/>
      <c r="J278" s="34"/>
      <c r="K278" s="34"/>
      <c r="L278" s="34"/>
      <c r="M278" s="34"/>
      <c r="N278" s="33"/>
      <c r="O278" s="34"/>
      <c r="P278" s="34"/>
      <c r="Q278" s="33"/>
      <c r="R278" s="34"/>
    </row>
    <row r="279" spans="1:18" ht="13.8" thickBot="1" x14ac:dyDescent="0.3">
      <c r="A279" s="73"/>
      <c r="B279" s="59"/>
      <c r="C279" s="61"/>
      <c r="D279" s="33"/>
      <c r="E279" s="33"/>
      <c r="F279" s="33"/>
      <c r="G279" s="33"/>
      <c r="H279" s="33"/>
      <c r="I279" s="33"/>
      <c r="J279" s="34"/>
      <c r="K279" s="34"/>
      <c r="L279" s="34"/>
      <c r="M279" s="34"/>
      <c r="N279" s="33"/>
      <c r="O279" s="34"/>
      <c r="P279" s="34"/>
      <c r="Q279" s="33"/>
      <c r="R279" s="34"/>
    </row>
    <row r="280" spans="1:18" ht="13.8" thickBot="1" x14ac:dyDescent="0.3">
      <c r="A280" s="25"/>
      <c r="B280" s="31"/>
      <c r="C280" s="32"/>
      <c r="D280" s="33"/>
      <c r="E280" s="33"/>
      <c r="F280" s="33"/>
      <c r="G280" s="34"/>
      <c r="H280" s="33"/>
      <c r="I280" s="33"/>
      <c r="J280" s="34"/>
      <c r="K280" s="34"/>
      <c r="L280" s="34"/>
      <c r="M280" s="34"/>
      <c r="N280" s="33"/>
      <c r="O280" s="34"/>
      <c r="P280" s="34"/>
      <c r="Q280" s="33"/>
      <c r="R280" s="34"/>
    </row>
    <row r="281" spans="1:18" ht="13.8" thickBot="1" x14ac:dyDescent="0.3">
      <c r="A281" s="25"/>
      <c r="B281" s="41"/>
      <c r="C281" s="30"/>
      <c r="D281" s="33"/>
      <c r="E281" s="33"/>
      <c r="F281" s="33"/>
      <c r="G281" s="33"/>
      <c r="H281" s="33"/>
      <c r="I281" s="33"/>
      <c r="J281" s="33"/>
      <c r="K281" s="33"/>
      <c r="L281" s="33"/>
      <c r="M281" s="30"/>
      <c r="N281" s="30"/>
      <c r="O281" s="30"/>
      <c r="P281" s="30"/>
      <c r="Q281" s="33"/>
      <c r="R281" s="30"/>
    </row>
    <row r="282" spans="1:18" ht="13.8" thickBot="1" x14ac:dyDescent="0.3">
      <c r="A282" s="30"/>
      <c r="B282" s="41"/>
      <c r="C282" s="30"/>
      <c r="D282" s="33"/>
      <c r="E282" s="33"/>
      <c r="F282" s="33"/>
      <c r="G282" s="33"/>
      <c r="H282" s="33"/>
      <c r="I282" s="33"/>
      <c r="J282" s="33"/>
      <c r="K282" s="33"/>
      <c r="L282" s="33"/>
      <c r="M282" s="30"/>
      <c r="N282" s="30"/>
      <c r="O282" s="30"/>
      <c r="P282" s="30"/>
      <c r="Q282" s="33"/>
      <c r="R282" s="30"/>
    </row>
    <row r="283" spans="1:18" ht="13.8" thickBot="1" x14ac:dyDescent="0.3">
      <c r="A283" s="30"/>
      <c r="B283" s="41"/>
      <c r="C283" s="30"/>
      <c r="D283" s="33"/>
      <c r="E283" s="33"/>
      <c r="F283" s="33"/>
      <c r="G283" s="33"/>
      <c r="H283" s="33"/>
      <c r="I283" s="33"/>
      <c r="J283" s="33"/>
      <c r="K283" s="33"/>
      <c r="L283" s="33"/>
      <c r="M283" s="30"/>
      <c r="N283" s="30"/>
      <c r="O283" s="30"/>
      <c r="P283" s="30"/>
      <c r="Q283" s="33"/>
      <c r="R283" s="30"/>
    </row>
    <row r="284" spans="1:18" ht="13.8" thickBot="1" x14ac:dyDescent="0.3">
      <c r="A284" s="25"/>
      <c r="B284" s="41"/>
      <c r="C284" s="30"/>
      <c r="D284" s="33"/>
      <c r="E284" s="33"/>
      <c r="F284" s="33"/>
      <c r="G284" s="33"/>
      <c r="H284" s="33"/>
      <c r="I284" s="33"/>
      <c r="J284" s="33"/>
      <c r="K284" s="33"/>
      <c r="L284" s="33"/>
      <c r="M284" s="30"/>
      <c r="N284" s="30"/>
      <c r="O284" s="30"/>
      <c r="P284" s="30"/>
      <c r="Q284" s="33"/>
      <c r="R284" s="30"/>
    </row>
    <row r="285" spans="1:18" ht="13.8" thickBot="1" x14ac:dyDescent="0.3">
      <c r="A285" s="25"/>
      <c r="B285" s="41"/>
      <c r="C285" s="30"/>
      <c r="D285" s="33"/>
      <c r="E285" s="33"/>
      <c r="F285" s="34"/>
      <c r="G285" s="32"/>
      <c r="H285" s="32"/>
      <c r="I285" s="32"/>
      <c r="J285" s="32"/>
      <c r="K285" s="32"/>
      <c r="L285" s="32"/>
      <c r="M285" s="34"/>
      <c r="N285" s="33"/>
      <c r="O285" s="34"/>
      <c r="P285" s="32"/>
      <c r="Q285" s="32"/>
      <c r="R285" s="32"/>
    </row>
    <row r="286" spans="1:18" ht="14.4" thickBot="1" x14ac:dyDescent="0.35">
      <c r="A286" s="42"/>
      <c r="B286" s="6"/>
      <c r="C286" s="7"/>
      <c r="D286" s="7"/>
      <c r="E286" s="8"/>
      <c r="F286" s="8"/>
      <c r="G286" s="8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</row>
    <row r="287" spans="1:18" ht="14.4" thickBot="1" x14ac:dyDescent="0.35">
      <c r="A287" s="43"/>
      <c r="B287" s="6"/>
      <c r="C287" s="7"/>
      <c r="D287" s="7"/>
      <c r="E287" s="8"/>
      <c r="F287" s="8"/>
      <c r="G287" s="8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</row>
    <row r="288" spans="1:18" ht="13.8" thickBot="1" x14ac:dyDescent="0.3">
      <c r="A288" s="30"/>
      <c r="B288" s="2"/>
      <c r="C288" s="3"/>
      <c r="D288" s="3"/>
      <c r="E288" s="4"/>
      <c r="F288" s="4"/>
      <c r="G288" s="4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</row>
    <row r="289" spans="1:18" ht="13.8" thickBot="1" x14ac:dyDescent="0.3">
      <c r="A289" s="25"/>
      <c r="B289" s="44"/>
      <c r="C289" s="25"/>
      <c r="D289" s="28"/>
      <c r="E289" s="28"/>
      <c r="F289" s="28"/>
      <c r="G289" s="28"/>
      <c r="H289" s="28"/>
      <c r="I289" s="27"/>
      <c r="J289" s="29"/>
      <c r="K289" s="29"/>
      <c r="L289" s="29"/>
      <c r="M289" s="29"/>
      <c r="N289" s="28"/>
      <c r="O289" s="29"/>
      <c r="P289" s="29"/>
      <c r="Q289" s="28"/>
      <c r="R289" s="29"/>
    </row>
    <row r="290" spans="1:18" ht="13.8" thickBot="1" x14ac:dyDescent="0.3">
      <c r="A290" s="235"/>
      <c r="B290" s="236"/>
      <c r="C290" s="236"/>
      <c r="D290" s="236"/>
      <c r="E290" s="236"/>
      <c r="F290" s="236"/>
      <c r="G290" s="236"/>
      <c r="H290" s="236"/>
      <c r="I290" s="236"/>
      <c r="J290" s="236"/>
      <c r="K290" s="236"/>
      <c r="L290" s="236"/>
      <c r="M290" s="236"/>
      <c r="N290" s="236"/>
      <c r="O290" s="236"/>
      <c r="P290" s="236"/>
      <c r="Q290" s="236"/>
      <c r="R290" s="236"/>
    </row>
    <row r="291" spans="1:18" x14ac:dyDescent="0.25">
      <c r="A291" s="53"/>
      <c r="B291" s="15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</row>
    <row r="292" spans="1:18" x14ac:dyDescent="0.25">
      <c r="A292" s="53"/>
      <c r="B292" s="15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</row>
    <row r="293" spans="1:18" x14ac:dyDescent="0.25">
      <c r="A293" s="53"/>
      <c r="B293" s="15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</row>
    <row r="294" spans="1:18" x14ac:dyDescent="0.25">
      <c r="A294" s="16"/>
      <c r="B294" s="15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</row>
    <row r="295" spans="1:18" ht="13.8" thickBot="1" x14ac:dyDescent="0.3">
      <c r="A295" s="14"/>
      <c r="B295" s="15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</row>
    <row r="296" spans="1:18" ht="13.8" thickBot="1" x14ac:dyDescent="0.3">
      <c r="A296" s="180"/>
      <c r="B296" s="47"/>
      <c r="C296" s="183"/>
      <c r="D296" s="185"/>
      <c r="E296" s="186"/>
      <c r="F296" s="187"/>
      <c r="G296" s="191"/>
      <c r="H296" s="194"/>
      <c r="I296" s="195"/>
      <c r="J296" s="195"/>
      <c r="K296" s="195"/>
      <c r="L296" s="196"/>
      <c r="M296" s="200"/>
      <c r="N296" s="201"/>
      <c r="O296" s="201"/>
      <c r="P296" s="201"/>
      <c r="Q296" s="201"/>
      <c r="R296" s="202"/>
    </row>
    <row r="297" spans="1:18" ht="13.8" thickBot="1" x14ac:dyDescent="0.3">
      <c r="A297" s="181"/>
      <c r="B297" s="47"/>
      <c r="C297" s="184"/>
      <c r="D297" s="188"/>
      <c r="E297" s="189"/>
      <c r="F297" s="190"/>
      <c r="G297" s="192"/>
      <c r="H297" s="197"/>
      <c r="I297" s="198"/>
      <c r="J297" s="198"/>
      <c r="K297" s="198"/>
      <c r="L297" s="199"/>
      <c r="M297" s="203"/>
      <c r="N297" s="204"/>
      <c r="O297" s="204"/>
      <c r="P297" s="204"/>
      <c r="Q297" s="204"/>
      <c r="R297" s="205"/>
    </row>
    <row r="298" spans="1:18" ht="13.8" thickBot="1" x14ac:dyDescent="0.3">
      <c r="A298" s="182"/>
      <c r="B298" s="17"/>
      <c r="C298" s="39"/>
      <c r="D298" s="206"/>
      <c r="E298" s="207"/>
      <c r="F298" s="208"/>
      <c r="G298" s="193"/>
      <c r="H298" s="209"/>
      <c r="I298" s="210"/>
      <c r="J298" s="210"/>
      <c r="K298" s="210"/>
      <c r="L298" s="211"/>
      <c r="M298" s="212"/>
      <c r="N298" s="213"/>
      <c r="O298" s="213"/>
      <c r="P298" s="213"/>
      <c r="Q298" s="213"/>
      <c r="R298" s="214"/>
    </row>
    <row r="299" spans="1:18" ht="13.8" thickBot="1" x14ac:dyDescent="0.3">
      <c r="A299" s="17"/>
      <c r="B299" s="17"/>
      <c r="C299" s="17"/>
      <c r="D299" s="45"/>
      <c r="E299" s="45"/>
      <c r="F299" s="46"/>
      <c r="G299" s="45"/>
      <c r="H299" s="66"/>
      <c r="I299" s="47"/>
      <c r="J299" s="46"/>
      <c r="K299" s="48"/>
      <c r="L299" s="46"/>
      <c r="M299" s="22"/>
      <c r="N299" s="23"/>
      <c r="O299" s="22"/>
      <c r="P299" s="22"/>
      <c r="Q299" s="24"/>
      <c r="R299" s="47"/>
    </row>
    <row r="300" spans="1:18" ht="13.8" thickBot="1" x14ac:dyDescent="0.3">
      <c r="A300" s="25"/>
      <c r="B300" s="57"/>
      <c r="C300" s="25"/>
      <c r="D300" s="26"/>
      <c r="E300" s="26"/>
      <c r="F300" s="26"/>
      <c r="G300" s="26"/>
      <c r="H300" s="26"/>
      <c r="I300" s="26"/>
      <c r="J300" s="26"/>
      <c r="K300" s="26"/>
      <c r="L300" s="26"/>
      <c r="M300" s="25"/>
      <c r="N300" s="25"/>
      <c r="O300" s="25"/>
      <c r="P300" s="25"/>
      <c r="Q300" s="26"/>
      <c r="R300" s="25"/>
    </row>
    <row r="301" spans="1:18" ht="13.8" thickBot="1" x14ac:dyDescent="0.3">
      <c r="A301" s="61"/>
      <c r="B301" s="59"/>
      <c r="C301" s="61"/>
      <c r="D301" s="28"/>
      <c r="E301" s="28"/>
      <c r="F301" s="29"/>
      <c r="G301" s="29"/>
      <c r="H301" s="29"/>
      <c r="I301" s="29"/>
      <c r="J301" s="29"/>
      <c r="K301" s="29"/>
      <c r="L301" s="29"/>
      <c r="M301" s="29"/>
      <c r="N301" s="28"/>
      <c r="O301" s="29"/>
      <c r="P301" s="29"/>
      <c r="Q301" s="29"/>
      <c r="R301" s="29"/>
    </row>
    <row r="302" spans="1:18" ht="13.8" thickBot="1" x14ac:dyDescent="0.3">
      <c r="A302" s="61"/>
      <c r="B302" s="59"/>
      <c r="C302" s="61"/>
      <c r="D302" s="28"/>
      <c r="E302" s="28"/>
      <c r="F302" s="29"/>
      <c r="G302" s="29"/>
      <c r="H302" s="29"/>
      <c r="I302" s="29"/>
      <c r="J302" s="29"/>
      <c r="K302" s="29"/>
      <c r="L302" s="29"/>
      <c r="M302" s="29"/>
      <c r="N302" s="28"/>
      <c r="O302" s="29"/>
      <c r="P302" s="29"/>
      <c r="Q302" s="29"/>
      <c r="R302" s="29"/>
    </row>
    <row r="303" spans="1:18" ht="13.8" thickBot="1" x14ac:dyDescent="0.3">
      <c r="A303" s="61"/>
      <c r="B303" s="59"/>
      <c r="C303" s="61"/>
      <c r="D303" s="28"/>
      <c r="E303" s="28"/>
      <c r="F303" s="28"/>
      <c r="G303" s="28"/>
      <c r="H303" s="27"/>
      <c r="I303" s="27"/>
      <c r="J303" s="29"/>
      <c r="K303" s="29"/>
      <c r="L303" s="27"/>
      <c r="M303" s="29"/>
      <c r="N303" s="28"/>
      <c r="O303" s="29"/>
      <c r="P303" s="29"/>
      <c r="Q303" s="27"/>
      <c r="R303" s="29"/>
    </row>
    <row r="304" spans="1:18" ht="13.8" thickBot="1" x14ac:dyDescent="0.3">
      <c r="A304" s="61"/>
      <c r="B304" s="59"/>
      <c r="C304" s="61"/>
      <c r="D304" s="28"/>
      <c r="E304" s="28"/>
      <c r="F304" s="29"/>
      <c r="G304" s="29"/>
      <c r="H304" s="29"/>
      <c r="I304" s="29"/>
      <c r="J304" s="29"/>
      <c r="K304" s="29"/>
      <c r="L304" s="29"/>
      <c r="M304" s="29"/>
      <c r="N304" s="28"/>
      <c r="O304" s="29"/>
      <c r="P304" s="29"/>
      <c r="Q304" s="29"/>
      <c r="R304" s="29"/>
    </row>
    <row r="305" spans="1:18" ht="13.8" thickBot="1" x14ac:dyDescent="0.3">
      <c r="A305" s="61"/>
      <c r="B305" s="59"/>
      <c r="C305" s="61"/>
      <c r="D305" s="33"/>
      <c r="E305" s="33"/>
      <c r="F305" s="34"/>
      <c r="G305" s="34"/>
      <c r="H305" s="34"/>
      <c r="I305" s="34"/>
      <c r="J305" s="34"/>
      <c r="K305" s="34"/>
      <c r="L305" s="34"/>
      <c r="M305" s="34"/>
      <c r="N305" s="33"/>
      <c r="O305" s="34"/>
      <c r="P305" s="34"/>
      <c r="Q305" s="34"/>
      <c r="R305" s="34"/>
    </row>
    <row r="306" spans="1:18" ht="13.8" thickBot="1" x14ac:dyDescent="0.3">
      <c r="A306" s="30"/>
      <c r="B306" s="31"/>
      <c r="C306" s="32"/>
      <c r="D306" s="33"/>
      <c r="E306" s="33"/>
      <c r="F306" s="34"/>
      <c r="G306" s="34"/>
      <c r="H306" s="34"/>
      <c r="I306" s="34"/>
      <c r="J306" s="34"/>
      <c r="K306" s="34"/>
      <c r="L306" s="34"/>
      <c r="M306" s="34"/>
      <c r="N306" s="33"/>
      <c r="O306" s="34"/>
      <c r="P306" s="34"/>
      <c r="Q306" s="34"/>
      <c r="R306" s="34"/>
    </row>
    <row r="307" spans="1:18" ht="13.8" thickBot="1" x14ac:dyDescent="0.3">
      <c r="A307" s="25"/>
      <c r="B307" s="35"/>
      <c r="C307" s="25"/>
      <c r="D307" s="26"/>
      <c r="E307" s="26"/>
      <c r="F307" s="26"/>
      <c r="G307" s="26"/>
      <c r="H307" s="26"/>
      <c r="I307" s="26"/>
      <c r="J307" s="26"/>
      <c r="K307" s="26"/>
      <c r="L307" s="26"/>
      <c r="M307" s="25"/>
      <c r="N307" s="25"/>
      <c r="O307" s="25"/>
      <c r="P307" s="25"/>
      <c r="Q307" s="26"/>
      <c r="R307" s="25"/>
    </row>
    <row r="308" spans="1:18" ht="13.8" thickBot="1" x14ac:dyDescent="0.3">
      <c r="A308" s="36"/>
      <c r="B308" s="37"/>
      <c r="C308" s="36"/>
      <c r="D308" s="38"/>
      <c r="E308" s="38"/>
      <c r="F308" s="38"/>
      <c r="G308" s="39"/>
      <c r="H308" s="38"/>
      <c r="I308" s="38"/>
      <c r="J308" s="39"/>
      <c r="K308" s="39"/>
      <c r="L308" s="39"/>
      <c r="M308" s="39"/>
      <c r="N308" s="38"/>
      <c r="O308" s="39"/>
      <c r="P308" s="39"/>
      <c r="Q308" s="40"/>
      <c r="R308" s="39"/>
    </row>
    <row r="309" spans="1:18" ht="13.8" thickBot="1" x14ac:dyDescent="0.3">
      <c r="A309" s="30"/>
      <c r="B309" s="2"/>
      <c r="C309" s="3"/>
      <c r="D309" s="3"/>
      <c r="E309" s="4"/>
      <c r="F309" s="4"/>
      <c r="G309" s="4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</row>
    <row r="310" spans="1:18" ht="13.8" thickBot="1" x14ac:dyDescent="0.3">
      <c r="A310" s="25"/>
      <c r="B310" s="63"/>
      <c r="C310" s="30"/>
      <c r="D310" s="33"/>
      <c r="E310" s="33"/>
      <c r="F310" s="33"/>
      <c r="G310" s="33"/>
      <c r="H310" s="33"/>
      <c r="I310" s="33"/>
      <c r="J310" s="33"/>
      <c r="K310" s="33"/>
      <c r="L310" s="33"/>
      <c r="M310" s="30"/>
      <c r="N310" s="30"/>
      <c r="O310" s="30"/>
      <c r="P310" s="30"/>
      <c r="Q310" s="33"/>
      <c r="R310" s="30"/>
    </row>
    <row r="311" spans="1:18" ht="13.8" thickBot="1" x14ac:dyDescent="0.3">
      <c r="A311" s="69"/>
      <c r="B311" s="59"/>
      <c r="C311" s="61"/>
      <c r="D311" s="33"/>
      <c r="E311" s="33"/>
      <c r="F311" s="34"/>
      <c r="G311" s="34"/>
      <c r="H311" s="34"/>
      <c r="I311" s="33"/>
      <c r="J311" s="34"/>
      <c r="K311" s="34"/>
      <c r="L311" s="34"/>
      <c r="M311" s="34"/>
      <c r="N311" s="33"/>
      <c r="O311" s="34"/>
      <c r="P311" s="34"/>
      <c r="Q311" s="33"/>
      <c r="R311" s="34"/>
    </row>
    <row r="312" spans="1:18" ht="13.8" thickBot="1" x14ac:dyDescent="0.3">
      <c r="A312" s="69"/>
      <c r="B312" s="59"/>
      <c r="C312" s="61"/>
      <c r="D312" s="33"/>
      <c r="E312" s="33"/>
      <c r="F312" s="34"/>
      <c r="G312" s="34"/>
      <c r="H312" s="33"/>
      <c r="I312" s="33"/>
      <c r="J312" s="34"/>
      <c r="K312" s="34"/>
      <c r="L312" s="32"/>
      <c r="M312" s="34"/>
      <c r="N312" s="33"/>
      <c r="O312" s="34"/>
      <c r="P312" s="34"/>
      <c r="Q312" s="33"/>
      <c r="R312" s="34"/>
    </row>
    <row r="313" spans="1:18" ht="13.8" thickBot="1" x14ac:dyDescent="0.3">
      <c r="A313" s="69"/>
      <c r="B313" s="59"/>
      <c r="C313" s="61"/>
      <c r="D313" s="33"/>
      <c r="E313" s="33"/>
      <c r="F313" s="34"/>
      <c r="G313" s="34"/>
      <c r="H313" s="33"/>
      <c r="I313" s="33"/>
      <c r="J313" s="34"/>
      <c r="K313" s="34"/>
      <c r="L313" s="34"/>
      <c r="M313" s="34"/>
      <c r="N313" s="33"/>
      <c r="O313" s="34"/>
      <c r="P313" s="34"/>
      <c r="Q313" s="33"/>
      <c r="R313" s="34"/>
    </row>
    <row r="314" spans="1:18" ht="13.8" thickBot="1" x14ac:dyDescent="0.3">
      <c r="A314" s="69"/>
      <c r="B314" s="59"/>
      <c r="C314" s="61"/>
      <c r="D314" s="33"/>
      <c r="E314" s="33"/>
      <c r="F314" s="33"/>
      <c r="G314" s="33"/>
      <c r="H314" s="33"/>
      <c r="I314" s="33"/>
      <c r="J314" s="34"/>
      <c r="K314" s="34"/>
      <c r="L314" s="34"/>
      <c r="M314" s="34"/>
      <c r="N314" s="33"/>
      <c r="O314" s="34"/>
      <c r="P314" s="34"/>
      <c r="Q314" s="33"/>
      <c r="R314" s="34"/>
    </row>
    <row r="315" spans="1:18" ht="13.8" thickBot="1" x14ac:dyDescent="0.3">
      <c r="A315" s="65"/>
      <c r="B315" s="59"/>
      <c r="C315" s="61"/>
      <c r="D315" s="33"/>
      <c r="E315" s="33"/>
      <c r="F315" s="33"/>
      <c r="G315" s="34"/>
      <c r="H315" s="33"/>
      <c r="I315" s="33"/>
      <c r="J315" s="34"/>
      <c r="K315" s="34"/>
      <c r="L315" s="34"/>
      <c r="M315" s="34"/>
      <c r="N315" s="33"/>
      <c r="O315" s="34"/>
      <c r="P315" s="34"/>
      <c r="Q315" s="33"/>
      <c r="R315" s="34"/>
    </row>
    <row r="316" spans="1:18" ht="13.8" thickBot="1" x14ac:dyDescent="0.3">
      <c r="A316" s="65"/>
      <c r="B316" s="59"/>
      <c r="C316" s="61"/>
      <c r="D316" s="33"/>
      <c r="E316" s="33"/>
      <c r="F316" s="33"/>
      <c r="G316" s="33"/>
      <c r="H316" s="33"/>
      <c r="I316" s="33"/>
      <c r="J316" s="34"/>
      <c r="K316" s="34"/>
      <c r="L316" s="34"/>
      <c r="M316" s="34"/>
      <c r="N316" s="33"/>
      <c r="O316" s="34"/>
      <c r="P316" s="34"/>
      <c r="Q316" s="33"/>
      <c r="R316" s="34"/>
    </row>
    <row r="317" spans="1:18" ht="13.8" thickBot="1" x14ac:dyDescent="0.3">
      <c r="A317" s="71"/>
      <c r="B317" s="59"/>
      <c r="C317" s="61"/>
      <c r="D317" s="33"/>
      <c r="E317" s="33"/>
      <c r="F317" s="33"/>
      <c r="G317" s="34"/>
      <c r="H317" s="33"/>
      <c r="I317" s="33"/>
      <c r="J317" s="34"/>
      <c r="K317" s="34"/>
      <c r="L317" s="34"/>
      <c r="M317" s="34"/>
      <c r="N317" s="33"/>
      <c r="O317" s="34"/>
      <c r="P317" s="34"/>
      <c r="Q317" s="33"/>
      <c r="R317" s="34"/>
    </row>
    <row r="318" spans="1:18" ht="13.8" thickBot="1" x14ac:dyDescent="0.3">
      <c r="A318" s="25"/>
      <c r="B318" s="41"/>
      <c r="C318" s="30"/>
      <c r="D318" s="33"/>
      <c r="E318" s="33"/>
      <c r="F318" s="33"/>
      <c r="G318" s="33"/>
      <c r="H318" s="33"/>
      <c r="I318" s="33"/>
      <c r="J318" s="33"/>
      <c r="K318" s="33"/>
      <c r="L318" s="33"/>
      <c r="M318" s="30"/>
      <c r="N318" s="30"/>
      <c r="O318" s="30"/>
      <c r="P318" s="30"/>
      <c r="Q318" s="33"/>
      <c r="R318" s="30"/>
    </row>
    <row r="319" spans="1:18" ht="13.8" thickBot="1" x14ac:dyDescent="0.3">
      <c r="A319" s="30"/>
      <c r="B319" s="41"/>
      <c r="C319" s="30"/>
      <c r="D319" s="33"/>
      <c r="E319" s="33"/>
      <c r="F319" s="33"/>
      <c r="G319" s="33"/>
      <c r="H319" s="33"/>
      <c r="I319" s="33"/>
      <c r="J319" s="33"/>
      <c r="K319" s="33"/>
      <c r="L319" s="33"/>
      <c r="M319" s="30"/>
      <c r="N319" s="30"/>
      <c r="O319" s="30"/>
      <c r="P319" s="30"/>
      <c r="Q319" s="33"/>
      <c r="R319" s="30"/>
    </row>
    <row r="320" spans="1:18" ht="13.8" thickBot="1" x14ac:dyDescent="0.3">
      <c r="A320" s="30"/>
      <c r="B320" s="41"/>
      <c r="C320" s="30"/>
      <c r="D320" s="33"/>
      <c r="E320" s="33"/>
      <c r="F320" s="33"/>
      <c r="G320" s="33"/>
      <c r="H320" s="33"/>
      <c r="I320" s="33"/>
      <c r="J320" s="33"/>
      <c r="K320" s="33"/>
      <c r="L320" s="33"/>
      <c r="M320" s="30"/>
      <c r="N320" s="30"/>
      <c r="O320" s="30"/>
      <c r="P320" s="30"/>
      <c r="Q320" s="33"/>
      <c r="R320" s="30"/>
    </row>
    <row r="321" spans="1:18" ht="13.8" thickBot="1" x14ac:dyDescent="0.3">
      <c r="A321" s="25"/>
      <c r="B321" s="41"/>
      <c r="C321" s="30"/>
      <c r="D321" s="33"/>
      <c r="E321" s="33"/>
      <c r="F321" s="33"/>
      <c r="G321" s="33"/>
      <c r="H321" s="33"/>
      <c r="I321" s="33"/>
      <c r="J321" s="33"/>
      <c r="K321" s="33"/>
      <c r="L321" s="33"/>
      <c r="M321" s="30"/>
      <c r="N321" s="30"/>
      <c r="O321" s="30"/>
      <c r="P321" s="30"/>
      <c r="Q321" s="33"/>
      <c r="R321" s="30"/>
    </row>
    <row r="322" spans="1:18" ht="13.8" thickBot="1" x14ac:dyDescent="0.3">
      <c r="A322" s="25"/>
      <c r="B322" s="41"/>
      <c r="C322" s="30"/>
      <c r="D322" s="33"/>
      <c r="E322" s="33"/>
      <c r="F322" s="34"/>
      <c r="G322" s="32"/>
      <c r="H322" s="32"/>
      <c r="I322" s="32"/>
      <c r="J322" s="32"/>
      <c r="K322" s="32"/>
      <c r="L322" s="32"/>
      <c r="M322" s="34"/>
      <c r="N322" s="33"/>
      <c r="O322" s="34"/>
      <c r="P322" s="32"/>
      <c r="Q322" s="32"/>
      <c r="R322" s="32"/>
    </row>
    <row r="323" spans="1:18" ht="14.4" thickBot="1" x14ac:dyDescent="0.35">
      <c r="A323" s="42"/>
      <c r="B323" s="6"/>
      <c r="C323" s="7"/>
      <c r="D323" s="7"/>
      <c r="E323" s="8"/>
      <c r="F323" s="8"/>
      <c r="G323" s="8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</row>
    <row r="324" spans="1:18" ht="14.4" thickBot="1" x14ac:dyDescent="0.35">
      <c r="A324" s="43"/>
      <c r="B324" s="6"/>
      <c r="C324" s="7"/>
      <c r="D324" s="7"/>
      <c r="E324" s="8"/>
      <c r="F324" s="8"/>
      <c r="G324" s="8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</row>
    <row r="325" spans="1:18" ht="13.8" thickBot="1" x14ac:dyDescent="0.3">
      <c r="A325" s="30"/>
      <c r="B325" s="2"/>
      <c r="C325" s="3"/>
      <c r="D325" s="3"/>
      <c r="E325" s="4"/>
      <c r="F325" s="4"/>
      <c r="G325" s="4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</row>
    <row r="326" spans="1:18" ht="13.8" thickBot="1" x14ac:dyDescent="0.3">
      <c r="A326" s="25"/>
      <c r="B326" s="44"/>
      <c r="C326" s="25"/>
      <c r="D326" s="28"/>
      <c r="E326" s="28"/>
      <c r="F326" s="28"/>
      <c r="G326" s="28"/>
      <c r="H326" s="28"/>
      <c r="I326" s="27"/>
      <c r="J326" s="29"/>
      <c r="K326" s="29"/>
      <c r="L326" s="29"/>
      <c r="M326" s="29"/>
      <c r="N326" s="28"/>
      <c r="O326" s="29"/>
      <c r="P326" s="29"/>
      <c r="Q326" s="28"/>
      <c r="R326" s="29"/>
    </row>
    <row r="327" spans="1:18" x14ac:dyDescent="0.25">
      <c r="A327" s="224"/>
      <c r="B327" s="224"/>
      <c r="C327" s="224"/>
      <c r="D327" s="224"/>
      <c r="E327" s="224"/>
      <c r="F327" s="224"/>
      <c r="G327" s="224"/>
      <c r="H327" s="224"/>
      <c r="I327" s="224"/>
      <c r="J327" s="224"/>
      <c r="K327" s="224"/>
      <c r="L327" s="224"/>
      <c r="M327" s="224"/>
      <c r="N327" s="224"/>
      <c r="O327" s="224"/>
      <c r="P327" s="224"/>
      <c r="Q327" s="224"/>
      <c r="R327" s="224"/>
    </row>
    <row r="328" spans="1:18" x14ac:dyDescent="0.25">
      <c r="A328" s="241"/>
      <c r="B328" s="241"/>
      <c r="C328" s="241"/>
      <c r="D328" s="241"/>
      <c r="E328" s="241"/>
      <c r="F328" s="241"/>
      <c r="G328" s="241"/>
      <c r="H328" s="241"/>
      <c r="I328" s="241"/>
      <c r="J328" s="241"/>
      <c r="K328" s="241"/>
      <c r="L328" s="241"/>
      <c r="M328" s="241"/>
      <c r="N328" s="241"/>
      <c r="O328" s="241"/>
      <c r="P328" s="241"/>
      <c r="Q328" s="241"/>
      <c r="R328" s="241"/>
    </row>
    <row r="329" spans="1:18" x14ac:dyDescent="0.25">
      <c r="A329" s="53"/>
      <c r="B329" s="15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</row>
    <row r="330" spans="1:18" x14ac:dyDescent="0.25">
      <c r="A330" s="53"/>
      <c r="B330" s="15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</row>
    <row r="331" spans="1:18" x14ac:dyDescent="0.25">
      <c r="A331" s="53"/>
      <c r="B331" s="15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</row>
    <row r="332" spans="1:18" x14ac:dyDescent="0.25">
      <c r="A332" s="16"/>
      <c r="B332" s="15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</row>
    <row r="333" spans="1:18" ht="13.8" thickBot="1" x14ac:dyDescent="0.3">
      <c r="A333" s="14"/>
      <c r="B333" s="15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</row>
    <row r="334" spans="1:18" ht="13.8" thickBot="1" x14ac:dyDescent="0.3">
      <c r="A334" s="180"/>
      <c r="B334" s="47"/>
      <c r="C334" s="183"/>
      <c r="D334" s="185"/>
      <c r="E334" s="186"/>
      <c r="F334" s="187"/>
      <c r="G334" s="191"/>
      <c r="H334" s="194"/>
      <c r="I334" s="195"/>
      <c r="J334" s="195"/>
      <c r="K334" s="195"/>
      <c r="L334" s="196"/>
      <c r="M334" s="200"/>
      <c r="N334" s="201"/>
      <c r="O334" s="201"/>
      <c r="P334" s="201"/>
      <c r="Q334" s="201"/>
      <c r="R334" s="202"/>
    </row>
    <row r="335" spans="1:18" ht="13.8" thickBot="1" x14ac:dyDescent="0.3">
      <c r="A335" s="181"/>
      <c r="B335" s="47"/>
      <c r="C335" s="184"/>
      <c r="D335" s="188"/>
      <c r="E335" s="189"/>
      <c r="F335" s="190"/>
      <c r="G335" s="192"/>
      <c r="H335" s="197"/>
      <c r="I335" s="198"/>
      <c r="J335" s="198"/>
      <c r="K335" s="198"/>
      <c r="L335" s="199"/>
      <c r="M335" s="203"/>
      <c r="N335" s="204"/>
      <c r="O335" s="204"/>
      <c r="P335" s="204"/>
      <c r="Q335" s="204"/>
      <c r="R335" s="205"/>
    </row>
    <row r="336" spans="1:18" ht="13.8" thickBot="1" x14ac:dyDescent="0.3">
      <c r="A336" s="182"/>
      <c r="B336" s="17"/>
      <c r="C336" s="39"/>
      <c r="D336" s="206"/>
      <c r="E336" s="207"/>
      <c r="F336" s="208"/>
      <c r="G336" s="193"/>
      <c r="H336" s="209"/>
      <c r="I336" s="210"/>
      <c r="J336" s="210"/>
      <c r="K336" s="210"/>
      <c r="L336" s="211"/>
      <c r="M336" s="212"/>
      <c r="N336" s="213"/>
      <c r="O336" s="213"/>
      <c r="P336" s="213"/>
      <c r="Q336" s="213"/>
      <c r="R336" s="214"/>
    </row>
    <row r="337" spans="1:18" ht="13.8" thickBot="1" x14ac:dyDescent="0.3">
      <c r="A337" s="17"/>
      <c r="B337" s="17"/>
      <c r="C337" s="17"/>
      <c r="D337" s="45"/>
      <c r="E337" s="45"/>
      <c r="F337" s="46"/>
      <c r="G337" s="45"/>
      <c r="H337" s="66"/>
      <c r="I337" s="47"/>
      <c r="J337" s="46"/>
      <c r="K337" s="48"/>
      <c r="L337" s="46"/>
      <c r="M337" s="22"/>
      <c r="N337" s="23"/>
      <c r="O337" s="22"/>
      <c r="P337" s="22"/>
      <c r="Q337" s="24"/>
      <c r="R337" s="47"/>
    </row>
    <row r="338" spans="1:18" ht="13.8" thickBot="1" x14ac:dyDescent="0.3">
      <c r="A338" s="25"/>
      <c r="B338" s="57"/>
      <c r="C338" s="25"/>
      <c r="D338" s="26"/>
      <c r="E338" s="26"/>
      <c r="F338" s="26"/>
      <c r="G338" s="26"/>
      <c r="H338" s="26"/>
      <c r="I338" s="26"/>
      <c r="J338" s="26"/>
      <c r="K338" s="26"/>
      <c r="L338" s="26"/>
      <c r="M338" s="25"/>
      <c r="N338" s="25"/>
      <c r="O338" s="25"/>
      <c r="P338" s="25"/>
      <c r="Q338" s="26"/>
      <c r="R338" s="25"/>
    </row>
    <row r="339" spans="1:18" ht="13.8" thickBot="1" x14ac:dyDescent="0.3">
      <c r="A339" s="61"/>
      <c r="B339" s="59"/>
      <c r="C339" s="61"/>
      <c r="D339" s="28"/>
      <c r="E339" s="28"/>
      <c r="F339" s="29"/>
      <c r="G339" s="29"/>
      <c r="H339" s="29"/>
      <c r="I339" s="29"/>
      <c r="J339" s="29"/>
      <c r="K339" s="29"/>
      <c r="L339" s="29"/>
      <c r="M339" s="29"/>
      <c r="N339" s="28"/>
      <c r="O339" s="29"/>
      <c r="P339" s="29"/>
      <c r="Q339" s="29"/>
      <c r="R339" s="29"/>
    </row>
    <row r="340" spans="1:18" ht="13.8" thickBot="1" x14ac:dyDescent="0.3">
      <c r="A340" s="61"/>
      <c r="B340" s="59"/>
      <c r="C340" s="61"/>
      <c r="D340" s="28"/>
      <c r="E340" s="28"/>
      <c r="F340" s="29"/>
      <c r="G340" s="29"/>
      <c r="H340" s="29"/>
      <c r="I340" s="29"/>
      <c r="J340" s="29"/>
      <c r="K340" s="29"/>
      <c r="L340" s="29"/>
      <c r="M340" s="29"/>
      <c r="N340" s="28"/>
      <c r="O340" s="29"/>
      <c r="P340" s="29"/>
      <c r="Q340" s="29"/>
      <c r="R340" s="29"/>
    </row>
    <row r="341" spans="1:18" ht="13.8" thickBot="1" x14ac:dyDescent="0.3">
      <c r="A341" s="61"/>
      <c r="B341" s="59"/>
      <c r="C341" s="61"/>
      <c r="D341" s="28"/>
      <c r="E341" s="28"/>
      <c r="F341" s="28"/>
      <c r="G341" s="28"/>
      <c r="H341" s="27"/>
      <c r="I341" s="27"/>
      <c r="J341" s="29"/>
      <c r="K341" s="29"/>
      <c r="L341" s="27"/>
      <c r="M341" s="29"/>
      <c r="N341" s="28"/>
      <c r="O341" s="29"/>
      <c r="P341" s="29"/>
      <c r="Q341" s="27"/>
      <c r="R341" s="29"/>
    </row>
    <row r="342" spans="1:18" ht="13.8" thickBot="1" x14ac:dyDescent="0.3">
      <c r="A342" s="61"/>
      <c r="B342" s="59"/>
      <c r="C342" s="61"/>
      <c r="D342" s="28"/>
      <c r="E342" s="28"/>
      <c r="F342" s="29"/>
      <c r="G342" s="29"/>
      <c r="H342" s="29"/>
      <c r="I342" s="29"/>
      <c r="J342" s="29"/>
      <c r="K342" s="29"/>
      <c r="L342" s="29"/>
      <c r="M342" s="29"/>
      <c r="N342" s="28"/>
      <c r="O342" s="29"/>
      <c r="P342" s="29"/>
      <c r="Q342" s="29"/>
      <c r="R342" s="29"/>
    </row>
    <row r="343" spans="1:18" ht="13.8" thickBot="1" x14ac:dyDescent="0.3">
      <c r="A343" s="73"/>
      <c r="B343" s="59"/>
      <c r="C343" s="61"/>
      <c r="D343" s="33"/>
      <c r="E343" s="33"/>
      <c r="F343" s="34"/>
      <c r="G343" s="34"/>
      <c r="H343" s="34"/>
      <c r="I343" s="34"/>
      <c r="J343" s="34"/>
      <c r="K343" s="34"/>
      <c r="L343" s="34"/>
      <c r="M343" s="34"/>
      <c r="N343" s="33"/>
      <c r="O343" s="34"/>
      <c r="P343" s="34"/>
      <c r="Q343" s="34"/>
      <c r="R343" s="34"/>
    </row>
    <row r="344" spans="1:18" ht="13.8" thickBot="1" x14ac:dyDescent="0.3">
      <c r="A344" s="30"/>
      <c r="B344" s="31"/>
      <c r="C344" s="32"/>
      <c r="D344" s="33"/>
      <c r="E344" s="33"/>
      <c r="F344" s="34"/>
      <c r="G344" s="34"/>
      <c r="H344" s="34"/>
      <c r="I344" s="34"/>
      <c r="J344" s="34"/>
      <c r="K344" s="34"/>
      <c r="L344" s="34"/>
      <c r="M344" s="34"/>
      <c r="N344" s="33"/>
      <c r="O344" s="34"/>
      <c r="P344" s="34"/>
      <c r="Q344" s="34"/>
      <c r="R344" s="34"/>
    </row>
    <row r="345" spans="1:18" ht="13.8" thickBot="1" x14ac:dyDescent="0.3">
      <c r="A345" s="25"/>
      <c r="B345" s="35"/>
      <c r="C345" s="25"/>
      <c r="D345" s="26"/>
      <c r="E345" s="26"/>
      <c r="F345" s="26"/>
      <c r="G345" s="26"/>
      <c r="H345" s="26"/>
      <c r="I345" s="26"/>
      <c r="J345" s="26"/>
      <c r="K345" s="26"/>
      <c r="L345" s="26"/>
      <c r="M345" s="25"/>
      <c r="N345" s="25"/>
      <c r="O345" s="25"/>
      <c r="P345" s="25"/>
      <c r="Q345" s="26"/>
      <c r="R345" s="25"/>
    </row>
    <row r="346" spans="1:18" ht="13.8" thickBot="1" x14ac:dyDescent="0.3">
      <c r="A346" s="36"/>
      <c r="B346" s="37"/>
      <c r="C346" s="36"/>
      <c r="D346" s="38"/>
      <c r="E346" s="38"/>
      <c r="F346" s="38"/>
      <c r="G346" s="39"/>
      <c r="H346" s="38"/>
      <c r="I346" s="38"/>
      <c r="J346" s="39"/>
      <c r="K346" s="39"/>
      <c r="L346" s="39"/>
      <c r="M346" s="39"/>
      <c r="N346" s="38"/>
      <c r="O346" s="39"/>
      <c r="P346" s="39"/>
      <c r="Q346" s="40"/>
      <c r="R346" s="39"/>
    </row>
    <row r="347" spans="1:18" ht="13.8" thickBot="1" x14ac:dyDescent="0.3">
      <c r="A347" s="30"/>
      <c r="B347" s="2"/>
      <c r="C347" s="3"/>
      <c r="D347" s="3"/>
      <c r="E347" s="4"/>
      <c r="F347" s="4"/>
      <c r="G347" s="4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</row>
    <row r="348" spans="1:18" ht="13.8" thickBot="1" x14ac:dyDescent="0.3">
      <c r="A348" s="25"/>
      <c r="B348" s="63"/>
      <c r="C348" s="30"/>
      <c r="D348" s="33"/>
      <c r="E348" s="33"/>
      <c r="F348" s="33"/>
      <c r="G348" s="33"/>
      <c r="H348" s="33"/>
      <c r="I348" s="33"/>
      <c r="J348" s="33"/>
      <c r="K348" s="33"/>
      <c r="L348" s="33"/>
      <c r="M348" s="30"/>
      <c r="N348" s="30"/>
      <c r="O348" s="30"/>
      <c r="P348" s="30"/>
      <c r="Q348" s="33"/>
      <c r="R348" s="30"/>
    </row>
    <row r="349" spans="1:18" ht="13.8" thickBot="1" x14ac:dyDescent="0.3">
      <c r="A349" s="61"/>
      <c r="B349" s="59"/>
      <c r="C349" s="61"/>
      <c r="D349" s="33"/>
      <c r="E349" s="33"/>
      <c r="F349" s="34"/>
      <c r="G349" s="34"/>
      <c r="H349" s="34"/>
      <c r="I349" s="33"/>
      <c r="J349" s="34"/>
      <c r="K349" s="34"/>
      <c r="L349" s="34"/>
      <c r="M349" s="34"/>
      <c r="N349" s="33"/>
      <c r="O349" s="34"/>
      <c r="P349" s="34"/>
      <c r="Q349" s="33"/>
      <c r="R349" s="34"/>
    </row>
    <row r="350" spans="1:18" ht="13.8" thickBot="1" x14ac:dyDescent="0.3">
      <c r="A350" s="61"/>
      <c r="B350" s="59"/>
      <c r="C350" s="61"/>
      <c r="D350" s="33"/>
      <c r="E350" s="33"/>
      <c r="F350" s="34"/>
      <c r="G350" s="34"/>
      <c r="H350" s="33"/>
      <c r="I350" s="33"/>
      <c r="J350" s="34"/>
      <c r="K350" s="34"/>
      <c r="L350" s="32"/>
      <c r="M350" s="34"/>
      <c r="N350" s="33"/>
      <c r="O350" s="34"/>
      <c r="P350" s="34"/>
      <c r="Q350" s="33"/>
      <c r="R350" s="34"/>
    </row>
    <row r="351" spans="1:18" ht="13.8" thickBot="1" x14ac:dyDescent="0.3">
      <c r="A351" s="61"/>
      <c r="B351" s="59"/>
      <c r="C351" s="61"/>
      <c r="D351" s="33"/>
      <c r="E351" s="33"/>
      <c r="F351" s="34"/>
      <c r="G351" s="34"/>
      <c r="H351" s="33"/>
      <c r="I351" s="33"/>
      <c r="J351" s="34"/>
      <c r="K351" s="34"/>
      <c r="L351" s="34"/>
      <c r="M351" s="34"/>
      <c r="N351" s="33"/>
      <c r="O351" s="34"/>
      <c r="P351" s="34"/>
      <c r="Q351" s="33"/>
      <c r="R351" s="34"/>
    </row>
    <row r="352" spans="1:18" ht="13.8" thickBot="1" x14ac:dyDescent="0.3">
      <c r="A352" s="61"/>
      <c r="B352" s="59"/>
      <c r="C352" s="61"/>
      <c r="D352" s="33"/>
      <c r="E352" s="33"/>
      <c r="F352" s="33"/>
      <c r="G352" s="33"/>
      <c r="H352" s="33"/>
      <c r="I352" s="33"/>
      <c r="J352" s="34"/>
      <c r="K352" s="34"/>
      <c r="L352" s="34"/>
      <c r="M352" s="34"/>
      <c r="N352" s="33"/>
      <c r="O352" s="34"/>
      <c r="P352" s="34"/>
      <c r="Q352" s="33"/>
      <c r="R352" s="34"/>
    </row>
    <row r="353" spans="1:18" ht="13.8" thickBot="1" x14ac:dyDescent="0.3">
      <c r="A353" s="61"/>
      <c r="B353" s="59"/>
      <c r="C353" s="61"/>
      <c r="D353" s="33"/>
      <c r="E353" s="33"/>
      <c r="F353" s="33"/>
      <c r="G353" s="34"/>
      <c r="H353" s="33"/>
      <c r="I353" s="33"/>
      <c r="J353" s="34"/>
      <c r="K353" s="34"/>
      <c r="L353" s="34"/>
      <c r="M353" s="34"/>
      <c r="N353" s="33"/>
      <c r="O353" s="34"/>
      <c r="P353" s="34"/>
      <c r="Q353" s="33"/>
      <c r="R353" s="34"/>
    </row>
    <row r="354" spans="1:18" ht="13.8" thickBot="1" x14ac:dyDescent="0.3">
      <c r="A354" s="73"/>
      <c r="B354" s="59"/>
      <c r="C354" s="61"/>
      <c r="D354" s="33"/>
      <c r="E354" s="33"/>
      <c r="F354" s="33"/>
      <c r="G354" s="33"/>
      <c r="H354" s="33"/>
      <c r="I354" s="33"/>
      <c r="J354" s="34"/>
      <c r="K354" s="34"/>
      <c r="L354" s="34"/>
      <c r="M354" s="34"/>
      <c r="N354" s="33"/>
      <c r="O354" s="34"/>
      <c r="P354" s="34"/>
      <c r="Q354" s="33"/>
      <c r="R354" s="34"/>
    </row>
    <row r="355" spans="1:18" ht="13.8" thickBot="1" x14ac:dyDescent="0.3">
      <c r="A355" s="73"/>
      <c r="B355" s="59"/>
      <c r="C355" s="61"/>
      <c r="D355" s="33"/>
      <c r="E355" s="33"/>
      <c r="F355" s="33"/>
      <c r="G355" s="34"/>
      <c r="H355" s="33"/>
      <c r="I355" s="33"/>
      <c r="J355" s="34"/>
      <c r="K355" s="34"/>
      <c r="L355" s="34"/>
      <c r="M355" s="34"/>
      <c r="N355" s="33"/>
      <c r="O355" s="34"/>
      <c r="P355" s="34"/>
      <c r="Q355" s="33"/>
      <c r="R355" s="34"/>
    </row>
    <row r="356" spans="1:18" ht="13.8" thickBot="1" x14ac:dyDescent="0.3">
      <c r="A356" s="25"/>
      <c r="B356" s="41"/>
      <c r="C356" s="30"/>
      <c r="D356" s="33"/>
      <c r="E356" s="33"/>
      <c r="F356" s="33"/>
      <c r="G356" s="33"/>
      <c r="H356" s="33"/>
      <c r="I356" s="33"/>
      <c r="J356" s="33"/>
      <c r="K356" s="33"/>
      <c r="L356" s="33"/>
      <c r="M356" s="30"/>
      <c r="N356" s="30"/>
      <c r="O356" s="30"/>
      <c r="P356" s="30"/>
      <c r="Q356" s="33"/>
      <c r="R356" s="30"/>
    </row>
    <row r="357" spans="1:18" ht="13.8" thickBot="1" x14ac:dyDescent="0.3">
      <c r="A357" s="30"/>
      <c r="B357" s="41"/>
      <c r="C357" s="30"/>
      <c r="D357" s="33"/>
      <c r="E357" s="33"/>
      <c r="F357" s="33"/>
      <c r="G357" s="33"/>
      <c r="H357" s="33"/>
      <c r="I357" s="33"/>
      <c r="J357" s="33"/>
      <c r="K357" s="33"/>
      <c r="L357" s="33"/>
      <c r="M357" s="30"/>
      <c r="N357" s="30"/>
      <c r="O357" s="30"/>
      <c r="P357" s="30"/>
      <c r="Q357" s="33"/>
      <c r="R357" s="30"/>
    </row>
    <row r="358" spans="1:18" ht="13.8" thickBot="1" x14ac:dyDescent="0.3">
      <c r="A358" s="30"/>
      <c r="B358" s="41"/>
      <c r="C358" s="30"/>
      <c r="D358" s="33"/>
      <c r="E358" s="33"/>
      <c r="F358" s="33"/>
      <c r="G358" s="33"/>
      <c r="H358" s="33"/>
      <c r="I358" s="33"/>
      <c r="J358" s="33"/>
      <c r="K358" s="33"/>
      <c r="L358" s="33"/>
      <c r="M358" s="30"/>
      <c r="N358" s="30"/>
      <c r="O358" s="30"/>
      <c r="P358" s="30"/>
      <c r="Q358" s="33"/>
      <c r="R358" s="30"/>
    </row>
    <row r="359" spans="1:18" ht="13.8" thickBot="1" x14ac:dyDescent="0.3">
      <c r="A359" s="25"/>
      <c r="B359" s="41"/>
      <c r="C359" s="30"/>
      <c r="D359" s="33"/>
      <c r="E359" s="33"/>
      <c r="F359" s="33"/>
      <c r="G359" s="33"/>
      <c r="H359" s="33"/>
      <c r="I359" s="33"/>
      <c r="J359" s="33"/>
      <c r="K359" s="33"/>
      <c r="L359" s="33"/>
      <c r="M359" s="30"/>
      <c r="N359" s="30"/>
      <c r="O359" s="30"/>
      <c r="P359" s="30"/>
      <c r="Q359" s="33"/>
      <c r="R359" s="30"/>
    </row>
    <row r="360" spans="1:18" ht="13.8" thickBot="1" x14ac:dyDescent="0.3">
      <c r="A360" s="25"/>
      <c r="B360" s="41"/>
      <c r="C360" s="30"/>
      <c r="D360" s="33"/>
      <c r="E360" s="33"/>
      <c r="F360" s="34"/>
      <c r="G360" s="32"/>
      <c r="H360" s="32"/>
      <c r="I360" s="32"/>
      <c r="J360" s="32"/>
      <c r="K360" s="32"/>
      <c r="L360" s="32"/>
      <c r="M360" s="34"/>
      <c r="N360" s="33"/>
      <c r="O360" s="34"/>
      <c r="P360" s="32"/>
      <c r="Q360" s="32"/>
      <c r="R360" s="32"/>
    </row>
    <row r="361" spans="1:18" ht="14.4" thickBot="1" x14ac:dyDescent="0.35">
      <c r="A361" s="42"/>
      <c r="B361" s="6"/>
      <c r="C361" s="7"/>
      <c r="D361" s="7"/>
      <c r="E361" s="8"/>
      <c r="F361" s="8"/>
      <c r="G361" s="8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</row>
    <row r="362" spans="1:18" ht="14.4" thickBot="1" x14ac:dyDescent="0.35">
      <c r="A362" s="43"/>
      <c r="B362" s="6"/>
      <c r="C362" s="7"/>
      <c r="D362" s="7"/>
      <c r="E362" s="8"/>
      <c r="F362" s="8"/>
      <c r="G362" s="8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</row>
    <row r="363" spans="1:18" ht="13.8" thickBot="1" x14ac:dyDescent="0.3">
      <c r="A363" s="30"/>
      <c r="B363" s="2"/>
      <c r="C363" s="3"/>
      <c r="D363" s="3"/>
      <c r="E363" s="4"/>
      <c r="F363" s="4"/>
      <c r="G363" s="4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</row>
    <row r="364" spans="1:18" ht="13.8" thickBot="1" x14ac:dyDescent="0.3">
      <c r="A364" s="25"/>
      <c r="B364" s="44"/>
      <c r="C364" s="25"/>
      <c r="D364" s="28"/>
      <c r="E364" s="28"/>
      <c r="F364" s="28"/>
      <c r="G364" s="28"/>
      <c r="H364" s="28"/>
      <c r="I364" s="27"/>
      <c r="J364" s="29"/>
      <c r="K364" s="29"/>
      <c r="L364" s="29"/>
      <c r="M364" s="29"/>
      <c r="N364" s="28"/>
      <c r="O364" s="29"/>
      <c r="P364" s="29"/>
      <c r="Q364" s="28"/>
      <c r="R364" s="29"/>
    </row>
    <row r="365" spans="1:18" x14ac:dyDescent="0.25">
      <c r="A365" s="225"/>
      <c r="B365" s="216"/>
      <c r="C365" s="216"/>
      <c r="D365" s="216"/>
      <c r="E365" s="216"/>
      <c r="F365" s="216"/>
      <c r="G365" s="216"/>
      <c r="H365" s="216"/>
      <c r="I365" s="216"/>
      <c r="J365" s="216"/>
      <c r="K365" s="216"/>
      <c r="L365" s="216"/>
      <c r="M365" s="216"/>
      <c r="N365" s="216"/>
      <c r="O365" s="216"/>
      <c r="P365" s="216"/>
      <c r="Q365" s="216"/>
      <c r="R365" s="216"/>
    </row>
    <row r="366" spans="1:18" ht="13.8" thickBot="1" x14ac:dyDescent="0.3">
      <c r="A366" s="239"/>
      <c r="B366" s="240"/>
      <c r="C366" s="240"/>
      <c r="D366" s="240"/>
      <c r="E366" s="240"/>
      <c r="F366" s="240"/>
      <c r="G366" s="240"/>
      <c r="H366" s="240"/>
      <c r="I366" s="240"/>
      <c r="J366" s="240"/>
      <c r="K366" s="240"/>
      <c r="L366" s="240"/>
      <c r="M366" s="240"/>
      <c r="N366" s="240"/>
      <c r="O366" s="240"/>
      <c r="P366" s="240"/>
      <c r="Q366" s="240"/>
      <c r="R366" s="240"/>
    </row>
    <row r="367" spans="1:18" x14ac:dyDescent="0.25">
      <c r="A367" s="53"/>
      <c r="B367" s="15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</row>
    <row r="368" spans="1:18" x14ac:dyDescent="0.25">
      <c r="A368" s="53"/>
      <c r="B368" s="15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</row>
    <row r="369" spans="1:18" x14ac:dyDescent="0.25">
      <c r="A369" s="53"/>
      <c r="B369" s="15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</row>
    <row r="370" spans="1:18" x14ac:dyDescent="0.25">
      <c r="A370" s="16"/>
      <c r="B370" s="15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</row>
    <row r="371" spans="1:18" ht="13.8" thickBot="1" x14ac:dyDescent="0.3">
      <c r="A371" s="14"/>
      <c r="B371" s="15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</row>
    <row r="372" spans="1:18" ht="13.8" thickBot="1" x14ac:dyDescent="0.3">
      <c r="A372" s="180"/>
      <c r="B372" s="47"/>
      <c r="C372" s="183"/>
      <c r="D372" s="185"/>
      <c r="E372" s="186"/>
      <c r="F372" s="187"/>
      <c r="G372" s="191"/>
      <c r="H372" s="194"/>
      <c r="I372" s="195"/>
      <c r="J372" s="195"/>
      <c r="K372" s="195"/>
      <c r="L372" s="196"/>
      <c r="M372" s="200"/>
      <c r="N372" s="201"/>
      <c r="O372" s="201"/>
      <c r="P372" s="201"/>
      <c r="Q372" s="201"/>
      <c r="R372" s="202"/>
    </row>
    <row r="373" spans="1:18" ht="13.8" thickBot="1" x14ac:dyDescent="0.3">
      <c r="A373" s="181"/>
      <c r="B373" s="47"/>
      <c r="C373" s="184"/>
      <c r="D373" s="188"/>
      <c r="E373" s="189"/>
      <c r="F373" s="190"/>
      <c r="G373" s="192"/>
      <c r="H373" s="197"/>
      <c r="I373" s="198"/>
      <c r="J373" s="198"/>
      <c r="K373" s="198"/>
      <c r="L373" s="199"/>
      <c r="M373" s="203"/>
      <c r="N373" s="204"/>
      <c r="O373" s="204"/>
      <c r="P373" s="204"/>
      <c r="Q373" s="204"/>
      <c r="R373" s="205"/>
    </row>
    <row r="374" spans="1:18" ht="13.8" thickBot="1" x14ac:dyDescent="0.3">
      <c r="A374" s="182"/>
      <c r="B374" s="17"/>
      <c r="C374" s="39"/>
      <c r="D374" s="206"/>
      <c r="E374" s="207"/>
      <c r="F374" s="208"/>
      <c r="G374" s="193"/>
      <c r="H374" s="209"/>
      <c r="I374" s="210"/>
      <c r="J374" s="210"/>
      <c r="K374" s="210"/>
      <c r="L374" s="211"/>
      <c r="M374" s="212"/>
      <c r="N374" s="213"/>
      <c r="O374" s="213"/>
      <c r="P374" s="213"/>
      <c r="Q374" s="213"/>
      <c r="R374" s="214"/>
    </row>
    <row r="375" spans="1:18" ht="13.8" thickBot="1" x14ac:dyDescent="0.3">
      <c r="A375" s="17"/>
      <c r="B375" s="17"/>
      <c r="C375" s="17"/>
      <c r="D375" s="45"/>
      <c r="E375" s="45"/>
      <c r="F375" s="46"/>
      <c r="G375" s="45"/>
      <c r="H375" s="66"/>
      <c r="I375" s="47"/>
      <c r="J375" s="46"/>
      <c r="K375" s="48"/>
      <c r="L375" s="46"/>
      <c r="M375" s="22"/>
      <c r="N375" s="23"/>
      <c r="O375" s="22"/>
      <c r="P375" s="22"/>
      <c r="Q375" s="24"/>
      <c r="R375" s="47"/>
    </row>
    <row r="376" spans="1:18" ht="13.8" thickBot="1" x14ac:dyDescent="0.3">
      <c r="A376" s="25"/>
      <c r="B376" s="57"/>
      <c r="C376" s="25"/>
      <c r="D376" s="26"/>
      <c r="E376" s="26"/>
      <c r="F376" s="26"/>
      <c r="G376" s="26"/>
      <c r="H376" s="26"/>
      <c r="I376" s="26"/>
      <c r="J376" s="26"/>
      <c r="K376" s="26"/>
      <c r="L376" s="26"/>
      <c r="M376" s="25"/>
      <c r="N376" s="25"/>
      <c r="O376" s="25"/>
      <c r="P376" s="25"/>
      <c r="Q376" s="26"/>
      <c r="R376" s="25"/>
    </row>
    <row r="377" spans="1:18" ht="13.8" thickBot="1" x14ac:dyDescent="0.3">
      <c r="A377" s="61"/>
      <c r="B377" s="59"/>
      <c r="C377" s="61"/>
      <c r="D377" s="28"/>
      <c r="E377" s="28"/>
      <c r="F377" s="29"/>
      <c r="G377" s="29"/>
      <c r="H377" s="29"/>
      <c r="I377" s="29"/>
      <c r="J377" s="29"/>
      <c r="K377" s="29"/>
      <c r="L377" s="29"/>
      <c r="M377" s="29"/>
      <c r="N377" s="28"/>
      <c r="O377" s="29"/>
      <c r="P377" s="29"/>
      <c r="Q377" s="29"/>
      <c r="R377" s="29"/>
    </row>
    <row r="378" spans="1:18" ht="13.8" thickBot="1" x14ac:dyDescent="0.3">
      <c r="A378" s="61"/>
      <c r="B378" s="59"/>
      <c r="C378" s="61"/>
      <c r="D378" s="28"/>
      <c r="E378" s="28"/>
      <c r="F378" s="29"/>
      <c r="G378" s="29"/>
      <c r="H378" s="29"/>
      <c r="I378" s="29"/>
      <c r="J378" s="29"/>
      <c r="K378" s="29"/>
      <c r="L378" s="29"/>
      <c r="M378" s="29"/>
      <c r="N378" s="28"/>
      <c r="O378" s="29"/>
      <c r="P378" s="29"/>
      <c r="Q378" s="29"/>
      <c r="R378" s="29"/>
    </row>
    <row r="379" spans="1:18" ht="13.8" thickBot="1" x14ac:dyDescent="0.3">
      <c r="A379" s="61"/>
      <c r="B379" s="59"/>
      <c r="C379" s="61"/>
      <c r="D379" s="28"/>
      <c r="E379" s="28"/>
      <c r="F379" s="28"/>
      <c r="G379" s="28"/>
      <c r="H379" s="27"/>
      <c r="I379" s="27"/>
      <c r="J379" s="29"/>
      <c r="K379" s="29"/>
      <c r="L379" s="27"/>
      <c r="M379" s="29"/>
      <c r="N379" s="28"/>
      <c r="O379" s="29"/>
      <c r="P379" s="29"/>
      <c r="Q379" s="27"/>
      <c r="R379" s="29"/>
    </row>
    <row r="380" spans="1:18" ht="13.8" thickBot="1" x14ac:dyDescent="0.3">
      <c r="A380" s="61"/>
      <c r="B380" s="59"/>
      <c r="C380" s="61"/>
      <c r="D380" s="28"/>
      <c r="E380" s="28"/>
      <c r="F380" s="29"/>
      <c r="G380" s="29"/>
      <c r="H380" s="29"/>
      <c r="I380" s="29"/>
      <c r="J380" s="29"/>
      <c r="K380" s="29"/>
      <c r="L380" s="29"/>
      <c r="M380" s="29"/>
      <c r="N380" s="28"/>
      <c r="O380" s="29"/>
      <c r="P380" s="29"/>
      <c r="Q380" s="29"/>
      <c r="R380" s="29"/>
    </row>
    <row r="381" spans="1:18" ht="13.8" thickBot="1" x14ac:dyDescent="0.3">
      <c r="A381" s="30"/>
      <c r="B381" s="31"/>
      <c r="C381" s="32"/>
      <c r="D381" s="33"/>
      <c r="E381" s="33"/>
      <c r="F381" s="34"/>
      <c r="G381" s="34"/>
      <c r="H381" s="34"/>
      <c r="I381" s="34"/>
      <c r="J381" s="34"/>
      <c r="K381" s="34"/>
      <c r="L381" s="34"/>
      <c r="M381" s="34"/>
      <c r="N381" s="33"/>
      <c r="O381" s="34"/>
      <c r="P381" s="34"/>
      <c r="Q381" s="34"/>
      <c r="R381" s="34"/>
    </row>
    <row r="382" spans="1:18" ht="13.8" thickBot="1" x14ac:dyDescent="0.3">
      <c r="A382" s="30"/>
      <c r="B382" s="31"/>
      <c r="C382" s="32"/>
      <c r="D382" s="33"/>
      <c r="E382" s="33"/>
      <c r="F382" s="34"/>
      <c r="G382" s="34"/>
      <c r="H382" s="34"/>
      <c r="I382" s="34"/>
      <c r="J382" s="34"/>
      <c r="K382" s="34"/>
      <c r="L382" s="34"/>
      <c r="M382" s="34"/>
      <c r="N382" s="33"/>
      <c r="O382" s="34"/>
      <c r="P382" s="34"/>
      <c r="Q382" s="34"/>
      <c r="R382" s="34"/>
    </row>
    <row r="383" spans="1:18" ht="13.8" thickBot="1" x14ac:dyDescent="0.3">
      <c r="A383" s="25"/>
      <c r="B383" s="35"/>
      <c r="C383" s="25"/>
      <c r="D383" s="26"/>
      <c r="E383" s="26"/>
      <c r="F383" s="26"/>
      <c r="G383" s="26"/>
      <c r="H383" s="26"/>
      <c r="I383" s="26"/>
      <c r="J383" s="26"/>
      <c r="K383" s="26"/>
      <c r="L383" s="26"/>
      <c r="M383" s="25"/>
      <c r="N383" s="25"/>
      <c r="O383" s="25"/>
      <c r="P383" s="25"/>
      <c r="Q383" s="26"/>
      <c r="R383" s="25"/>
    </row>
    <row r="384" spans="1:18" ht="13.8" thickBot="1" x14ac:dyDescent="0.3">
      <c r="A384" s="36"/>
      <c r="B384" s="37"/>
      <c r="C384" s="36"/>
      <c r="D384" s="38"/>
      <c r="E384" s="38"/>
      <c r="F384" s="38"/>
      <c r="G384" s="39"/>
      <c r="H384" s="38"/>
      <c r="I384" s="38"/>
      <c r="J384" s="39"/>
      <c r="K384" s="39"/>
      <c r="L384" s="39"/>
      <c r="M384" s="39"/>
      <c r="N384" s="38"/>
      <c r="O384" s="39"/>
      <c r="P384" s="39"/>
      <c r="Q384" s="40"/>
      <c r="R384" s="39"/>
    </row>
    <row r="385" spans="1:18" ht="13.8" thickBot="1" x14ac:dyDescent="0.3">
      <c r="A385" s="30"/>
      <c r="B385" s="2"/>
      <c r="C385" s="3"/>
      <c r="D385" s="3"/>
      <c r="E385" s="4"/>
      <c r="F385" s="4"/>
      <c r="G385" s="4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</row>
    <row r="386" spans="1:18" ht="13.8" thickBot="1" x14ac:dyDescent="0.3">
      <c r="A386" s="25"/>
      <c r="B386" s="63"/>
      <c r="C386" s="30"/>
      <c r="D386" s="33"/>
      <c r="E386" s="33"/>
      <c r="F386" s="33"/>
      <c r="G386" s="33"/>
      <c r="H386" s="33"/>
      <c r="I386" s="33"/>
      <c r="J386" s="33"/>
      <c r="K386" s="33"/>
      <c r="L386" s="33"/>
      <c r="M386" s="30"/>
      <c r="N386" s="30"/>
      <c r="O386" s="30"/>
      <c r="P386" s="30"/>
      <c r="Q386" s="33"/>
      <c r="R386" s="30"/>
    </row>
    <row r="387" spans="1:18" ht="13.8" thickBot="1" x14ac:dyDescent="0.3">
      <c r="A387" s="61"/>
      <c r="B387" s="59"/>
      <c r="C387" s="61"/>
      <c r="D387" s="33"/>
      <c r="E387" s="33"/>
      <c r="F387" s="34"/>
      <c r="G387" s="34"/>
      <c r="H387" s="34"/>
      <c r="I387" s="33"/>
      <c r="J387" s="34"/>
      <c r="K387" s="34"/>
      <c r="L387" s="34"/>
      <c r="M387" s="34"/>
      <c r="N387" s="33"/>
      <c r="O387" s="34"/>
      <c r="P387" s="34"/>
      <c r="Q387" s="33"/>
      <c r="R387" s="34"/>
    </row>
    <row r="388" spans="1:18" ht="13.8" thickBot="1" x14ac:dyDescent="0.3">
      <c r="A388" s="61"/>
      <c r="B388" s="59"/>
      <c r="C388" s="61"/>
      <c r="D388" s="33"/>
      <c r="E388" s="33"/>
      <c r="F388" s="34"/>
      <c r="G388" s="34"/>
      <c r="H388" s="33"/>
      <c r="I388" s="33"/>
      <c r="J388" s="34"/>
      <c r="K388" s="34"/>
      <c r="L388" s="32"/>
      <c r="M388" s="34"/>
      <c r="N388" s="33"/>
      <c r="O388" s="34"/>
      <c r="P388" s="34"/>
      <c r="Q388" s="33"/>
      <c r="R388" s="34"/>
    </row>
    <row r="389" spans="1:18" ht="13.8" thickBot="1" x14ac:dyDescent="0.3">
      <c r="A389" s="61"/>
      <c r="B389" s="59"/>
      <c r="C389" s="61"/>
      <c r="D389" s="33"/>
      <c r="E389" s="33"/>
      <c r="F389" s="34"/>
      <c r="G389" s="34"/>
      <c r="H389" s="33"/>
      <c r="I389" s="33"/>
      <c r="J389" s="34"/>
      <c r="K389" s="34"/>
      <c r="L389" s="34"/>
      <c r="M389" s="34"/>
      <c r="N389" s="33"/>
      <c r="O389" s="34"/>
      <c r="P389" s="34"/>
      <c r="Q389" s="33"/>
      <c r="R389" s="34"/>
    </row>
    <row r="390" spans="1:18" ht="13.8" thickBot="1" x14ac:dyDescent="0.3">
      <c r="A390" s="61"/>
      <c r="B390" s="59"/>
      <c r="C390" s="61"/>
      <c r="D390" s="33"/>
      <c r="E390" s="33"/>
      <c r="F390" s="33"/>
      <c r="G390" s="33"/>
      <c r="H390" s="33"/>
      <c r="I390" s="33"/>
      <c r="J390" s="34"/>
      <c r="K390" s="34"/>
      <c r="L390" s="34"/>
      <c r="M390" s="34"/>
      <c r="N390" s="33"/>
      <c r="O390" s="34"/>
      <c r="P390" s="34"/>
      <c r="Q390" s="33"/>
      <c r="R390" s="34"/>
    </row>
    <row r="391" spans="1:18" ht="13.8" thickBot="1" x14ac:dyDescent="0.3">
      <c r="A391" s="61"/>
      <c r="B391" s="59"/>
      <c r="C391" s="61"/>
      <c r="D391" s="33"/>
      <c r="E391" s="33"/>
      <c r="F391" s="33"/>
      <c r="G391" s="34"/>
      <c r="H391" s="33"/>
      <c r="I391" s="33"/>
      <c r="J391" s="34"/>
      <c r="K391" s="34"/>
      <c r="L391" s="34"/>
      <c r="M391" s="34"/>
      <c r="N391" s="33"/>
      <c r="O391" s="34"/>
      <c r="P391" s="34"/>
      <c r="Q391" s="33"/>
      <c r="R391" s="34"/>
    </row>
    <row r="392" spans="1:18" ht="13.8" thickBot="1" x14ac:dyDescent="0.3">
      <c r="A392" s="73"/>
      <c r="B392" s="59"/>
      <c r="C392" s="61"/>
      <c r="D392" s="33"/>
      <c r="E392" s="33"/>
      <c r="F392" s="33"/>
      <c r="G392" s="33"/>
      <c r="H392" s="33"/>
      <c r="I392" s="33"/>
      <c r="J392" s="34"/>
      <c r="K392" s="34"/>
      <c r="L392" s="34"/>
      <c r="M392" s="34"/>
      <c r="N392" s="33"/>
      <c r="O392" s="34"/>
      <c r="P392" s="34"/>
      <c r="Q392" s="33"/>
      <c r="R392" s="34"/>
    </row>
    <row r="393" spans="1:18" ht="13.8" thickBot="1" x14ac:dyDescent="0.3">
      <c r="A393" s="73"/>
      <c r="B393" s="59"/>
      <c r="C393" s="61"/>
      <c r="D393" s="33"/>
      <c r="E393" s="33"/>
      <c r="F393" s="33"/>
      <c r="G393" s="34"/>
      <c r="H393" s="33"/>
      <c r="I393" s="33"/>
      <c r="J393" s="34"/>
      <c r="K393" s="34"/>
      <c r="L393" s="34"/>
      <c r="M393" s="34"/>
      <c r="N393" s="33"/>
      <c r="O393" s="34"/>
      <c r="P393" s="34"/>
      <c r="Q393" s="33"/>
      <c r="R393" s="34"/>
    </row>
    <row r="394" spans="1:18" ht="13.8" thickBot="1" x14ac:dyDescent="0.3">
      <c r="A394" s="25"/>
      <c r="B394" s="41"/>
      <c r="C394" s="30"/>
      <c r="D394" s="33"/>
      <c r="E394" s="33"/>
      <c r="F394" s="33"/>
      <c r="G394" s="33"/>
      <c r="H394" s="33"/>
      <c r="I394" s="33"/>
      <c r="J394" s="33"/>
      <c r="K394" s="33"/>
      <c r="L394" s="33"/>
      <c r="M394" s="30"/>
      <c r="N394" s="30"/>
      <c r="O394" s="30"/>
      <c r="P394" s="30"/>
      <c r="Q394" s="33"/>
      <c r="R394" s="30"/>
    </row>
    <row r="395" spans="1:18" ht="13.8" thickBot="1" x14ac:dyDescent="0.3">
      <c r="A395" s="30"/>
      <c r="B395" s="41"/>
      <c r="C395" s="30"/>
      <c r="D395" s="33"/>
      <c r="E395" s="33"/>
      <c r="F395" s="33"/>
      <c r="G395" s="33"/>
      <c r="H395" s="33"/>
      <c r="I395" s="33"/>
      <c r="J395" s="33"/>
      <c r="K395" s="33"/>
      <c r="L395" s="33"/>
      <c r="M395" s="30"/>
      <c r="N395" s="30"/>
      <c r="O395" s="30"/>
      <c r="P395" s="30"/>
      <c r="Q395" s="33"/>
      <c r="R395" s="30"/>
    </row>
    <row r="396" spans="1:18" ht="13.8" thickBot="1" x14ac:dyDescent="0.3">
      <c r="A396" s="30"/>
      <c r="B396" s="41"/>
      <c r="C396" s="30"/>
      <c r="D396" s="33"/>
      <c r="E396" s="33"/>
      <c r="F396" s="33"/>
      <c r="G396" s="33"/>
      <c r="H396" s="33"/>
      <c r="I396" s="33"/>
      <c r="J396" s="33"/>
      <c r="K396" s="33"/>
      <c r="L396" s="33"/>
      <c r="M396" s="30"/>
      <c r="N396" s="30"/>
      <c r="O396" s="30"/>
      <c r="P396" s="30"/>
      <c r="Q396" s="33"/>
      <c r="R396" s="30"/>
    </row>
    <row r="397" spans="1:18" ht="13.8" thickBot="1" x14ac:dyDescent="0.3">
      <c r="A397" s="25"/>
      <c r="B397" s="41"/>
      <c r="C397" s="30"/>
      <c r="D397" s="33"/>
      <c r="E397" s="33"/>
      <c r="F397" s="33"/>
      <c r="G397" s="33"/>
      <c r="H397" s="33"/>
      <c r="I397" s="33"/>
      <c r="J397" s="33"/>
      <c r="K397" s="33"/>
      <c r="L397" s="33"/>
      <c r="M397" s="30"/>
      <c r="N397" s="30"/>
      <c r="O397" s="30"/>
      <c r="P397" s="30"/>
      <c r="Q397" s="33"/>
      <c r="R397" s="30"/>
    </row>
    <row r="398" spans="1:18" ht="13.8" thickBot="1" x14ac:dyDescent="0.3">
      <c r="A398" s="25"/>
      <c r="B398" s="41"/>
      <c r="C398" s="30"/>
      <c r="D398" s="33"/>
      <c r="E398" s="33"/>
      <c r="F398" s="34"/>
      <c r="G398" s="32"/>
      <c r="H398" s="32"/>
      <c r="I398" s="32"/>
      <c r="J398" s="32"/>
      <c r="K398" s="32"/>
      <c r="L398" s="32"/>
      <c r="M398" s="34"/>
      <c r="N398" s="33"/>
      <c r="O398" s="34"/>
      <c r="P398" s="32"/>
      <c r="Q398" s="32"/>
      <c r="R398" s="32"/>
    </row>
    <row r="399" spans="1:18" ht="14.4" thickBot="1" x14ac:dyDescent="0.35">
      <c r="A399" s="42"/>
      <c r="B399" s="6"/>
      <c r="C399" s="7"/>
      <c r="D399" s="7"/>
      <c r="E399" s="8"/>
      <c r="F399" s="8"/>
      <c r="G399" s="8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</row>
    <row r="400" spans="1:18" ht="14.4" thickBot="1" x14ac:dyDescent="0.35">
      <c r="A400" s="43"/>
      <c r="B400" s="6"/>
      <c r="C400" s="7"/>
      <c r="D400" s="7"/>
      <c r="E400" s="8"/>
      <c r="F400" s="8"/>
      <c r="G400" s="8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</row>
    <row r="401" spans="1:18" ht="13.8" thickBot="1" x14ac:dyDescent="0.3">
      <c r="A401" s="30"/>
      <c r="B401" s="2"/>
      <c r="C401" s="3"/>
      <c r="D401" s="3"/>
      <c r="E401" s="4"/>
      <c r="F401" s="4"/>
      <c r="G401" s="4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</row>
    <row r="402" spans="1:18" ht="13.8" thickBot="1" x14ac:dyDescent="0.3">
      <c r="A402" s="25"/>
      <c r="B402" s="44"/>
      <c r="C402" s="25"/>
      <c r="D402" s="28"/>
      <c r="E402" s="28"/>
      <c r="F402" s="28"/>
      <c r="G402" s="28"/>
      <c r="H402" s="28"/>
      <c r="I402" s="27"/>
      <c r="J402" s="29"/>
      <c r="K402" s="29"/>
      <c r="L402" s="29"/>
      <c r="M402" s="29"/>
      <c r="N402" s="28"/>
      <c r="O402" s="29"/>
      <c r="P402" s="29"/>
      <c r="Q402" s="28"/>
      <c r="R402" s="29"/>
    </row>
    <row r="403" spans="1:18" x14ac:dyDescent="0.25">
      <c r="A403" s="225"/>
      <c r="B403" s="216"/>
      <c r="C403" s="216"/>
      <c r="D403" s="216"/>
      <c r="E403" s="216"/>
      <c r="F403" s="216"/>
      <c r="G403" s="216"/>
      <c r="H403" s="216"/>
      <c r="I403" s="216"/>
      <c r="J403" s="216"/>
      <c r="K403" s="216"/>
      <c r="L403" s="216"/>
      <c r="M403" s="216"/>
      <c r="N403" s="216"/>
      <c r="O403" s="216"/>
      <c r="P403" s="216"/>
      <c r="Q403" s="216"/>
      <c r="R403" s="216"/>
    </row>
    <row r="404" spans="1:18" x14ac:dyDescent="0.25">
      <c r="A404" s="226"/>
      <c r="B404" s="219"/>
      <c r="C404" s="219"/>
      <c r="D404" s="219"/>
      <c r="E404" s="219"/>
      <c r="F404" s="219"/>
      <c r="G404" s="219"/>
      <c r="H404" s="219"/>
      <c r="I404" s="219"/>
      <c r="J404" s="219"/>
      <c r="K404" s="219"/>
      <c r="L404" s="219"/>
      <c r="M404" s="219"/>
      <c r="N404" s="219"/>
      <c r="O404" s="219"/>
      <c r="P404" s="219"/>
      <c r="Q404" s="219"/>
      <c r="R404" s="219"/>
    </row>
    <row r="405" spans="1:18" x14ac:dyDescent="0.25">
      <c r="A405" s="53"/>
      <c r="B405" s="15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</row>
    <row r="406" spans="1:18" x14ac:dyDescent="0.25">
      <c r="A406" s="53"/>
      <c r="B406" s="15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</row>
    <row r="407" spans="1:18" x14ac:dyDescent="0.25">
      <c r="A407" s="53"/>
      <c r="B407" s="15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</row>
    <row r="408" spans="1:18" x14ac:dyDescent="0.25">
      <c r="A408" s="16"/>
      <c r="B408" s="15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</row>
    <row r="409" spans="1:18" ht="13.8" thickBot="1" x14ac:dyDescent="0.3">
      <c r="A409" s="14"/>
      <c r="B409" s="15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</row>
    <row r="410" spans="1:18" ht="13.8" thickBot="1" x14ac:dyDescent="0.3">
      <c r="A410" s="180"/>
      <c r="B410" s="47"/>
      <c r="C410" s="183"/>
      <c r="D410" s="185"/>
      <c r="E410" s="186"/>
      <c r="F410" s="187"/>
      <c r="G410" s="191"/>
      <c r="H410" s="194"/>
      <c r="I410" s="195"/>
      <c r="J410" s="195"/>
      <c r="K410" s="195"/>
      <c r="L410" s="196"/>
      <c r="M410" s="200"/>
      <c r="N410" s="201"/>
      <c r="O410" s="201"/>
      <c r="P410" s="201"/>
      <c r="Q410" s="201"/>
      <c r="R410" s="202"/>
    </row>
    <row r="411" spans="1:18" ht="13.8" thickBot="1" x14ac:dyDescent="0.3">
      <c r="A411" s="181"/>
      <c r="B411" s="47"/>
      <c r="C411" s="184"/>
      <c r="D411" s="188"/>
      <c r="E411" s="189"/>
      <c r="F411" s="190"/>
      <c r="G411" s="192"/>
      <c r="H411" s="197"/>
      <c r="I411" s="198"/>
      <c r="J411" s="198"/>
      <c r="K411" s="198"/>
      <c r="L411" s="199"/>
      <c r="M411" s="203"/>
      <c r="N411" s="204"/>
      <c r="O411" s="204"/>
      <c r="P411" s="204"/>
      <c r="Q411" s="204"/>
      <c r="R411" s="205"/>
    </row>
    <row r="412" spans="1:18" ht="13.8" thickBot="1" x14ac:dyDescent="0.3">
      <c r="A412" s="182"/>
      <c r="B412" s="17"/>
      <c r="C412" s="39"/>
      <c r="D412" s="206"/>
      <c r="E412" s="207"/>
      <c r="F412" s="208"/>
      <c r="G412" s="193"/>
      <c r="H412" s="209"/>
      <c r="I412" s="210"/>
      <c r="J412" s="210"/>
      <c r="K412" s="210"/>
      <c r="L412" s="211"/>
      <c r="M412" s="212"/>
      <c r="N412" s="213"/>
      <c r="O412" s="213"/>
      <c r="P412" s="213"/>
      <c r="Q412" s="213"/>
      <c r="R412" s="214"/>
    </row>
    <row r="413" spans="1:18" ht="13.8" thickBot="1" x14ac:dyDescent="0.3">
      <c r="A413" s="17"/>
      <c r="B413" s="17"/>
      <c r="C413" s="17"/>
      <c r="D413" s="45"/>
      <c r="E413" s="45"/>
      <c r="F413" s="46"/>
      <c r="G413" s="45"/>
      <c r="H413" s="66"/>
      <c r="I413" s="47"/>
      <c r="J413" s="46"/>
      <c r="K413" s="48"/>
      <c r="L413" s="46"/>
      <c r="M413" s="22"/>
      <c r="N413" s="23"/>
      <c r="O413" s="22"/>
      <c r="P413" s="22"/>
      <c r="Q413" s="24"/>
      <c r="R413" s="47"/>
    </row>
    <row r="414" spans="1:18" ht="13.8" thickBot="1" x14ac:dyDescent="0.3">
      <c r="A414" s="25"/>
      <c r="B414" s="57"/>
      <c r="C414" s="25"/>
      <c r="D414" s="26"/>
      <c r="E414" s="26"/>
      <c r="F414" s="26"/>
      <c r="G414" s="26"/>
      <c r="H414" s="26"/>
      <c r="I414" s="26"/>
      <c r="J414" s="26"/>
      <c r="K414" s="26"/>
      <c r="L414" s="26"/>
      <c r="M414" s="25"/>
      <c r="N414" s="25"/>
      <c r="O414" s="25"/>
      <c r="P414" s="25"/>
      <c r="Q414" s="26"/>
      <c r="R414" s="25"/>
    </row>
    <row r="415" spans="1:18" ht="13.8" thickBot="1" x14ac:dyDescent="0.3">
      <c r="A415" s="73"/>
      <c r="B415" s="59"/>
      <c r="C415" s="61"/>
      <c r="D415" s="28"/>
      <c r="E415" s="28"/>
      <c r="F415" s="29"/>
      <c r="G415" s="29"/>
      <c r="H415" s="29"/>
      <c r="I415" s="29"/>
      <c r="J415" s="29"/>
      <c r="K415" s="29"/>
      <c r="L415" s="29"/>
      <c r="M415" s="29"/>
      <c r="N415" s="28"/>
      <c r="O415" s="29"/>
      <c r="P415" s="29"/>
      <c r="Q415" s="29"/>
      <c r="R415" s="29"/>
    </row>
    <row r="416" spans="1:18" ht="13.8" thickBot="1" x14ac:dyDescent="0.3">
      <c r="A416" s="73"/>
      <c r="B416" s="59"/>
      <c r="C416" s="62"/>
      <c r="D416" s="28"/>
      <c r="E416" s="28"/>
      <c r="F416" s="29"/>
      <c r="G416" s="29"/>
      <c r="H416" s="29"/>
      <c r="I416" s="29"/>
      <c r="J416" s="29"/>
      <c r="K416" s="29"/>
      <c r="L416" s="29"/>
      <c r="M416" s="29"/>
      <c r="N416" s="28"/>
      <c r="O416" s="29"/>
      <c r="P416" s="29"/>
      <c r="Q416" s="29"/>
      <c r="R416" s="29"/>
    </row>
    <row r="417" spans="1:18" ht="13.8" thickBot="1" x14ac:dyDescent="0.3">
      <c r="A417" s="73"/>
      <c r="B417" s="59"/>
      <c r="C417" s="61"/>
      <c r="D417" s="28"/>
      <c r="E417" s="28"/>
      <c r="F417" s="28"/>
      <c r="G417" s="28"/>
      <c r="H417" s="27"/>
      <c r="I417" s="27"/>
      <c r="J417" s="29"/>
      <c r="K417" s="29"/>
      <c r="L417" s="27"/>
      <c r="M417" s="29"/>
      <c r="N417" s="28"/>
      <c r="O417" s="29"/>
      <c r="P417" s="29"/>
      <c r="Q417" s="27"/>
      <c r="R417" s="29"/>
    </row>
    <row r="418" spans="1:18" ht="13.8" thickBot="1" x14ac:dyDescent="0.3">
      <c r="A418" s="73"/>
      <c r="B418" s="77"/>
      <c r="C418" s="61"/>
      <c r="D418" s="28"/>
      <c r="E418" s="28"/>
      <c r="F418" s="29"/>
      <c r="G418" s="29"/>
      <c r="H418" s="29"/>
      <c r="I418" s="29"/>
      <c r="J418" s="29"/>
      <c r="K418" s="29"/>
      <c r="L418" s="29"/>
      <c r="M418" s="29"/>
      <c r="N418" s="28"/>
      <c r="O418" s="29"/>
      <c r="P418" s="29"/>
      <c r="Q418" s="29"/>
      <c r="R418" s="29"/>
    </row>
    <row r="419" spans="1:18" ht="13.8" thickBot="1" x14ac:dyDescent="0.3">
      <c r="A419" s="73"/>
      <c r="B419" s="77"/>
      <c r="C419" s="61"/>
      <c r="D419" s="33"/>
      <c r="E419" s="33"/>
      <c r="F419" s="34"/>
      <c r="G419" s="34"/>
      <c r="H419" s="34"/>
      <c r="I419" s="34"/>
      <c r="J419" s="34"/>
      <c r="K419" s="34"/>
      <c r="L419" s="34"/>
      <c r="M419" s="34"/>
      <c r="N419" s="33"/>
      <c r="O419" s="34"/>
      <c r="P419" s="34"/>
      <c r="Q419" s="34"/>
      <c r="R419" s="34"/>
    </row>
    <row r="420" spans="1:18" ht="13.8" thickBot="1" x14ac:dyDescent="0.3">
      <c r="A420" s="30"/>
      <c r="B420" s="31"/>
      <c r="C420" s="32"/>
      <c r="D420" s="33"/>
      <c r="E420" s="33"/>
      <c r="F420" s="34"/>
      <c r="G420" s="34"/>
      <c r="H420" s="34"/>
      <c r="I420" s="34"/>
      <c r="J420" s="34"/>
      <c r="K420" s="34"/>
      <c r="L420" s="34"/>
      <c r="M420" s="34"/>
      <c r="N420" s="33"/>
      <c r="O420" s="34"/>
      <c r="P420" s="34"/>
      <c r="Q420" s="34"/>
      <c r="R420" s="34"/>
    </row>
    <row r="421" spans="1:18" ht="13.8" thickBot="1" x14ac:dyDescent="0.3">
      <c r="A421" s="25"/>
      <c r="B421" s="35"/>
      <c r="C421" s="25"/>
      <c r="D421" s="26"/>
      <c r="E421" s="26"/>
      <c r="F421" s="26"/>
      <c r="G421" s="26"/>
      <c r="H421" s="26"/>
      <c r="I421" s="26"/>
      <c r="J421" s="26"/>
      <c r="K421" s="26"/>
      <c r="L421" s="26"/>
      <c r="M421" s="25"/>
      <c r="N421" s="25"/>
      <c r="O421" s="25"/>
      <c r="P421" s="25"/>
      <c r="Q421" s="26"/>
      <c r="R421" s="25"/>
    </row>
    <row r="422" spans="1:18" ht="13.8" thickBot="1" x14ac:dyDescent="0.3">
      <c r="A422" s="36"/>
      <c r="B422" s="37"/>
      <c r="C422" s="36"/>
      <c r="D422" s="38"/>
      <c r="E422" s="38"/>
      <c r="F422" s="38"/>
      <c r="G422" s="39"/>
      <c r="H422" s="38"/>
      <c r="I422" s="38"/>
      <c r="J422" s="39"/>
      <c r="K422" s="39"/>
      <c r="L422" s="39"/>
      <c r="M422" s="39"/>
      <c r="N422" s="38"/>
      <c r="O422" s="39"/>
      <c r="P422" s="39"/>
      <c r="Q422" s="40"/>
      <c r="R422" s="39"/>
    </row>
    <row r="423" spans="1:18" ht="13.8" thickBot="1" x14ac:dyDescent="0.3">
      <c r="A423" s="30"/>
      <c r="B423" s="2"/>
      <c r="C423" s="3"/>
      <c r="D423" s="3"/>
      <c r="E423" s="4"/>
      <c r="F423" s="4"/>
      <c r="G423" s="4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</row>
    <row r="424" spans="1:18" ht="13.8" thickBot="1" x14ac:dyDescent="0.3">
      <c r="A424" s="25"/>
      <c r="B424" s="63"/>
      <c r="C424" s="30"/>
      <c r="D424" s="33"/>
      <c r="E424" s="33"/>
      <c r="F424" s="33"/>
      <c r="G424" s="33"/>
      <c r="H424" s="33"/>
      <c r="I424" s="33"/>
      <c r="J424" s="33"/>
      <c r="K424" s="33"/>
      <c r="L424" s="33"/>
      <c r="M424" s="30"/>
      <c r="N424" s="30"/>
      <c r="O424" s="30"/>
      <c r="P424" s="30"/>
      <c r="Q424" s="33"/>
      <c r="R424" s="30"/>
    </row>
    <row r="425" spans="1:18" ht="13.8" thickBot="1" x14ac:dyDescent="0.3">
      <c r="A425" s="73"/>
      <c r="B425" s="59"/>
      <c r="C425" s="61"/>
      <c r="D425" s="33"/>
      <c r="E425" s="33"/>
      <c r="F425" s="34"/>
      <c r="G425" s="34"/>
      <c r="H425" s="34"/>
      <c r="I425" s="33"/>
      <c r="J425" s="34"/>
      <c r="K425" s="34"/>
      <c r="L425" s="34"/>
      <c r="M425" s="34"/>
      <c r="N425" s="33"/>
      <c r="O425" s="34"/>
      <c r="P425" s="34"/>
      <c r="Q425" s="33"/>
      <c r="R425" s="34"/>
    </row>
    <row r="426" spans="1:18" ht="13.8" thickBot="1" x14ac:dyDescent="0.3">
      <c r="A426" s="73"/>
      <c r="B426" s="59"/>
      <c r="C426" s="61"/>
      <c r="D426" s="33"/>
      <c r="E426" s="33"/>
      <c r="F426" s="34"/>
      <c r="G426" s="34"/>
      <c r="H426" s="33"/>
      <c r="I426" s="33"/>
      <c r="J426" s="34"/>
      <c r="K426" s="34"/>
      <c r="L426" s="32"/>
      <c r="M426" s="34"/>
      <c r="N426" s="33"/>
      <c r="O426" s="34"/>
      <c r="P426" s="34"/>
      <c r="Q426" s="33"/>
      <c r="R426" s="34"/>
    </row>
    <row r="427" spans="1:18" ht="13.8" thickBot="1" x14ac:dyDescent="0.3">
      <c r="A427" s="73"/>
      <c r="B427" s="59"/>
      <c r="C427" s="61"/>
      <c r="D427" s="33"/>
      <c r="E427" s="33"/>
      <c r="F427" s="34"/>
      <c r="G427" s="34"/>
      <c r="H427" s="33"/>
      <c r="I427" s="33"/>
      <c r="J427" s="34"/>
      <c r="K427" s="34"/>
      <c r="L427" s="34"/>
      <c r="M427" s="34"/>
      <c r="N427" s="33"/>
      <c r="O427" s="34"/>
      <c r="P427" s="34"/>
      <c r="Q427" s="33"/>
      <c r="R427" s="34"/>
    </row>
    <row r="428" spans="1:18" ht="13.8" thickBot="1" x14ac:dyDescent="0.3">
      <c r="A428" s="73"/>
      <c r="B428" s="59"/>
      <c r="C428" s="61"/>
      <c r="D428" s="33"/>
      <c r="E428" s="33"/>
      <c r="F428" s="33"/>
      <c r="G428" s="33"/>
      <c r="H428" s="33"/>
      <c r="I428" s="33"/>
      <c r="J428" s="34"/>
      <c r="K428" s="34"/>
      <c r="L428" s="34"/>
      <c r="M428" s="34"/>
      <c r="N428" s="33"/>
      <c r="O428" s="34"/>
      <c r="P428" s="34"/>
      <c r="Q428" s="33"/>
      <c r="R428" s="34"/>
    </row>
    <row r="429" spans="1:18" ht="13.8" thickBot="1" x14ac:dyDescent="0.3">
      <c r="A429" s="73"/>
      <c r="B429" s="59"/>
      <c r="C429" s="61"/>
      <c r="D429" s="33"/>
      <c r="E429" s="33"/>
      <c r="F429" s="33"/>
      <c r="G429" s="34"/>
      <c r="H429" s="33"/>
      <c r="I429" s="33"/>
      <c r="J429" s="34"/>
      <c r="K429" s="34"/>
      <c r="L429" s="34"/>
      <c r="M429" s="34"/>
      <c r="N429" s="33"/>
      <c r="O429" s="34"/>
      <c r="P429" s="34"/>
      <c r="Q429" s="33"/>
      <c r="R429" s="34"/>
    </row>
    <row r="430" spans="1:18" ht="13.8" thickBot="1" x14ac:dyDescent="0.3">
      <c r="A430" s="73"/>
      <c r="B430" s="59"/>
      <c r="C430" s="61"/>
      <c r="D430" s="33"/>
      <c r="E430" s="33"/>
      <c r="F430" s="33"/>
      <c r="G430" s="33"/>
      <c r="H430" s="33"/>
      <c r="I430" s="33"/>
      <c r="J430" s="34"/>
      <c r="K430" s="34"/>
      <c r="L430" s="34"/>
      <c r="M430" s="34"/>
      <c r="N430" s="33"/>
      <c r="O430" s="34"/>
      <c r="P430" s="34"/>
      <c r="Q430" s="33"/>
      <c r="R430" s="34"/>
    </row>
    <row r="431" spans="1:18" ht="13.8" thickBot="1" x14ac:dyDescent="0.3">
      <c r="A431" s="73"/>
      <c r="B431" s="59"/>
      <c r="C431" s="61"/>
      <c r="D431" s="33"/>
      <c r="E431" s="33"/>
      <c r="F431" s="33"/>
      <c r="G431" s="34"/>
      <c r="H431" s="33"/>
      <c r="I431" s="33"/>
      <c r="J431" s="34"/>
      <c r="K431" s="34"/>
      <c r="L431" s="34"/>
      <c r="M431" s="34"/>
      <c r="N431" s="33"/>
      <c r="O431" s="34"/>
      <c r="P431" s="34"/>
      <c r="Q431" s="33"/>
      <c r="R431" s="34"/>
    </row>
    <row r="432" spans="1:18" ht="13.8" thickBot="1" x14ac:dyDescent="0.3">
      <c r="A432" s="25"/>
      <c r="B432" s="41"/>
      <c r="C432" s="30"/>
      <c r="D432" s="33"/>
      <c r="E432" s="33"/>
      <c r="F432" s="33"/>
      <c r="G432" s="33"/>
      <c r="H432" s="33"/>
      <c r="I432" s="33"/>
      <c r="J432" s="33"/>
      <c r="K432" s="33"/>
      <c r="L432" s="33"/>
      <c r="M432" s="30"/>
      <c r="N432" s="30"/>
      <c r="O432" s="30"/>
      <c r="P432" s="30"/>
      <c r="Q432" s="33"/>
      <c r="R432" s="30"/>
    </row>
    <row r="433" spans="1:18" ht="13.8" thickBot="1" x14ac:dyDescent="0.3">
      <c r="A433" s="30"/>
      <c r="B433" s="41"/>
      <c r="C433" s="30"/>
      <c r="D433" s="33"/>
      <c r="E433" s="33"/>
      <c r="F433" s="33"/>
      <c r="G433" s="33"/>
      <c r="H433" s="33"/>
      <c r="I433" s="33"/>
      <c r="J433" s="33"/>
      <c r="K433" s="33"/>
      <c r="L433" s="33"/>
      <c r="M433" s="30"/>
      <c r="N433" s="30"/>
      <c r="O433" s="30"/>
      <c r="P433" s="30"/>
      <c r="Q433" s="33"/>
      <c r="R433" s="30"/>
    </row>
    <row r="434" spans="1:18" ht="13.8" thickBot="1" x14ac:dyDescent="0.3">
      <c r="A434" s="30"/>
      <c r="B434" s="41"/>
      <c r="C434" s="30"/>
      <c r="D434" s="33"/>
      <c r="E434" s="33"/>
      <c r="F434" s="33"/>
      <c r="G434" s="33"/>
      <c r="H434" s="33"/>
      <c r="I434" s="33"/>
      <c r="J434" s="33"/>
      <c r="K434" s="33"/>
      <c r="L434" s="33"/>
      <c r="M434" s="30"/>
      <c r="N434" s="30"/>
      <c r="O434" s="30"/>
      <c r="P434" s="30"/>
      <c r="Q434" s="33"/>
      <c r="R434" s="30"/>
    </row>
    <row r="435" spans="1:18" ht="13.8" thickBot="1" x14ac:dyDescent="0.3">
      <c r="A435" s="25"/>
      <c r="B435" s="41"/>
      <c r="C435" s="30"/>
      <c r="D435" s="33"/>
      <c r="E435" s="33"/>
      <c r="F435" s="33"/>
      <c r="G435" s="33"/>
      <c r="H435" s="33"/>
      <c r="I435" s="33"/>
      <c r="J435" s="33"/>
      <c r="K435" s="33"/>
      <c r="L435" s="33"/>
      <c r="M435" s="30"/>
      <c r="N435" s="30"/>
      <c r="O435" s="30"/>
      <c r="P435" s="30"/>
      <c r="Q435" s="33"/>
      <c r="R435" s="30"/>
    </row>
    <row r="436" spans="1:18" ht="13.8" thickBot="1" x14ac:dyDescent="0.3">
      <c r="A436" s="25"/>
      <c r="B436" s="41"/>
      <c r="C436" s="30"/>
      <c r="D436" s="33"/>
      <c r="E436" s="33"/>
      <c r="F436" s="34"/>
      <c r="G436" s="32"/>
      <c r="H436" s="32"/>
      <c r="I436" s="32"/>
      <c r="J436" s="32"/>
      <c r="K436" s="32"/>
      <c r="L436" s="32"/>
      <c r="M436" s="34"/>
      <c r="N436" s="33"/>
      <c r="O436" s="34"/>
      <c r="P436" s="32"/>
      <c r="Q436" s="32"/>
      <c r="R436" s="32"/>
    </row>
    <row r="437" spans="1:18" ht="14.4" thickBot="1" x14ac:dyDescent="0.35">
      <c r="A437" s="42"/>
      <c r="B437" s="6"/>
      <c r="C437" s="7"/>
      <c r="D437" s="7"/>
      <c r="E437" s="8"/>
      <c r="F437" s="8"/>
      <c r="G437" s="8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</row>
    <row r="438" spans="1:18" ht="14.4" thickBot="1" x14ac:dyDescent="0.35">
      <c r="A438" s="43"/>
      <c r="B438" s="6"/>
      <c r="C438" s="7"/>
      <c r="D438" s="7"/>
      <c r="E438" s="8"/>
      <c r="F438" s="8"/>
      <c r="G438" s="8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</row>
    <row r="439" spans="1:18" ht="13.8" thickBot="1" x14ac:dyDescent="0.3">
      <c r="A439" s="30"/>
      <c r="B439" s="2"/>
      <c r="C439" s="3"/>
      <c r="D439" s="3"/>
      <c r="E439" s="4"/>
      <c r="F439" s="4"/>
      <c r="G439" s="4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</row>
    <row r="440" spans="1:18" ht="13.8" thickBot="1" x14ac:dyDescent="0.3">
      <c r="A440" s="25"/>
      <c r="B440" s="44"/>
      <c r="C440" s="25"/>
      <c r="D440" s="28"/>
      <c r="E440" s="28"/>
      <c r="F440" s="28"/>
      <c r="G440" s="28"/>
      <c r="H440" s="28"/>
      <c r="I440" s="27"/>
      <c r="J440" s="29"/>
      <c r="K440" s="29"/>
      <c r="L440" s="29"/>
      <c r="M440" s="29"/>
      <c r="N440" s="28"/>
      <c r="O440" s="29"/>
      <c r="P440" s="29"/>
      <c r="Q440" s="28"/>
      <c r="R440" s="29"/>
    </row>
    <row r="441" spans="1:18" x14ac:dyDescent="0.25">
      <c r="A441" s="225"/>
      <c r="B441" s="216"/>
      <c r="C441" s="216"/>
      <c r="D441" s="216"/>
      <c r="E441" s="216"/>
      <c r="F441" s="216"/>
      <c r="G441" s="216"/>
      <c r="H441" s="216"/>
      <c r="I441" s="216"/>
      <c r="J441" s="216"/>
      <c r="K441" s="216"/>
      <c r="L441" s="216"/>
      <c r="M441" s="216"/>
      <c r="N441" s="216"/>
      <c r="O441" s="216"/>
      <c r="P441" s="216"/>
      <c r="Q441" s="216"/>
      <c r="R441" s="216"/>
    </row>
    <row r="442" spans="1:18" x14ac:dyDescent="0.25">
      <c r="A442" s="226"/>
      <c r="B442" s="219"/>
      <c r="C442" s="219"/>
      <c r="D442" s="219"/>
      <c r="E442" s="219"/>
      <c r="F442" s="219"/>
      <c r="G442" s="219"/>
      <c r="H442" s="219"/>
      <c r="I442" s="219"/>
      <c r="J442" s="219"/>
      <c r="K442" s="219"/>
      <c r="L442" s="219"/>
      <c r="M442" s="219"/>
      <c r="N442" s="219"/>
      <c r="O442" s="219"/>
      <c r="P442" s="219"/>
      <c r="Q442" s="219"/>
      <c r="R442" s="219"/>
    </row>
    <row r="443" spans="1:18" x14ac:dyDescent="0.25">
      <c r="A443" s="53"/>
      <c r="B443" s="15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</row>
    <row r="444" spans="1:18" x14ac:dyDescent="0.25">
      <c r="A444" s="53"/>
      <c r="B444" s="15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</row>
    <row r="445" spans="1:18" x14ac:dyDescent="0.25">
      <c r="A445" s="53"/>
      <c r="B445" s="15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</row>
    <row r="446" spans="1:18" x14ac:dyDescent="0.25">
      <c r="A446" s="16"/>
      <c r="B446" s="15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</row>
    <row r="447" spans="1:18" ht="13.8" thickBot="1" x14ac:dyDescent="0.3">
      <c r="A447" s="14"/>
      <c r="B447" s="15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</row>
    <row r="448" spans="1:18" ht="13.8" thickBot="1" x14ac:dyDescent="0.3">
      <c r="A448" s="180"/>
      <c r="B448" s="47"/>
      <c r="C448" s="183"/>
      <c r="D448" s="185"/>
      <c r="E448" s="186"/>
      <c r="F448" s="187"/>
      <c r="G448" s="191"/>
      <c r="H448" s="194"/>
      <c r="I448" s="195"/>
      <c r="J448" s="195"/>
      <c r="K448" s="195"/>
      <c r="L448" s="196"/>
      <c r="M448" s="200"/>
      <c r="N448" s="201"/>
      <c r="O448" s="201"/>
      <c r="P448" s="201"/>
      <c r="Q448" s="201"/>
      <c r="R448" s="202"/>
    </row>
    <row r="449" spans="1:18" ht="13.8" thickBot="1" x14ac:dyDescent="0.3">
      <c r="A449" s="181"/>
      <c r="B449" s="47"/>
      <c r="C449" s="184"/>
      <c r="D449" s="188"/>
      <c r="E449" s="189"/>
      <c r="F449" s="190"/>
      <c r="G449" s="192"/>
      <c r="H449" s="197"/>
      <c r="I449" s="198"/>
      <c r="J449" s="198"/>
      <c r="K449" s="198"/>
      <c r="L449" s="199"/>
      <c r="M449" s="203"/>
      <c r="N449" s="204"/>
      <c r="O449" s="204"/>
      <c r="P449" s="204"/>
      <c r="Q449" s="204"/>
      <c r="R449" s="205"/>
    </row>
    <row r="450" spans="1:18" ht="13.8" thickBot="1" x14ac:dyDescent="0.3">
      <c r="A450" s="182"/>
      <c r="B450" s="17"/>
      <c r="C450" s="39"/>
      <c r="D450" s="206"/>
      <c r="E450" s="207"/>
      <c r="F450" s="208"/>
      <c r="G450" s="193"/>
      <c r="H450" s="209"/>
      <c r="I450" s="210"/>
      <c r="J450" s="210"/>
      <c r="K450" s="210"/>
      <c r="L450" s="211"/>
      <c r="M450" s="212"/>
      <c r="N450" s="213"/>
      <c r="O450" s="213"/>
      <c r="P450" s="213"/>
      <c r="Q450" s="213"/>
      <c r="R450" s="214"/>
    </row>
    <row r="451" spans="1:18" ht="13.8" thickBot="1" x14ac:dyDescent="0.3">
      <c r="A451" s="17"/>
      <c r="B451" s="17"/>
      <c r="C451" s="17"/>
      <c r="D451" s="45"/>
      <c r="E451" s="45"/>
      <c r="F451" s="46"/>
      <c r="G451" s="45"/>
      <c r="H451" s="66"/>
      <c r="I451" s="47"/>
      <c r="J451" s="46"/>
      <c r="K451" s="48"/>
      <c r="L451" s="46"/>
      <c r="M451" s="22"/>
      <c r="N451" s="23"/>
      <c r="O451" s="22"/>
      <c r="P451" s="22"/>
      <c r="Q451" s="24"/>
      <c r="R451" s="47"/>
    </row>
    <row r="452" spans="1:18" ht="13.8" thickBot="1" x14ac:dyDescent="0.3">
      <c r="A452" s="25"/>
      <c r="B452" s="57"/>
      <c r="C452" s="25"/>
      <c r="D452" s="26"/>
      <c r="E452" s="26"/>
      <c r="F452" s="26"/>
      <c r="G452" s="26"/>
      <c r="H452" s="26"/>
      <c r="I452" s="26"/>
      <c r="J452" s="26"/>
      <c r="K452" s="26"/>
      <c r="L452" s="26"/>
      <c r="M452" s="25"/>
      <c r="N452" s="25"/>
      <c r="O452" s="25"/>
      <c r="P452" s="25"/>
      <c r="Q452" s="26"/>
      <c r="R452" s="25"/>
    </row>
    <row r="453" spans="1:18" ht="13.8" thickBot="1" x14ac:dyDescent="0.3">
      <c r="A453" s="73"/>
      <c r="B453" s="59"/>
      <c r="C453" s="61"/>
      <c r="D453" s="28"/>
      <c r="E453" s="28"/>
      <c r="F453" s="29"/>
      <c r="G453" s="29"/>
      <c r="H453" s="29"/>
      <c r="I453" s="29"/>
      <c r="J453" s="29"/>
      <c r="K453" s="29"/>
      <c r="L453" s="29"/>
      <c r="M453" s="29"/>
      <c r="N453" s="28"/>
      <c r="O453" s="29"/>
      <c r="P453" s="29"/>
      <c r="Q453" s="29"/>
      <c r="R453" s="29"/>
    </row>
    <row r="454" spans="1:18" ht="13.8" thickBot="1" x14ac:dyDescent="0.3">
      <c r="A454" s="73"/>
      <c r="B454" s="59"/>
      <c r="C454" s="61"/>
      <c r="D454" s="28"/>
      <c r="E454" s="28"/>
      <c r="F454" s="29"/>
      <c r="G454" s="29"/>
      <c r="H454" s="29"/>
      <c r="I454" s="29"/>
      <c r="J454" s="29"/>
      <c r="K454" s="29"/>
      <c r="L454" s="29"/>
      <c r="M454" s="29"/>
      <c r="N454" s="28"/>
      <c r="O454" s="29"/>
      <c r="P454" s="29"/>
      <c r="Q454" s="29"/>
      <c r="R454" s="29"/>
    </row>
    <row r="455" spans="1:18" ht="13.8" thickBot="1" x14ac:dyDescent="0.3">
      <c r="A455" s="73"/>
      <c r="B455" s="59"/>
      <c r="C455" s="61"/>
      <c r="D455" s="28"/>
      <c r="E455" s="28"/>
      <c r="F455" s="28"/>
      <c r="G455" s="28"/>
      <c r="H455" s="27"/>
      <c r="I455" s="27"/>
      <c r="J455" s="29"/>
      <c r="K455" s="29"/>
      <c r="L455" s="27"/>
      <c r="M455" s="29"/>
      <c r="N455" s="28"/>
      <c r="O455" s="29"/>
      <c r="P455" s="29"/>
      <c r="Q455" s="27"/>
      <c r="R455" s="29"/>
    </row>
    <row r="456" spans="1:18" ht="13.8" thickBot="1" x14ac:dyDescent="0.3">
      <c r="A456" s="73"/>
      <c r="B456" s="59"/>
      <c r="C456" s="61"/>
      <c r="D456" s="28"/>
      <c r="E456" s="28"/>
      <c r="F456" s="29"/>
      <c r="G456" s="29"/>
      <c r="H456" s="29"/>
      <c r="I456" s="29"/>
      <c r="J456" s="29"/>
      <c r="K456" s="29"/>
      <c r="L456" s="29"/>
      <c r="M456" s="29"/>
      <c r="N456" s="28"/>
      <c r="O456" s="29"/>
      <c r="P456" s="29"/>
      <c r="Q456" s="29"/>
      <c r="R456" s="29"/>
    </row>
    <row r="457" spans="1:18" ht="13.8" thickBot="1" x14ac:dyDescent="0.3">
      <c r="A457" s="73"/>
      <c r="B457" s="77"/>
      <c r="C457" s="61"/>
      <c r="D457" s="33"/>
      <c r="E457" s="33"/>
      <c r="F457" s="34"/>
      <c r="G457" s="34"/>
      <c r="H457" s="34"/>
      <c r="I457" s="34"/>
      <c r="J457" s="34"/>
      <c r="K457" s="34"/>
      <c r="L457" s="34"/>
      <c r="M457" s="34"/>
      <c r="N457" s="33"/>
      <c r="O457" s="34"/>
      <c r="P457" s="34"/>
      <c r="Q457" s="34"/>
      <c r="R457" s="34"/>
    </row>
    <row r="458" spans="1:18" ht="13.8" thickBot="1" x14ac:dyDescent="0.3">
      <c r="A458" s="30"/>
      <c r="B458" s="31"/>
      <c r="C458" s="32"/>
      <c r="D458" s="33"/>
      <c r="E458" s="33"/>
      <c r="F458" s="34"/>
      <c r="G458" s="34"/>
      <c r="H458" s="34"/>
      <c r="I458" s="34"/>
      <c r="J458" s="34"/>
      <c r="K458" s="34"/>
      <c r="L458" s="34"/>
      <c r="M458" s="34"/>
      <c r="N458" s="33"/>
      <c r="O458" s="34"/>
      <c r="P458" s="34"/>
      <c r="Q458" s="34"/>
      <c r="R458" s="34"/>
    </row>
    <row r="459" spans="1:18" ht="13.8" thickBot="1" x14ac:dyDescent="0.3">
      <c r="A459" s="25"/>
      <c r="B459" s="35"/>
      <c r="C459" s="25"/>
      <c r="D459" s="26"/>
      <c r="E459" s="26"/>
      <c r="F459" s="26"/>
      <c r="G459" s="26"/>
      <c r="H459" s="26"/>
      <c r="I459" s="26"/>
      <c r="J459" s="26"/>
      <c r="K459" s="26"/>
      <c r="L459" s="26"/>
      <c r="M459" s="25"/>
      <c r="N459" s="25"/>
      <c r="O459" s="25"/>
      <c r="P459" s="25"/>
      <c r="Q459" s="26"/>
      <c r="R459" s="25"/>
    </row>
    <row r="460" spans="1:18" ht="13.8" thickBot="1" x14ac:dyDescent="0.3">
      <c r="A460" s="36"/>
      <c r="B460" s="37"/>
      <c r="C460" s="36"/>
      <c r="D460" s="38"/>
      <c r="E460" s="38"/>
      <c r="F460" s="38"/>
      <c r="G460" s="39"/>
      <c r="H460" s="38"/>
      <c r="I460" s="38"/>
      <c r="J460" s="39"/>
      <c r="K460" s="39"/>
      <c r="L460" s="39"/>
      <c r="M460" s="39"/>
      <c r="N460" s="38"/>
      <c r="O460" s="39"/>
      <c r="P460" s="39"/>
      <c r="Q460" s="40"/>
      <c r="R460" s="39"/>
    </row>
    <row r="461" spans="1:18" ht="13.8" thickBot="1" x14ac:dyDescent="0.3">
      <c r="A461" s="30"/>
      <c r="B461" s="2"/>
      <c r="C461" s="3"/>
      <c r="D461" s="3"/>
      <c r="E461" s="4"/>
      <c r="F461" s="4"/>
      <c r="G461" s="4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</row>
    <row r="462" spans="1:18" ht="13.8" thickBot="1" x14ac:dyDescent="0.3">
      <c r="A462" s="25"/>
      <c r="B462" s="63"/>
      <c r="C462" s="30"/>
      <c r="D462" s="33"/>
      <c r="E462" s="33"/>
      <c r="F462" s="33"/>
      <c r="G462" s="33"/>
      <c r="H462" s="33"/>
      <c r="I462" s="33"/>
      <c r="J462" s="33"/>
      <c r="K462" s="33"/>
      <c r="L462" s="33"/>
      <c r="M462" s="30"/>
      <c r="N462" s="30"/>
      <c r="O462" s="30"/>
      <c r="P462" s="30"/>
      <c r="Q462" s="33"/>
      <c r="R462" s="30"/>
    </row>
    <row r="463" spans="1:18" ht="13.8" thickBot="1" x14ac:dyDescent="0.3">
      <c r="A463" s="65"/>
      <c r="B463" s="59"/>
      <c r="C463" s="61"/>
      <c r="D463" s="33"/>
      <c r="E463" s="33"/>
      <c r="F463" s="34"/>
      <c r="G463" s="34"/>
      <c r="H463" s="34"/>
      <c r="I463" s="33"/>
      <c r="J463" s="34"/>
      <c r="K463" s="34"/>
      <c r="L463" s="34"/>
      <c r="M463" s="34"/>
      <c r="N463" s="33"/>
      <c r="O463" s="34"/>
      <c r="P463" s="34"/>
      <c r="Q463" s="33"/>
      <c r="R463" s="34"/>
    </row>
    <row r="464" spans="1:18" ht="13.8" thickBot="1" x14ac:dyDescent="0.3">
      <c r="A464" s="73"/>
      <c r="B464" s="59"/>
      <c r="C464" s="61"/>
      <c r="D464" s="33"/>
      <c r="E464" s="33"/>
      <c r="F464" s="34"/>
      <c r="G464" s="34"/>
      <c r="H464" s="33"/>
      <c r="I464" s="33"/>
      <c r="J464" s="34"/>
      <c r="K464" s="34"/>
      <c r="L464" s="32"/>
      <c r="M464" s="34"/>
      <c r="N464" s="33"/>
      <c r="O464" s="34"/>
      <c r="P464" s="34"/>
      <c r="Q464" s="33"/>
      <c r="R464" s="34"/>
    </row>
    <row r="465" spans="1:18" ht="13.8" thickBot="1" x14ac:dyDescent="0.3">
      <c r="A465" s="73"/>
      <c r="B465" s="59"/>
      <c r="C465" s="61"/>
      <c r="D465" s="33"/>
      <c r="E465" s="33"/>
      <c r="F465" s="34"/>
      <c r="G465" s="34"/>
      <c r="H465" s="33"/>
      <c r="I465" s="33"/>
      <c r="J465" s="34"/>
      <c r="K465" s="34"/>
      <c r="L465" s="34"/>
      <c r="M465" s="34"/>
      <c r="N465" s="33"/>
      <c r="O465" s="34"/>
      <c r="P465" s="34"/>
      <c r="Q465" s="33"/>
      <c r="R465" s="34"/>
    </row>
    <row r="466" spans="1:18" ht="13.8" thickBot="1" x14ac:dyDescent="0.3">
      <c r="A466" s="73"/>
      <c r="B466" s="59"/>
      <c r="C466" s="61"/>
      <c r="D466" s="33"/>
      <c r="E466" s="33"/>
      <c r="F466" s="33"/>
      <c r="G466" s="33"/>
      <c r="H466" s="33"/>
      <c r="I466" s="33"/>
      <c r="J466" s="34"/>
      <c r="K466" s="34"/>
      <c r="L466" s="34"/>
      <c r="M466" s="34"/>
      <c r="N466" s="33"/>
      <c r="O466" s="34"/>
      <c r="P466" s="34"/>
      <c r="Q466" s="33"/>
      <c r="R466" s="34"/>
    </row>
    <row r="467" spans="1:18" ht="13.8" thickBot="1" x14ac:dyDescent="0.3">
      <c r="A467" s="73"/>
      <c r="B467" s="59"/>
      <c r="C467" s="61"/>
      <c r="D467" s="33"/>
      <c r="E467" s="33"/>
      <c r="F467" s="33"/>
      <c r="G467" s="34"/>
      <c r="H467" s="33"/>
      <c r="I467" s="33"/>
      <c r="J467" s="34"/>
      <c r="K467" s="34"/>
      <c r="L467" s="34"/>
      <c r="M467" s="34"/>
      <c r="N467" s="33"/>
      <c r="O467" s="34"/>
      <c r="P467" s="34"/>
      <c r="Q467" s="33"/>
      <c r="R467" s="34"/>
    </row>
    <row r="468" spans="1:18" ht="13.8" thickBot="1" x14ac:dyDescent="0.3">
      <c r="A468" s="73"/>
      <c r="B468" s="59"/>
      <c r="C468" s="61"/>
      <c r="D468" s="33"/>
      <c r="E468" s="33"/>
      <c r="F468" s="33"/>
      <c r="G468" s="33"/>
      <c r="H468" s="33"/>
      <c r="I468" s="33"/>
      <c r="J468" s="34"/>
      <c r="K468" s="34"/>
      <c r="L468" s="34"/>
      <c r="M468" s="34"/>
      <c r="N468" s="33"/>
      <c r="O468" s="34"/>
      <c r="P468" s="34"/>
      <c r="Q468" s="33"/>
      <c r="R468" s="34"/>
    </row>
    <row r="469" spans="1:18" ht="13.8" thickBot="1" x14ac:dyDescent="0.3">
      <c r="A469" s="73"/>
      <c r="B469" s="59"/>
      <c r="C469" s="61"/>
      <c r="D469" s="33"/>
      <c r="E469" s="33"/>
      <c r="F469" s="33"/>
      <c r="G469" s="34"/>
      <c r="H469" s="33"/>
      <c r="I469" s="33"/>
      <c r="J469" s="34"/>
      <c r="K469" s="34"/>
      <c r="L469" s="34"/>
      <c r="M469" s="34"/>
      <c r="N469" s="33"/>
      <c r="O469" s="34"/>
      <c r="P469" s="34"/>
      <c r="Q469" s="33"/>
      <c r="R469" s="34"/>
    </row>
    <row r="470" spans="1:18" ht="13.8" thickBot="1" x14ac:dyDescent="0.3">
      <c r="A470" s="25"/>
      <c r="B470" s="41"/>
      <c r="C470" s="30"/>
      <c r="D470" s="33"/>
      <c r="E470" s="33"/>
      <c r="F470" s="33"/>
      <c r="G470" s="33"/>
      <c r="H470" s="33"/>
      <c r="I470" s="33"/>
      <c r="J470" s="33"/>
      <c r="K470" s="33"/>
      <c r="L470" s="33"/>
      <c r="M470" s="30"/>
      <c r="N470" s="30"/>
      <c r="O470" s="30"/>
      <c r="P470" s="30"/>
      <c r="Q470" s="33"/>
      <c r="R470" s="30"/>
    </row>
    <row r="471" spans="1:18" ht="13.8" thickBot="1" x14ac:dyDescent="0.3">
      <c r="A471" s="30"/>
      <c r="B471" s="41"/>
      <c r="C471" s="30"/>
      <c r="D471" s="33"/>
      <c r="E471" s="33"/>
      <c r="F471" s="33"/>
      <c r="G471" s="33"/>
      <c r="H471" s="33"/>
      <c r="I471" s="33"/>
      <c r="J471" s="33"/>
      <c r="K471" s="33"/>
      <c r="L471" s="33"/>
      <c r="M471" s="30"/>
      <c r="N471" s="30"/>
      <c r="O471" s="30"/>
      <c r="P471" s="30"/>
      <c r="Q471" s="33"/>
      <c r="R471" s="30"/>
    </row>
    <row r="472" spans="1:18" ht="13.8" thickBot="1" x14ac:dyDescent="0.3">
      <c r="A472" s="30"/>
      <c r="B472" s="41"/>
      <c r="C472" s="30"/>
      <c r="D472" s="33"/>
      <c r="E472" s="33"/>
      <c r="F472" s="33"/>
      <c r="G472" s="33"/>
      <c r="H472" s="33"/>
      <c r="I472" s="33"/>
      <c r="J472" s="33"/>
      <c r="K472" s="33"/>
      <c r="L472" s="33"/>
      <c r="M472" s="30"/>
      <c r="N472" s="30"/>
      <c r="O472" s="30"/>
      <c r="P472" s="30"/>
      <c r="Q472" s="33"/>
      <c r="R472" s="30"/>
    </row>
    <row r="473" spans="1:18" ht="13.8" thickBot="1" x14ac:dyDescent="0.3">
      <c r="A473" s="25"/>
      <c r="B473" s="41"/>
      <c r="C473" s="30"/>
      <c r="D473" s="33"/>
      <c r="E473" s="33"/>
      <c r="F473" s="33"/>
      <c r="G473" s="33"/>
      <c r="H473" s="33"/>
      <c r="I473" s="33"/>
      <c r="J473" s="33"/>
      <c r="K473" s="33"/>
      <c r="L473" s="33"/>
      <c r="M473" s="30"/>
      <c r="N473" s="30"/>
      <c r="O473" s="30"/>
      <c r="P473" s="30"/>
      <c r="Q473" s="33"/>
      <c r="R473" s="30"/>
    </row>
    <row r="474" spans="1:18" ht="13.8" thickBot="1" x14ac:dyDescent="0.3">
      <c r="A474" s="25"/>
      <c r="B474" s="41"/>
      <c r="C474" s="30"/>
      <c r="D474" s="33"/>
      <c r="E474" s="33"/>
      <c r="F474" s="34"/>
      <c r="G474" s="32"/>
      <c r="H474" s="32"/>
      <c r="I474" s="32"/>
      <c r="J474" s="32"/>
      <c r="K474" s="32"/>
      <c r="L474" s="32"/>
      <c r="M474" s="34"/>
      <c r="N474" s="33"/>
      <c r="O474" s="34"/>
      <c r="P474" s="32"/>
      <c r="Q474" s="32"/>
      <c r="R474" s="32"/>
    </row>
    <row r="475" spans="1:18" ht="14.4" thickBot="1" x14ac:dyDescent="0.35">
      <c r="A475" s="42"/>
      <c r="B475" s="6"/>
      <c r="C475" s="7"/>
      <c r="D475" s="7"/>
      <c r="E475" s="8"/>
      <c r="F475" s="8"/>
      <c r="G475" s="8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</row>
    <row r="476" spans="1:18" ht="14.4" thickBot="1" x14ac:dyDescent="0.35">
      <c r="A476" s="43"/>
      <c r="B476" s="6"/>
      <c r="C476" s="7"/>
      <c r="D476" s="7"/>
      <c r="E476" s="8"/>
      <c r="F476" s="8"/>
      <c r="G476" s="8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</row>
    <row r="477" spans="1:18" ht="13.8" thickBot="1" x14ac:dyDescent="0.3">
      <c r="A477" s="30"/>
      <c r="B477" s="2"/>
      <c r="C477" s="3"/>
      <c r="D477" s="3"/>
      <c r="E477" s="4"/>
      <c r="F477" s="4"/>
      <c r="G477" s="4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</row>
    <row r="478" spans="1:18" ht="13.8" thickBot="1" x14ac:dyDescent="0.3">
      <c r="A478" s="25"/>
      <c r="B478" s="44"/>
      <c r="C478" s="25"/>
      <c r="D478" s="28"/>
      <c r="E478" s="28"/>
      <c r="F478" s="28"/>
      <c r="G478" s="28"/>
      <c r="H478" s="28"/>
      <c r="I478" s="27"/>
      <c r="J478" s="29"/>
      <c r="K478" s="29"/>
      <c r="L478" s="29"/>
      <c r="M478" s="29"/>
      <c r="N478" s="28"/>
      <c r="O478" s="29"/>
      <c r="P478" s="29"/>
      <c r="Q478" s="28"/>
      <c r="R478" s="29"/>
    </row>
    <row r="479" spans="1:18" x14ac:dyDescent="0.25">
      <c r="A479" s="225"/>
      <c r="B479" s="216"/>
      <c r="C479" s="216"/>
      <c r="D479" s="216"/>
      <c r="E479" s="216"/>
      <c r="F479" s="216"/>
      <c r="G479" s="216"/>
      <c r="H479" s="216"/>
      <c r="I479" s="216"/>
      <c r="J479" s="216"/>
      <c r="K479" s="216"/>
      <c r="L479" s="216"/>
      <c r="M479" s="216"/>
      <c r="N479" s="216"/>
      <c r="O479" s="216"/>
      <c r="P479" s="216"/>
      <c r="Q479" s="216"/>
      <c r="R479" s="216"/>
    </row>
    <row r="480" spans="1:18" x14ac:dyDescent="0.25">
      <c r="A480" s="226"/>
      <c r="B480" s="219"/>
      <c r="C480" s="219"/>
      <c r="D480" s="219"/>
      <c r="E480" s="219"/>
      <c r="F480" s="219"/>
      <c r="G480" s="219"/>
      <c r="H480" s="219"/>
      <c r="I480" s="219"/>
      <c r="J480" s="219"/>
      <c r="K480" s="219"/>
      <c r="L480" s="219"/>
      <c r="M480" s="219"/>
      <c r="N480" s="219"/>
      <c r="O480" s="219"/>
      <c r="P480" s="219"/>
      <c r="Q480" s="219"/>
      <c r="R480" s="219"/>
    </row>
  </sheetData>
  <mergeCells count="137">
    <mergeCell ref="A10:F10"/>
    <mergeCell ref="L10:Q10"/>
    <mergeCell ref="A12:E12"/>
    <mergeCell ref="A14:F14"/>
    <mergeCell ref="A15:F15"/>
    <mergeCell ref="A16:F16"/>
    <mergeCell ref="A2:F2"/>
    <mergeCell ref="L2:R2"/>
    <mergeCell ref="K4:R4"/>
    <mergeCell ref="K5:R5"/>
    <mergeCell ref="A9:F9"/>
    <mergeCell ref="L9:Q9"/>
    <mergeCell ref="A17:F17"/>
    <mergeCell ref="A18:F18"/>
    <mergeCell ref="A23:R23"/>
    <mergeCell ref="A24:R24"/>
    <mergeCell ref="A25:R25"/>
    <mergeCell ref="A34:A36"/>
    <mergeCell ref="C34:C35"/>
    <mergeCell ref="D34:F35"/>
    <mergeCell ref="G34:G36"/>
    <mergeCell ref="H34:L35"/>
    <mergeCell ref="M34:R35"/>
    <mergeCell ref="D36:F36"/>
    <mergeCell ref="H36:L36"/>
    <mergeCell ref="M36:R36"/>
    <mergeCell ref="A63:R64"/>
    <mergeCell ref="A71:A73"/>
    <mergeCell ref="C71:C72"/>
    <mergeCell ref="D71:F72"/>
    <mergeCell ref="G71:G73"/>
    <mergeCell ref="H71:L72"/>
    <mergeCell ref="M71:R72"/>
    <mergeCell ref="D73:F73"/>
    <mergeCell ref="H73:L73"/>
    <mergeCell ref="M73:R73"/>
    <mergeCell ref="A101:R102"/>
    <mergeCell ref="A108:A110"/>
    <mergeCell ref="C108:C109"/>
    <mergeCell ref="D108:F109"/>
    <mergeCell ref="G108:G110"/>
    <mergeCell ref="H108:L109"/>
    <mergeCell ref="M108:R109"/>
    <mergeCell ref="D110:F110"/>
    <mergeCell ref="H110:L110"/>
    <mergeCell ref="M110:R110"/>
    <mergeCell ref="A138:R139"/>
    <mergeCell ref="A145:A147"/>
    <mergeCell ref="C145:C146"/>
    <mergeCell ref="D145:F146"/>
    <mergeCell ref="G145:G147"/>
    <mergeCell ref="H145:L146"/>
    <mergeCell ref="M145:R146"/>
    <mergeCell ref="D147:F147"/>
    <mergeCell ref="H147:L147"/>
    <mergeCell ref="M147:R147"/>
    <mergeCell ref="A176:R177"/>
    <mergeCell ref="A183:A185"/>
    <mergeCell ref="C183:C184"/>
    <mergeCell ref="D183:F184"/>
    <mergeCell ref="G183:G185"/>
    <mergeCell ref="H183:L184"/>
    <mergeCell ref="M183:R184"/>
    <mergeCell ref="D185:F185"/>
    <mergeCell ref="H185:L185"/>
    <mergeCell ref="M185:R185"/>
    <mergeCell ref="A214:R215"/>
    <mergeCell ref="A221:A223"/>
    <mergeCell ref="C221:C222"/>
    <mergeCell ref="D221:F222"/>
    <mergeCell ref="G221:G223"/>
    <mergeCell ref="H221:L222"/>
    <mergeCell ref="M221:R222"/>
    <mergeCell ref="D223:F223"/>
    <mergeCell ref="H223:L223"/>
    <mergeCell ref="M223:R223"/>
    <mergeCell ref="A252:R253"/>
    <mergeCell ref="A259:A261"/>
    <mergeCell ref="C259:C260"/>
    <mergeCell ref="D259:F260"/>
    <mergeCell ref="G259:G261"/>
    <mergeCell ref="H259:L260"/>
    <mergeCell ref="M259:R260"/>
    <mergeCell ref="D261:F261"/>
    <mergeCell ref="H261:L261"/>
    <mergeCell ref="M261:R261"/>
    <mergeCell ref="A290:R290"/>
    <mergeCell ref="A296:A298"/>
    <mergeCell ref="C296:C297"/>
    <mergeCell ref="D296:F297"/>
    <mergeCell ref="G296:G298"/>
    <mergeCell ref="H296:L297"/>
    <mergeCell ref="M296:R297"/>
    <mergeCell ref="D298:F298"/>
    <mergeCell ref="H298:L298"/>
    <mergeCell ref="M298:R298"/>
    <mergeCell ref="A327:R328"/>
    <mergeCell ref="A334:A336"/>
    <mergeCell ref="C334:C335"/>
    <mergeCell ref="D334:F335"/>
    <mergeCell ref="G334:G336"/>
    <mergeCell ref="H334:L335"/>
    <mergeCell ref="M334:R335"/>
    <mergeCell ref="D336:F336"/>
    <mergeCell ref="H336:L336"/>
    <mergeCell ref="M336:R336"/>
    <mergeCell ref="A365:R366"/>
    <mergeCell ref="A372:A374"/>
    <mergeCell ref="C372:C373"/>
    <mergeCell ref="D372:F373"/>
    <mergeCell ref="G372:G374"/>
    <mergeCell ref="H372:L373"/>
    <mergeCell ref="M372:R373"/>
    <mergeCell ref="D374:F374"/>
    <mergeCell ref="H374:L374"/>
    <mergeCell ref="M374:R374"/>
    <mergeCell ref="A403:R404"/>
    <mergeCell ref="A410:A412"/>
    <mergeCell ref="C410:C411"/>
    <mergeCell ref="D410:F411"/>
    <mergeCell ref="G410:G412"/>
    <mergeCell ref="H410:L411"/>
    <mergeCell ref="M448:R449"/>
    <mergeCell ref="D450:F450"/>
    <mergeCell ref="H450:L450"/>
    <mergeCell ref="M450:R450"/>
    <mergeCell ref="A479:R480"/>
    <mergeCell ref="M410:R411"/>
    <mergeCell ref="D412:F412"/>
    <mergeCell ref="H412:L412"/>
    <mergeCell ref="M412:R412"/>
    <mergeCell ref="A441:R442"/>
    <mergeCell ref="A448:A450"/>
    <mergeCell ref="C448:C449"/>
    <mergeCell ref="D448:F449"/>
    <mergeCell ref="G448:G450"/>
    <mergeCell ref="H448:L449"/>
  </mergeCells>
  <pageMargins left="0.25" right="0.25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лето - осень</vt:lpstr>
      <vt:lpstr>зима - весна</vt:lpstr>
      <vt:lpstr>'зима - весна'!Область_печати</vt:lpstr>
      <vt:lpstr>'лето - осень'!Область_печати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КПК-НАРОДНЫЙ(Б)</dc:creator>
  <cp:lastModifiedBy>tehot</cp:lastModifiedBy>
  <cp:lastPrinted>2022-09-08T06:18:35Z</cp:lastPrinted>
  <dcterms:created xsi:type="dcterms:W3CDTF">2021-08-27T14:47:43Z</dcterms:created>
  <dcterms:modified xsi:type="dcterms:W3CDTF">2022-10-03T13:36:12Z</dcterms:modified>
</cp:coreProperties>
</file>