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 18-19\контрольные работы 2018-2019\КДР 2018-2019\КДР 15032019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ОО'!$B:$AD</definedName>
  </definedNames>
  <calcPr calcId="152511"/>
</workbook>
</file>

<file path=xl/calcChain.xml><?xml version="1.0" encoding="utf-8"?>
<calcChain xmlns="http://schemas.openxmlformats.org/spreadsheetml/2006/main">
  <c r="Y13" i="16" l="1"/>
  <c r="X9" i="16"/>
  <c r="W9" i="16"/>
  <c r="J10" i="16"/>
  <c r="K10" i="16"/>
  <c r="L10" i="16"/>
  <c r="M10" i="16"/>
  <c r="N10" i="16"/>
  <c r="O10" i="16"/>
  <c r="P10" i="16"/>
  <c r="Q10" i="16"/>
  <c r="R10" i="16"/>
  <c r="I10" i="16"/>
  <c r="R9" i="16"/>
  <c r="Q9" i="16"/>
  <c r="P9" i="16"/>
  <c r="O9" i="16"/>
  <c r="N9" i="16"/>
  <c r="M9" i="16"/>
  <c r="L9" i="16"/>
  <c r="K9" i="16"/>
  <c r="J9" i="16"/>
  <c r="I9" i="16"/>
  <c r="P8" i="16"/>
  <c r="Q8" i="16"/>
  <c r="R8" i="16"/>
  <c r="N8" i="16"/>
  <c r="O8" i="16"/>
  <c r="AI3" i="16"/>
  <c r="I4" i="16" s="1"/>
  <c r="T9" i="16"/>
  <c r="U9" i="16"/>
  <c r="V9" i="16"/>
  <c r="S9" i="16"/>
  <c r="Y18" i="16"/>
  <c r="Z18" i="16"/>
  <c r="AA18" i="16"/>
  <c r="AB18" i="16"/>
  <c r="Y23" i="16"/>
  <c r="Z23" i="16"/>
  <c r="AA23" i="16"/>
  <c r="AB23" i="16"/>
  <c r="AC23" i="16"/>
  <c r="Y28" i="16"/>
  <c r="Z28" i="16"/>
  <c r="AA28" i="16"/>
  <c r="AB28" i="16"/>
  <c r="Y33" i="16"/>
  <c r="Z33" i="16"/>
  <c r="AA33" i="16"/>
  <c r="AB33" i="16"/>
  <c r="Y38" i="16"/>
  <c r="Z38" i="16"/>
  <c r="AC38" i="16" s="1"/>
  <c r="AA38" i="16"/>
  <c r="AB38" i="16"/>
  <c r="Y43" i="16"/>
  <c r="Z43" i="16"/>
  <c r="AA43" i="16"/>
  <c r="AB43" i="16"/>
  <c r="Y48" i="16"/>
  <c r="Z48" i="16"/>
  <c r="AA48" i="16"/>
  <c r="AB48" i="16"/>
  <c r="Y53" i="16"/>
  <c r="Z53" i="16"/>
  <c r="AA53" i="16"/>
  <c r="AB53" i="16"/>
  <c r="Y58" i="16"/>
  <c r="Z58" i="16"/>
  <c r="AA58" i="16"/>
  <c r="AB58" i="16"/>
  <c r="Y63" i="16"/>
  <c r="Z63" i="16"/>
  <c r="AA63" i="16"/>
  <c r="AB63" i="16"/>
  <c r="Y68" i="16"/>
  <c r="Z68" i="16"/>
  <c r="AA68" i="16"/>
  <c r="AB68" i="16"/>
  <c r="Y73" i="16"/>
  <c r="Z73" i="16"/>
  <c r="AA73" i="16"/>
  <c r="AB73" i="16"/>
  <c r="Y78" i="16"/>
  <c r="Z78" i="16"/>
  <c r="AA78" i="16"/>
  <c r="AB78" i="16"/>
  <c r="Y83" i="16"/>
  <c r="Z83" i="16"/>
  <c r="AA83" i="16"/>
  <c r="AB83" i="16"/>
  <c r="Y88" i="16"/>
  <c r="Z88" i="16"/>
  <c r="AA88" i="16"/>
  <c r="AB88" i="16"/>
  <c r="Y93" i="16"/>
  <c r="Z93" i="16"/>
  <c r="AA93" i="16"/>
  <c r="AB93" i="16"/>
  <c r="Y98" i="16"/>
  <c r="Z98" i="16"/>
  <c r="AA98" i="16"/>
  <c r="AB98" i="16"/>
  <c r="Y103" i="16"/>
  <c r="Z103" i="16"/>
  <c r="AA103" i="16"/>
  <c r="AB103" i="16"/>
  <c r="Y108" i="16"/>
  <c r="AC108" i="16" s="1"/>
  <c r="Z108" i="16"/>
  <c r="AA108" i="16"/>
  <c r="AB108" i="16"/>
  <c r="Y113" i="16"/>
  <c r="Z113" i="16"/>
  <c r="AA113" i="16"/>
  <c r="AB113" i="16"/>
  <c r="Y118" i="16"/>
  <c r="Z118" i="16"/>
  <c r="AA118" i="16"/>
  <c r="AB118" i="16"/>
  <c r="Y123" i="16"/>
  <c r="AC123" i="16" s="1"/>
  <c r="Z123" i="16"/>
  <c r="AA123" i="16"/>
  <c r="AB123" i="16"/>
  <c r="Y128" i="16"/>
  <c r="Z128" i="16"/>
  <c r="AA128" i="16"/>
  <c r="AB128" i="16"/>
  <c r="Y133" i="16"/>
  <c r="AC133" i="16" s="1"/>
  <c r="Z133" i="16"/>
  <c r="AA133" i="16"/>
  <c r="AB133" i="16"/>
  <c r="Y138" i="16"/>
  <c r="AC138" i="16" s="1"/>
  <c r="Z138" i="16"/>
  <c r="AA138" i="16"/>
  <c r="AB138" i="16"/>
  <c r="Y143" i="16"/>
  <c r="Z143" i="16"/>
  <c r="AA143" i="16"/>
  <c r="AB143" i="16"/>
  <c r="Y148" i="16"/>
  <c r="Z148" i="16"/>
  <c r="AA148" i="16"/>
  <c r="AB148" i="16"/>
  <c r="Y153" i="16"/>
  <c r="AC153" i="16" s="1"/>
  <c r="Z153" i="16"/>
  <c r="AA153" i="16"/>
  <c r="AB153" i="16"/>
  <c r="Y158" i="16"/>
  <c r="AC158" i="16" s="1"/>
  <c r="Z158" i="16"/>
  <c r="AA158" i="16"/>
  <c r="AB158" i="16"/>
  <c r="Y163" i="16"/>
  <c r="AC163" i="16" s="1"/>
  <c r="Z163" i="16"/>
  <c r="AA163" i="16"/>
  <c r="AB163" i="16"/>
  <c r="Y168" i="16"/>
  <c r="Z168" i="16"/>
  <c r="AA168" i="16"/>
  <c r="AB168" i="16"/>
  <c r="Y173" i="16"/>
  <c r="AC173" i="16" s="1"/>
  <c r="Z173" i="16"/>
  <c r="AA173" i="16"/>
  <c r="AB173" i="16"/>
  <c r="Y178" i="16"/>
  <c r="AC178" i="16" s="1"/>
  <c r="Z178" i="16"/>
  <c r="AA178" i="16"/>
  <c r="AB178" i="16"/>
  <c r="Y183" i="16"/>
  <c r="Z183" i="16"/>
  <c r="AA183" i="16"/>
  <c r="AB183" i="16"/>
  <c r="Y188" i="16"/>
  <c r="Z188" i="16"/>
  <c r="AA188" i="16"/>
  <c r="AB188" i="16"/>
  <c r="Y193" i="16"/>
  <c r="Z193" i="16"/>
  <c r="AA193" i="16"/>
  <c r="AC193" i="16"/>
  <c r="AB193" i="16"/>
  <c r="Y198" i="16"/>
  <c r="AC198" i="16" s="1"/>
  <c r="Z198" i="16"/>
  <c r="AA198" i="16"/>
  <c r="AB198" i="16"/>
  <c r="Y203" i="16"/>
  <c r="AC203" i="16" s="1"/>
  <c r="Z203" i="16"/>
  <c r="AA203" i="16"/>
  <c r="AB203" i="16"/>
  <c r="Y208" i="16"/>
  <c r="AC208" i="16" s="1"/>
  <c r="Z208" i="16"/>
  <c r="AA208" i="16"/>
  <c r="AB208" i="16"/>
  <c r="Y213" i="16"/>
  <c r="AC213" i="16" s="1"/>
  <c r="Z213" i="16"/>
  <c r="AA213" i="16"/>
  <c r="AB213" i="16"/>
  <c r="Y218" i="16"/>
  <c r="AC218" i="16" s="1"/>
  <c r="Z218" i="16"/>
  <c r="AA218" i="16"/>
  <c r="AB218" i="16"/>
  <c r="Y223" i="16"/>
  <c r="Z223" i="16"/>
  <c r="AA223" i="16"/>
  <c r="AB223" i="16"/>
  <c r="Y228" i="16"/>
  <c r="Z228" i="16"/>
  <c r="AA228" i="16"/>
  <c r="AB228" i="16"/>
  <c r="Y233" i="16"/>
  <c r="AC233" i="16" s="1"/>
  <c r="Z233" i="16"/>
  <c r="AA233" i="16"/>
  <c r="AB233" i="16"/>
  <c r="Y238" i="16"/>
  <c r="AC238" i="16" s="1"/>
  <c r="Z238" i="16"/>
  <c r="AA238" i="16"/>
  <c r="AB238" i="16"/>
  <c r="Y243" i="16"/>
  <c r="AC243" i="16" s="1"/>
  <c r="Z243" i="16"/>
  <c r="AA243" i="16"/>
  <c r="AB243" i="16"/>
  <c r="Y248" i="16"/>
  <c r="Z248" i="16"/>
  <c r="AA248" i="16"/>
  <c r="AB248" i="16"/>
  <c r="Y253" i="16"/>
  <c r="AC253" i="16" s="1"/>
  <c r="Z253" i="16"/>
  <c r="AA253" i="16"/>
  <c r="AB253" i="16"/>
  <c r="Y258" i="16"/>
  <c r="AC258" i="16" s="1"/>
  <c r="Z258" i="16"/>
  <c r="AA258" i="16"/>
  <c r="AB258" i="16"/>
  <c r="Y263" i="16"/>
  <c r="Z263" i="16"/>
  <c r="AA263" i="16"/>
  <c r="AB263" i="16"/>
  <c r="Y268" i="16"/>
  <c r="Z268" i="16"/>
  <c r="AA268" i="16"/>
  <c r="AB268" i="16"/>
  <c r="Y273" i="16"/>
  <c r="AC273" i="16" s="1"/>
  <c r="Z273" i="16"/>
  <c r="AA273" i="16"/>
  <c r="AB273" i="16"/>
  <c r="Y278" i="16"/>
  <c r="AC278" i="16" s="1"/>
  <c r="Z278" i="16"/>
  <c r="AA278" i="16"/>
  <c r="AB278" i="16"/>
  <c r="Y283" i="16"/>
  <c r="AC283" i="16"/>
  <c r="Z283" i="16"/>
  <c r="AA283" i="16"/>
  <c r="AB283" i="16"/>
  <c r="Y288" i="16"/>
  <c r="AC288" i="16" s="1"/>
  <c r="Z288" i="16"/>
  <c r="AA288" i="16"/>
  <c r="AB288" i="16"/>
  <c r="Y293" i="16"/>
  <c r="AC293" i="16" s="1"/>
  <c r="Z293" i="16"/>
  <c r="AA293" i="16"/>
  <c r="AB293" i="16"/>
  <c r="Y298" i="16"/>
  <c r="AC298" i="16" s="1"/>
  <c r="Z298" i="16"/>
  <c r="AA298" i="16"/>
  <c r="AB298" i="16"/>
  <c r="Y303" i="16"/>
  <c r="AC303" i="16" s="1"/>
  <c r="Z303" i="16"/>
  <c r="AA303" i="16"/>
  <c r="AB303" i="16"/>
  <c r="Y308" i="16"/>
  <c r="Z308" i="16"/>
  <c r="AA308" i="16"/>
  <c r="AB308" i="16"/>
  <c r="Y313" i="16"/>
  <c r="AC313" i="16" s="1"/>
  <c r="Z313" i="16"/>
  <c r="AA313" i="16"/>
  <c r="AB313" i="16"/>
  <c r="Y318" i="16"/>
  <c r="AC318" i="16" s="1"/>
  <c r="Z318" i="16"/>
  <c r="AA318" i="16"/>
  <c r="AB318" i="16"/>
  <c r="Y323" i="16"/>
  <c r="AC323" i="16" s="1"/>
  <c r="Z323" i="16"/>
  <c r="AA323" i="16"/>
  <c r="AB323" i="16"/>
  <c r="Y328" i="16"/>
  <c r="AC328" i="16" s="1"/>
  <c r="Z328" i="16"/>
  <c r="AA328" i="16"/>
  <c r="AB328" i="16"/>
  <c r="Y333" i="16"/>
  <c r="AC333" i="16" s="1"/>
  <c r="Z333" i="16"/>
  <c r="AA333" i="16"/>
  <c r="AB333" i="16"/>
  <c r="Y338" i="16"/>
  <c r="AC338" i="16" s="1"/>
  <c r="Z338" i="16"/>
  <c r="AA338" i="16"/>
  <c r="AB338" i="16"/>
  <c r="Y343" i="16"/>
  <c r="Z343" i="16"/>
  <c r="AA343" i="16"/>
  <c r="AB343" i="16"/>
  <c r="Y348" i="16"/>
  <c r="Z348" i="16"/>
  <c r="AA348" i="16"/>
  <c r="AB348" i="16"/>
  <c r="Y353" i="16"/>
  <c r="AC353" i="16" s="1"/>
  <c r="Z353" i="16"/>
  <c r="AA353" i="16"/>
  <c r="AB353" i="16"/>
  <c r="Y358" i="16"/>
  <c r="AC358" i="16" s="1"/>
  <c r="Z358" i="16"/>
  <c r="AA358" i="16"/>
  <c r="AB358" i="16"/>
  <c r="Y363" i="16"/>
  <c r="AC363" i="16" s="1"/>
  <c r="Z363" i="16"/>
  <c r="AA363" i="16"/>
  <c r="AB363" i="16"/>
  <c r="Y368" i="16"/>
  <c r="Z368" i="16"/>
  <c r="AA368" i="16"/>
  <c r="AB368" i="16"/>
  <c r="Y373" i="16"/>
  <c r="AC373" i="16" s="1"/>
  <c r="Z373" i="16"/>
  <c r="AA373" i="16"/>
  <c r="AB373" i="16"/>
  <c r="Y378" i="16"/>
  <c r="AC378" i="16" s="1"/>
  <c r="Z378" i="16"/>
  <c r="AA378" i="16"/>
  <c r="AB378" i="16"/>
  <c r="Y383" i="16"/>
  <c r="Z383" i="16"/>
  <c r="AA383" i="16"/>
  <c r="AB383" i="16"/>
  <c r="Y388" i="16"/>
  <c r="Z388" i="16"/>
  <c r="AA388" i="16"/>
  <c r="AB388" i="16"/>
  <c r="Y393" i="16"/>
  <c r="AC393" i="16" s="1"/>
  <c r="Z393" i="16"/>
  <c r="AA393" i="16"/>
  <c r="AB393" i="16"/>
  <c r="Y398" i="16"/>
  <c r="AC398" i="16" s="1"/>
  <c r="Z398" i="16"/>
  <c r="AA398" i="16"/>
  <c r="AB398" i="16"/>
  <c r="Y403" i="16"/>
  <c r="AC403" i="16" s="1"/>
  <c r="Z403" i="16"/>
  <c r="AA403" i="16"/>
  <c r="AB403" i="16"/>
  <c r="Y408" i="16"/>
  <c r="Z408" i="16"/>
  <c r="AA408" i="16"/>
  <c r="AB408" i="16"/>
  <c r="Y413" i="16"/>
  <c r="AC413" i="16" s="1"/>
  <c r="Z413" i="16"/>
  <c r="AA413" i="16"/>
  <c r="AB413" i="16"/>
  <c r="Y418" i="16"/>
  <c r="Z418" i="16"/>
  <c r="AA418" i="16"/>
  <c r="AC418" i="16"/>
  <c r="AB418" i="16"/>
  <c r="Y423" i="16"/>
  <c r="Z423" i="16"/>
  <c r="AA423" i="16"/>
  <c r="AB423" i="16"/>
  <c r="Y428" i="16"/>
  <c r="Z428" i="16"/>
  <c r="AA428" i="16"/>
  <c r="AB428" i="16"/>
  <c r="Y433" i="16"/>
  <c r="AC433" i="16" s="1"/>
  <c r="Z433" i="16"/>
  <c r="AA433" i="16"/>
  <c r="AB433" i="16"/>
  <c r="Y438" i="16"/>
  <c r="AC438" i="16" s="1"/>
  <c r="Z438" i="16"/>
  <c r="AA438" i="16"/>
  <c r="AB438" i="16"/>
  <c r="Y443" i="16"/>
  <c r="AC443" i="16" s="1"/>
  <c r="Z443" i="16"/>
  <c r="AA443" i="16"/>
  <c r="AB443" i="16"/>
  <c r="Y448" i="16"/>
  <c r="AC448" i="16" s="1"/>
  <c r="Z448" i="16"/>
  <c r="AA448" i="16"/>
  <c r="AB448" i="16"/>
  <c r="Y453" i="16"/>
  <c r="AC453" i="16" s="1"/>
  <c r="Z453" i="16"/>
  <c r="AA453" i="16"/>
  <c r="AB453" i="16"/>
  <c r="Y458" i="16"/>
  <c r="AC458" i="16" s="1"/>
  <c r="Z458" i="16"/>
  <c r="AA458" i="16"/>
  <c r="AB458" i="16"/>
  <c r="Y463" i="16"/>
  <c r="AC463" i="16" s="1"/>
  <c r="Z463" i="16"/>
  <c r="AA463" i="16"/>
  <c r="AB463" i="16"/>
  <c r="Y468" i="16"/>
  <c r="Z468" i="16"/>
  <c r="AA468" i="16"/>
  <c r="AB468" i="16"/>
  <c r="Y473" i="16"/>
  <c r="AC473" i="16" s="1"/>
  <c r="Z473" i="16"/>
  <c r="AA473" i="16"/>
  <c r="AB473" i="16"/>
  <c r="Y478" i="16"/>
  <c r="AC478" i="16" s="1"/>
  <c r="Z478" i="16"/>
  <c r="AA478" i="16"/>
  <c r="AB478" i="16"/>
  <c r="Y483" i="16"/>
  <c r="AC483" i="16" s="1"/>
  <c r="Z483" i="16"/>
  <c r="AA483" i="16"/>
  <c r="AB483" i="16"/>
  <c r="Y488" i="16"/>
  <c r="Z488" i="16"/>
  <c r="AA488" i="16"/>
  <c r="AB488" i="16"/>
  <c r="Y493" i="16"/>
  <c r="AC493" i="16" s="1"/>
  <c r="Z493" i="16"/>
  <c r="AA493" i="16"/>
  <c r="AB493" i="16"/>
  <c r="Y498" i="16"/>
  <c r="AC498" i="16" s="1"/>
  <c r="Z498" i="16"/>
  <c r="AA498" i="16"/>
  <c r="AB498" i="16"/>
  <c r="Y503" i="16"/>
  <c r="Z503" i="16"/>
  <c r="AA503" i="16"/>
  <c r="AB503" i="16"/>
  <c r="Y508" i="16"/>
  <c r="Z508" i="16"/>
  <c r="AA508" i="16"/>
  <c r="AB508" i="16"/>
  <c r="Y513" i="16"/>
  <c r="AC513" i="16" s="1"/>
  <c r="Z513" i="16"/>
  <c r="AA513" i="16"/>
  <c r="AB513" i="16"/>
  <c r="Y518" i="16"/>
  <c r="AC518" i="16" s="1"/>
  <c r="Z518" i="16"/>
  <c r="AA518" i="16"/>
  <c r="AB518" i="16"/>
  <c r="Y523" i="16"/>
  <c r="AC523" i="16" s="1"/>
  <c r="Z523" i="16"/>
  <c r="AA523" i="16"/>
  <c r="AB523" i="16"/>
  <c r="Y528" i="16"/>
  <c r="Z528" i="16"/>
  <c r="AA528" i="16"/>
  <c r="AB528" i="16"/>
  <c r="Y533" i="16"/>
  <c r="AC533" i="16" s="1"/>
  <c r="Z533" i="16"/>
  <c r="AA533" i="16"/>
  <c r="AB533" i="16"/>
  <c r="Y538" i="16"/>
  <c r="AC538" i="16" s="1"/>
  <c r="Z538" i="16"/>
  <c r="AA538" i="16"/>
  <c r="AB538" i="16"/>
  <c r="Y543" i="16"/>
  <c r="Z543" i="16"/>
  <c r="AA543" i="16"/>
  <c r="AB543" i="16"/>
  <c r="Y548" i="16"/>
  <c r="Z548" i="16"/>
  <c r="AA548" i="16"/>
  <c r="AB548" i="16"/>
  <c r="Y553" i="16"/>
  <c r="Z553" i="16"/>
  <c r="AA553" i="16"/>
  <c r="AC553" i="16"/>
  <c r="AB553" i="16"/>
  <c r="Y558" i="16"/>
  <c r="AC558" i="16" s="1"/>
  <c r="Z558" i="16"/>
  <c r="AA558" i="16"/>
  <c r="AB558" i="16"/>
  <c r="Y563" i="16"/>
  <c r="AC563" i="16" s="1"/>
  <c r="Z563" i="16"/>
  <c r="AA563" i="16"/>
  <c r="AB563" i="16"/>
  <c r="Y568" i="16"/>
  <c r="AC568" i="16" s="1"/>
  <c r="Z568" i="16"/>
  <c r="AA568" i="16"/>
  <c r="AB568" i="16"/>
  <c r="Y573" i="16"/>
  <c r="AC573" i="16" s="1"/>
  <c r="Z573" i="16"/>
  <c r="AA573" i="16"/>
  <c r="AB573" i="16"/>
  <c r="Y578" i="16"/>
  <c r="AC578" i="16" s="1"/>
  <c r="Z578" i="16"/>
  <c r="AA578" i="16"/>
  <c r="AB578" i="16"/>
  <c r="Y583" i="16"/>
  <c r="Z583" i="16"/>
  <c r="AA583" i="16"/>
  <c r="AB583" i="16"/>
  <c r="Y588" i="16"/>
  <c r="Z588" i="16"/>
  <c r="AA588" i="16"/>
  <c r="AB588" i="16"/>
  <c r="Y593" i="16"/>
  <c r="AC593" i="16" s="1"/>
  <c r="Z593" i="16"/>
  <c r="AA593" i="16"/>
  <c r="AB593" i="16"/>
  <c r="Y598" i="16"/>
  <c r="AC598" i="16" s="1"/>
  <c r="Z598" i="16"/>
  <c r="AA598" i="16"/>
  <c r="AB598" i="16"/>
  <c r="Y603" i="16"/>
  <c r="AC603" i="16" s="1"/>
  <c r="Z603" i="16"/>
  <c r="AA603" i="16"/>
  <c r="AB603" i="16"/>
  <c r="Y608" i="16"/>
  <c r="AC608" i="16" s="1"/>
  <c r="Z608" i="16"/>
  <c r="AA608" i="16"/>
  <c r="AB608" i="16"/>
  <c r="Y613" i="16"/>
  <c r="AC613" i="16" s="1"/>
  <c r="Z613" i="16"/>
  <c r="AA613" i="16"/>
  <c r="AB613" i="16"/>
  <c r="Y618" i="16"/>
  <c r="AC618" i="16" s="1"/>
  <c r="Z618" i="16"/>
  <c r="AA618" i="16"/>
  <c r="AB618" i="16"/>
  <c r="Y623" i="16"/>
  <c r="Z623" i="16"/>
  <c r="AA623" i="16"/>
  <c r="AB623" i="16"/>
  <c r="Y628" i="16"/>
  <c r="Z628" i="16"/>
  <c r="AA628" i="16"/>
  <c r="AB628" i="16"/>
  <c r="Y633" i="16"/>
  <c r="AC633" i="16" s="1"/>
  <c r="Z633" i="16"/>
  <c r="AA633" i="16"/>
  <c r="AB633" i="16"/>
  <c r="Y638" i="16"/>
  <c r="AC638" i="16" s="1"/>
  <c r="Z638" i="16"/>
  <c r="AA638" i="16"/>
  <c r="AB638" i="16"/>
  <c r="Y643" i="16"/>
  <c r="AC643" i="16" s="1"/>
  <c r="Z643" i="16"/>
  <c r="AA643" i="16"/>
  <c r="AB643" i="16"/>
  <c r="Y648" i="16"/>
  <c r="Z648" i="16"/>
  <c r="AA648" i="16"/>
  <c r="AB648" i="16"/>
  <c r="Y653" i="16"/>
  <c r="AC653" i="16" s="1"/>
  <c r="Z653" i="16"/>
  <c r="AA653" i="16"/>
  <c r="AB653" i="16"/>
  <c r="Y658" i="16"/>
  <c r="AC658" i="16" s="1"/>
  <c r="Z658" i="16"/>
  <c r="AA658" i="16"/>
  <c r="AB658" i="16"/>
  <c r="Y663" i="16"/>
  <c r="Z663" i="16"/>
  <c r="AA663" i="16"/>
  <c r="AB663" i="16"/>
  <c r="Y668" i="16"/>
  <c r="Z668" i="16"/>
  <c r="AA668" i="16"/>
  <c r="AB668" i="16"/>
  <c r="Y673" i="16"/>
  <c r="AC673" i="16" s="1"/>
  <c r="Z673" i="16"/>
  <c r="AA673" i="16"/>
  <c r="AB673" i="16"/>
  <c r="Y678" i="16"/>
  <c r="Z678" i="16"/>
  <c r="AA678" i="16"/>
  <c r="AC678" i="16"/>
  <c r="AB678" i="16"/>
  <c r="Y683" i="16"/>
  <c r="AC683" i="16" s="1"/>
  <c r="Z683" i="16"/>
  <c r="AA683" i="16"/>
  <c r="AB683" i="16"/>
  <c r="Y688" i="16"/>
  <c r="AC688" i="16" s="1"/>
  <c r="Z688" i="16"/>
  <c r="AA688" i="16"/>
  <c r="AB688" i="16"/>
  <c r="Y693" i="16"/>
  <c r="AC693" i="16" s="1"/>
  <c r="Z693" i="16"/>
  <c r="AA693" i="16"/>
  <c r="AB693" i="16"/>
  <c r="Y698" i="16"/>
  <c r="AC698" i="16" s="1"/>
  <c r="Z698" i="16"/>
  <c r="AA698" i="16"/>
  <c r="AB698" i="16"/>
  <c r="Y703" i="16"/>
  <c r="AC703" i="16" s="1"/>
  <c r="Z703" i="16"/>
  <c r="AA703" i="16"/>
  <c r="AB703" i="16"/>
  <c r="Y708" i="16"/>
  <c r="Z708" i="16"/>
  <c r="AA708" i="16"/>
  <c r="AB708" i="16"/>
  <c r="Y713" i="16"/>
  <c r="AC713" i="16" s="1"/>
  <c r="Z713" i="16"/>
  <c r="AA713" i="16"/>
  <c r="AB713" i="16"/>
  <c r="Y718" i="16"/>
  <c r="AC718" i="16" s="1"/>
  <c r="Z718" i="16"/>
  <c r="AA718" i="16"/>
  <c r="AB718" i="16"/>
  <c r="Y723" i="16"/>
  <c r="AC723" i="16" s="1"/>
  <c r="Z723" i="16"/>
  <c r="AA723" i="16"/>
  <c r="AB723" i="16"/>
  <c r="Y728" i="16"/>
  <c r="AC728" i="16" s="1"/>
  <c r="Z728" i="16"/>
  <c r="AA728" i="16"/>
  <c r="AB728" i="16"/>
  <c r="Y733" i="16"/>
  <c r="AC733" i="16" s="1"/>
  <c r="Z733" i="16"/>
  <c r="AA733" i="16"/>
  <c r="AB733" i="16"/>
  <c r="Y738" i="16"/>
  <c r="AC738" i="16" s="1"/>
  <c r="Z738" i="16"/>
  <c r="AA738" i="16"/>
  <c r="AB738" i="16"/>
  <c r="Y743" i="16"/>
  <c r="Z743" i="16"/>
  <c r="AA743" i="16"/>
  <c r="AB743" i="16"/>
  <c r="Y748" i="16"/>
  <c r="Z748" i="16"/>
  <c r="AA748" i="16"/>
  <c r="AB748" i="16"/>
  <c r="Y753" i="16"/>
  <c r="AC753" i="16" s="1"/>
  <c r="Z753" i="16"/>
  <c r="AA753" i="16"/>
  <c r="AB753" i="16"/>
  <c r="Y758" i="16"/>
  <c r="AC758" i="16" s="1"/>
  <c r="Z758" i="16"/>
  <c r="AA758" i="16"/>
  <c r="AB758" i="16"/>
  <c r="Y763" i="16"/>
  <c r="AC763" i="16" s="1"/>
  <c r="Z763" i="16"/>
  <c r="AA763" i="16"/>
  <c r="AB763" i="16"/>
  <c r="Y768" i="16"/>
  <c r="Z768" i="16"/>
  <c r="AA768" i="16"/>
  <c r="AB768" i="16"/>
  <c r="Y773" i="16"/>
  <c r="AC773" i="16" s="1"/>
  <c r="Z773" i="16"/>
  <c r="AA773" i="16"/>
  <c r="AB773" i="16"/>
  <c r="Y778" i="16"/>
  <c r="AC778" i="16" s="1"/>
  <c r="Z778" i="16"/>
  <c r="AA778" i="16"/>
  <c r="AB778" i="16"/>
  <c r="Y783" i="16"/>
  <c r="Z783" i="16"/>
  <c r="AA783" i="16"/>
  <c r="AB783" i="16"/>
  <c r="Y788" i="16"/>
  <c r="Z788" i="16"/>
  <c r="AA788" i="16"/>
  <c r="AB788" i="16"/>
  <c r="Y793" i="16"/>
  <c r="AC793" i="16" s="1"/>
  <c r="Z793" i="16"/>
  <c r="AA793" i="16"/>
  <c r="AB793" i="16"/>
  <c r="Y798" i="16"/>
  <c r="AC798" i="16" s="1"/>
  <c r="Z798" i="16"/>
  <c r="AA798" i="16"/>
  <c r="AB798" i="16"/>
  <c r="Y803" i="16"/>
  <c r="AC803" i="16"/>
  <c r="Z803" i="16"/>
  <c r="AA803" i="16"/>
  <c r="AB803" i="16"/>
  <c r="Y808" i="16"/>
  <c r="AC808" i="16" s="1"/>
  <c r="Z808" i="16"/>
  <c r="AA808" i="16"/>
  <c r="AB808" i="16"/>
  <c r="Y813" i="16"/>
  <c r="AC813" i="16" s="1"/>
  <c r="Z813" i="16"/>
  <c r="AA813" i="16"/>
  <c r="AB813" i="16"/>
  <c r="Y818" i="16"/>
  <c r="AC818" i="16" s="1"/>
  <c r="Z818" i="16"/>
  <c r="AA818" i="16"/>
  <c r="AB818" i="16"/>
  <c r="Y823" i="16"/>
  <c r="AC823" i="16" s="1"/>
  <c r="Z823" i="16"/>
  <c r="AA823" i="16"/>
  <c r="AB823" i="16"/>
  <c r="Y828" i="16"/>
  <c r="AC828" i="16" s="1"/>
  <c r="Z828" i="16"/>
  <c r="AA828" i="16"/>
  <c r="AB828" i="16"/>
  <c r="Y833" i="16"/>
  <c r="AC833" i="16" s="1"/>
  <c r="Z833" i="16"/>
  <c r="AA833" i="16"/>
  <c r="AB833" i="16"/>
  <c r="Y838" i="16"/>
  <c r="AC838" i="16" s="1"/>
  <c r="Z838" i="16"/>
  <c r="AA838" i="16"/>
  <c r="AB838" i="16"/>
  <c r="Y843" i="16"/>
  <c r="AC843" i="16" s="1"/>
  <c r="Z843" i="16"/>
  <c r="AA843" i="16"/>
  <c r="AB843" i="16"/>
  <c r="Y848" i="16"/>
  <c r="Z848" i="16"/>
  <c r="AA848" i="16"/>
  <c r="AB848" i="16"/>
  <c r="Y853" i="16"/>
  <c r="AC853" i="16" s="1"/>
  <c r="Z853" i="16"/>
  <c r="AA853" i="16"/>
  <c r="AB853" i="16"/>
  <c r="Y858" i="16"/>
  <c r="AC858" i="16" s="1"/>
  <c r="Z858" i="16"/>
  <c r="AA858" i="16"/>
  <c r="AB858" i="16"/>
  <c r="Y863" i="16"/>
  <c r="Z863" i="16"/>
  <c r="AA863" i="16"/>
  <c r="AB863" i="16"/>
  <c r="Y868" i="16"/>
  <c r="AC868" i="16" s="1"/>
  <c r="Z868" i="16"/>
  <c r="AA868" i="16"/>
  <c r="AB868" i="16"/>
  <c r="Y873" i="16"/>
  <c r="AC873" i="16" s="1"/>
  <c r="Z873" i="16"/>
  <c r="AA873" i="16"/>
  <c r="AB873" i="16"/>
  <c r="Y878" i="16"/>
  <c r="AC878" i="16" s="1"/>
  <c r="Z878" i="16"/>
  <c r="AA878" i="16"/>
  <c r="AB878" i="16"/>
  <c r="Y883" i="16"/>
  <c r="AC883" i="16" s="1"/>
  <c r="Z883" i="16"/>
  <c r="AA883" i="16"/>
  <c r="AB883" i="16"/>
  <c r="Y888" i="16"/>
  <c r="AC888" i="16" s="1"/>
  <c r="Z888" i="16"/>
  <c r="AA888" i="16"/>
  <c r="AB888" i="16"/>
  <c r="Y893" i="16"/>
  <c r="AC893" i="16" s="1"/>
  <c r="Z893" i="16"/>
  <c r="AA893" i="16"/>
  <c r="AB893" i="16"/>
  <c r="Y898" i="16"/>
  <c r="AC898" i="16" s="1"/>
  <c r="Z898" i="16"/>
  <c r="AA898" i="16"/>
  <c r="AB898" i="16"/>
  <c r="Y903" i="16"/>
  <c r="AC903" i="16" s="1"/>
  <c r="Z903" i="16"/>
  <c r="AA903" i="16"/>
  <c r="AB903" i="16"/>
  <c r="Y908" i="16"/>
  <c r="Z908" i="16"/>
  <c r="AA908" i="16"/>
  <c r="AB908" i="16"/>
  <c r="Y913" i="16"/>
  <c r="AC913" i="16" s="1"/>
  <c r="Z913" i="16"/>
  <c r="AA913" i="16"/>
  <c r="AB913" i="16"/>
  <c r="Y918" i="16"/>
  <c r="AC918" i="16" s="1"/>
  <c r="Z918" i="16"/>
  <c r="AA918" i="16"/>
  <c r="AB918" i="16"/>
  <c r="Y923" i="16"/>
  <c r="AC923" i="16"/>
  <c r="Z923" i="16"/>
  <c r="AA923" i="16"/>
  <c r="AB923" i="16"/>
  <c r="Y928" i="16"/>
  <c r="AC928" i="16" s="1"/>
  <c r="Z928" i="16"/>
  <c r="AA928" i="16"/>
  <c r="AB928" i="16"/>
  <c r="Y933" i="16"/>
  <c r="AC933" i="16" s="1"/>
  <c r="Z933" i="16"/>
  <c r="AA933" i="16"/>
  <c r="AB933" i="16"/>
  <c r="Y938" i="16"/>
  <c r="AC938" i="16" s="1"/>
  <c r="Z938" i="16"/>
  <c r="AA938" i="16"/>
  <c r="AB938" i="16"/>
  <c r="Y943" i="16"/>
  <c r="AC943" i="16" s="1"/>
  <c r="Z943" i="16"/>
  <c r="AA943" i="16"/>
  <c r="AB943" i="16"/>
  <c r="Y948" i="16"/>
  <c r="AC948" i="16" s="1"/>
  <c r="Z948" i="16"/>
  <c r="AA948" i="16"/>
  <c r="AB948" i="16"/>
  <c r="Y953" i="16"/>
  <c r="AC953" i="16" s="1"/>
  <c r="Z953" i="16"/>
  <c r="AA953" i="16"/>
  <c r="AB953" i="16"/>
  <c r="Y958" i="16"/>
  <c r="AC958" i="16" s="1"/>
  <c r="Z958" i="16"/>
  <c r="AA958" i="16"/>
  <c r="AB958" i="16"/>
  <c r="Y963" i="16"/>
  <c r="AC963" i="16" s="1"/>
  <c r="Z963" i="16"/>
  <c r="AA963" i="16"/>
  <c r="AB963" i="16"/>
  <c r="Y968" i="16"/>
  <c r="AC968" i="16" s="1"/>
  <c r="Z968" i="16"/>
  <c r="AA968" i="16"/>
  <c r="AB968" i="16"/>
  <c r="Y973" i="16"/>
  <c r="AC973" i="16" s="1"/>
  <c r="Z973" i="16"/>
  <c r="AA973" i="16"/>
  <c r="AB973" i="16"/>
  <c r="Y978" i="16"/>
  <c r="AC978" i="16" s="1"/>
  <c r="Z978" i="16"/>
  <c r="AA978" i="16"/>
  <c r="AB978" i="16"/>
  <c r="Y983" i="16"/>
  <c r="AC983" i="16" s="1"/>
  <c r="Z983" i="16"/>
  <c r="AA983" i="16"/>
  <c r="AB983" i="16"/>
  <c r="Y988" i="16"/>
  <c r="Z988" i="16"/>
  <c r="AA988" i="16"/>
  <c r="AB988" i="16"/>
  <c r="Y993" i="16"/>
  <c r="AC993" i="16" s="1"/>
  <c r="Z993" i="16"/>
  <c r="AA993" i="16"/>
  <c r="AB993" i="16"/>
  <c r="Y998" i="16"/>
  <c r="Z998" i="16"/>
  <c r="AA998" i="16"/>
  <c r="AB998" i="16"/>
  <c r="Z13" i="16"/>
  <c r="AA13" i="16"/>
  <c r="AB13" i="16"/>
  <c r="AC863" i="16"/>
  <c r="AC783" i="16"/>
  <c r="AC743" i="16"/>
  <c r="AC663" i="16"/>
  <c r="AC623" i="16"/>
  <c r="AC583" i="16"/>
  <c r="AC543" i="16"/>
  <c r="AC503" i="16"/>
  <c r="AC423" i="16"/>
  <c r="AC383" i="16"/>
  <c r="AC343" i="16"/>
  <c r="AC263" i="16"/>
  <c r="AC223" i="16"/>
  <c r="AC183" i="16"/>
  <c r="AC143" i="16"/>
  <c r="AC103" i="16"/>
  <c r="Z12" i="16"/>
  <c r="AA12" i="16"/>
  <c r="AB12" i="16"/>
  <c r="Y12" i="16"/>
  <c r="M8" i="16"/>
  <c r="L8" i="16"/>
  <c r="K8" i="16"/>
  <c r="J8" i="16"/>
  <c r="I8" i="16"/>
  <c r="AC113" i="16"/>
  <c r="AC73" i="16"/>
  <c r="AC388" i="16"/>
  <c r="AC368" i="16"/>
  <c r="AC348" i="16"/>
  <c r="AC308" i="16"/>
  <c r="AC268" i="16"/>
  <c r="AC248" i="16"/>
  <c r="AC228" i="16"/>
  <c r="AC188" i="16"/>
  <c r="AC168" i="16"/>
  <c r="AC148" i="16"/>
  <c r="AC128" i="16"/>
  <c r="AC118" i="16"/>
  <c r="AC98" i="16"/>
  <c r="AC33" i="16"/>
  <c r="AC988" i="16"/>
  <c r="AC908" i="16"/>
  <c r="AC848" i="16"/>
  <c r="AC788" i="16"/>
  <c r="AC768" i="16"/>
  <c r="AC748" i="16"/>
  <c r="AC708" i="16"/>
  <c r="AC668" i="16"/>
  <c r="AC648" i="16"/>
  <c r="AC628" i="16"/>
  <c r="AC588" i="16"/>
  <c r="AC548" i="16"/>
  <c r="AC528" i="16"/>
  <c r="AC508" i="16"/>
  <c r="AC488" i="16"/>
  <c r="AC468" i="16"/>
  <c r="AC428" i="16"/>
  <c r="AC408" i="16"/>
  <c r="AC998" i="16"/>
  <c r="G8" i="16"/>
  <c r="J5013" i="16"/>
  <c r="J5012" i="16"/>
  <c r="J5011" i="16"/>
  <c r="J5010" i="16"/>
  <c r="J5009" i="16"/>
  <c r="J5008" i="16"/>
  <c r="J5007" i="16"/>
  <c r="J5006" i="16"/>
  <c r="F5013" i="16"/>
  <c r="H5013" i="16"/>
  <c r="I5013" i="16"/>
  <c r="S5013" i="16"/>
  <c r="T5013" i="16"/>
  <c r="U5013" i="16"/>
  <c r="V5013" i="16"/>
  <c r="I5012" i="16"/>
  <c r="I5011" i="16"/>
  <c r="I5010" i="16"/>
  <c r="I5009" i="16"/>
  <c r="I5008" i="16"/>
  <c r="I5007" i="16"/>
  <c r="I5006" i="16"/>
  <c r="F5007" i="16"/>
  <c r="H5007" i="16"/>
  <c r="S5007" i="16"/>
  <c r="T5007" i="16"/>
  <c r="U5007" i="16"/>
  <c r="V5007" i="16"/>
  <c r="F5008" i="16"/>
  <c r="H5008" i="16"/>
  <c r="S5008" i="16"/>
  <c r="T5008" i="16"/>
  <c r="U5008" i="16"/>
  <c r="V5008" i="16"/>
  <c r="F5009" i="16"/>
  <c r="H5009" i="16"/>
  <c r="S5009" i="16"/>
  <c r="T5009" i="16"/>
  <c r="U5009" i="16"/>
  <c r="V5009" i="16"/>
  <c r="F5010" i="16"/>
  <c r="H5010" i="16"/>
  <c r="S5010" i="16"/>
  <c r="T5010" i="16"/>
  <c r="U5010" i="16"/>
  <c r="V5010" i="16"/>
  <c r="F5011" i="16"/>
  <c r="H5011" i="16"/>
  <c r="S5011" i="16"/>
  <c r="T5011" i="16"/>
  <c r="U5011" i="16"/>
  <c r="V5011" i="16"/>
  <c r="F5012" i="16"/>
  <c r="H5012" i="16"/>
  <c r="S5012" i="16"/>
  <c r="T5012" i="16"/>
  <c r="U5012" i="16"/>
  <c r="V5012" i="16"/>
  <c r="F5006" i="16"/>
  <c r="F8" i="16"/>
  <c r="V5006" i="16"/>
  <c r="U5006" i="16"/>
  <c r="T5006" i="16"/>
  <c r="S5006" i="16"/>
  <c r="H5006" i="16"/>
  <c r="V8" i="16"/>
  <c r="U8" i="16"/>
  <c r="T8" i="16"/>
  <c r="S8" i="16"/>
  <c r="H8" i="16"/>
  <c r="X8" i="16" s="1"/>
  <c r="AC93" i="16" l="1"/>
  <c r="AC88" i="16"/>
  <c r="AC83" i="16"/>
  <c r="AC78" i="16"/>
  <c r="AC68" i="16"/>
  <c r="AC63" i="16"/>
  <c r="AC58" i="16"/>
  <c r="AC53" i="16"/>
  <c r="AC48" i="16"/>
  <c r="AC43" i="16"/>
  <c r="AC28" i="16"/>
  <c r="AC13" i="16"/>
  <c r="AC18" i="16"/>
  <c r="N6" i="16"/>
  <c r="K6" i="16"/>
  <c r="W8" i="16"/>
  <c r="AD8" i="16" s="1"/>
  <c r="Y8" i="16"/>
  <c r="AA8" i="16"/>
  <c r="J6" i="16"/>
  <c r="P6" i="16"/>
  <c r="Z8" i="16"/>
  <c r="AB8" i="16"/>
  <c r="I6" i="16"/>
  <c r="M6" i="16"/>
  <c r="L6" i="16"/>
  <c r="O6" i="16"/>
  <c r="Q6" i="16"/>
  <c r="R6" i="16"/>
  <c r="AC8" i="16" l="1"/>
</calcChain>
</file>

<file path=xl/sharedStrings.xml><?xml version="1.0" encoding="utf-8"?>
<sst xmlns="http://schemas.openxmlformats.org/spreadsheetml/2006/main" count="272" uniqueCount="190">
  <si>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</si>
  <si>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</si>
  <si>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</si>
  <si>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</si>
  <si>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</si>
  <si>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</si>
  <si>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</si>
  <si>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</si>
  <si>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</si>
  <si>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</si>
  <si>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</si>
  <si>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</si>
  <si>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</si>
  <si>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</si>
  <si>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</si>
  <si>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</si>
  <si>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</si>
  <si>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</si>
  <si>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</si>
  <si>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</si>
  <si>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</si>
  <si>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</si>
  <si>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</si>
  <si>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</si>
  <si>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</si>
  <si>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</si>
  <si>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</si>
  <si>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</si>
  <si>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</si>
  <si>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</si>
  <si>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</si>
  <si>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</si>
  <si>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</si>
  <si>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</si>
  <si>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</si>
  <si>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</si>
  <si>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</si>
  <si>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</si>
  <si>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</si>
  <si>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</si>
  <si>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</si>
  <si>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</si>
  <si>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</si>
  <si>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</si>
  <si>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</si>
  <si>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</si>
  <si>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</si>
  <si>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</si>
  <si>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</si>
  <si>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</si>
  <si>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</si>
  <si>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</si>
  <si>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</si>
  <si>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</si>
  <si>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</si>
  <si>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</si>
  <si>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</si>
  <si>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</si>
  <si>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</si>
  <si>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</si>
  <si>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</si>
  <si>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</si>
  <si>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</si>
  <si>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</si>
  <si>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</si>
  <si>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</si>
  <si>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</si>
  <si>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</si>
  <si>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</si>
  <si>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</si>
  <si>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</si>
  <si>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</si>
  <si>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</si>
  <si>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</si>
  <si>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</si>
  <si>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</si>
  <si>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</si>
  <si>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</si>
  <si>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</si>
  <si>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</si>
  <si>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</si>
  <si>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</si>
  <si>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</si>
  <si>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</si>
  <si>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</si>
  <si>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</si>
  <si>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</si>
  <si>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</si>
  <si>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</si>
  <si>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</si>
  <si>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</si>
  <si>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</si>
  <si>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</si>
  <si>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</si>
  <si>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</si>
  <si>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</si>
  <si>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</si>
  <si>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</si>
  <si>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</si>
  <si>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</si>
  <si>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</si>
  <si>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</si>
  <si>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</si>
  <si>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</si>
  <si>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</si>
  <si>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</si>
  <si>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</si>
  <si>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</si>
  <si>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</si>
  <si>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</si>
  <si>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</si>
  <si>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</si>
  <si>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</si>
  <si>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</si>
  <si>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</si>
  <si>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</si>
  <si>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</si>
  <si>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</si>
  <si>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</si>
  <si>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</si>
  <si>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</si>
  <si>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</si>
  <si>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</si>
  <si>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</si>
  <si>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</si>
  <si>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</si>
  <si>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</si>
  <si>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</si>
  <si>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</si>
  <si>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</si>
  <si>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</si>
  <si>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</si>
  <si>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</si>
  <si>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</si>
  <si>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</si>
  <si>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</si>
  <si>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</si>
  <si>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</si>
  <si>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</si>
  <si>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</si>
  <si>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</si>
  <si>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</si>
  <si>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Доверительный интервал для муниципалитета</t>
  </si>
  <si>
    <t>левый конец</t>
  </si>
  <si>
    <t>правый конец</t>
  </si>
  <si>
    <t>15032019</t>
  </si>
  <si>
    <t>ИНФ</t>
  </si>
  <si>
    <t>Анализ результатов КДР по информатике (15.03.2019) обучающихся 9 классов</t>
  </si>
  <si>
    <t>Левшенкова Светлана Сергеевна</t>
  </si>
  <si>
    <t>8-918-9243341</t>
  </si>
  <si>
    <t>МБОУЛ №1</t>
  </si>
  <si>
    <t>СОШ №2</t>
  </si>
  <si>
    <t>СОШ №3</t>
  </si>
  <si>
    <t>СОШ №4</t>
  </si>
  <si>
    <t>СОШ №7</t>
  </si>
  <si>
    <t>СОШ №11</t>
  </si>
  <si>
    <t>ООШ №9</t>
  </si>
  <si>
    <t>СОШ №13</t>
  </si>
  <si>
    <t>СОШ №15</t>
  </si>
  <si>
    <t>ООШ №16</t>
  </si>
  <si>
    <t>СОШ №18</t>
  </si>
  <si>
    <t>СОШ №20</t>
  </si>
  <si>
    <t>ООШ №23</t>
  </si>
  <si>
    <t>СОШ №24</t>
  </si>
  <si>
    <t>СОШ №25</t>
  </si>
  <si>
    <t>9А</t>
  </si>
  <si>
    <t>9Б</t>
  </si>
  <si>
    <t>Шульга Е.В.</t>
  </si>
  <si>
    <t>9В</t>
  </si>
  <si>
    <t>Коновалова Д.Ю.</t>
  </si>
  <si>
    <t>Пшеничная О.А., Юрченко Н.М.</t>
  </si>
  <si>
    <t>9Г</t>
  </si>
  <si>
    <t>Гончаров С.В.</t>
  </si>
  <si>
    <t>Полубабкина Л.И.</t>
  </si>
  <si>
    <t>Папазян С.Л.</t>
  </si>
  <si>
    <t>Ветрова Н.А.</t>
  </si>
  <si>
    <t>Шурупова Е.Н.</t>
  </si>
  <si>
    <t>Баранова Е.В.</t>
  </si>
  <si>
    <t>Сытько И.В.</t>
  </si>
  <si>
    <t>Пшеничная О.А.</t>
  </si>
  <si>
    <t>Шахбабян Л.Д.</t>
  </si>
  <si>
    <t>Емельянова А.И.</t>
  </si>
  <si>
    <t>Зизикалова Н.Л.</t>
  </si>
  <si>
    <t>Луканина А.Ю.</t>
  </si>
  <si>
    <t>СОШ №27</t>
  </si>
  <si>
    <t>Ситник А.И.</t>
  </si>
  <si>
    <t>СОШ №28</t>
  </si>
  <si>
    <t>СОШ №30</t>
  </si>
  <si>
    <t>Земсков А.И.</t>
  </si>
  <si>
    <t>Уварова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</si>
</sst>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1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/>
    <xf numFmtId="0" fontId="16" fillId="0" borderId="0" xfId="0" applyFont="1" applyFill="1" applyBorder="1" applyProtection="1"/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wrapText="1"/>
    </xf>
    <xf numFmtId="0" fontId="16" fillId="0" borderId="0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Protection="1">
      <protection hidden="1"/>
    </xf>
    <xf numFmtId="0" fontId="17" fillId="3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 applyProtection="1"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7" xfId="0" applyNumberFormat="1" applyFont="1" applyFill="1" applyBorder="1" applyAlignment="1" applyProtection="1">
      <protection locked="0"/>
    </xf>
    <xf numFmtId="0" fontId="17" fillId="2" borderId="8" xfId="0" applyNumberFormat="1" applyFont="1" applyFill="1" applyBorder="1" applyAlignment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9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NumberFormat="1" applyFont="1" applyFill="1" applyBorder="1" applyAlignment="1" applyProtection="1">
      <protection locked="0"/>
    </xf>
    <xf numFmtId="0" fontId="12" fillId="2" borderId="15" xfId="0" applyFont="1" applyFill="1" applyBorder="1" applyAlignment="1" applyProtection="1">
      <alignment wrapText="1"/>
      <protection locked="0"/>
    </xf>
    <xf numFmtId="0" fontId="17" fillId="4" borderId="16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18" xfId="0" applyNumberFormat="1" applyFont="1" applyFill="1" applyBorder="1" applyAlignment="1" applyProtection="1">
      <protection locked="0"/>
    </xf>
    <xf numFmtId="0" fontId="17" fillId="2" borderId="19" xfId="0" applyNumberFormat="1" applyFont="1" applyFill="1" applyBorder="1" applyAlignment="1" applyProtection="1">
      <protection locked="0"/>
    </xf>
    <xf numFmtId="0" fontId="12" fillId="2" borderId="20" xfId="0" applyFont="1" applyFill="1" applyBorder="1" applyAlignment="1" applyProtection="1">
      <alignment wrapText="1"/>
      <protection locked="0"/>
    </xf>
    <xf numFmtId="0" fontId="17" fillId="4" borderId="21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vertical="center"/>
      <protection hidden="1"/>
    </xf>
    <xf numFmtId="0" fontId="2" fillId="0" borderId="2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vertical="center"/>
      <protection hidden="1"/>
    </xf>
    <xf numFmtId="0" fontId="18" fillId="0" borderId="4" xfId="0" applyFont="1" applyFill="1" applyBorder="1" applyAlignment="1" applyProtection="1">
      <alignment horizontal="right" vertical="center"/>
      <protection hidden="1"/>
    </xf>
    <xf numFmtId="0" fontId="19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24" xfId="0" applyFont="1" applyFill="1" applyBorder="1" applyAlignment="1" applyProtection="1">
      <alignment vertical="center"/>
      <protection hidden="1"/>
    </xf>
    <xf numFmtId="0" fontId="18" fillId="0" borderId="25" xfId="0" applyFont="1" applyFill="1" applyBorder="1" applyAlignment="1" applyProtection="1">
      <alignment horizontal="right" vertical="center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10" fillId="0" borderId="28" xfId="0" applyFont="1" applyFill="1" applyBorder="1" applyAlignment="1" applyProtection="1">
      <alignment horizontal="center" vertical="center" wrapText="1"/>
      <protection hidden="1"/>
    </xf>
    <xf numFmtId="164" fontId="17" fillId="0" borderId="0" xfId="0" applyNumberFormat="1" applyFont="1" applyFill="1" applyBorder="1" applyAlignment="1" applyProtection="1">
      <alignment horizontal="center" vertical="center"/>
      <protection hidden="1"/>
    </xf>
    <xf numFmtId="2" fontId="17" fillId="2" borderId="29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30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16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15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21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20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9" xfId="0" applyNumberFormat="1" applyFont="1" applyFill="1" applyBorder="1" applyAlignment="1" applyProtection="1">
      <alignment horizontal="center" vertical="center"/>
      <protection locked="0"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164" fontId="17" fillId="0" borderId="3" xfId="0" applyNumberFormat="1" applyFont="1" applyFill="1" applyBorder="1" applyAlignment="1" applyProtection="1">
      <alignment horizontal="center" vertical="center"/>
      <protection hidden="1"/>
    </xf>
    <xf numFmtId="164" fontId="17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31" xfId="0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Fill="1" applyBorder="1" applyAlignment="1" applyProtection="1">
      <alignment horizontal="center" vertical="center" wrapText="1"/>
      <protection hidden="1"/>
    </xf>
    <xf numFmtId="0" fontId="3" fillId="0" borderId="33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41" xfId="0" applyFont="1" applyFill="1" applyBorder="1" applyAlignment="1" applyProtection="1">
      <alignment horizontal="center" vertical="center" wrapText="1"/>
      <protection hidden="1"/>
    </xf>
    <xf numFmtId="0" fontId="21" fillId="0" borderId="2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8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40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3" xfId="0" applyFont="1" applyBorder="1" applyAlignment="1" applyProtection="1">
      <alignment horizontal="center" vertical="center" wrapText="1"/>
      <protection hidden="1"/>
    </xf>
    <xf numFmtId="164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1" fillId="0" borderId="34" xfId="0" applyFont="1" applyFill="1" applyBorder="1" applyAlignment="1" applyProtection="1">
      <alignment horizontal="center" vertical="center" wrapText="1"/>
      <protection hidden="1"/>
    </xf>
    <xf numFmtId="0" fontId="10" fillId="0" borderId="35" xfId="0" applyFont="1" applyFill="1" applyBorder="1" applyAlignment="1" applyProtection="1">
      <alignment horizontal="center" vertical="center" wrapText="1"/>
      <protection hidden="1"/>
    </xf>
    <xf numFmtId="0" fontId="10" fillId="0" borderId="36" xfId="0" applyFont="1" applyFill="1" applyBorder="1" applyAlignment="1" applyProtection="1">
      <alignment horizontal="center" vertical="center" wrapText="1"/>
      <protection hidden="1"/>
    </xf>
    <xf numFmtId="164" fontId="17" fillId="0" borderId="27" xfId="0" applyNumberFormat="1" applyFont="1" applyFill="1" applyBorder="1" applyAlignment="1" applyProtection="1">
      <alignment horizontal="center" vertical="center"/>
      <protection hidden="1"/>
    </xf>
    <xf numFmtId="0" fontId="7" fillId="5" borderId="34" xfId="0" applyFont="1" applyFill="1" applyBorder="1" applyAlignment="1" applyProtection="1">
      <alignment horizontal="center" vertical="center" wrapText="1"/>
      <protection hidden="1"/>
    </xf>
    <xf numFmtId="0" fontId="7" fillId="5" borderId="35" xfId="0" applyFont="1" applyFill="1" applyBorder="1" applyAlignment="1" applyProtection="1">
      <alignment horizontal="center" vertical="center" wrapText="1"/>
      <protection hidden="1"/>
    </xf>
    <xf numFmtId="0" fontId="7" fillId="5" borderId="36" xfId="0" applyFont="1" applyFill="1" applyBorder="1" applyAlignment="1" applyProtection="1">
      <alignment horizontal="center" vertical="center" wrapText="1"/>
      <protection hidden="1"/>
    </xf>
    <xf numFmtId="0" fontId="22" fillId="0" borderId="34" xfId="0" applyFont="1" applyFill="1" applyBorder="1" applyAlignment="1" applyProtection="1">
      <alignment horizontal="center" vertical="center"/>
      <protection hidden="1"/>
    </xf>
    <xf numFmtId="0" fontId="23" fillId="0" borderId="35" xfId="0" applyFont="1" applyFill="1" applyBorder="1" applyAlignment="1" applyProtection="1">
      <alignment horizontal="center" vertical="center"/>
      <protection hidden="1"/>
    </xf>
    <xf numFmtId="0" fontId="23" fillId="0" borderId="36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 wrapText="1"/>
      <protection locked="0" hidden="1"/>
    </xf>
    <xf numFmtId="0" fontId="1" fillId="0" borderId="35" xfId="0" applyFont="1" applyFill="1" applyBorder="1" applyAlignment="1" applyProtection="1">
      <alignment horizontal="center" vertical="center" wrapText="1"/>
      <protection locked="0" hidden="1"/>
    </xf>
    <xf numFmtId="0" fontId="9" fillId="0" borderId="3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6" fillId="6" borderId="34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3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42" xfId="0" applyFont="1" applyFill="1" applyBorder="1" applyAlignment="1" applyProtection="1">
      <alignment horizontal="center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 wrapText="1"/>
      <protection hidden="1"/>
    </xf>
    <xf numFmtId="0" fontId="1" fillId="0" borderId="35" xfId="0" applyFont="1" applyFill="1" applyBorder="1" applyAlignment="1" applyProtection="1">
      <alignment horizontal="center" vertical="center" wrapText="1"/>
      <protection hidden="1"/>
    </xf>
    <xf numFmtId="0" fontId="1" fillId="0" borderId="36" xfId="0" applyFont="1" applyFill="1" applyBorder="1" applyAlignment="1" applyProtection="1">
      <alignment horizontal="center" vertical="center" wrapText="1"/>
      <protection hidden="1"/>
    </xf>
    <xf numFmtId="49" fontId="7" fillId="4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3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37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0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4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4" borderId="45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 applyProtection="1">
      <alignment horizontal="center" vertical="center"/>
      <protection locked="0"/>
    </xf>
    <xf numFmtId="0" fontId="17" fillId="2" borderId="3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0" fillId="0" borderId="31" xfId="0" applyFont="1" applyFill="1" applyBorder="1" applyAlignment="1" applyProtection="1">
      <alignment horizontal="center" vertical="center" wrapText="1"/>
      <protection hidden="1"/>
    </xf>
    <xf numFmtId="0" fontId="10" fillId="0" borderId="32" xfId="0" applyFont="1" applyFill="1" applyBorder="1" applyAlignment="1" applyProtection="1">
      <alignment horizontal="center" vertical="center" wrapText="1"/>
      <protection hidden="1"/>
    </xf>
    <xf numFmtId="0" fontId="10" fillId="0" borderId="33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60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I5013"/>
  <sheetViews>
    <sheetView tabSelected="1" zoomScale="80" zoomScaleNormal="80" workbookViewId="0">
      <pane xSplit="8" ySplit="12" topLeftCell="U97" activePane="bottomRight" state="frozen"/>
      <selection pane="topRight" activeCell="F1" sqref="F1"/>
      <selection pane="bottomLeft" activeCell="A12" sqref="A12"/>
      <selection pane="bottomRight" activeCell="B98" sqref="B1:AB102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6" width="8.42578125" style="1" customWidth="1"/>
    <col min="7" max="7" width="9.140625" style="1" bestFit="1" customWidth="1"/>
    <col min="8" max="8" width="8.42578125" style="1" customWidth="1"/>
    <col min="9" max="18" width="9.5703125" style="1" customWidth="1"/>
    <col min="19" max="19" width="11.7109375" style="1" bestFit="1" customWidth="1"/>
    <col min="20" max="20" width="12.5703125" style="1" bestFit="1" customWidth="1"/>
    <col min="21" max="21" width="11.7109375" style="1" bestFit="1" customWidth="1"/>
    <col min="22" max="22" width="9.5703125" style="1" bestFit="1" customWidth="1"/>
    <col min="23" max="23" width="10.7109375" style="1" customWidth="1"/>
    <col min="24" max="24" width="13.140625" style="1" customWidth="1"/>
    <col min="25" max="25" width="11.7109375" style="1" bestFit="1" customWidth="1"/>
    <col min="26" max="26" width="12.5703125" style="1" bestFit="1" customWidth="1"/>
    <col min="27" max="27" width="11.7109375" style="1" bestFit="1" customWidth="1"/>
    <col min="28" max="28" width="9.5703125" style="1" bestFit="1" customWidth="1"/>
    <col min="29" max="30" width="8.7109375" style="1" customWidth="1"/>
    <col min="31" max="32" width="9.140625" style="1" customWidth="1"/>
    <col min="33" max="33" width="32" style="1" customWidth="1"/>
    <col min="34" max="34" width="11.85546875" style="1" customWidth="1"/>
    <col min="35" max="35" width="33.5703125" style="1" customWidth="1"/>
    <col min="36" max="16384" width="9.140625" style="1"/>
  </cols>
  <sheetData>
    <row r="1" spans="2:35" ht="21.95" customHeight="1" thickBot="1" x14ac:dyDescent="0.3">
      <c r="B1" s="113" t="s">
        <v>107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5"/>
      <c r="AC1" s="5"/>
      <c r="AD1" s="5"/>
      <c r="AH1" s="1" t="s">
        <v>3</v>
      </c>
    </row>
    <row r="2" spans="2:35" ht="33" customHeight="1" thickBot="1" x14ac:dyDescent="0.3">
      <c r="B2" s="127" t="s">
        <v>147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16" t="s">
        <v>97</v>
      </c>
      <c r="T2" s="117"/>
      <c r="U2" s="117"/>
      <c r="V2" s="117"/>
      <c r="W2" s="117"/>
      <c r="X2" s="117"/>
      <c r="Y2" s="117"/>
      <c r="Z2" s="117"/>
      <c r="AA2" s="117"/>
      <c r="AB2" s="118"/>
      <c r="AC2" s="5"/>
      <c r="AD2" s="5"/>
      <c r="AF2" s="3" t="s">
        <v>51</v>
      </c>
      <c r="AG2" s="8" t="s">
        <v>4</v>
      </c>
      <c r="AH2" s="11"/>
      <c r="AI2" s="26" t="s">
        <v>125</v>
      </c>
    </row>
    <row r="3" spans="2:35" ht="21.95" customHeight="1" thickBot="1" x14ac:dyDescent="0.3">
      <c r="B3" s="135" t="s">
        <v>95</v>
      </c>
      <c r="C3" s="136"/>
      <c r="D3" s="137"/>
      <c r="E3" s="138" t="s">
        <v>19</v>
      </c>
      <c r="F3" s="139"/>
      <c r="G3" s="139"/>
      <c r="H3" s="140"/>
      <c r="I3" s="129" t="s">
        <v>104</v>
      </c>
      <c r="J3" s="130"/>
      <c r="K3" s="130"/>
      <c r="L3" s="130"/>
      <c r="M3" s="130"/>
      <c r="N3" s="130"/>
      <c r="O3" s="130"/>
      <c r="P3" s="130"/>
      <c r="Q3" s="130"/>
      <c r="R3" s="130"/>
      <c r="S3" s="119" t="s">
        <v>148</v>
      </c>
      <c r="T3" s="120"/>
      <c r="U3" s="120"/>
      <c r="V3" s="120"/>
      <c r="W3" s="120"/>
      <c r="X3" s="120"/>
      <c r="Y3" s="120"/>
      <c r="Z3" s="120"/>
      <c r="AA3" s="120"/>
      <c r="AB3" s="121"/>
      <c r="AC3" s="95" t="s">
        <v>142</v>
      </c>
      <c r="AD3" s="96"/>
      <c r="AF3" s="3" t="s">
        <v>52</v>
      </c>
      <c r="AG3" s="8" t="s">
        <v>6</v>
      </c>
      <c r="AH3" s="11" t="s">
        <v>103</v>
      </c>
      <c r="AI3" s="27" t="str">
        <f>IF(E3&lt;&gt;"",CONCATENATE("Форма 3 (",E3,") ",AI5," ",AI7," ",AI10,""),"")</f>
        <v>Форма 3 (Апшеронский р-н) 9 ИНФ 15032019</v>
      </c>
    </row>
    <row r="4" spans="2:35" ht="21.95" customHeight="1" thickBot="1" x14ac:dyDescent="0.3">
      <c r="B4" s="135"/>
      <c r="C4" s="136"/>
      <c r="D4" s="137"/>
      <c r="E4" s="141"/>
      <c r="F4" s="142"/>
      <c r="G4" s="142"/>
      <c r="H4" s="143"/>
      <c r="I4" s="131" t="str">
        <f>IF(E3&lt;&gt;"",AI3,"")</f>
        <v>Форма 3 (Апшеронский р-н) 9 ИНФ 15032019</v>
      </c>
      <c r="J4" s="132"/>
      <c r="K4" s="132"/>
      <c r="L4" s="132"/>
      <c r="M4" s="132"/>
      <c r="N4" s="132"/>
      <c r="O4" s="132"/>
      <c r="P4" s="132"/>
      <c r="Q4" s="132"/>
      <c r="R4" s="132"/>
      <c r="S4" s="122" t="s">
        <v>2</v>
      </c>
      <c r="T4" s="122"/>
      <c r="U4" s="122"/>
      <c r="V4" s="123" t="s">
        <v>149</v>
      </c>
      <c r="W4" s="124"/>
      <c r="X4" s="124"/>
      <c r="Y4" s="124"/>
      <c r="Z4" s="124"/>
      <c r="AA4" s="124"/>
      <c r="AB4" s="125"/>
      <c r="AC4" s="97"/>
      <c r="AD4" s="98"/>
      <c r="AF4" s="3" t="s">
        <v>53</v>
      </c>
      <c r="AG4" s="8" t="s">
        <v>10</v>
      </c>
      <c r="AH4" s="11" t="s">
        <v>119</v>
      </c>
      <c r="AI4" s="28" t="s">
        <v>126</v>
      </c>
    </row>
    <row r="5" spans="2:35" ht="24.95" customHeight="1" thickBot="1" x14ac:dyDescent="0.3">
      <c r="B5" s="126" t="s">
        <v>0</v>
      </c>
      <c r="C5" s="126"/>
      <c r="D5" s="126"/>
      <c r="E5" s="126"/>
      <c r="F5" s="90" t="s">
        <v>114</v>
      </c>
      <c r="G5" s="90" t="s">
        <v>105</v>
      </c>
      <c r="H5" s="148" t="s">
        <v>99</v>
      </c>
      <c r="I5" s="106" t="s">
        <v>110</v>
      </c>
      <c r="J5" s="106"/>
      <c r="K5" s="106"/>
      <c r="L5" s="106"/>
      <c r="M5" s="106"/>
      <c r="N5" s="106"/>
      <c r="O5" s="106"/>
      <c r="P5" s="106"/>
      <c r="Q5" s="106"/>
      <c r="R5" s="106"/>
      <c r="S5" s="107" t="s">
        <v>138</v>
      </c>
      <c r="T5" s="107"/>
      <c r="U5" s="107"/>
      <c r="V5" s="107"/>
      <c r="W5" s="151" t="s">
        <v>139</v>
      </c>
      <c r="X5" s="151" t="s">
        <v>140</v>
      </c>
      <c r="Y5" s="107" t="s">
        <v>141</v>
      </c>
      <c r="Z5" s="107"/>
      <c r="AA5" s="107"/>
      <c r="AB5" s="107"/>
      <c r="AC5" s="99" t="s">
        <v>143</v>
      </c>
      <c r="AD5" s="102" t="s">
        <v>144</v>
      </c>
      <c r="AF5" s="3" t="s">
        <v>54</v>
      </c>
      <c r="AG5" s="8" t="s">
        <v>12</v>
      </c>
      <c r="AH5" s="11" t="s">
        <v>120</v>
      </c>
      <c r="AI5" s="28">
        <v>9</v>
      </c>
    </row>
    <row r="6" spans="2:35" ht="21.95" customHeight="1" thickBot="1" x14ac:dyDescent="0.3">
      <c r="B6" s="126"/>
      <c r="C6" s="126"/>
      <c r="D6" s="126"/>
      <c r="E6" s="126"/>
      <c r="F6" s="91"/>
      <c r="G6" s="91"/>
      <c r="H6" s="148"/>
      <c r="I6" s="25">
        <f t="shared" ref="I6:R6" si="0">I8/$H$8*100</f>
        <v>71.739130434782609</v>
      </c>
      <c r="J6" s="25">
        <f t="shared" si="0"/>
        <v>83.695652173913047</v>
      </c>
      <c r="K6" s="25">
        <f t="shared" si="0"/>
        <v>88.043478260869563</v>
      </c>
      <c r="L6" s="25">
        <f t="shared" si="0"/>
        <v>57.971014492753625</v>
      </c>
      <c r="M6" s="25">
        <f t="shared" si="0"/>
        <v>62.318840579710141</v>
      </c>
      <c r="N6" s="30">
        <f t="shared" si="0"/>
        <v>86.231884057971016</v>
      </c>
      <c r="O6" s="30">
        <f t="shared" si="0"/>
        <v>76.449275362318829</v>
      </c>
      <c r="P6" s="32">
        <f t="shared" si="0"/>
        <v>54.710144927536234</v>
      </c>
      <c r="Q6" s="32">
        <f t="shared" si="0"/>
        <v>26.811594202898554</v>
      </c>
      <c r="R6" s="32">
        <f t="shared" si="0"/>
        <v>76.449275362318829</v>
      </c>
      <c r="S6" s="107"/>
      <c r="T6" s="107"/>
      <c r="U6" s="107"/>
      <c r="V6" s="107"/>
      <c r="W6" s="152"/>
      <c r="X6" s="152"/>
      <c r="Y6" s="107"/>
      <c r="Z6" s="107"/>
      <c r="AA6" s="107"/>
      <c r="AB6" s="107"/>
      <c r="AC6" s="100"/>
      <c r="AD6" s="103"/>
      <c r="AF6" s="3" t="s">
        <v>55</v>
      </c>
      <c r="AG6" s="9" t="s">
        <v>96</v>
      </c>
      <c r="AH6" s="11" t="s">
        <v>121</v>
      </c>
      <c r="AI6" s="28" t="s">
        <v>127</v>
      </c>
    </row>
    <row r="7" spans="2:35" ht="24.95" customHeight="1" thickBot="1" x14ac:dyDescent="0.3">
      <c r="B7" s="126"/>
      <c r="C7" s="126"/>
      <c r="D7" s="126"/>
      <c r="E7" s="126"/>
      <c r="F7" s="92"/>
      <c r="G7" s="92"/>
      <c r="H7" s="148"/>
      <c r="I7" s="106" t="s">
        <v>111</v>
      </c>
      <c r="J7" s="106"/>
      <c r="K7" s="106"/>
      <c r="L7" s="106"/>
      <c r="M7" s="106"/>
      <c r="N7" s="106"/>
      <c r="O7" s="106"/>
      <c r="P7" s="106"/>
      <c r="Q7" s="106"/>
      <c r="R7" s="106"/>
      <c r="S7" s="107"/>
      <c r="T7" s="107"/>
      <c r="U7" s="107"/>
      <c r="V7" s="107"/>
      <c r="W7" s="153"/>
      <c r="X7" s="153"/>
      <c r="Y7" s="107"/>
      <c r="Z7" s="107"/>
      <c r="AA7" s="107"/>
      <c r="AB7" s="107"/>
      <c r="AC7" s="101"/>
      <c r="AD7" s="104"/>
      <c r="AF7" s="3" t="s">
        <v>56</v>
      </c>
      <c r="AG7" s="9" t="s">
        <v>16</v>
      </c>
      <c r="AH7" s="11" t="s">
        <v>122</v>
      </c>
      <c r="AI7" s="28" t="s">
        <v>146</v>
      </c>
    </row>
    <row r="8" spans="2:35" ht="21.95" customHeight="1" thickBot="1" x14ac:dyDescent="0.3">
      <c r="B8" s="126"/>
      <c r="C8" s="126"/>
      <c r="D8" s="126"/>
      <c r="E8" s="126"/>
      <c r="F8" s="16">
        <f>SUM(F13:F5001)</f>
        <v>757</v>
      </c>
      <c r="G8" s="16">
        <f>SUM(G13:G5001)</f>
        <v>296</v>
      </c>
      <c r="H8" s="16">
        <f t="shared" ref="H8:R8" si="1">SUM(H13:H5001)</f>
        <v>276</v>
      </c>
      <c r="I8" s="23">
        <f t="shared" si="1"/>
        <v>198</v>
      </c>
      <c r="J8" s="23">
        <f t="shared" si="1"/>
        <v>231</v>
      </c>
      <c r="K8" s="23">
        <f t="shared" si="1"/>
        <v>243</v>
      </c>
      <c r="L8" s="23">
        <f t="shared" si="1"/>
        <v>160</v>
      </c>
      <c r="M8" s="23">
        <f t="shared" si="1"/>
        <v>172</v>
      </c>
      <c r="N8" s="23">
        <f t="shared" si="1"/>
        <v>238</v>
      </c>
      <c r="O8" s="23">
        <f t="shared" si="1"/>
        <v>211</v>
      </c>
      <c r="P8" s="23">
        <f t="shared" si="1"/>
        <v>151</v>
      </c>
      <c r="Q8" s="23">
        <f t="shared" si="1"/>
        <v>74</v>
      </c>
      <c r="R8" s="23">
        <f t="shared" si="1"/>
        <v>211</v>
      </c>
      <c r="S8" s="6">
        <f>SUM(S13:S5001)</f>
        <v>66</v>
      </c>
      <c r="T8" s="6">
        <f>SUM(T13:T5001)</f>
        <v>100</v>
      </c>
      <c r="U8" s="6">
        <f>SUM(U13:U5001)</f>
        <v>80</v>
      </c>
      <c r="V8" s="6">
        <f>SUM(V13:V5001)</f>
        <v>30</v>
      </c>
      <c r="W8" s="87">
        <f>SUMPRODUCT($H$13:$H$5001,W$13:W$5001)/$H$8</f>
        <v>6.8442028985507246</v>
      </c>
      <c r="X8" s="87">
        <f>SUMPRODUCT($H$13:$H$5001,X$13:X$5001)/$H$8</f>
        <v>51.155797101449274</v>
      </c>
      <c r="Y8" s="10">
        <f>S8/$H$8*100</f>
        <v>23.913043478260871</v>
      </c>
      <c r="Z8" s="10">
        <f>T8/$H$8*100</f>
        <v>36.231884057971016</v>
      </c>
      <c r="AA8" s="10">
        <f>U8/$H$8*100</f>
        <v>28.985507246376812</v>
      </c>
      <c r="AB8" s="10">
        <f>V8/$H$8*100</f>
        <v>10.869565217391305</v>
      </c>
      <c r="AC8" s="86">
        <f>IF($H8=0,"-",IFERROR(W8-1.96*SQRT((X8-(W8)^2)*$H8/($H8-1))/SQRT($H8),"не определено"))</f>
        <v>6.5987526182446175</v>
      </c>
      <c r="AD8" s="86">
        <f>IF($H8=0,"-",IFERROR(W8+1.96*SQRT((X8-(W8)^2)*$H8/($H8-1))/SQRT($H8),"не определено"))</f>
        <v>7.0896531788568318</v>
      </c>
      <c r="AF8" s="3" t="s">
        <v>57</v>
      </c>
      <c r="AG8" s="8" t="s">
        <v>17</v>
      </c>
      <c r="AH8" s="11" t="s">
        <v>123</v>
      </c>
      <c r="AI8" s="28" t="s">
        <v>128</v>
      </c>
    </row>
    <row r="9" spans="2:35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R9" si="2">IF(LEN(J12)&lt;4,1,1*LEFT(RIGHT(J12,3),1))</f>
        <v>1</v>
      </c>
      <c r="K9" s="66">
        <f t="shared" si="2"/>
        <v>1</v>
      </c>
      <c r="L9" s="66">
        <f t="shared" si="2"/>
        <v>1</v>
      </c>
      <c r="M9" s="66">
        <f t="shared" si="2"/>
        <v>1</v>
      </c>
      <c r="N9" s="66">
        <f t="shared" si="2"/>
        <v>1</v>
      </c>
      <c r="O9" s="66">
        <f t="shared" si="2"/>
        <v>1</v>
      </c>
      <c r="P9" s="66">
        <f t="shared" si="2"/>
        <v>1</v>
      </c>
      <c r="Q9" s="66">
        <f t="shared" si="2"/>
        <v>1</v>
      </c>
      <c r="R9" s="66">
        <f t="shared" si="2"/>
        <v>1</v>
      </c>
      <c r="S9" s="24" t="str">
        <f t="shared" ref="S9:X9" si="3">S12</f>
        <v>"5"</v>
      </c>
      <c r="T9" s="24" t="str">
        <f t="shared" si="3"/>
        <v>"4"</v>
      </c>
      <c r="U9" s="24" t="str">
        <f t="shared" si="3"/>
        <v>"3"</v>
      </c>
      <c r="V9" s="24" t="str">
        <f t="shared" si="3"/>
        <v>"2"</v>
      </c>
      <c r="W9" s="24" t="str">
        <f t="shared" si="3"/>
        <v>хср</v>
      </c>
      <c r="X9" s="24" t="str">
        <f t="shared" si="3"/>
        <v>(х2)ср</v>
      </c>
      <c r="Y9" s="20"/>
      <c r="Z9" s="20"/>
      <c r="AA9" s="20"/>
      <c r="AB9" s="20"/>
      <c r="AC9" s="7"/>
      <c r="AD9" s="7"/>
      <c r="AF9" s="4" t="s">
        <v>58</v>
      </c>
      <c r="AG9" s="8" t="s">
        <v>18</v>
      </c>
      <c r="AH9" s="12" t="s">
        <v>124</v>
      </c>
      <c r="AI9" s="29"/>
    </row>
    <row r="10" spans="2:35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>
        <f>IF(LEN(I12)&lt;4,I12,LEFT(I12,LEN(I12)-4))</f>
        <v>1</v>
      </c>
      <c r="J10" s="69">
        <f t="shared" ref="J10:R10" si="4">IF(LEN(J12)&lt;4,J12,LEFT(J12,LEN(J12)-4))</f>
        <v>2</v>
      </c>
      <c r="K10" s="69">
        <f t="shared" si="4"/>
        <v>3</v>
      </c>
      <c r="L10" s="69">
        <f t="shared" si="4"/>
        <v>4</v>
      </c>
      <c r="M10" s="69">
        <f t="shared" si="4"/>
        <v>5</v>
      </c>
      <c r="N10" s="69">
        <f t="shared" si="4"/>
        <v>6</v>
      </c>
      <c r="O10" s="69">
        <f t="shared" si="4"/>
        <v>7</v>
      </c>
      <c r="P10" s="69">
        <f t="shared" si="4"/>
        <v>8</v>
      </c>
      <c r="Q10" s="69">
        <f t="shared" si="4"/>
        <v>9</v>
      </c>
      <c r="R10" s="69">
        <f t="shared" si="4"/>
        <v>10</v>
      </c>
      <c r="S10" s="62"/>
      <c r="T10" s="62"/>
      <c r="U10" s="62"/>
      <c r="V10" s="62"/>
      <c r="W10" s="62"/>
      <c r="X10" s="62"/>
      <c r="Y10" s="63"/>
      <c r="Z10" s="63"/>
      <c r="AA10" s="63"/>
      <c r="AB10" s="63"/>
      <c r="AC10" s="7"/>
      <c r="AD10" s="7"/>
      <c r="AF10" s="3" t="s">
        <v>59</v>
      </c>
      <c r="AG10" s="8" t="s">
        <v>19</v>
      </c>
      <c r="AH10" s="1"/>
      <c r="AI10" s="31" t="s">
        <v>145</v>
      </c>
    </row>
    <row r="11" spans="2:35" ht="40.5" customHeight="1" thickBot="1" x14ac:dyDescent="0.3">
      <c r="B11" s="106" t="s">
        <v>109</v>
      </c>
      <c r="C11" s="144" t="s">
        <v>98</v>
      </c>
      <c r="D11" s="133" t="s">
        <v>3</v>
      </c>
      <c r="E11" s="149" t="s">
        <v>1</v>
      </c>
      <c r="F11" s="93" t="s">
        <v>113</v>
      </c>
      <c r="G11" s="133" t="s">
        <v>106</v>
      </c>
      <c r="H11" s="149" t="s">
        <v>100</v>
      </c>
      <c r="I11" s="106" t="s">
        <v>112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7" t="s">
        <v>129</v>
      </c>
      <c r="T11" s="108"/>
      <c r="U11" s="108"/>
      <c r="V11" s="108"/>
      <c r="W11" s="76" t="s">
        <v>135</v>
      </c>
      <c r="X11" s="76" t="s">
        <v>134</v>
      </c>
      <c r="Y11" s="109" t="s">
        <v>130</v>
      </c>
      <c r="Z11" s="110"/>
      <c r="AA11" s="110"/>
      <c r="AB11" s="111"/>
      <c r="AC11" s="5"/>
      <c r="AD11" s="5"/>
      <c r="AF11" s="3" t="s">
        <v>60</v>
      </c>
      <c r="AG11" s="8" t="s">
        <v>20</v>
      </c>
    </row>
    <row r="12" spans="2:35" ht="21.75" thickBot="1" x14ac:dyDescent="0.3">
      <c r="B12" s="106"/>
      <c r="C12" s="93"/>
      <c r="D12" s="133"/>
      <c r="E12" s="149"/>
      <c r="F12" s="94"/>
      <c r="G12" s="134"/>
      <c r="H12" s="150"/>
      <c r="I12" s="70">
        <v>1</v>
      </c>
      <c r="J12" s="70">
        <v>2</v>
      </c>
      <c r="K12" s="70">
        <v>3</v>
      </c>
      <c r="L12" s="70">
        <v>4</v>
      </c>
      <c r="M12" s="70">
        <v>5</v>
      </c>
      <c r="N12" s="70">
        <v>6</v>
      </c>
      <c r="O12" s="70">
        <v>7</v>
      </c>
      <c r="P12" s="70">
        <v>8</v>
      </c>
      <c r="Q12" s="70">
        <v>9</v>
      </c>
      <c r="R12" s="70">
        <v>10</v>
      </c>
      <c r="S12" s="21" t="s">
        <v>115</v>
      </c>
      <c r="T12" s="17" t="s">
        <v>116</v>
      </c>
      <c r="U12" s="17" t="s">
        <v>117</v>
      </c>
      <c r="V12" s="74" t="s">
        <v>118</v>
      </c>
      <c r="W12" s="21" t="s">
        <v>136</v>
      </c>
      <c r="X12" s="22" t="s">
        <v>137</v>
      </c>
      <c r="Y12" s="75" t="str">
        <f>S12</f>
        <v>"5"</v>
      </c>
      <c r="Z12" s="17" t="str">
        <f>T12</f>
        <v>"4"</v>
      </c>
      <c r="AA12" s="17" t="str">
        <f>U12</f>
        <v>"3"</v>
      </c>
      <c r="AB12" s="22" t="str">
        <f>V12</f>
        <v>"2"</v>
      </c>
      <c r="AC12" s="5"/>
      <c r="AD12" s="5"/>
      <c r="AF12" s="3" t="s">
        <v>61</v>
      </c>
      <c r="AG12" s="8" t="s">
        <v>8</v>
      </c>
      <c r="AH12" s="1" t="s">
        <v>5</v>
      </c>
    </row>
    <row r="13" spans="2:35" ht="15" customHeight="1" thickBot="1" x14ac:dyDescent="0.3">
      <c r="B13" s="145" t="s">
        <v>150</v>
      </c>
      <c r="C13" s="33" t="s">
        <v>165</v>
      </c>
      <c r="D13" s="34" t="s">
        <v>103</v>
      </c>
      <c r="E13" s="35" t="s">
        <v>170</v>
      </c>
      <c r="F13" s="36">
        <v>29</v>
      </c>
      <c r="G13" s="37">
        <v>9</v>
      </c>
      <c r="H13" s="38">
        <v>9</v>
      </c>
      <c r="I13" s="39">
        <v>6</v>
      </c>
      <c r="J13" s="39">
        <v>7</v>
      </c>
      <c r="K13" s="39">
        <v>9</v>
      </c>
      <c r="L13" s="39">
        <v>8</v>
      </c>
      <c r="M13" s="39">
        <v>5</v>
      </c>
      <c r="N13" s="39">
        <v>9</v>
      </c>
      <c r="O13" s="39">
        <v>8</v>
      </c>
      <c r="P13" s="71">
        <v>4</v>
      </c>
      <c r="Q13" s="39">
        <v>5</v>
      </c>
      <c r="R13" s="39">
        <v>9</v>
      </c>
      <c r="S13" s="36">
        <v>3</v>
      </c>
      <c r="T13" s="40">
        <v>5</v>
      </c>
      <c r="U13" s="40">
        <v>1</v>
      </c>
      <c r="V13" s="41">
        <v>0</v>
      </c>
      <c r="W13" s="78">
        <v>7.7777777777777777</v>
      </c>
      <c r="X13" s="79">
        <v>62</v>
      </c>
      <c r="Y13" s="112">
        <f>SUM(S13:S17)/SUM($H13:$H17)*100</f>
        <v>27.27272727272727</v>
      </c>
      <c r="Z13" s="88">
        <f>SUM(T13:T17)/SUM($H13:$H17)*100</f>
        <v>47.727272727272727</v>
      </c>
      <c r="AA13" s="88">
        <f>SUM(U13:U17)/SUM($H13:$H17)*100</f>
        <v>25</v>
      </c>
      <c r="AB13" s="89">
        <f>SUM(V13:V17)/SUM($H13:$H17)*100</f>
        <v>0</v>
      </c>
      <c r="AC13" s="105">
        <f>SUM(Y13:AB17)</f>
        <v>100</v>
      </c>
      <c r="AD13" s="77"/>
      <c r="AF13" s="3" t="s">
        <v>62</v>
      </c>
      <c r="AG13" s="8" t="s">
        <v>21</v>
      </c>
      <c r="AH13" s="1" t="s">
        <v>7</v>
      </c>
    </row>
    <row r="14" spans="2:35" ht="15" customHeight="1" thickBot="1" x14ac:dyDescent="0.3">
      <c r="B14" s="146"/>
      <c r="C14" s="42" t="s">
        <v>166</v>
      </c>
      <c r="D14" s="34" t="s">
        <v>103</v>
      </c>
      <c r="E14" s="43" t="s">
        <v>170</v>
      </c>
      <c r="F14" s="44">
        <v>24</v>
      </c>
      <c r="G14" s="45">
        <v>6</v>
      </c>
      <c r="H14" s="46">
        <v>6</v>
      </c>
      <c r="I14" s="47">
        <v>1</v>
      </c>
      <c r="J14" s="47">
        <v>5</v>
      </c>
      <c r="K14" s="47">
        <v>5</v>
      </c>
      <c r="L14" s="47">
        <v>2</v>
      </c>
      <c r="M14" s="47">
        <v>3</v>
      </c>
      <c r="N14" s="47">
        <v>6</v>
      </c>
      <c r="O14" s="47">
        <v>6</v>
      </c>
      <c r="P14" s="72">
        <v>6</v>
      </c>
      <c r="Q14" s="47">
        <v>3</v>
      </c>
      <c r="R14" s="47">
        <v>5</v>
      </c>
      <c r="S14" s="44">
        <v>1</v>
      </c>
      <c r="T14" s="48">
        <v>2</v>
      </c>
      <c r="U14" s="48">
        <v>3</v>
      </c>
      <c r="V14" s="49">
        <v>0</v>
      </c>
      <c r="W14" s="80">
        <v>7</v>
      </c>
      <c r="X14" s="81">
        <v>51.666666666666664</v>
      </c>
      <c r="Y14" s="112"/>
      <c r="Z14" s="88"/>
      <c r="AA14" s="88"/>
      <c r="AB14" s="89"/>
      <c r="AC14" s="105"/>
      <c r="AD14" s="77"/>
      <c r="AF14" s="3" t="s">
        <v>63</v>
      </c>
      <c r="AG14" s="8" t="s">
        <v>22</v>
      </c>
      <c r="AH14" s="1" t="s">
        <v>9</v>
      </c>
    </row>
    <row r="15" spans="2:35" ht="15" customHeight="1" thickBot="1" x14ac:dyDescent="0.3">
      <c r="B15" s="146"/>
      <c r="C15" s="42" t="s">
        <v>168</v>
      </c>
      <c r="D15" s="34" t="s">
        <v>120</v>
      </c>
      <c r="E15" s="43" t="s">
        <v>170</v>
      </c>
      <c r="F15" s="44">
        <v>27</v>
      </c>
      <c r="G15" s="45">
        <v>17</v>
      </c>
      <c r="H15" s="46">
        <v>17</v>
      </c>
      <c r="I15" s="47">
        <v>12</v>
      </c>
      <c r="J15" s="47">
        <v>16</v>
      </c>
      <c r="K15" s="47">
        <v>17</v>
      </c>
      <c r="L15" s="47">
        <v>13</v>
      </c>
      <c r="M15" s="47">
        <v>12</v>
      </c>
      <c r="N15" s="47">
        <v>17</v>
      </c>
      <c r="O15" s="47">
        <v>16</v>
      </c>
      <c r="P15" s="72">
        <v>10</v>
      </c>
      <c r="Q15" s="47">
        <v>5</v>
      </c>
      <c r="R15" s="47">
        <v>15</v>
      </c>
      <c r="S15" s="44">
        <v>6</v>
      </c>
      <c r="T15" s="48">
        <v>6</v>
      </c>
      <c r="U15" s="48">
        <v>5</v>
      </c>
      <c r="V15" s="49">
        <v>0</v>
      </c>
      <c r="W15" s="80">
        <v>7.8235294117647056</v>
      </c>
      <c r="X15" s="81">
        <v>63.823529411764703</v>
      </c>
      <c r="Y15" s="112"/>
      <c r="Z15" s="88"/>
      <c r="AA15" s="88"/>
      <c r="AB15" s="89"/>
      <c r="AC15" s="105"/>
      <c r="AD15" s="77"/>
      <c r="AF15" s="3" t="s">
        <v>64</v>
      </c>
      <c r="AG15" s="8" t="s">
        <v>23</v>
      </c>
      <c r="AH15" s="1" t="s">
        <v>11</v>
      </c>
    </row>
    <row r="16" spans="2:35" ht="15" customHeight="1" thickBot="1" x14ac:dyDescent="0.3">
      <c r="B16" s="146"/>
      <c r="C16" s="42" t="s">
        <v>171</v>
      </c>
      <c r="D16" s="34" t="s">
        <v>120</v>
      </c>
      <c r="E16" s="43" t="s">
        <v>170</v>
      </c>
      <c r="F16" s="44">
        <v>25</v>
      </c>
      <c r="G16" s="45">
        <v>12</v>
      </c>
      <c r="H16" s="46">
        <v>12</v>
      </c>
      <c r="I16" s="47">
        <v>8</v>
      </c>
      <c r="J16" s="47">
        <v>11</v>
      </c>
      <c r="K16" s="47">
        <v>12</v>
      </c>
      <c r="L16" s="47">
        <v>9</v>
      </c>
      <c r="M16" s="47">
        <v>5</v>
      </c>
      <c r="N16" s="47">
        <v>11</v>
      </c>
      <c r="O16" s="47">
        <v>12</v>
      </c>
      <c r="P16" s="72">
        <v>9</v>
      </c>
      <c r="Q16" s="47">
        <v>3</v>
      </c>
      <c r="R16" s="47">
        <v>12</v>
      </c>
      <c r="S16" s="44">
        <v>2</v>
      </c>
      <c r="T16" s="48">
        <v>8</v>
      </c>
      <c r="U16" s="48">
        <v>2</v>
      </c>
      <c r="V16" s="49">
        <v>0</v>
      </c>
      <c r="W16" s="80">
        <v>7.666666666666667</v>
      </c>
      <c r="X16" s="81">
        <v>59.666666666666664</v>
      </c>
      <c r="Y16" s="112"/>
      <c r="Z16" s="88"/>
      <c r="AA16" s="88"/>
      <c r="AB16" s="89"/>
      <c r="AC16" s="105"/>
      <c r="AD16" s="77"/>
      <c r="AF16" s="3" t="s">
        <v>65</v>
      </c>
      <c r="AG16" s="8" t="s">
        <v>24</v>
      </c>
      <c r="AH16" s="1" t="s">
        <v>13</v>
      </c>
    </row>
    <row r="17" spans="2:34" ht="15" customHeight="1" thickBot="1" x14ac:dyDescent="0.3">
      <c r="B17" s="147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73"/>
      <c r="Q17" s="56"/>
      <c r="R17" s="56"/>
      <c r="S17" s="53"/>
      <c r="T17" s="57"/>
      <c r="U17" s="57"/>
      <c r="V17" s="58"/>
      <c r="W17" s="82"/>
      <c r="X17" s="83"/>
      <c r="Y17" s="112"/>
      <c r="Z17" s="88"/>
      <c r="AA17" s="88"/>
      <c r="AB17" s="89"/>
      <c r="AC17" s="105"/>
      <c r="AD17" s="77"/>
      <c r="AF17" s="3" t="s">
        <v>66</v>
      </c>
      <c r="AG17" s="8" t="s">
        <v>25</v>
      </c>
      <c r="AH17" s="1" t="s">
        <v>14</v>
      </c>
    </row>
    <row r="18" spans="2:34" ht="15" customHeight="1" thickBot="1" x14ac:dyDescent="0.3">
      <c r="B18" s="145" t="s">
        <v>151</v>
      </c>
      <c r="C18" s="33" t="s">
        <v>165</v>
      </c>
      <c r="D18" s="34" t="s">
        <v>103</v>
      </c>
      <c r="E18" s="35" t="s">
        <v>169</v>
      </c>
      <c r="F18" s="36">
        <v>23</v>
      </c>
      <c r="G18" s="37">
        <v>1</v>
      </c>
      <c r="H18" s="38">
        <v>1</v>
      </c>
      <c r="I18" s="39">
        <v>1</v>
      </c>
      <c r="J18" s="39">
        <v>1</v>
      </c>
      <c r="K18" s="39">
        <v>1</v>
      </c>
      <c r="L18" s="39">
        <v>0</v>
      </c>
      <c r="M18" s="39">
        <v>1</v>
      </c>
      <c r="N18" s="39">
        <v>1</v>
      </c>
      <c r="O18" s="39">
        <v>1</v>
      </c>
      <c r="P18" s="71">
        <v>1</v>
      </c>
      <c r="Q18" s="39">
        <v>1</v>
      </c>
      <c r="R18" s="39">
        <v>1</v>
      </c>
      <c r="S18" s="36">
        <v>1</v>
      </c>
      <c r="T18" s="40">
        <v>0</v>
      </c>
      <c r="U18" s="40">
        <v>0</v>
      </c>
      <c r="V18" s="41">
        <v>0</v>
      </c>
      <c r="W18" s="78">
        <v>9</v>
      </c>
      <c r="X18" s="79">
        <v>81</v>
      </c>
      <c r="Y18" s="112">
        <f>SUM(S18:S22)/SUM($H18:$H22)*100</f>
        <v>50</v>
      </c>
      <c r="Z18" s="88">
        <f>SUM(T18:T22)/SUM($H18:$H22)*100</f>
        <v>0</v>
      </c>
      <c r="AA18" s="88">
        <f>SUM(U18:U22)/SUM($H18:$H22)*100</f>
        <v>50</v>
      </c>
      <c r="AB18" s="89">
        <f>SUM(V18:V22)/SUM($H18:$H22)*100</f>
        <v>0</v>
      </c>
      <c r="AC18" s="105">
        <f>SUM(Y18:AB22)</f>
        <v>100</v>
      </c>
      <c r="AD18" s="77"/>
      <c r="AF18" s="3" t="s">
        <v>67</v>
      </c>
      <c r="AG18" s="8" t="s">
        <v>26</v>
      </c>
      <c r="AH18" s="1" t="s">
        <v>102</v>
      </c>
    </row>
    <row r="19" spans="2:34" ht="15" customHeight="1" thickBot="1" x14ac:dyDescent="0.3">
      <c r="B19" s="146"/>
      <c r="C19" s="42" t="s">
        <v>168</v>
      </c>
      <c r="D19" s="34" t="s">
        <v>103</v>
      </c>
      <c r="E19" s="43" t="s">
        <v>169</v>
      </c>
      <c r="F19" s="44">
        <v>24</v>
      </c>
      <c r="G19" s="45">
        <v>1</v>
      </c>
      <c r="H19" s="46">
        <v>1</v>
      </c>
      <c r="I19" s="47">
        <v>1</v>
      </c>
      <c r="J19" s="47">
        <v>1</v>
      </c>
      <c r="K19" s="47">
        <v>1</v>
      </c>
      <c r="L19" s="47">
        <v>0</v>
      </c>
      <c r="M19" s="47">
        <v>0</v>
      </c>
      <c r="N19" s="47">
        <v>1</v>
      </c>
      <c r="O19" s="47">
        <v>1</v>
      </c>
      <c r="P19" s="72">
        <v>1</v>
      </c>
      <c r="Q19" s="47">
        <v>0</v>
      </c>
      <c r="R19" s="47">
        <v>0</v>
      </c>
      <c r="S19" s="44">
        <v>0</v>
      </c>
      <c r="T19" s="48">
        <v>0</v>
      </c>
      <c r="U19" s="48">
        <v>1</v>
      </c>
      <c r="V19" s="49">
        <v>0</v>
      </c>
      <c r="W19" s="80">
        <v>6</v>
      </c>
      <c r="X19" s="81">
        <v>36</v>
      </c>
      <c r="Y19" s="112"/>
      <c r="Z19" s="88"/>
      <c r="AA19" s="88"/>
      <c r="AB19" s="89"/>
      <c r="AC19" s="105"/>
      <c r="AD19" s="77"/>
      <c r="AF19" s="3" t="s">
        <v>68</v>
      </c>
      <c r="AG19" s="8" t="s">
        <v>27</v>
      </c>
    </row>
    <row r="20" spans="2:34" ht="15" customHeight="1" thickBot="1" x14ac:dyDescent="0.3">
      <c r="B20" s="146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72"/>
      <c r="Q20" s="47"/>
      <c r="R20" s="47"/>
      <c r="S20" s="44"/>
      <c r="T20" s="48"/>
      <c r="U20" s="48"/>
      <c r="V20" s="49"/>
      <c r="W20" s="80"/>
      <c r="X20" s="81"/>
      <c r="Y20" s="112"/>
      <c r="Z20" s="88"/>
      <c r="AA20" s="88"/>
      <c r="AB20" s="89"/>
      <c r="AC20" s="105"/>
      <c r="AD20" s="77"/>
      <c r="AF20" s="3" t="s">
        <v>69</v>
      </c>
      <c r="AG20" s="8" t="s">
        <v>108</v>
      </c>
    </row>
    <row r="21" spans="2:34" ht="15" customHeight="1" thickBot="1" x14ac:dyDescent="0.3">
      <c r="B21" s="146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72"/>
      <c r="Q21" s="47"/>
      <c r="R21" s="47"/>
      <c r="S21" s="44"/>
      <c r="T21" s="48"/>
      <c r="U21" s="48"/>
      <c r="V21" s="49"/>
      <c r="W21" s="80"/>
      <c r="X21" s="81"/>
      <c r="Y21" s="112"/>
      <c r="Z21" s="88"/>
      <c r="AA21" s="88"/>
      <c r="AB21" s="89"/>
      <c r="AC21" s="105"/>
      <c r="AD21" s="77"/>
      <c r="AF21" s="3" t="s">
        <v>70</v>
      </c>
      <c r="AG21" s="8" t="s">
        <v>28</v>
      </c>
    </row>
    <row r="22" spans="2:34" ht="15" customHeight="1" thickBot="1" x14ac:dyDescent="0.3">
      <c r="B22" s="147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73"/>
      <c r="Q22" s="56"/>
      <c r="R22" s="56"/>
      <c r="S22" s="53"/>
      <c r="T22" s="57"/>
      <c r="U22" s="57"/>
      <c r="V22" s="58"/>
      <c r="W22" s="82"/>
      <c r="X22" s="83"/>
      <c r="Y22" s="112"/>
      <c r="Z22" s="88"/>
      <c r="AA22" s="88"/>
      <c r="AB22" s="89"/>
      <c r="AC22" s="105"/>
      <c r="AD22" s="77"/>
      <c r="AF22" s="3" t="s">
        <v>71</v>
      </c>
      <c r="AG22" s="8" t="s">
        <v>29</v>
      </c>
    </row>
    <row r="23" spans="2:34" ht="15" customHeight="1" thickBot="1" x14ac:dyDescent="0.3">
      <c r="B23" s="145" t="s">
        <v>152</v>
      </c>
      <c r="C23" s="33" t="s">
        <v>165</v>
      </c>
      <c r="D23" s="34" t="s">
        <v>103</v>
      </c>
      <c r="E23" s="35" t="s">
        <v>167</v>
      </c>
      <c r="F23" s="36">
        <v>14</v>
      </c>
      <c r="G23" s="37">
        <v>9</v>
      </c>
      <c r="H23" s="38">
        <v>9</v>
      </c>
      <c r="I23" s="39">
        <v>7</v>
      </c>
      <c r="J23" s="39">
        <v>8</v>
      </c>
      <c r="K23" s="39">
        <v>9</v>
      </c>
      <c r="L23" s="39">
        <v>3</v>
      </c>
      <c r="M23" s="39">
        <v>2</v>
      </c>
      <c r="N23" s="39">
        <v>7</v>
      </c>
      <c r="O23" s="39">
        <v>7</v>
      </c>
      <c r="P23" s="71">
        <v>3</v>
      </c>
      <c r="Q23" s="39">
        <v>1</v>
      </c>
      <c r="R23" s="39">
        <v>4</v>
      </c>
      <c r="S23" s="36">
        <v>1</v>
      </c>
      <c r="T23" s="40">
        <v>2</v>
      </c>
      <c r="U23" s="40">
        <v>4</v>
      </c>
      <c r="V23" s="41">
        <v>2</v>
      </c>
      <c r="W23" s="78">
        <v>5.666666666666667</v>
      </c>
      <c r="X23" s="79">
        <v>35.444444444444443</v>
      </c>
      <c r="Y23" s="112">
        <f>SUM(S23:S27)/SUM($H23:$H27)*100</f>
        <v>4.5454545454545459</v>
      </c>
      <c r="Z23" s="88">
        <f>SUM(T23:T27)/SUM($H23:$H27)*100</f>
        <v>13.636363636363635</v>
      </c>
      <c r="AA23" s="88">
        <f>SUM(U23:U27)/SUM($H23:$H27)*100</f>
        <v>50</v>
      </c>
      <c r="AB23" s="89">
        <f>SUM(V23:V27)/SUM($H23:$H27)*100</f>
        <v>31.818181818181817</v>
      </c>
      <c r="AC23" s="105">
        <f>SUM(Y23:AB27)</f>
        <v>100</v>
      </c>
      <c r="AD23" s="77"/>
      <c r="AF23" s="3" t="s">
        <v>72</v>
      </c>
      <c r="AG23" s="8" t="s">
        <v>31</v>
      </c>
    </row>
    <row r="24" spans="2:34" ht="15" customHeight="1" thickBot="1" x14ac:dyDescent="0.3">
      <c r="B24" s="146"/>
      <c r="C24" s="42" t="s">
        <v>166</v>
      </c>
      <c r="D24" s="34" t="s">
        <v>103</v>
      </c>
      <c r="E24" s="43" t="s">
        <v>167</v>
      </c>
      <c r="F24" s="44">
        <v>15</v>
      </c>
      <c r="G24" s="45">
        <v>13</v>
      </c>
      <c r="H24" s="46">
        <v>13</v>
      </c>
      <c r="I24" s="47">
        <v>10</v>
      </c>
      <c r="J24" s="47">
        <v>7</v>
      </c>
      <c r="K24" s="47">
        <v>12</v>
      </c>
      <c r="L24" s="47">
        <v>4</v>
      </c>
      <c r="M24" s="47">
        <v>3</v>
      </c>
      <c r="N24" s="47">
        <v>9</v>
      </c>
      <c r="O24" s="47">
        <v>4</v>
      </c>
      <c r="P24" s="72">
        <v>2</v>
      </c>
      <c r="Q24" s="47">
        <v>0</v>
      </c>
      <c r="R24" s="47">
        <v>5</v>
      </c>
      <c r="S24" s="44">
        <v>0</v>
      </c>
      <c r="T24" s="48">
        <v>1</v>
      </c>
      <c r="U24" s="48">
        <v>7</v>
      </c>
      <c r="V24" s="49">
        <v>5</v>
      </c>
      <c r="W24" s="80">
        <v>4.3076923076923075</v>
      </c>
      <c r="X24" s="81">
        <v>21.846153846153847</v>
      </c>
      <c r="Y24" s="112"/>
      <c r="Z24" s="88"/>
      <c r="AA24" s="88"/>
      <c r="AB24" s="89"/>
      <c r="AC24" s="105"/>
      <c r="AD24" s="77"/>
      <c r="AF24" s="3" t="s">
        <v>73</v>
      </c>
      <c r="AG24" s="8" t="s">
        <v>30</v>
      </c>
    </row>
    <row r="25" spans="2:34" ht="15" customHeight="1" thickBot="1" x14ac:dyDescent="0.3">
      <c r="B25" s="146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72"/>
      <c r="Q25" s="47"/>
      <c r="R25" s="47"/>
      <c r="S25" s="44"/>
      <c r="T25" s="48"/>
      <c r="U25" s="48"/>
      <c r="V25" s="49"/>
      <c r="W25" s="80"/>
      <c r="X25" s="81"/>
      <c r="Y25" s="112"/>
      <c r="Z25" s="88"/>
      <c r="AA25" s="88"/>
      <c r="AB25" s="89"/>
      <c r="AC25" s="105"/>
      <c r="AD25" s="77"/>
      <c r="AF25" s="3" t="s">
        <v>74</v>
      </c>
      <c r="AG25" s="8" t="s">
        <v>32</v>
      </c>
    </row>
    <row r="26" spans="2:34" ht="15" customHeight="1" thickBot="1" x14ac:dyDescent="0.3">
      <c r="B26" s="146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72"/>
      <c r="Q26" s="47"/>
      <c r="R26" s="47"/>
      <c r="S26" s="44"/>
      <c r="T26" s="48"/>
      <c r="U26" s="48"/>
      <c r="V26" s="49"/>
      <c r="W26" s="80"/>
      <c r="X26" s="81"/>
      <c r="Y26" s="112"/>
      <c r="Z26" s="88"/>
      <c r="AA26" s="88"/>
      <c r="AB26" s="89"/>
      <c r="AC26" s="105"/>
      <c r="AD26" s="77"/>
      <c r="AF26" s="3" t="s">
        <v>75</v>
      </c>
      <c r="AG26" s="8" t="s">
        <v>33</v>
      </c>
    </row>
    <row r="27" spans="2:34" ht="15" customHeight="1" thickBot="1" x14ac:dyDescent="0.3">
      <c r="B27" s="147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73"/>
      <c r="Q27" s="56"/>
      <c r="R27" s="56"/>
      <c r="S27" s="53"/>
      <c r="T27" s="57"/>
      <c r="U27" s="57"/>
      <c r="V27" s="58"/>
      <c r="W27" s="82"/>
      <c r="X27" s="83"/>
      <c r="Y27" s="112"/>
      <c r="Z27" s="88"/>
      <c r="AA27" s="88"/>
      <c r="AB27" s="89"/>
      <c r="AC27" s="105"/>
      <c r="AD27" s="77"/>
      <c r="AF27" s="3" t="s">
        <v>76</v>
      </c>
      <c r="AG27" s="8" t="s">
        <v>15</v>
      </c>
    </row>
    <row r="28" spans="2:34" ht="15" customHeight="1" thickBot="1" x14ac:dyDescent="0.3">
      <c r="B28" s="145" t="s">
        <v>153</v>
      </c>
      <c r="C28" s="33" t="s">
        <v>165</v>
      </c>
      <c r="D28" s="34" t="s">
        <v>103</v>
      </c>
      <c r="E28" s="35" t="s">
        <v>172</v>
      </c>
      <c r="F28" s="36">
        <v>33</v>
      </c>
      <c r="G28" s="37">
        <v>8</v>
      </c>
      <c r="H28" s="38">
        <v>8</v>
      </c>
      <c r="I28" s="39">
        <v>6</v>
      </c>
      <c r="J28" s="39">
        <v>5</v>
      </c>
      <c r="K28" s="39">
        <v>7</v>
      </c>
      <c r="L28" s="39">
        <v>6</v>
      </c>
      <c r="M28" s="39">
        <v>6</v>
      </c>
      <c r="N28" s="39">
        <v>7</v>
      </c>
      <c r="O28" s="39">
        <v>8</v>
      </c>
      <c r="P28" s="71">
        <v>3</v>
      </c>
      <c r="Q28" s="39">
        <v>1</v>
      </c>
      <c r="R28" s="39">
        <v>8</v>
      </c>
      <c r="S28" s="36">
        <v>1</v>
      </c>
      <c r="T28" s="40">
        <v>5</v>
      </c>
      <c r="U28" s="40">
        <v>1</v>
      </c>
      <c r="V28" s="41">
        <v>1</v>
      </c>
      <c r="W28" s="78">
        <v>7.125</v>
      </c>
      <c r="X28" s="79">
        <v>52.875</v>
      </c>
      <c r="Y28" s="112">
        <f>SUM(S28:S32)/SUM($H28:$H32)*100</f>
        <v>16.666666666666664</v>
      </c>
      <c r="Z28" s="88">
        <f>SUM(T28:T32)/SUM($H28:$H32)*100</f>
        <v>44.444444444444443</v>
      </c>
      <c r="AA28" s="88">
        <f>SUM(U28:U32)/SUM($H28:$H32)*100</f>
        <v>22.222222222222221</v>
      </c>
      <c r="AB28" s="89">
        <f>SUM(V28:V32)/SUM($H28:$H32)*100</f>
        <v>16.666666666666664</v>
      </c>
      <c r="AC28" s="105">
        <f>SUM(Y28:AB32)</f>
        <v>100</v>
      </c>
      <c r="AD28" s="77"/>
      <c r="AF28" s="3" t="s">
        <v>77</v>
      </c>
      <c r="AG28" s="8" t="s">
        <v>34</v>
      </c>
    </row>
    <row r="29" spans="2:34" ht="15" customHeight="1" thickBot="1" x14ac:dyDescent="0.3">
      <c r="B29" s="146"/>
      <c r="C29" s="42" t="s">
        <v>166</v>
      </c>
      <c r="D29" s="34" t="s">
        <v>103</v>
      </c>
      <c r="E29" s="43" t="s">
        <v>172</v>
      </c>
      <c r="F29" s="44">
        <v>34</v>
      </c>
      <c r="G29" s="45">
        <v>10</v>
      </c>
      <c r="H29" s="46">
        <v>10</v>
      </c>
      <c r="I29" s="47">
        <v>8</v>
      </c>
      <c r="J29" s="47">
        <v>9</v>
      </c>
      <c r="K29" s="47">
        <v>8</v>
      </c>
      <c r="L29" s="47">
        <v>5</v>
      </c>
      <c r="M29" s="47">
        <v>6</v>
      </c>
      <c r="N29" s="47">
        <v>7</v>
      </c>
      <c r="O29" s="47">
        <v>9</v>
      </c>
      <c r="P29" s="72">
        <v>5</v>
      </c>
      <c r="Q29" s="47">
        <v>2</v>
      </c>
      <c r="R29" s="47">
        <v>8</v>
      </c>
      <c r="S29" s="44">
        <v>2</v>
      </c>
      <c r="T29" s="48">
        <v>3</v>
      </c>
      <c r="U29" s="48">
        <v>3</v>
      </c>
      <c r="V29" s="49">
        <v>2</v>
      </c>
      <c r="W29" s="80">
        <v>6.7</v>
      </c>
      <c r="X29" s="81">
        <v>49.1</v>
      </c>
      <c r="Y29" s="112"/>
      <c r="Z29" s="88"/>
      <c r="AA29" s="88"/>
      <c r="AB29" s="89"/>
      <c r="AC29" s="105"/>
      <c r="AD29" s="77"/>
      <c r="AF29" s="3" t="s">
        <v>78</v>
      </c>
      <c r="AG29" s="8" t="s">
        <v>35</v>
      </c>
    </row>
    <row r="30" spans="2:34" ht="15" customHeight="1" thickBot="1" x14ac:dyDescent="0.3">
      <c r="B30" s="146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72"/>
      <c r="Q30" s="47"/>
      <c r="R30" s="47"/>
      <c r="S30" s="44"/>
      <c r="T30" s="48"/>
      <c r="U30" s="48"/>
      <c r="V30" s="49"/>
      <c r="W30" s="80"/>
      <c r="X30" s="81"/>
      <c r="Y30" s="112"/>
      <c r="Z30" s="88"/>
      <c r="AA30" s="88"/>
      <c r="AB30" s="89"/>
      <c r="AC30" s="105"/>
      <c r="AD30" s="77"/>
      <c r="AF30" s="3" t="s">
        <v>79</v>
      </c>
      <c r="AG30" s="8" t="s">
        <v>36</v>
      </c>
    </row>
    <row r="31" spans="2:34" ht="15" customHeight="1" thickBot="1" x14ac:dyDescent="0.3">
      <c r="B31" s="146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72"/>
      <c r="Q31" s="47"/>
      <c r="R31" s="47"/>
      <c r="S31" s="44"/>
      <c r="T31" s="48"/>
      <c r="U31" s="48"/>
      <c r="V31" s="49"/>
      <c r="W31" s="80"/>
      <c r="X31" s="81"/>
      <c r="Y31" s="112"/>
      <c r="Z31" s="88"/>
      <c r="AA31" s="88"/>
      <c r="AB31" s="89"/>
      <c r="AC31" s="105"/>
      <c r="AD31" s="77"/>
      <c r="AF31" s="3" t="s">
        <v>80</v>
      </c>
      <c r="AG31" s="8" t="s">
        <v>37</v>
      </c>
    </row>
    <row r="32" spans="2:34" ht="15" customHeight="1" thickBot="1" x14ac:dyDescent="0.3">
      <c r="B32" s="147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73"/>
      <c r="Q32" s="56"/>
      <c r="R32" s="56"/>
      <c r="S32" s="53"/>
      <c r="T32" s="57"/>
      <c r="U32" s="57"/>
      <c r="V32" s="58"/>
      <c r="W32" s="82"/>
      <c r="X32" s="83"/>
      <c r="Y32" s="112"/>
      <c r="Z32" s="88"/>
      <c r="AA32" s="88"/>
      <c r="AB32" s="89"/>
      <c r="AC32" s="105"/>
      <c r="AD32" s="77"/>
      <c r="AF32" s="3" t="s">
        <v>81</v>
      </c>
      <c r="AG32" s="8" t="s">
        <v>38</v>
      </c>
    </row>
    <row r="33" spans="2:33" ht="15" customHeight="1" thickBot="1" x14ac:dyDescent="0.3">
      <c r="B33" s="145" t="s">
        <v>154</v>
      </c>
      <c r="C33" s="33" t="s">
        <v>165</v>
      </c>
      <c r="D33" s="34" t="s">
        <v>103</v>
      </c>
      <c r="E33" s="35" t="s">
        <v>173</v>
      </c>
      <c r="F33" s="36">
        <v>25</v>
      </c>
      <c r="G33" s="37">
        <v>8</v>
      </c>
      <c r="H33" s="38">
        <v>8</v>
      </c>
      <c r="I33" s="39">
        <v>7</v>
      </c>
      <c r="J33" s="39">
        <v>8</v>
      </c>
      <c r="K33" s="39">
        <v>6</v>
      </c>
      <c r="L33" s="39">
        <v>5</v>
      </c>
      <c r="M33" s="39">
        <v>6</v>
      </c>
      <c r="N33" s="39">
        <v>7</v>
      </c>
      <c r="O33" s="39">
        <v>8</v>
      </c>
      <c r="P33" s="71">
        <v>4</v>
      </c>
      <c r="Q33" s="39">
        <v>3</v>
      </c>
      <c r="R33" s="39">
        <v>8</v>
      </c>
      <c r="S33" s="36">
        <v>4</v>
      </c>
      <c r="T33" s="40">
        <v>2</v>
      </c>
      <c r="U33" s="40">
        <v>2</v>
      </c>
      <c r="V33" s="41">
        <v>0</v>
      </c>
      <c r="W33" s="78">
        <v>7.75</v>
      </c>
      <c r="X33" s="79">
        <v>63.25</v>
      </c>
      <c r="Y33" s="112">
        <f>SUM(S33:S37)/SUM($H33:$H37)*100</f>
        <v>19.444444444444446</v>
      </c>
      <c r="Z33" s="88">
        <f>SUM(T33:T37)/SUM($H33:$H37)*100</f>
        <v>50</v>
      </c>
      <c r="AA33" s="88">
        <f>SUM(U33:U37)/SUM($H33:$H37)*100</f>
        <v>25</v>
      </c>
      <c r="AB33" s="89">
        <f>SUM(V33:V37)/SUM($H33:$H37)*100</f>
        <v>5.5555555555555554</v>
      </c>
      <c r="AC33" s="105">
        <f>SUM(Y33:AB37)</f>
        <v>100</v>
      </c>
      <c r="AD33" s="77"/>
      <c r="AF33" s="3" t="s">
        <v>82</v>
      </c>
      <c r="AG33" s="8" t="s">
        <v>39</v>
      </c>
    </row>
    <row r="34" spans="2:33" ht="15" customHeight="1" thickBot="1" x14ac:dyDescent="0.3">
      <c r="B34" s="146"/>
      <c r="C34" s="42" t="s">
        <v>166</v>
      </c>
      <c r="D34" s="34" t="s">
        <v>103</v>
      </c>
      <c r="E34" s="43" t="s">
        <v>173</v>
      </c>
      <c r="F34" s="44">
        <v>28</v>
      </c>
      <c r="G34" s="45">
        <v>11</v>
      </c>
      <c r="H34" s="46">
        <v>11</v>
      </c>
      <c r="I34" s="47">
        <v>8</v>
      </c>
      <c r="J34" s="47">
        <v>8</v>
      </c>
      <c r="K34" s="47">
        <v>9</v>
      </c>
      <c r="L34" s="47">
        <v>7</v>
      </c>
      <c r="M34" s="47">
        <v>9</v>
      </c>
      <c r="N34" s="47">
        <v>9</v>
      </c>
      <c r="O34" s="47">
        <v>10</v>
      </c>
      <c r="P34" s="72">
        <v>9</v>
      </c>
      <c r="Q34" s="47">
        <v>4</v>
      </c>
      <c r="R34" s="47">
        <v>9</v>
      </c>
      <c r="S34" s="44">
        <v>1</v>
      </c>
      <c r="T34" s="48">
        <v>9</v>
      </c>
      <c r="U34" s="48">
        <v>1</v>
      </c>
      <c r="V34" s="49">
        <v>0</v>
      </c>
      <c r="W34" s="80">
        <v>7.4545454545454541</v>
      </c>
      <c r="X34" s="81">
        <v>56.909090909090907</v>
      </c>
      <c r="Y34" s="112"/>
      <c r="Z34" s="88"/>
      <c r="AA34" s="88"/>
      <c r="AB34" s="89"/>
      <c r="AC34" s="105"/>
      <c r="AD34" s="77"/>
      <c r="AF34" s="3" t="s">
        <v>83</v>
      </c>
      <c r="AG34" s="8" t="s">
        <v>133</v>
      </c>
    </row>
    <row r="35" spans="2:33" ht="15" customHeight="1" thickBot="1" x14ac:dyDescent="0.3">
      <c r="B35" s="146"/>
      <c r="C35" s="42" t="s">
        <v>168</v>
      </c>
      <c r="D35" s="34" t="s">
        <v>103</v>
      </c>
      <c r="E35" s="43" t="s">
        <v>173</v>
      </c>
      <c r="F35" s="44">
        <v>25</v>
      </c>
      <c r="G35" s="45">
        <v>17</v>
      </c>
      <c r="H35" s="46">
        <v>17</v>
      </c>
      <c r="I35" s="47">
        <v>10</v>
      </c>
      <c r="J35" s="47">
        <v>15</v>
      </c>
      <c r="K35" s="47">
        <v>14</v>
      </c>
      <c r="L35" s="47">
        <v>7</v>
      </c>
      <c r="M35" s="47">
        <v>10</v>
      </c>
      <c r="N35" s="47">
        <v>16</v>
      </c>
      <c r="O35" s="47">
        <v>12</v>
      </c>
      <c r="P35" s="72">
        <v>7</v>
      </c>
      <c r="Q35" s="47">
        <v>4</v>
      </c>
      <c r="R35" s="47">
        <v>14</v>
      </c>
      <c r="S35" s="44">
        <v>2</v>
      </c>
      <c r="T35" s="48">
        <v>7</v>
      </c>
      <c r="U35" s="48">
        <v>6</v>
      </c>
      <c r="V35" s="49">
        <v>2</v>
      </c>
      <c r="W35" s="80">
        <v>6.4117647058823533</v>
      </c>
      <c r="X35" s="81">
        <v>43.941176470588232</v>
      </c>
      <c r="Y35" s="112"/>
      <c r="Z35" s="88"/>
      <c r="AA35" s="88"/>
      <c r="AB35" s="89"/>
      <c r="AC35" s="105"/>
      <c r="AD35" s="77"/>
      <c r="AF35" s="3" t="s">
        <v>84</v>
      </c>
      <c r="AG35" s="8" t="s">
        <v>40</v>
      </c>
    </row>
    <row r="36" spans="2:33" ht="15" customHeight="1" thickBot="1" x14ac:dyDescent="0.3">
      <c r="B36" s="146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72"/>
      <c r="Q36" s="47"/>
      <c r="R36" s="47"/>
      <c r="S36" s="44"/>
      <c r="T36" s="48"/>
      <c r="U36" s="48"/>
      <c r="V36" s="49"/>
      <c r="W36" s="80"/>
      <c r="X36" s="81"/>
      <c r="Y36" s="112"/>
      <c r="Z36" s="88"/>
      <c r="AA36" s="88"/>
      <c r="AB36" s="89"/>
      <c r="AC36" s="105"/>
      <c r="AD36" s="77"/>
      <c r="AF36" s="3" t="s">
        <v>85</v>
      </c>
      <c r="AG36" s="8" t="s">
        <v>41</v>
      </c>
    </row>
    <row r="37" spans="2:33" ht="15" customHeight="1" thickBot="1" x14ac:dyDescent="0.3">
      <c r="B37" s="147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73"/>
      <c r="Q37" s="56"/>
      <c r="R37" s="56"/>
      <c r="S37" s="53"/>
      <c r="T37" s="57"/>
      <c r="U37" s="57"/>
      <c r="V37" s="58"/>
      <c r="W37" s="82"/>
      <c r="X37" s="83"/>
      <c r="Y37" s="112"/>
      <c r="Z37" s="88"/>
      <c r="AA37" s="88"/>
      <c r="AB37" s="89"/>
      <c r="AC37" s="105"/>
      <c r="AD37" s="77"/>
      <c r="AF37" s="3" t="s">
        <v>86</v>
      </c>
      <c r="AG37" s="8" t="s">
        <v>42</v>
      </c>
    </row>
    <row r="38" spans="2:33" ht="15" customHeight="1" thickBot="1" x14ac:dyDescent="0.3">
      <c r="B38" s="145" t="s">
        <v>156</v>
      </c>
      <c r="C38" s="33" t="s">
        <v>165</v>
      </c>
      <c r="D38" s="34" t="s">
        <v>103</v>
      </c>
      <c r="E38" s="35" t="s">
        <v>174</v>
      </c>
      <c r="F38" s="36">
        <v>21</v>
      </c>
      <c r="G38" s="37">
        <v>16</v>
      </c>
      <c r="H38" s="38">
        <v>12</v>
      </c>
      <c r="I38" s="39">
        <v>8</v>
      </c>
      <c r="J38" s="39">
        <v>11</v>
      </c>
      <c r="K38" s="39">
        <v>12</v>
      </c>
      <c r="L38" s="39">
        <v>3</v>
      </c>
      <c r="M38" s="39">
        <v>5</v>
      </c>
      <c r="N38" s="39">
        <v>5</v>
      </c>
      <c r="O38" s="39">
        <v>5</v>
      </c>
      <c r="P38" s="71">
        <v>6</v>
      </c>
      <c r="Q38" s="39">
        <v>0</v>
      </c>
      <c r="R38" s="39">
        <v>6</v>
      </c>
      <c r="S38" s="36">
        <v>1</v>
      </c>
      <c r="T38" s="40">
        <v>1</v>
      </c>
      <c r="U38" s="40">
        <v>5</v>
      </c>
      <c r="V38" s="41">
        <v>5</v>
      </c>
      <c r="W38" s="78">
        <v>5.083333333333333</v>
      </c>
      <c r="X38" s="79">
        <v>28.916666666666668</v>
      </c>
      <c r="Y38" s="112">
        <f>SUM(S38:S42)/SUM($H38:$H42)*100</f>
        <v>8.3333333333333321</v>
      </c>
      <c r="Z38" s="88">
        <f>SUM(T38:T42)/SUM($H38:$H42)*100</f>
        <v>8.3333333333333321</v>
      </c>
      <c r="AA38" s="88">
        <f>SUM(U38:U42)/SUM($H38:$H42)*100</f>
        <v>41.666666666666671</v>
      </c>
      <c r="AB38" s="89">
        <f>SUM(V38:V42)/SUM($H38:$H42)*100</f>
        <v>41.666666666666671</v>
      </c>
      <c r="AC38" s="105">
        <f>SUM(Y38:AB42)</f>
        <v>100</v>
      </c>
      <c r="AD38" s="77"/>
      <c r="AF38" s="3" t="s">
        <v>87</v>
      </c>
      <c r="AG38" s="8" t="s">
        <v>43</v>
      </c>
    </row>
    <row r="39" spans="2:33" ht="15" customHeight="1" thickBot="1" x14ac:dyDescent="0.3">
      <c r="B39" s="146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72"/>
      <c r="Q39" s="47"/>
      <c r="R39" s="47"/>
      <c r="S39" s="44"/>
      <c r="T39" s="48"/>
      <c r="U39" s="48"/>
      <c r="V39" s="49"/>
      <c r="W39" s="80"/>
      <c r="X39" s="81"/>
      <c r="Y39" s="112"/>
      <c r="Z39" s="88"/>
      <c r="AA39" s="88"/>
      <c r="AB39" s="89"/>
      <c r="AC39" s="105"/>
      <c r="AD39" s="77"/>
      <c r="AF39" s="3" t="s">
        <v>88</v>
      </c>
      <c r="AG39" s="8" t="s">
        <v>44</v>
      </c>
    </row>
    <row r="40" spans="2:33" ht="15" customHeight="1" thickBot="1" x14ac:dyDescent="0.3">
      <c r="B40" s="146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72"/>
      <c r="Q40" s="47"/>
      <c r="R40" s="47"/>
      <c r="S40" s="44"/>
      <c r="T40" s="48"/>
      <c r="U40" s="48"/>
      <c r="V40" s="49"/>
      <c r="W40" s="80"/>
      <c r="X40" s="81"/>
      <c r="Y40" s="112"/>
      <c r="Z40" s="88"/>
      <c r="AA40" s="88"/>
      <c r="AB40" s="89"/>
      <c r="AC40" s="105"/>
      <c r="AD40" s="77"/>
      <c r="AF40" s="3" t="s">
        <v>89</v>
      </c>
      <c r="AG40" s="8" t="s">
        <v>45</v>
      </c>
    </row>
    <row r="41" spans="2:33" ht="15" customHeight="1" thickBot="1" x14ac:dyDescent="0.3">
      <c r="B41" s="146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72"/>
      <c r="Q41" s="47"/>
      <c r="R41" s="47"/>
      <c r="S41" s="44"/>
      <c r="T41" s="48"/>
      <c r="U41" s="48"/>
      <c r="V41" s="49"/>
      <c r="W41" s="80"/>
      <c r="X41" s="81"/>
      <c r="Y41" s="112"/>
      <c r="Z41" s="88"/>
      <c r="AA41" s="88"/>
      <c r="AB41" s="89"/>
      <c r="AC41" s="105"/>
      <c r="AD41" s="77"/>
      <c r="AF41" s="3" t="s">
        <v>90</v>
      </c>
      <c r="AG41" s="8" t="s">
        <v>46</v>
      </c>
    </row>
    <row r="42" spans="2:33" ht="15" customHeight="1" thickBot="1" x14ac:dyDescent="0.3">
      <c r="B42" s="147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73"/>
      <c r="Q42" s="56"/>
      <c r="R42" s="56"/>
      <c r="S42" s="53"/>
      <c r="T42" s="57"/>
      <c r="U42" s="57"/>
      <c r="V42" s="58"/>
      <c r="W42" s="82"/>
      <c r="X42" s="83"/>
      <c r="Y42" s="112"/>
      <c r="Z42" s="88"/>
      <c r="AA42" s="88"/>
      <c r="AB42" s="89"/>
      <c r="AC42" s="105"/>
      <c r="AD42" s="77"/>
      <c r="AF42" s="3" t="s">
        <v>91</v>
      </c>
      <c r="AG42" s="8" t="s">
        <v>47</v>
      </c>
    </row>
    <row r="43" spans="2:33" ht="15" customHeight="1" thickBot="1" x14ac:dyDescent="0.3">
      <c r="B43" s="145" t="s">
        <v>155</v>
      </c>
      <c r="C43" s="33" t="s">
        <v>165</v>
      </c>
      <c r="D43" s="34" t="s">
        <v>103</v>
      </c>
      <c r="E43" s="35" t="s">
        <v>175</v>
      </c>
      <c r="F43" s="36">
        <v>20</v>
      </c>
      <c r="G43" s="37">
        <v>17</v>
      </c>
      <c r="H43" s="38">
        <v>17</v>
      </c>
      <c r="I43" s="39">
        <v>14</v>
      </c>
      <c r="J43" s="39">
        <v>16</v>
      </c>
      <c r="K43" s="39">
        <v>16</v>
      </c>
      <c r="L43" s="39">
        <v>14</v>
      </c>
      <c r="M43" s="39">
        <v>16</v>
      </c>
      <c r="N43" s="39">
        <v>17</v>
      </c>
      <c r="O43" s="39">
        <v>17</v>
      </c>
      <c r="P43" s="71">
        <v>14</v>
      </c>
      <c r="Q43" s="39">
        <v>9</v>
      </c>
      <c r="R43" s="39">
        <v>15</v>
      </c>
      <c r="S43" s="36">
        <v>10</v>
      </c>
      <c r="T43" s="40">
        <v>5</v>
      </c>
      <c r="U43" s="40">
        <v>2</v>
      </c>
      <c r="V43" s="41">
        <v>0</v>
      </c>
      <c r="W43" s="78">
        <v>8.7058823529411757</v>
      </c>
      <c r="X43" s="79">
        <v>77.294117647058826</v>
      </c>
      <c r="Y43" s="112">
        <f>SUM(S43:S47)/SUM($H43:$H47)*100</f>
        <v>56.25</v>
      </c>
      <c r="Z43" s="88">
        <f>SUM(T43:T47)/SUM($H43:$H47)*100</f>
        <v>31.25</v>
      </c>
      <c r="AA43" s="88">
        <f>SUM(U43:U47)/SUM($H43:$H47)*100</f>
        <v>12.5</v>
      </c>
      <c r="AB43" s="89">
        <f>SUM(V43:V47)/SUM($H43:$H47)*100</f>
        <v>0</v>
      </c>
      <c r="AC43" s="105">
        <f>SUM(Y43:AB47)</f>
        <v>100</v>
      </c>
      <c r="AD43" s="77"/>
      <c r="AF43" s="3" t="s">
        <v>92</v>
      </c>
      <c r="AG43" s="8" t="s">
        <v>49</v>
      </c>
    </row>
    <row r="44" spans="2:33" ht="15" customHeight="1" thickBot="1" x14ac:dyDescent="0.3">
      <c r="B44" s="146"/>
      <c r="C44" s="42" t="s">
        <v>166</v>
      </c>
      <c r="D44" s="34" t="s">
        <v>103</v>
      </c>
      <c r="E44" s="43" t="s">
        <v>175</v>
      </c>
      <c r="F44" s="44">
        <v>18</v>
      </c>
      <c r="G44" s="45">
        <v>15</v>
      </c>
      <c r="H44" s="46">
        <v>15</v>
      </c>
      <c r="I44" s="47">
        <v>14</v>
      </c>
      <c r="J44" s="47">
        <v>14</v>
      </c>
      <c r="K44" s="47">
        <v>15</v>
      </c>
      <c r="L44" s="47">
        <v>9</v>
      </c>
      <c r="M44" s="47">
        <v>15</v>
      </c>
      <c r="N44" s="47">
        <v>15</v>
      </c>
      <c r="O44" s="47">
        <v>15</v>
      </c>
      <c r="P44" s="72">
        <v>12</v>
      </c>
      <c r="Q44" s="47">
        <v>3</v>
      </c>
      <c r="R44" s="47">
        <v>13</v>
      </c>
      <c r="S44" s="44">
        <v>8</v>
      </c>
      <c r="T44" s="48">
        <v>5</v>
      </c>
      <c r="U44" s="48">
        <v>2</v>
      </c>
      <c r="V44" s="49">
        <v>0</v>
      </c>
      <c r="W44" s="80">
        <v>8.3333333333333339</v>
      </c>
      <c r="X44" s="81">
        <v>70.599999999999994</v>
      </c>
      <c r="Y44" s="112"/>
      <c r="Z44" s="88"/>
      <c r="AA44" s="88"/>
      <c r="AB44" s="89"/>
      <c r="AC44" s="105"/>
      <c r="AD44" s="77"/>
      <c r="AF44" s="3" t="s">
        <v>93</v>
      </c>
      <c r="AG44" s="8" t="s">
        <v>48</v>
      </c>
    </row>
    <row r="45" spans="2:33" ht="15" customHeight="1" thickBot="1" x14ac:dyDescent="0.3">
      <c r="B45" s="146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72"/>
      <c r="Q45" s="47"/>
      <c r="R45" s="47"/>
      <c r="S45" s="44"/>
      <c r="T45" s="48"/>
      <c r="U45" s="48"/>
      <c r="V45" s="49"/>
      <c r="W45" s="80"/>
      <c r="X45" s="81"/>
      <c r="Y45" s="112"/>
      <c r="Z45" s="88"/>
      <c r="AA45" s="88"/>
      <c r="AB45" s="89"/>
      <c r="AC45" s="105"/>
      <c r="AD45" s="77"/>
      <c r="AF45" s="3" t="s">
        <v>94</v>
      </c>
      <c r="AG45" s="8" t="s">
        <v>50</v>
      </c>
    </row>
    <row r="46" spans="2:33" ht="15" customHeight="1" thickBot="1" x14ac:dyDescent="0.3">
      <c r="B46" s="146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72"/>
      <c r="Q46" s="47"/>
      <c r="R46" s="47"/>
      <c r="S46" s="44"/>
      <c r="T46" s="48"/>
      <c r="U46" s="48"/>
      <c r="V46" s="49"/>
      <c r="W46" s="80"/>
      <c r="X46" s="81"/>
      <c r="Y46" s="112"/>
      <c r="Z46" s="88"/>
      <c r="AA46" s="88"/>
      <c r="AB46" s="89"/>
      <c r="AC46" s="105"/>
      <c r="AD46" s="77"/>
    </row>
    <row r="47" spans="2:33" ht="15" customHeight="1" thickBot="1" x14ac:dyDescent="0.3">
      <c r="B47" s="147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73"/>
      <c r="Q47" s="56"/>
      <c r="R47" s="56"/>
      <c r="S47" s="53"/>
      <c r="T47" s="57"/>
      <c r="U47" s="57"/>
      <c r="V47" s="58"/>
      <c r="W47" s="82"/>
      <c r="X47" s="83"/>
      <c r="Y47" s="112"/>
      <c r="Z47" s="88"/>
      <c r="AA47" s="88"/>
      <c r="AB47" s="89"/>
      <c r="AC47" s="105"/>
      <c r="AD47" s="77"/>
    </row>
    <row r="48" spans="2:33" ht="15" customHeight="1" thickBot="1" x14ac:dyDescent="0.3">
      <c r="B48" s="145" t="s">
        <v>157</v>
      </c>
      <c r="C48" s="33" t="s">
        <v>165</v>
      </c>
      <c r="D48" s="34" t="s">
        <v>103</v>
      </c>
      <c r="E48" s="35" t="s">
        <v>176</v>
      </c>
      <c r="F48" s="36">
        <v>30</v>
      </c>
      <c r="G48" s="37">
        <v>16</v>
      </c>
      <c r="H48" s="38">
        <v>15</v>
      </c>
      <c r="I48" s="39">
        <v>12</v>
      </c>
      <c r="J48" s="39">
        <v>14</v>
      </c>
      <c r="K48" s="39">
        <v>13</v>
      </c>
      <c r="L48" s="39">
        <v>11</v>
      </c>
      <c r="M48" s="39">
        <v>12</v>
      </c>
      <c r="N48" s="39">
        <v>13</v>
      </c>
      <c r="O48" s="39">
        <v>14</v>
      </c>
      <c r="P48" s="71">
        <v>9</v>
      </c>
      <c r="Q48" s="39">
        <v>1</v>
      </c>
      <c r="R48" s="39">
        <v>9</v>
      </c>
      <c r="S48" s="36">
        <v>3</v>
      </c>
      <c r="T48" s="40">
        <v>9</v>
      </c>
      <c r="U48" s="40">
        <v>3</v>
      </c>
      <c r="V48" s="41">
        <v>0</v>
      </c>
      <c r="W48" s="84">
        <v>7.2</v>
      </c>
      <c r="X48" s="85">
        <v>53.6</v>
      </c>
      <c r="Y48" s="112">
        <f>SUM(S48:S52)/SUM($H48:$H52)*100</f>
        <v>21.428571428571427</v>
      </c>
      <c r="Z48" s="88">
        <f>SUM(T48:T52)/SUM($H48:$H52)*100</f>
        <v>46.428571428571431</v>
      </c>
      <c r="AA48" s="88">
        <f>SUM(U48:U52)/SUM($H48:$H52)*100</f>
        <v>25</v>
      </c>
      <c r="AB48" s="89">
        <f>SUM(V48:V52)/SUM($H48:$H52)*100</f>
        <v>7.1428571428571423</v>
      </c>
      <c r="AC48" s="105">
        <f>SUM(Y48:AB52)</f>
        <v>100</v>
      </c>
      <c r="AD48" s="77"/>
    </row>
    <row r="49" spans="2:30" ht="15" customHeight="1" thickBot="1" x14ac:dyDescent="0.3">
      <c r="B49" s="146"/>
      <c r="C49" s="42" t="s">
        <v>166</v>
      </c>
      <c r="D49" s="34" t="s">
        <v>103</v>
      </c>
      <c r="E49" s="43" t="s">
        <v>176</v>
      </c>
      <c r="F49" s="44">
        <v>31</v>
      </c>
      <c r="G49" s="45">
        <v>16</v>
      </c>
      <c r="H49" s="46">
        <v>13</v>
      </c>
      <c r="I49" s="47">
        <v>11</v>
      </c>
      <c r="J49" s="47">
        <v>10</v>
      </c>
      <c r="K49" s="47">
        <v>10</v>
      </c>
      <c r="L49" s="47">
        <v>9</v>
      </c>
      <c r="M49" s="47">
        <v>9</v>
      </c>
      <c r="N49" s="47">
        <v>11</v>
      </c>
      <c r="O49" s="47">
        <v>7</v>
      </c>
      <c r="P49" s="72">
        <v>4</v>
      </c>
      <c r="Q49" s="47">
        <v>5</v>
      </c>
      <c r="R49" s="47">
        <v>8</v>
      </c>
      <c r="S49" s="44">
        <v>3</v>
      </c>
      <c r="T49" s="48">
        <v>4</v>
      </c>
      <c r="U49" s="48">
        <v>4</v>
      </c>
      <c r="V49" s="49">
        <v>2</v>
      </c>
      <c r="W49" s="80">
        <v>6.4615384615384617</v>
      </c>
      <c r="X49" s="81">
        <v>45.07692307692308</v>
      </c>
      <c r="Y49" s="112"/>
      <c r="Z49" s="88"/>
      <c r="AA49" s="88"/>
      <c r="AB49" s="89"/>
      <c r="AC49" s="105"/>
      <c r="AD49" s="77"/>
    </row>
    <row r="50" spans="2:30" ht="15" customHeight="1" thickBot="1" x14ac:dyDescent="0.3">
      <c r="B50" s="146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72"/>
      <c r="Q50" s="47"/>
      <c r="R50" s="47"/>
      <c r="S50" s="44"/>
      <c r="T50" s="48"/>
      <c r="U50" s="48"/>
      <c r="V50" s="49"/>
      <c r="W50" s="80"/>
      <c r="X50" s="81"/>
      <c r="Y50" s="112"/>
      <c r="Z50" s="88"/>
      <c r="AA50" s="88"/>
      <c r="AB50" s="89"/>
      <c r="AC50" s="105"/>
      <c r="AD50" s="77"/>
    </row>
    <row r="51" spans="2:30" ht="15" customHeight="1" thickBot="1" x14ac:dyDescent="0.3">
      <c r="B51" s="146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72"/>
      <c r="Q51" s="47"/>
      <c r="R51" s="47"/>
      <c r="S51" s="44"/>
      <c r="T51" s="48"/>
      <c r="U51" s="48"/>
      <c r="V51" s="49"/>
      <c r="W51" s="80"/>
      <c r="X51" s="81"/>
      <c r="Y51" s="112"/>
      <c r="Z51" s="88"/>
      <c r="AA51" s="88"/>
      <c r="AB51" s="89"/>
      <c r="AC51" s="105"/>
      <c r="AD51" s="77"/>
    </row>
    <row r="52" spans="2:30" ht="15" customHeight="1" thickBot="1" x14ac:dyDescent="0.3">
      <c r="B52" s="147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73"/>
      <c r="Q52" s="56"/>
      <c r="R52" s="56"/>
      <c r="S52" s="53"/>
      <c r="T52" s="57"/>
      <c r="U52" s="57"/>
      <c r="V52" s="58"/>
      <c r="W52" s="82"/>
      <c r="X52" s="83"/>
      <c r="Y52" s="112"/>
      <c r="Z52" s="88"/>
      <c r="AA52" s="88"/>
      <c r="AB52" s="89"/>
      <c r="AC52" s="105"/>
      <c r="AD52" s="77"/>
    </row>
    <row r="53" spans="2:30" ht="15" customHeight="1" thickBot="1" x14ac:dyDescent="0.3">
      <c r="B53" s="145" t="s">
        <v>158</v>
      </c>
      <c r="C53" s="33" t="s">
        <v>165</v>
      </c>
      <c r="D53" s="34" t="s">
        <v>103</v>
      </c>
      <c r="E53" s="35" t="s">
        <v>177</v>
      </c>
      <c r="F53" s="36">
        <v>24</v>
      </c>
      <c r="G53" s="37">
        <v>4</v>
      </c>
      <c r="H53" s="38">
        <v>4</v>
      </c>
      <c r="I53" s="39">
        <v>4</v>
      </c>
      <c r="J53" s="39">
        <v>2</v>
      </c>
      <c r="K53" s="39">
        <v>2</v>
      </c>
      <c r="L53" s="39">
        <v>2</v>
      </c>
      <c r="M53" s="39">
        <v>4</v>
      </c>
      <c r="N53" s="39">
        <v>4</v>
      </c>
      <c r="O53" s="39">
        <v>4</v>
      </c>
      <c r="P53" s="71">
        <v>4</v>
      </c>
      <c r="Q53" s="39">
        <v>0</v>
      </c>
      <c r="R53" s="39">
        <v>4</v>
      </c>
      <c r="S53" s="36">
        <v>1</v>
      </c>
      <c r="T53" s="40">
        <v>2</v>
      </c>
      <c r="U53" s="40">
        <v>1</v>
      </c>
      <c r="V53" s="41">
        <v>0</v>
      </c>
      <c r="W53" s="84">
        <v>7.5</v>
      </c>
      <c r="X53" s="85">
        <v>57.5</v>
      </c>
      <c r="Y53" s="112">
        <f>SUM(S53:S57)/SUM($H53:$H57)*100</f>
        <v>13.333333333333334</v>
      </c>
      <c r="Z53" s="88">
        <f>SUM(T53:T57)/SUM($H53:$H57)*100</f>
        <v>60</v>
      </c>
      <c r="AA53" s="88">
        <f>SUM(U53:U57)/SUM($H53:$H57)*100</f>
        <v>20</v>
      </c>
      <c r="AB53" s="89">
        <f>SUM(V53:V57)/SUM($H53:$H57)*100</f>
        <v>6.666666666666667</v>
      </c>
      <c r="AC53" s="105">
        <f>SUM(Y53:AB57)</f>
        <v>100</v>
      </c>
      <c r="AD53" s="77"/>
    </row>
    <row r="54" spans="2:30" ht="15" customHeight="1" thickBot="1" x14ac:dyDescent="0.3">
      <c r="B54" s="146"/>
      <c r="C54" s="42" t="s">
        <v>166</v>
      </c>
      <c r="D54" s="34" t="s">
        <v>103</v>
      </c>
      <c r="E54" s="43" t="s">
        <v>177</v>
      </c>
      <c r="F54" s="44">
        <v>19</v>
      </c>
      <c r="G54" s="45">
        <v>13</v>
      </c>
      <c r="H54" s="46">
        <v>11</v>
      </c>
      <c r="I54" s="47">
        <v>6</v>
      </c>
      <c r="J54" s="47">
        <v>9</v>
      </c>
      <c r="K54" s="47">
        <v>9</v>
      </c>
      <c r="L54" s="47">
        <v>7</v>
      </c>
      <c r="M54" s="47">
        <v>10</v>
      </c>
      <c r="N54" s="47">
        <v>9</v>
      </c>
      <c r="O54" s="47">
        <v>9</v>
      </c>
      <c r="P54" s="72">
        <v>7</v>
      </c>
      <c r="Q54" s="47">
        <v>1</v>
      </c>
      <c r="R54" s="47">
        <v>7</v>
      </c>
      <c r="S54" s="44">
        <v>1</v>
      </c>
      <c r="T54" s="48">
        <v>7</v>
      </c>
      <c r="U54" s="48">
        <v>2</v>
      </c>
      <c r="V54" s="49">
        <v>1</v>
      </c>
      <c r="W54" s="80">
        <v>6.7272727272727275</v>
      </c>
      <c r="X54" s="81">
        <v>49.636363636363633</v>
      </c>
      <c r="Y54" s="112"/>
      <c r="Z54" s="88"/>
      <c r="AA54" s="88"/>
      <c r="AB54" s="89"/>
      <c r="AC54" s="105"/>
      <c r="AD54" s="77"/>
    </row>
    <row r="55" spans="2:30" ht="15" customHeight="1" thickBot="1" x14ac:dyDescent="0.3">
      <c r="B55" s="146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72"/>
      <c r="Q55" s="47"/>
      <c r="R55" s="47"/>
      <c r="S55" s="44"/>
      <c r="T55" s="48"/>
      <c r="U55" s="48"/>
      <c r="V55" s="49"/>
      <c r="W55" s="80"/>
      <c r="X55" s="81"/>
      <c r="Y55" s="112"/>
      <c r="Z55" s="88"/>
      <c r="AA55" s="88"/>
      <c r="AB55" s="89"/>
      <c r="AC55" s="105"/>
      <c r="AD55" s="77"/>
    </row>
    <row r="56" spans="2:30" ht="15" customHeight="1" thickBot="1" x14ac:dyDescent="0.3">
      <c r="B56" s="146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72"/>
      <c r="Q56" s="47"/>
      <c r="R56" s="47"/>
      <c r="S56" s="44"/>
      <c r="T56" s="48"/>
      <c r="U56" s="48"/>
      <c r="V56" s="49"/>
      <c r="W56" s="80"/>
      <c r="X56" s="81"/>
      <c r="Y56" s="112"/>
      <c r="Z56" s="88"/>
      <c r="AA56" s="88"/>
      <c r="AB56" s="89"/>
      <c r="AC56" s="105"/>
      <c r="AD56" s="77"/>
    </row>
    <row r="57" spans="2:30" ht="15" customHeight="1" thickBot="1" x14ac:dyDescent="0.3">
      <c r="B57" s="147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73"/>
      <c r="Q57" s="56"/>
      <c r="R57" s="56"/>
      <c r="S57" s="53"/>
      <c r="T57" s="57"/>
      <c r="U57" s="57"/>
      <c r="V57" s="58"/>
      <c r="W57" s="82"/>
      <c r="X57" s="83"/>
      <c r="Y57" s="112"/>
      <c r="Z57" s="88"/>
      <c r="AA57" s="88"/>
      <c r="AB57" s="89"/>
      <c r="AC57" s="105"/>
      <c r="AD57" s="77"/>
    </row>
    <row r="58" spans="2:30" ht="15" customHeight="1" thickBot="1" x14ac:dyDescent="0.3">
      <c r="B58" s="145" t="s">
        <v>159</v>
      </c>
      <c r="C58" s="33" t="s">
        <v>165</v>
      </c>
      <c r="D58" s="34" t="s">
        <v>103</v>
      </c>
      <c r="E58" s="35" t="s">
        <v>178</v>
      </c>
      <c r="F58" s="36">
        <v>14</v>
      </c>
      <c r="G58" s="37">
        <v>1</v>
      </c>
      <c r="H58" s="38">
        <v>1</v>
      </c>
      <c r="I58" s="39">
        <v>1</v>
      </c>
      <c r="J58" s="39">
        <v>1</v>
      </c>
      <c r="K58" s="39">
        <v>1</v>
      </c>
      <c r="L58" s="39">
        <v>1</v>
      </c>
      <c r="M58" s="39">
        <v>1</v>
      </c>
      <c r="N58" s="39">
        <v>1</v>
      </c>
      <c r="O58" s="39">
        <v>1</v>
      </c>
      <c r="P58" s="71">
        <v>1</v>
      </c>
      <c r="Q58" s="39">
        <v>0</v>
      </c>
      <c r="R58" s="39">
        <v>1</v>
      </c>
      <c r="S58" s="36">
        <v>1</v>
      </c>
      <c r="T58" s="40">
        <v>0</v>
      </c>
      <c r="U58" s="40">
        <v>0</v>
      </c>
      <c r="V58" s="41">
        <v>0</v>
      </c>
      <c r="W58" s="84">
        <v>9</v>
      </c>
      <c r="X58" s="85">
        <v>81</v>
      </c>
      <c r="Y58" s="112">
        <f>SUM(S58:S62)/SUM($H58:$H62)*100</f>
        <v>100</v>
      </c>
      <c r="Z58" s="88">
        <f>SUM(T58:T62)/SUM($H58:$H62)*100</f>
        <v>0</v>
      </c>
      <c r="AA58" s="88">
        <f>SUM(U58:U62)/SUM($H58:$H62)*100</f>
        <v>0</v>
      </c>
      <c r="AB58" s="89">
        <f>SUM(V58:V62)/SUM($H58:$H62)*100</f>
        <v>0</v>
      </c>
      <c r="AC58" s="105">
        <f>SUM(Y58:AB62)</f>
        <v>100</v>
      </c>
      <c r="AD58" s="77"/>
    </row>
    <row r="59" spans="2:30" ht="15" customHeight="1" thickBot="1" x14ac:dyDescent="0.3">
      <c r="B59" s="146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72"/>
      <c r="Q59" s="47"/>
      <c r="R59" s="47"/>
      <c r="S59" s="44"/>
      <c r="T59" s="48"/>
      <c r="U59" s="48"/>
      <c r="V59" s="49"/>
      <c r="W59" s="80"/>
      <c r="X59" s="81"/>
      <c r="Y59" s="112"/>
      <c r="Z59" s="88"/>
      <c r="AA59" s="88"/>
      <c r="AB59" s="89"/>
      <c r="AC59" s="105"/>
      <c r="AD59" s="77"/>
    </row>
    <row r="60" spans="2:30" ht="15" customHeight="1" thickBot="1" x14ac:dyDescent="0.3">
      <c r="B60" s="146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72"/>
      <c r="Q60" s="47"/>
      <c r="R60" s="47"/>
      <c r="S60" s="44"/>
      <c r="T60" s="48"/>
      <c r="U60" s="48"/>
      <c r="V60" s="49"/>
      <c r="W60" s="80"/>
      <c r="X60" s="81"/>
      <c r="Y60" s="112"/>
      <c r="Z60" s="88"/>
      <c r="AA60" s="88"/>
      <c r="AB60" s="89"/>
      <c r="AC60" s="105"/>
      <c r="AD60" s="77"/>
    </row>
    <row r="61" spans="2:30" ht="15" customHeight="1" thickBot="1" x14ac:dyDescent="0.3">
      <c r="B61" s="146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72"/>
      <c r="Q61" s="47"/>
      <c r="R61" s="47"/>
      <c r="S61" s="44"/>
      <c r="T61" s="48"/>
      <c r="U61" s="48"/>
      <c r="V61" s="49"/>
      <c r="W61" s="80"/>
      <c r="X61" s="81"/>
      <c r="Y61" s="112"/>
      <c r="Z61" s="88"/>
      <c r="AA61" s="88"/>
      <c r="AB61" s="89"/>
      <c r="AC61" s="105"/>
      <c r="AD61" s="77"/>
    </row>
    <row r="62" spans="2:30" ht="15" customHeight="1" thickBot="1" x14ac:dyDescent="0.3">
      <c r="B62" s="147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73"/>
      <c r="Q62" s="56"/>
      <c r="R62" s="56"/>
      <c r="S62" s="53"/>
      <c r="T62" s="57"/>
      <c r="U62" s="57"/>
      <c r="V62" s="58"/>
      <c r="W62" s="82"/>
      <c r="X62" s="83"/>
      <c r="Y62" s="112"/>
      <c r="Z62" s="88"/>
      <c r="AA62" s="88"/>
      <c r="AB62" s="89"/>
      <c r="AC62" s="105"/>
      <c r="AD62" s="77"/>
    </row>
    <row r="63" spans="2:30" ht="15" customHeight="1" thickBot="1" x14ac:dyDescent="0.3">
      <c r="B63" s="145" t="s">
        <v>160</v>
      </c>
      <c r="C63" s="33" t="s">
        <v>165</v>
      </c>
      <c r="D63" s="34" t="s">
        <v>103</v>
      </c>
      <c r="E63" s="35" t="s">
        <v>179</v>
      </c>
      <c r="F63" s="36">
        <v>27</v>
      </c>
      <c r="G63" s="37">
        <v>9</v>
      </c>
      <c r="H63" s="38">
        <v>9</v>
      </c>
      <c r="I63" s="39">
        <v>2</v>
      </c>
      <c r="J63" s="39">
        <v>7</v>
      </c>
      <c r="K63" s="39">
        <v>8</v>
      </c>
      <c r="L63" s="39">
        <v>5</v>
      </c>
      <c r="M63" s="39">
        <v>0</v>
      </c>
      <c r="N63" s="39">
        <v>7</v>
      </c>
      <c r="O63" s="39">
        <v>4</v>
      </c>
      <c r="P63" s="71">
        <v>2</v>
      </c>
      <c r="Q63" s="39">
        <v>1</v>
      </c>
      <c r="R63" s="39">
        <v>7</v>
      </c>
      <c r="S63" s="36">
        <v>0</v>
      </c>
      <c r="T63" s="40">
        <v>2</v>
      </c>
      <c r="U63" s="40">
        <v>4</v>
      </c>
      <c r="V63" s="41">
        <v>3</v>
      </c>
      <c r="W63" s="84">
        <v>4.7777777777777777</v>
      </c>
      <c r="X63" s="85">
        <v>26.555555555555557</v>
      </c>
      <c r="Y63" s="112">
        <f>SUM(S63:S67)/SUM($H63:$H67)*100</f>
        <v>14.285714285714285</v>
      </c>
      <c r="Z63" s="88">
        <f>SUM(T63:T67)/SUM($H63:$H67)*100</f>
        <v>19.047619047619047</v>
      </c>
      <c r="AA63" s="88">
        <f>SUM(U63:U67)/SUM($H63:$H67)*100</f>
        <v>52.380952380952387</v>
      </c>
      <c r="AB63" s="89">
        <f>SUM(V63:V67)/SUM($H63:$H67)*100</f>
        <v>14.285714285714285</v>
      </c>
      <c r="AC63" s="105">
        <f>SUM(Y63:AB67)</f>
        <v>100</v>
      </c>
      <c r="AD63" s="77"/>
    </row>
    <row r="64" spans="2:30" ht="15" customHeight="1" thickBot="1" x14ac:dyDescent="0.3">
      <c r="B64" s="146"/>
      <c r="C64" s="42" t="s">
        <v>166</v>
      </c>
      <c r="D64" s="34" t="s">
        <v>103</v>
      </c>
      <c r="E64" s="43" t="s">
        <v>179</v>
      </c>
      <c r="F64" s="44">
        <v>34</v>
      </c>
      <c r="G64" s="45">
        <v>11</v>
      </c>
      <c r="H64" s="46">
        <v>11</v>
      </c>
      <c r="I64" s="47">
        <v>5</v>
      </c>
      <c r="J64" s="47">
        <v>10</v>
      </c>
      <c r="K64" s="47">
        <v>9</v>
      </c>
      <c r="L64" s="47">
        <v>7</v>
      </c>
      <c r="M64" s="47">
        <v>4</v>
      </c>
      <c r="N64" s="47">
        <v>10</v>
      </c>
      <c r="O64" s="47">
        <v>9</v>
      </c>
      <c r="P64" s="72">
        <v>3</v>
      </c>
      <c r="Q64" s="47">
        <v>5</v>
      </c>
      <c r="R64" s="47">
        <v>10</v>
      </c>
      <c r="S64" s="44">
        <v>2</v>
      </c>
      <c r="T64" s="48">
        <v>2</v>
      </c>
      <c r="U64" s="48">
        <v>7</v>
      </c>
      <c r="V64" s="49">
        <v>0</v>
      </c>
      <c r="W64" s="80">
        <v>6.5454545454545459</v>
      </c>
      <c r="X64" s="81">
        <v>45.636363636363633</v>
      </c>
      <c r="Y64" s="112"/>
      <c r="Z64" s="88"/>
      <c r="AA64" s="88"/>
      <c r="AB64" s="89"/>
      <c r="AC64" s="105"/>
      <c r="AD64" s="77"/>
    </row>
    <row r="65" spans="2:30" ht="15" customHeight="1" thickBot="1" x14ac:dyDescent="0.3">
      <c r="B65" s="146"/>
      <c r="C65" s="42" t="s">
        <v>168</v>
      </c>
      <c r="D65" s="34" t="s">
        <v>103</v>
      </c>
      <c r="E65" s="43" t="s">
        <v>179</v>
      </c>
      <c r="F65" s="44">
        <v>31</v>
      </c>
      <c r="G65" s="45">
        <v>1</v>
      </c>
      <c r="H65" s="46">
        <v>1</v>
      </c>
      <c r="I65" s="47">
        <v>1</v>
      </c>
      <c r="J65" s="47">
        <v>1</v>
      </c>
      <c r="K65" s="47">
        <v>1</v>
      </c>
      <c r="L65" s="47">
        <v>1</v>
      </c>
      <c r="M65" s="47">
        <v>1</v>
      </c>
      <c r="N65" s="47">
        <v>1</v>
      </c>
      <c r="O65" s="47">
        <v>1</v>
      </c>
      <c r="P65" s="72">
        <v>1</v>
      </c>
      <c r="Q65" s="47">
        <v>1</v>
      </c>
      <c r="R65" s="47">
        <v>1</v>
      </c>
      <c r="S65" s="44">
        <v>1</v>
      </c>
      <c r="T65" s="48">
        <v>0</v>
      </c>
      <c r="U65" s="48">
        <v>0</v>
      </c>
      <c r="V65" s="49">
        <v>0</v>
      </c>
      <c r="W65" s="80">
        <v>10</v>
      </c>
      <c r="X65" s="81">
        <v>100</v>
      </c>
      <c r="Y65" s="112"/>
      <c r="Z65" s="88"/>
      <c r="AA65" s="88"/>
      <c r="AB65" s="89"/>
      <c r="AC65" s="105"/>
      <c r="AD65" s="77"/>
    </row>
    <row r="66" spans="2:30" ht="15" customHeight="1" thickBot="1" x14ac:dyDescent="0.3">
      <c r="B66" s="146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72"/>
      <c r="Q66" s="47"/>
      <c r="R66" s="47"/>
      <c r="S66" s="44"/>
      <c r="T66" s="48"/>
      <c r="U66" s="48"/>
      <c r="V66" s="49"/>
      <c r="W66" s="80"/>
      <c r="X66" s="81"/>
      <c r="Y66" s="112"/>
      <c r="Z66" s="88"/>
      <c r="AA66" s="88"/>
      <c r="AB66" s="89"/>
      <c r="AC66" s="105"/>
      <c r="AD66" s="77"/>
    </row>
    <row r="67" spans="2:30" ht="15" customHeight="1" thickBot="1" x14ac:dyDescent="0.3">
      <c r="B67" s="147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73"/>
      <c r="Q67" s="56"/>
      <c r="R67" s="56"/>
      <c r="S67" s="53"/>
      <c r="T67" s="57"/>
      <c r="U67" s="57"/>
      <c r="V67" s="58"/>
      <c r="W67" s="82"/>
      <c r="X67" s="83"/>
      <c r="Y67" s="112"/>
      <c r="Z67" s="88"/>
      <c r="AA67" s="88"/>
      <c r="AB67" s="89"/>
      <c r="AC67" s="105"/>
      <c r="AD67" s="77"/>
    </row>
    <row r="68" spans="2:30" ht="15" customHeight="1" thickBot="1" x14ac:dyDescent="0.3">
      <c r="B68" s="145" t="s">
        <v>161</v>
      </c>
      <c r="C68" s="33" t="s">
        <v>165</v>
      </c>
      <c r="D68" s="34" t="s">
        <v>103</v>
      </c>
      <c r="E68" s="35" t="s">
        <v>180</v>
      </c>
      <c r="F68" s="36">
        <v>17</v>
      </c>
      <c r="G68" s="37">
        <v>9</v>
      </c>
      <c r="H68" s="38">
        <v>9</v>
      </c>
      <c r="I68" s="39">
        <v>7</v>
      </c>
      <c r="J68" s="39">
        <v>8</v>
      </c>
      <c r="K68" s="39">
        <v>6</v>
      </c>
      <c r="L68" s="39">
        <v>4</v>
      </c>
      <c r="M68" s="39">
        <v>7</v>
      </c>
      <c r="N68" s="39">
        <v>7</v>
      </c>
      <c r="O68" s="39">
        <v>6</v>
      </c>
      <c r="P68" s="71">
        <v>3</v>
      </c>
      <c r="Q68" s="39">
        <v>2</v>
      </c>
      <c r="R68" s="39">
        <v>5</v>
      </c>
      <c r="S68" s="36">
        <v>2</v>
      </c>
      <c r="T68" s="40">
        <v>3</v>
      </c>
      <c r="U68" s="40">
        <v>2</v>
      </c>
      <c r="V68" s="41">
        <v>2</v>
      </c>
      <c r="W68" s="84">
        <v>6.1111111111111107</v>
      </c>
      <c r="X68" s="85">
        <v>45.444444444444443</v>
      </c>
      <c r="Y68" s="112">
        <f>SUM(S68:S72)/SUM($H68:$H72)*100</f>
        <v>27.27272727272727</v>
      </c>
      <c r="Z68" s="88">
        <f>SUM(T68:T72)/SUM($H68:$H72)*100</f>
        <v>27.27272727272727</v>
      </c>
      <c r="AA68" s="88">
        <f>SUM(U68:U72)/SUM($H68:$H72)*100</f>
        <v>18.181818181818183</v>
      </c>
      <c r="AB68" s="89">
        <f>SUM(V68:V72)/SUM($H68:$H72)*100</f>
        <v>27.27272727272727</v>
      </c>
      <c r="AC68" s="105">
        <f>SUM(Y68:AB72)</f>
        <v>99.999999999999986</v>
      </c>
      <c r="AD68" s="77"/>
    </row>
    <row r="69" spans="2:30" ht="15" customHeight="1" thickBot="1" x14ac:dyDescent="0.3">
      <c r="B69" s="146"/>
      <c r="C69" s="42" t="s">
        <v>166</v>
      </c>
      <c r="D69" s="34" t="s">
        <v>103</v>
      </c>
      <c r="E69" s="43" t="s">
        <v>180</v>
      </c>
      <c r="F69" s="44">
        <v>12</v>
      </c>
      <c r="G69" s="45">
        <v>4</v>
      </c>
      <c r="H69" s="46">
        <v>2</v>
      </c>
      <c r="I69" s="47">
        <v>1</v>
      </c>
      <c r="J69" s="47">
        <v>2</v>
      </c>
      <c r="K69" s="47">
        <v>1</v>
      </c>
      <c r="L69" s="47">
        <v>2</v>
      </c>
      <c r="M69" s="47">
        <v>1</v>
      </c>
      <c r="N69" s="47">
        <v>2</v>
      </c>
      <c r="O69" s="47">
        <v>1</v>
      </c>
      <c r="P69" s="72">
        <v>0</v>
      </c>
      <c r="Q69" s="47">
        <v>1</v>
      </c>
      <c r="R69" s="47">
        <v>1</v>
      </c>
      <c r="S69" s="44">
        <v>1</v>
      </c>
      <c r="T69" s="48">
        <v>0</v>
      </c>
      <c r="U69" s="48">
        <v>0</v>
      </c>
      <c r="V69" s="49">
        <v>1</v>
      </c>
      <c r="W69" s="80">
        <v>6</v>
      </c>
      <c r="X69" s="81">
        <v>45</v>
      </c>
      <c r="Y69" s="112"/>
      <c r="Z69" s="88"/>
      <c r="AA69" s="88"/>
      <c r="AB69" s="89"/>
      <c r="AC69" s="105"/>
      <c r="AD69" s="77"/>
    </row>
    <row r="70" spans="2:30" ht="15" customHeight="1" thickBot="1" x14ac:dyDescent="0.3">
      <c r="B70" s="146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72"/>
      <c r="Q70" s="47"/>
      <c r="R70" s="47"/>
      <c r="S70" s="44"/>
      <c r="T70" s="48"/>
      <c r="U70" s="48"/>
      <c r="V70" s="49"/>
      <c r="W70" s="80"/>
      <c r="X70" s="81"/>
      <c r="Y70" s="112"/>
      <c r="Z70" s="88"/>
      <c r="AA70" s="88"/>
      <c r="AB70" s="89"/>
      <c r="AC70" s="105"/>
      <c r="AD70" s="77"/>
    </row>
    <row r="71" spans="2:30" ht="15" customHeight="1" thickBot="1" x14ac:dyDescent="0.3">
      <c r="B71" s="146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72"/>
      <c r="Q71" s="47"/>
      <c r="R71" s="47"/>
      <c r="S71" s="44"/>
      <c r="T71" s="48"/>
      <c r="U71" s="48"/>
      <c r="V71" s="49"/>
      <c r="W71" s="80"/>
      <c r="X71" s="81"/>
      <c r="Y71" s="112"/>
      <c r="Z71" s="88"/>
      <c r="AA71" s="88"/>
      <c r="AB71" s="89"/>
      <c r="AC71" s="105"/>
      <c r="AD71" s="77"/>
    </row>
    <row r="72" spans="2:30" ht="15" customHeight="1" thickBot="1" x14ac:dyDescent="0.3">
      <c r="B72" s="147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73"/>
      <c r="Q72" s="56"/>
      <c r="R72" s="56"/>
      <c r="S72" s="53"/>
      <c r="T72" s="57"/>
      <c r="U72" s="57"/>
      <c r="V72" s="58"/>
      <c r="W72" s="82"/>
      <c r="X72" s="83"/>
      <c r="Y72" s="112"/>
      <c r="Z72" s="88"/>
      <c r="AA72" s="88"/>
      <c r="AB72" s="89"/>
      <c r="AC72" s="105"/>
      <c r="AD72" s="77"/>
    </row>
    <row r="73" spans="2:30" ht="15" customHeight="1" thickBot="1" x14ac:dyDescent="0.3">
      <c r="B73" s="145" t="s">
        <v>162</v>
      </c>
      <c r="C73" s="33" t="s">
        <v>165</v>
      </c>
      <c r="D73" s="34" t="s">
        <v>103</v>
      </c>
      <c r="E73" s="35" t="s">
        <v>181</v>
      </c>
      <c r="F73" s="36">
        <v>18</v>
      </c>
      <c r="G73" s="37">
        <v>7</v>
      </c>
      <c r="H73" s="38">
        <v>6</v>
      </c>
      <c r="I73" s="39">
        <v>5</v>
      </c>
      <c r="J73" s="39">
        <v>6</v>
      </c>
      <c r="K73" s="39">
        <v>5</v>
      </c>
      <c r="L73" s="39">
        <v>4</v>
      </c>
      <c r="M73" s="39">
        <v>5</v>
      </c>
      <c r="N73" s="39">
        <v>6</v>
      </c>
      <c r="O73" s="39">
        <v>4</v>
      </c>
      <c r="P73" s="71">
        <v>5</v>
      </c>
      <c r="Q73" s="39">
        <v>3</v>
      </c>
      <c r="R73" s="39">
        <v>4</v>
      </c>
      <c r="S73" s="36">
        <v>4</v>
      </c>
      <c r="T73" s="40">
        <v>0</v>
      </c>
      <c r="U73" s="40">
        <v>2</v>
      </c>
      <c r="V73" s="41">
        <v>0</v>
      </c>
      <c r="W73" s="84">
        <v>7.833333333333333</v>
      </c>
      <c r="X73" s="85">
        <v>65.5</v>
      </c>
      <c r="Y73" s="112">
        <f>SUM(S73:S77)/SUM($H73:$H77)*100</f>
        <v>66.666666666666657</v>
      </c>
      <c r="Z73" s="88">
        <f>SUM(T73:T77)/SUM($H73:$H77)*100</f>
        <v>0</v>
      </c>
      <c r="AA73" s="88">
        <f>SUM(U73:U77)/SUM($H73:$H77)*100</f>
        <v>33.333333333333329</v>
      </c>
      <c r="AB73" s="89">
        <f>SUM(V73:V77)/SUM($H73:$H77)*100</f>
        <v>0</v>
      </c>
      <c r="AC73" s="105">
        <f>SUM(Y73:AB77)</f>
        <v>99.999999999999986</v>
      </c>
      <c r="AD73" s="77"/>
    </row>
    <row r="74" spans="2:30" ht="15" customHeight="1" thickBot="1" x14ac:dyDescent="0.3">
      <c r="B74" s="146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72"/>
      <c r="Q74" s="47"/>
      <c r="R74" s="47"/>
      <c r="S74" s="44"/>
      <c r="T74" s="48"/>
      <c r="U74" s="48"/>
      <c r="V74" s="49"/>
      <c r="W74" s="80"/>
      <c r="X74" s="81"/>
      <c r="Y74" s="112"/>
      <c r="Z74" s="88"/>
      <c r="AA74" s="88"/>
      <c r="AB74" s="89"/>
      <c r="AC74" s="105"/>
      <c r="AD74" s="77"/>
    </row>
    <row r="75" spans="2:30" ht="15" customHeight="1" thickBot="1" x14ac:dyDescent="0.3">
      <c r="B75" s="146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72"/>
      <c r="Q75" s="47"/>
      <c r="R75" s="47"/>
      <c r="S75" s="44"/>
      <c r="T75" s="48"/>
      <c r="U75" s="48"/>
      <c r="V75" s="49"/>
      <c r="W75" s="80"/>
      <c r="X75" s="81"/>
      <c r="Y75" s="112"/>
      <c r="Z75" s="88"/>
      <c r="AA75" s="88"/>
      <c r="AB75" s="89"/>
      <c r="AC75" s="105"/>
      <c r="AD75" s="77"/>
    </row>
    <row r="76" spans="2:30" ht="15" customHeight="1" thickBot="1" x14ac:dyDescent="0.3">
      <c r="B76" s="146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72"/>
      <c r="Q76" s="47"/>
      <c r="R76" s="47"/>
      <c r="S76" s="44"/>
      <c r="T76" s="48"/>
      <c r="U76" s="48"/>
      <c r="V76" s="49"/>
      <c r="W76" s="80"/>
      <c r="X76" s="81"/>
      <c r="Y76" s="112"/>
      <c r="Z76" s="88"/>
      <c r="AA76" s="88"/>
      <c r="AB76" s="89"/>
      <c r="AC76" s="105"/>
      <c r="AD76" s="77"/>
    </row>
    <row r="77" spans="2:30" ht="15" customHeight="1" thickBot="1" x14ac:dyDescent="0.3">
      <c r="B77" s="147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73"/>
      <c r="Q77" s="56"/>
      <c r="R77" s="56"/>
      <c r="S77" s="53"/>
      <c r="T77" s="57"/>
      <c r="U77" s="57"/>
      <c r="V77" s="58"/>
      <c r="W77" s="82"/>
      <c r="X77" s="83"/>
      <c r="Y77" s="112"/>
      <c r="Z77" s="88"/>
      <c r="AA77" s="88"/>
      <c r="AB77" s="89"/>
      <c r="AC77" s="105"/>
      <c r="AD77" s="77"/>
    </row>
    <row r="78" spans="2:30" ht="15" customHeight="1" thickBot="1" x14ac:dyDescent="0.3">
      <c r="B78" s="145" t="s">
        <v>163</v>
      </c>
      <c r="C78" s="33" t="s">
        <v>165</v>
      </c>
      <c r="D78" s="34" t="s">
        <v>103</v>
      </c>
      <c r="E78" s="35" t="s">
        <v>182</v>
      </c>
      <c r="F78" s="36">
        <v>29</v>
      </c>
      <c r="G78" s="37">
        <v>5</v>
      </c>
      <c r="H78" s="38">
        <v>5</v>
      </c>
      <c r="I78" s="39">
        <v>5</v>
      </c>
      <c r="J78" s="39">
        <v>5</v>
      </c>
      <c r="K78" s="39">
        <v>5</v>
      </c>
      <c r="L78" s="39">
        <v>4</v>
      </c>
      <c r="M78" s="39">
        <v>5</v>
      </c>
      <c r="N78" s="39">
        <v>5</v>
      </c>
      <c r="O78" s="39">
        <v>4</v>
      </c>
      <c r="P78" s="71">
        <v>5</v>
      </c>
      <c r="Q78" s="39">
        <v>1</v>
      </c>
      <c r="R78" s="39">
        <v>5</v>
      </c>
      <c r="S78" s="36">
        <v>3</v>
      </c>
      <c r="T78" s="40">
        <v>2</v>
      </c>
      <c r="U78" s="40">
        <v>0</v>
      </c>
      <c r="V78" s="41">
        <v>0</v>
      </c>
      <c r="W78" s="84">
        <v>8.8000000000000007</v>
      </c>
      <c r="X78" s="85">
        <v>78</v>
      </c>
      <c r="Y78" s="112">
        <f>SUM(S78:S82)/SUM($H78:$H82)*100</f>
        <v>60</v>
      </c>
      <c r="Z78" s="88">
        <f>SUM(T78:T82)/SUM($H78:$H82)*100</f>
        <v>40</v>
      </c>
      <c r="AA78" s="88">
        <f>SUM(U78:U82)/SUM($H78:$H82)*100</f>
        <v>0</v>
      </c>
      <c r="AB78" s="89">
        <f>SUM(V78:V82)/SUM($H78:$H82)*100</f>
        <v>0</v>
      </c>
      <c r="AC78" s="105">
        <f>SUM(Y78:AB82)</f>
        <v>100</v>
      </c>
      <c r="AD78" s="77"/>
    </row>
    <row r="79" spans="2:30" ht="15" customHeight="1" thickBot="1" x14ac:dyDescent="0.3">
      <c r="B79" s="146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72"/>
      <c r="Q79" s="47"/>
      <c r="R79" s="47"/>
      <c r="S79" s="44"/>
      <c r="T79" s="48"/>
      <c r="U79" s="48"/>
      <c r="V79" s="49"/>
      <c r="W79" s="80"/>
      <c r="X79" s="81"/>
      <c r="Y79" s="112"/>
      <c r="Z79" s="88"/>
      <c r="AA79" s="88"/>
      <c r="AB79" s="89"/>
      <c r="AC79" s="105"/>
      <c r="AD79" s="77"/>
    </row>
    <row r="80" spans="2:30" ht="15" customHeight="1" thickBot="1" x14ac:dyDescent="0.3">
      <c r="B80" s="146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72"/>
      <c r="Q80" s="47"/>
      <c r="R80" s="47"/>
      <c r="S80" s="44"/>
      <c r="T80" s="48"/>
      <c r="U80" s="48"/>
      <c r="V80" s="49"/>
      <c r="W80" s="80"/>
      <c r="X80" s="81"/>
      <c r="Y80" s="112"/>
      <c r="Z80" s="88"/>
      <c r="AA80" s="88"/>
      <c r="AB80" s="89"/>
      <c r="AC80" s="105"/>
      <c r="AD80" s="77"/>
    </row>
    <row r="81" spans="2:30" ht="15" customHeight="1" thickBot="1" x14ac:dyDescent="0.3">
      <c r="B81" s="146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72"/>
      <c r="Q81" s="47"/>
      <c r="R81" s="47"/>
      <c r="S81" s="44"/>
      <c r="T81" s="48"/>
      <c r="U81" s="48"/>
      <c r="V81" s="49"/>
      <c r="W81" s="80"/>
      <c r="X81" s="81"/>
      <c r="Y81" s="112"/>
      <c r="Z81" s="88"/>
      <c r="AA81" s="88"/>
      <c r="AB81" s="89"/>
      <c r="AC81" s="105"/>
      <c r="AD81" s="77"/>
    </row>
    <row r="82" spans="2:30" ht="15" customHeight="1" thickBot="1" x14ac:dyDescent="0.3">
      <c r="B82" s="147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73"/>
      <c r="Q82" s="56"/>
      <c r="R82" s="56"/>
      <c r="S82" s="53"/>
      <c r="T82" s="57"/>
      <c r="U82" s="57"/>
      <c r="V82" s="58"/>
      <c r="W82" s="82"/>
      <c r="X82" s="83"/>
      <c r="Y82" s="112"/>
      <c r="Z82" s="88"/>
      <c r="AA82" s="88"/>
      <c r="AB82" s="89"/>
      <c r="AC82" s="105"/>
      <c r="AD82" s="77"/>
    </row>
    <row r="83" spans="2:30" ht="15" customHeight="1" thickBot="1" x14ac:dyDescent="0.3">
      <c r="B83" s="145" t="s">
        <v>164</v>
      </c>
      <c r="C83" s="33" t="s">
        <v>165</v>
      </c>
      <c r="D83" s="34" t="s">
        <v>103</v>
      </c>
      <c r="E83" s="35" t="s">
        <v>183</v>
      </c>
      <c r="F83" s="36">
        <v>18</v>
      </c>
      <c r="G83" s="37">
        <v>14</v>
      </c>
      <c r="H83" s="38">
        <v>13</v>
      </c>
      <c r="I83" s="39">
        <v>11</v>
      </c>
      <c r="J83" s="39">
        <v>8</v>
      </c>
      <c r="K83" s="39">
        <v>12</v>
      </c>
      <c r="L83" s="39">
        <v>2</v>
      </c>
      <c r="M83" s="39">
        <v>7</v>
      </c>
      <c r="N83" s="39">
        <v>11</v>
      </c>
      <c r="O83" s="39">
        <v>5</v>
      </c>
      <c r="P83" s="71">
        <v>6</v>
      </c>
      <c r="Q83" s="39">
        <v>6</v>
      </c>
      <c r="R83" s="39">
        <v>13</v>
      </c>
      <c r="S83" s="36">
        <v>0</v>
      </c>
      <c r="T83" s="40">
        <v>6</v>
      </c>
      <c r="U83" s="40">
        <v>6</v>
      </c>
      <c r="V83" s="41">
        <v>1</v>
      </c>
      <c r="W83" s="84">
        <v>6.2307692307692308</v>
      </c>
      <c r="X83" s="85">
        <v>40.53846153846154</v>
      </c>
      <c r="Y83" s="112">
        <f>SUM(S83:S87)/SUM($H83:$H87)*100</f>
        <v>0</v>
      </c>
      <c r="Z83" s="88">
        <f>SUM(T83:T87)/SUM($H83:$H87)*100</f>
        <v>46.153846153846153</v>
      </c>
      <c r="AA83" s="88">
        <f>SUM(U83:U87)/SUM($H83:$H87)*100</f>
        <v>46.153846153846153</v>
      </c>
      <c r="AB83" s="89">
        <f>SUM(V83:V87)/SUM($H83:$H87)*100</f>
        <v>7.6923076923076925</v>
      </c>
      <c r="AC83" s="105">
        <f>SUM(Y83:AB87)</f>
        <v>100</v>
      </c>
      <c r="AD83" s="77"/>
    </row>
    <row r="84" spans="2:30" ht="15" customHeight="1" thickBot="1" x14ac:dyDescent="0.3">
      <c r="B84" s="146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72"/>
      <c r="Q84" s="47"/>
      <c r="R84" s="47"/>
      <c r="S84" s="44"/>
      <c r="T84" s="48"/>
      <c r="U84" s="48"/>
      <c r="V84" s="49"/>
      <c r="W84" s="80"/>
      <c r="X84" s="81"/>
      <c r="Y84" s="112"/>
      <c r="Z84" s="88"/>
      <c r="AA84" s="88"/>
      <c r="AB84" s="89"/>
      <c r="AC84" s="105"/>
      <c r="AD84" s="77"/>
    </row>
    <row r="85" spans="2:30" ht="15" customHeight="1" thickBot="1" x14ac:dyDescent="0.3">
      <c r="B85" s="146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72"/>
      <c r="Q85" s="47"/>
      <c r="R85" s="47"/>
      <c r="S85" s="44"/>
      <c r="T85" s="48"/>
      <c r="U85" s="48"/>
      <c r="V85" s="49"/>
      <c r="W85" s="80"/>
      <c r="X85" s="81"/>
      <c r="Y85" s="112"/>
      <c r="Z85" s="88"/>
      <c r="AA85" s="88"/>
      <c r="AB85" s="89"/>
      <c r="AC85" s="105"/>
      <c r="AD85" s="77"/>
    </row>
    <row r="86" spans="2:30" ht="15" customHeight="1" thickBot="1" x14ac:dyDescent="0.3">
      <c r="B86" s="146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72"/>
      <c r="Q86" s="47"/>
      <c r="R86" s="47"/>
      <c r="S86" s="44"/>
      <c r="T86" s="48"/>
      <c r="U86" s="48"/>
      <c r="V86" s="49"/>
      <c r="W86" s="80"/>
      <c r="X86" s="81"/>
      <c r="Y86" s="112"/>
      <c r="Z86" s="88"/>
      <c r="AA86" s="88"/>
      <c r="AB86" s="89"/>
      <c r="AC86" s="105"/>
      <c r="AD86" s="77"/>
    </row>
    <row r="87" spans="2:30" ht="15" customHeight="1" thickBot="1" x14ac:dyDescent="0.3">
      <c r="B87" s="147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73"/>
      <c r="Q87" s="56"/>
      <c r="R87" s="56"/>
      <c r="S87" s="53"/>
      <c r="T87" s="57"/>
      <c r="U87" s="57"/>
      <c r="V87" s="58"/>
      <c r="W87" s="82"/>
      <c r="X87" s="83"/>
      <c r="Y87" s="112"/>
      <c r="Z87" s="88"/>
      <c r="AA87" s="88"/>
      <c r="AB87" s="89"/>
      <c r="AC87" s="105"/>
      <c r="AD87" s="77"/>
    </row>
    <row r="88" spans="2:30" ht="15" customHeight="1" thickBot="1" x14ac:dyDescent="0.3">
      <c r="B88" s="145" t="s">
        <v>184</v>
      </c>
      <c r="C88" s="33" t="s">
        <v>165</v>
      </c>
      <c r="D88" s="34" t="s">
        <v>103</v>
      </c>
      <c r="E88" s="35" t="s">
        <v>185</v>
      </c>
      <c r="F88" s="36">
        <v>10</v>
      </c>
      <c r="G88" s="37">
        <v>2</v>
      </c>
      <c r="H88" s="38">
        <v>2</v>
      </c>
      <c r="I88" s="39">
        <v>2</v>
      </c>
      <c r="J88" s="39">
        <v>2</v>
      </c>
      <c r="K88" s="39">
        <v>2</v>
      </c>
      <c r="L88" s="39">
        <v>2</v>
      </c>
      <c r="M88" s="39">
        <v>2</v>
      </c>
      <c r="N88" s="39">
        <v>2</v>
      </c>
      <c r="O88" s="39">
        <v>1</v>
      </c>
      <c r="P88" s="71">
        <v>1</v>
      </c>
      <c r="Q88" s="39">
        <v>1</v>
      </c>
      <c r="R88" s="39">
        <v>1</v>
      </c>
      <c r="S88" s="36">
        <v>1</v>
      </c>
      <c r="T88" s="40">
        <v>0</v>
      </c>
      <c r="U88" s="40">
        <v>1</v>
      </c>
      <c r="V88" s="41">
        <v>0</v>
      </c>
      <c r="W88" s="84">
        <v>8</v>
      </c>
      <c r="X88" s="85">
        <v>68</v>
      </c>
      <c r="Y88" s="112">
        <f>SUM(S88:S92)/SUM($H88:$H92)*100</f>
        <v>50</v>
      </c>
      <c r="Z88" s="88">
        <f>SUM(T88:T92)/SUM($H88:$H92)*100</f>
        <v>0</v>
      </c>
      <c r="AA88" s="88">
        <f>SUM(U88:U92)/SUM($H88:$H92)*100</f>
        <v>50</v>
      </c>
      <c r="AB88" s="89">
        <f>SUM(V88:V92)/SUM($H88:$H92)*100</f>
        <v>0</v>
      </c>
      <c r="AC88" s="105">
        <f>SUM(Y88:AB92)</f>
        <v>100</v>
      </c>
      <c r="AD88" s="77"/>
    </row>
    <row r="89" spans="2:30" ht="15" customHeight="1" thickBot="1" x14ac:dyDescent="0.3">
      <c r="B89" s="146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72"/>
      <c r="Q89" s="47"/>
      <c r="R89" s="47"/>
      <c r="S89" s="44"/>
      <c r="T89" s="48"/>
      <c r="U89" s="48"/>
      <c r="V89" s="49"/>
      <c r="W89" s="80"/>
      <c r="X89" s="81"/>
      <c r="Y89" s="112"/>
      <c r="Z89" s="88"/>
      <c r="AA89" s="88"/>
      <c r="AB89" s="89"/>
      <c r="AC89" s="105"/>
      <c r="AD89" s="77"/>
    </row>
    <row r="90" spans="2:30" ht="15" customHeight="1" thickBot="1" x14ac:dyDescent="0.3">
      <c r="B90" s="146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72"/>
      <c r="Q90" s="47"/>
      <c r="R90" s="47"/>
      <c r="S90" s="44"/>
      <c r="T90" s="48"/>
      <c r="U90" s="48"/>
      <c r="V90" s="49"/>
      <c r="W90" s="80"/>
      <c r="X90" s="81"/>
      <c r="Y90" s="112"/>
      <c r="Z90" s="88"/>
      <c r="AA90" s="88"/>
      <c r="AB90" s="89"/>
      <c r="AC90" s="105"/>
      <c r="AD90" s="77"/>
    </row>
    <row r="91" spans="2:30" ht="15" customHeight="1" thickBot="1" x14ac:dyDescent="0.3">
      <c r="B91" s="146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72"/>
      <c r="Q91" s="47"/>
      <c r="R91" s="47"/>
      <c r="S91" s="44"/>
      <c r="T91" s="48"/>
      <c r="U91" s="48"/>
      <c r="V91" s="49"/>
      <c r="W91" s="80"/>
      <c r="X91" s="81"/>
      <c r="Y91" s="112"/>
      <c r="Z91" s="88"/>
      <c r="AA91" s="88"/>
      <c r="AB91" s="89"/>
      <c r="AC91" s="105"/>
      <c r="AD91" s="77"/>
    </row>
    <row r="92" spans="2:30" ht="15" customHeight="1" thickBot="1" x14ac:dyDescent="0.3">
      <c r="B92" s="147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73"/>
      <c r="Q92" s="56"/>
      <c r="R92" s="56"/>
      <c r="S92" s="53"/>
      <c r="T92" s="57"/>
      <c r="U92" s="57"/>
      <c r="V92" s="58"/>
      <c r="W92" s="82"/>
      <c r="X92" s="83"/>
      <c r="Y92" s="112"/>
      <c r="Z92" s="88"/>
      <c r="AA92" s="88"/>
      <c r="AB92" s="89"/>
      <c r="AC92" s="105"/>
      <c r="AD92" s="77"/>
    </row>
    <row r="93" spans="2:30" ht="15" customHeight="1" thickBot="1" x14ac:dyDescent="0.3">
      <c r="B93" s="145" t="s">
        <v>186</v>
      </c>
      <c r="C93" s="33" t="s">
        <v>165</v>
      </c>
      <c r="D93" s="34" t="s">
        <v>103</v>
      </c>
      <c r="E93" s="35" t="s">
        <v>189</v>
      </c>
      <c r="F93" s="36">
        <v>28</v>
      </c>
      <c r="G93" s="37">
        <v>11</v>
      </c>
      <c r="H93" s="38">
        <v>5</v>
      </c>
      <c r="I93" s="39">
        <v>4</v>
      </c>
      <c r="J93" s="39">
        <v>3</v>
      </c>
      <c r="K93" s="39">
        <v>5</v>
      </c>
      <c r="L93" s="39">
        <v>4</v>
      </c>
      <c r="M93" s="39">
        <v>0</v>
      </c>
      <c r="N93" s="39">
        <v>4</v>
      </c>
      <c r="O93" s="39">
        <v>2</v>
      </c>
      <c r="P93" s="71">
        <v>3</v>
      </c>
      <c r="Q93" s="39">
        <v>1</v>
      </c>
      <c r="R93" s="39">
        <v>3</v>
      </c>
      <c r="S93" s="36">
        <v>0</v>
      </c>
      <c r="T93" s="40">
        <v>2</v>
      </c>
      <c r="U93" s="40">
        <v>3</v>
      </c>
      <c r="V93" s="41">
        <v>0</v>
      </c>
      <c r="W93" s="84">
        <v>5.8</v>
      </c>
      <c r="X93" s="85">
        <v>34.6</v>
      </c>
      <c r="Y93" s="112">
        <f>SUM(S93:S97)/SUM($H93:$H97)*100</f>
        <v>0</v>
      </c>
      <c r="Z93" s="88">
        <f>SUM(T93:T97)/SUM($H93:$H97)*100</f>
        <v>40</v>
      </c>
      <c r="AA93" s="88">
        <f>SUM(U93:U97)/SUM($H93:$H97)*100</f>
        <v>60</v>
      </c>
      <c r="AB93" s="89">
        <f>SUM(V93:V97)/SUM($H93:$H97)*100</f>
        <v>0</v>
      </c>
      <c r="AC93" s="105">
        <f>SUM(Y93:AB97)</f>
        <v>100</v>
      </c>
      <c r="AD93" s="77"/>
    </row>
    <row r="94" spans="2:30" ht="15" customHeight="1" thickBot="1" x14ac:dyDescent="0.3">
      <c r="B94" s="146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72"/>
      <c r="Q94" s="47"/>
      <c r="R94" s="47"/>
      <c r="S94" s="44"/>
      <c r="T94" s="48"/>
      <c r="U94" s="48"/>
      <c r="V94" s="49"/>
      <c r="W94" s="80"/>
      <c r="X94" s="81"/>
      <c r="Y94" s="112"/>
      <c r="Z94" s="88"/>
      <c r="AA94" s="88"/>
      <c r="AB94" s="89"/>
      <c r="AC94" s="105"/>
      <c r="AD94" s="77"/>
    </row>
    <row r="95" spans="2:30" ht="15" customHeight="1" thickBot="1" x14ac:dyDescent="0.3">
      <c r="B95" s="146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72"/>
      <c r="Q95" s="47"/>
      <c r="R95" s="47"/>
      <c r="S95" s="44"/>
      <c r="T95" s="48"/>
      <c r="U95" s="48"/>
      <c r="V95" s="49"/>
      <c r="W95" s="80"/>
      <c r="X95" s="81"/>
      <c r="Y95" s="112"/>
      <c r="Z95" s="88"/>
      <c r="AA95" s="88"/>
      <c r="AB95" s="89"/>
      <c r="AC95" s="105"/>
      <c r="AD95" s="77"/>
    </row>
    <row r="96" spans="2:30" ht="15" customHeight="1" thickBot="1" x14ac:dyDescent="0.3">
      <c r="B96" s="146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72"/>
      <c r="Q96" s="47"/>
      <c r="R96" s="47"/>
      <c r="S96" s="44"/>
      <c r="T96" s="48"/>
      <c r="U96" s="48"/>
      <c r="V96" s="49"/>
      <c r="W96" s="80"/>
      <c r="X96" s="81"/>
      <c r="Y96" s="112"/>
      <c r="Z96" s="88"/>
      <c r="AA96" s="88"/>
      <c r="AB96" s="89"/>
      <c r="AC96" s="105"/>
      <c r="AD96" s="77"/>
    </row>
    <row r="97" spans="2:30" ht="15" customHeight="1" thickBot="1" x14ac:dyDescent="0.3">
      <c r="B97" s="147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73"/>
      <c r="Q97" s="56"/>
      <c r="R97" s="56"/>
      <c r="S97" s="53"/>
      <c r="T97" s="57"/>
      <c r="U97" s="57"/>
      <c r="V97" s="58"/>
      <c r="W97" s="82"/>
      <c r="X97" s="83"/>
      <c r="Y97" s="112"/>
      <c r="Z97" s="88"/>
      <c r="AA97" s="88"/>
      <c r="AB97" s="89"/>
      <c r="AC97" s="105"/>
      <c r="AD97" s="77"/>
    </row>
    <row r="98" spans="2:30" ht="15" customHeight="1" thickBot="1" x14ac:dyDescent="0.3">
      <c r="B98" s="145" t="s">
        <v>187</v>
      </c>
      <c r="C98" s="33" t="s">
        <v>165</v>
      </c>
      <c r="D98" s="34" t="s">
        <v>103</v>
      </c>
      <c r="E98" s="35" t="s">
        <v>188</v>
      </c>
      <c r="F98" s="36">
        <v>30</v>
      </c>
      <c r="G98" s="37">
        <v>3</v>
      </c>
      <c r="H98" s="38">
        <v>3</v>
      </c>
      <c r="I98" s="39">
        <v>0</v>
      </c>
      <c r="J98" s="39">
        <v>1</v>
      </c>
      <c r="K98" s="39">
        <v>1</v>
      </c>
      <c r="L98" s="39">
        <v>0</v>
      </c>
      <c r="M98" s="39">
        <v>0</v>
      </c>
      <c r="N98" s="39">
        <v>1</v>
      </c>
      <c r="O98" s="39">
        <v>0</v>
      </c>
      <c r="P98" s="71">
        <v>1</v>
      </c>
      <c r="Q98" s="39">
        <v>1</v>
      </c>
      <c r="R98" s="39">
        <v>0</v>
      </c>
      <c r="S98" s="36">
        <v>0</v>
      </c>
      <c r="T98" s="40">
        <v>0</v>
      </c>
      <c r="U98" s="40">
        <v>0</v>
      </c>
      <c r="V98" s="41">
        <v>3</v>
      </c>
      <c r="W98" s="84">
        <v>1.6666666666666667</v>
      </c>
      <c r="X98" s="85">
        <v>3.6666666666666665</v>
      </c>
      <c r="Y98" s="112">
        <f>SUM(S98:S102)/SUM($H98:$H102)*100</f>
        <v>0</v>
      </c>
      <c r="Z98" s="88">
        <f>SUM(T98:T102)/SUM($H98:$H102)*100</f>
        <v>0</v>
      </c>
      <c r="AA98" s="88">
        <f>SUM(U98:U102)/SUM($H98:$H102)*100</f>
        <v>0</v>
      </c>
      <c r="AB98" s="89">
        <f>SUM(V98:V102)/SUM($H98:$H102)*100</f>
        <v>100</v>
      </c>
      <c r="AC98" s="105">
        <f>SUM(Y98:AB102)</f>
        <v>100</v>
      </c>
      <c r="AD98" s="77"/>
    </row>
    <row r="99" spans="2:30" ht="15" customHeight="1" thickBot="1" x14ac:dyDescent="0.3">
      <c r="B99" s="146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72"/>
      <c r="Q99" s="47"/>
      <c r="R99" s="47"/>
      <c r="S99" s="44"/>
      <c r="T99" s="48"/>
      <c r="U99" s="48"/>
      <c r="V99" s="49"/>
      <c r="W99" s="80"/>
      <c r="X99" s="81"/>
      <c r="Y99" s="112"/>
      <c r="Z99" s="88"/>
      <c r="AA99" s="88"/>
      <c r="AB99" s="89"/>
      <c r="AC99" s="105"/>
      <c r="AD99" s="77"/>
    </row>
    <row r="100" spans="2:30" ht="15" customHeight="1" thickBot="1" x14ac:dyDescent="0.3">
      <c r="B100" s="146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72"/>
      <c r="Q100" s="47"/>
      <c r="R100" s="47"/>
      <c r="S100" s="44"/>
      <c r="T100" s="48"/>
      <c r="U100" s="48"/>
      <c r="V100" s="49"/>
      <c r="W100" s="80"/>
      <c r="X100" s="81"/>
      <c r="Y100" s="112"/>
      <c r="Z100" s="88"/>
      <c r="AA100" s="88"/>
      <c r="AB100" s="89"/>
      <c r="AC100" s="105"/>
      <c r="AD100" s="77"/>
    </row>
    <row r="101" spans="2:30" ht="15" customHeight="1" thickBot="1" x14ac:dyDescent="0.3">
      <c r="B101" s="146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72"/>
      <c r="Q101" s="47"/>
      <c r="R101" s="47"/>
      <c r="S101" s="44"/>
      <c r="T101" s="48"/>
      <c r="U101" s="48"/>
      <c r="V101" s="49"/>
      <c r="W101" s="80"/>
      <c r="X101" s="81"/>
      <c r="Y101" s="112"/>
      <c r="Z101" s="88"/>
      <c r="AA101" s="88"/>
      <c r="AB101" s="89"/>
      <c r="AC101" s="105"/>
      <c r="AD101" s="77"/>
    </row>
    <row r="102" spans="2:30" ht="15" customHeight="1" thickBot="1" x14ac:dyDescent="0.3">
      <c r="B102" s="147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73"/>
      <c r="Q102" s="56"/>
      <c r="R102" s="56"/>
      <c r="S102" s="53"/>
      <c r="T102" s="57"/>
      <c r="U102" s="57"/>
      <c r="V102" s="58"/>
      <c r="W102" s="82"/>
      <c r="X102" s="83"/>
      <c r="Y102" s="112"/>
      <c r="Z102" s="88"/>
      <c r="AA102" s="88"/>
      <c r="AB102" s="89"/>
      <c r="AC102" s="105"/>
      <c r="AD102" s="77"/>
    </row>
    <row r="103" spans="2:30" ht="15" customHeight="1" thickBot="1" x14ac:dyDescent="0.3">
      <c r="B103" s="145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71"/>
      <c r="Q103" s="39"/>
      <c r="R103" s="39"/>
      <c r="S103" s="36"/>
      <c r="T103" s="40"/>
      <c r="U103" s="40"/>
      <c r="V103" s="41"/>
      <c r="W103" s="84"/>
      <c r="X103" s="85"/>
      <c r="Y103" s="112" t="e">
        <f>SUM(S103:S107)/SUM($H103:$H107)*100</f>
        <v>#DIV/0!</v>
      </c>
      <c r="Z103" s="88" t="e">
        <f>SUM(T103:T107)/SUM($H103:$H107)*100</f>
        <v>#DIV/0!</v>
      </c>
      <c r="AA103" s="88" t="e">
        <f>SUM(U103:U107)/SUM($H103:$H107)*100</f>
        <v>#DIV/0!</v>
      </c>
      <c r="AB103" s="89" t="e">
        <f>SUM(V103:V107)/SUM($H103:$H107)*100</f>
        <v>#DIV/0!</v>
      </c>
      <c r="AC103" s="105" t="e">
        <f>SUM(Y103:AB107)</f>
        <v>#DIV/0!</v>
      </c>
      <c r="AD103" s="77"/>
    </row>
    <row r="104" spans="2:30" ht="15" customHeight="1" thickBot="1" x14ac:dyDescent="0.3">
      <c r="B104" s="146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72"/>
      <c r="Q104" s="47"/>
      <c r="R104" s="47"/>
      <c r="S104" s="44"/>
      <c r="T104" s="48"/>
      <c r="U104" s="48"/>
      <c r="V104" s="49"/>
      <c r="W104" s="80"/>
      <c r="X104" s="81"/>
      <c r="Y104" s="112"/>
      <c r="Z104" s="88"/>
      <c r="AA104" s="88"/>
      <c r="AB104" s="89"/>
      <c r="AC104" s="105"/>
      <c r="AD104" s="77"/>
    </row>
    <row r="105" spans="2:30" ht="15" customHeight="1" thickBot="1" x14ac:dyDescent="0.3">
      <c r="B105" s="146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72"/>
      <c r="Q105" s="47"/>
      <c r="R105" s="47"/>
      <c r="S105" s="44"/>
      <c r="T105" s="48"/>
      <c r="U105" s="48"/>
      <c r="V105" s="49"/>
      <c r="W105" s="80"/>
      <c r="X105" s="81"/>
      <c r="Y105" s="112"/>
      <c r="Z105" s="88"/>
      <c r="AA105" s="88"/>
      <c r="AB105" s="89"/>
      <c r="AC105" s="105"/>
      <c r="AD105" s="77"/>
    </row>
    <row r="106" spans="2:30" ht="15" customHeight="1" thickBot="1" x14ac:dyDescent="0.3">
      <c r="B106" s="146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72"/>
      <c r="Q106" s="47"/>
      <c r="R106" s="47"/>
      <c r="S106" s="44"/>
      <c r="T106" s="48"/>
      <c r="U106" s="48"/>
      <c r="V106" s="49"/>
      <c r="W106" s="80"/>
      <c r="X106" s="81"/>
      <c r="Y106" s="112"/>
      <c r="Z106" s="88"/>
      <c r="AA106" s="88"/>
      <c r="AB106" s="89"/>
      <c r="AC106" s="105"/>
      <c r="AD106" s="77"/>
    </row>
    <row r="107" spans="2:30" ht="15" customHeight="1" thickBot="1" x14ac:dyDescent="0.3">
      <c r="B107" s="147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73"/>
      <c r="Q107" s="56"/>
      <c r="R107" s="56"/>
      <c r="S107" s="53"/>
      <c r="T107" s="57"/>
      <c r="U107" s="57"/>
      <c r="V107" s="58"/>
      <c r="W107" s="82"/>
      <c r="X107" s="83"/>
      <c r="Y107" s="112"/>
      <c r="Z107" s="88"/>
      <c r="AA107" s="88"/>
      <c r="AB107" s="89"/>
      <c r="AC107" s="105"/>
      <c r="AD107" s="77"/>
    </row>
    <row r="108" spans="2:30" ht="15" customHeight="1" thickBot="1" x14ac:dyDescent="0.3">
      <c r="B108" s="145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71"/>
      <c r="Q108" s="39"/>
      <c r="R108" s="39"/>
      <c r="S108" s="36"/>
      <c r="T108" s="40"/>
      <c r="U108" s="40"/>
      <c r="V108" s="41"/>
      <c r="W108" s="84"/>
      <c r="X108" s="85"/>
      <c r="Y108" s="112" t="e">
        <f>SUM(S108:S112)/SUM($H108:$H112)*100</f>
        <v>#DIV/0!</v>
      </c>
      <c r="Z108" s="88" t="e">
        <f>SUM(T108:T112)/SUM($H108:$H112)*100</f>
        <v>#DIV/0!</v>
      </c>
      <c r="AA108" s="88" t="e">
        <f>SUM(U108:U112)/SUM($H108:$H112)*100</f>
        <v>#DIV/0!</v>
      </c>
      <c r="AB108" s="89" t="e">
        <f>SUM(V108:V112)/SUM($H108:$H112)*100</f>
        <v>#DIV/0!</v>
      </c>
      <c r="AC108" s="105" t="e">
        <f>SUM(Y108:AB112)</f>
        <v>#DIV/0!</v>
      </c>
      <c r="AD108" s="77"/>
    </row>
    <row r="109" spans="2:30" ht="15" customHeight="1" thickBot="1" x14ac:dyDescent="0.3">
      <c r="B109" s="146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72"/>
      <c r="Q109" s="47"/>
      <c r="R109" s="47"/>
      <c r="S109" s="44"/>
      <c r="T109" s="48"/>
      <c r="U109" s="48"/>
      <c r="V109" s="49"/>
      <c r="W109" s="80"/>
      <c r="X109" s="81"/>
      <c r="Y109" s="112"/>
      <c r="Z109" s="88"/>
      <c r="AA109" s="88"/>
      <c r="AB109" s="89"/>
      <c r="AC109" s="105"/>
      <c r="AD109" s="77"/>
    </row>
    <row r="110" spans="2:30" ht="15" customHeight="1" thickBot="1" x14ac:dyDescent="0.3">
      <c r="B110" s="146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72"/>
      <c r="Q110" s="47"/>
      <c r="R110" s="47"/>
      <c r="S110" s="44"/>
      <c r="T110" s="48"/>
      <c r="U110" s="48"/>
      <c r="V110" s="49"/>
      <c r="W110" s="80"/>
      <c r="X110" s="81"/>
      <c r="Y110" s="112"/>
      <c r="Z110" s="88"/>
      <c r="AA110" s="88"/>
      <c r="AB110" s="89"/>
      <c r="AC110" s="105"/>
      <c r="AD110" s="77"/>
    </row>
    <row r="111" spans="2:30" ht="15" customHeight="1" thickBot="1" x14ac:dyDescent="0.3">
      <c r="B111" s="146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72"/>
      <c r="Q111" s="47"/>
      <c r="R111" s="47"/>
      <c r="S111" s="44"/>
      <c r="T111" s="48"/>
      <c r="U111" s="48"/>
      <c r="V111" s="49"/>
      <c r="W111" s="80"/>
      <c r="X111" s="81"/>
      <c r="Y111" s="112"/>
      <c r="Z111" s="88"/>
      <c r="AA111" s="88"/>
      <c r="AB111" s="89"/>
      <c r="AC111" s="105"/>
      <c r="AD111" s="77"/>
    </row>
    <row r="112" spans="2:30" ht="15" customHeight="1" thickBot="1" x14ac:dyDescent="0.3">
      <c r="B112" s="147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73"/>
      <c r="Q112" s="56"/>
      <c r="R112" s="56"/>
      <c r="S112" s="53"/>
      <c r="T112" s="57"/>
      <c r="U112" s="57"/>
      <c r="V112" s="58"/>
      <c r="W112" s="82"/>
      <c r="X112" s="83"/>
      <c r="Y112" s="112"/>
      <c r="Z112" s="88"/>
      <c r="AA112" s="88"/>
      <c r="AB112" s="89"/>
      <c r="AC112" s="105"/>
      <c r="AD112" s="77"/>
    </row>
    <row r="113" spans="2:30" ht="15" customHeight="1" thickBot="1" x14ac:dyDescent="0.3">
      <c r="B113" s="145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71"/>
      <c r="Q113" s="39"/>
      <c r="R113" s="39"/>
      <c r="S113" s="36"/>
      <c r="T113" s="40"/>
      <c r="U113" s="40"/>
      <c r="V113" s="41"/>
      <c r="W113" s="84"/>
      <c r="X113" s="85"/>
      <c r="Y113" s="112" t="e">
        <f>SUM(S113:S117)/SUM($H113:$H117)*100</f>
        <v>#DIV/0!</v>
      </c>
      <c r="Z113" s="88" t="e">
        <f>SUM(T113:T117)/SUM($H113:$H117)*100</f>
        <v>#DIV/0!</v>
      </c>
      <c r="AA113" s="88" t="e">
        <f>SUM(U113:U117)/SUM($H113:$H117)*100</f>
        <v>#DIV/0!</v>
      </c>
      <c r="AB113" s="89" t="e">
        <f>SUM(V113:V117)/SUM($H113:$H117)*100</f>
        <v>#DIV/0!</v>
      </c>
      <c r="AC113" s="105" t="e">
        <f>SUM(Y113:AB117)</f>
        <v>#DIV/0!</v>
      </c>
      <c r="AD113" s="77"/>
    </row>
    <row r="114" spans="2:30" ht="15" customHeight="1" thickBot="1" x14ac:dyDescent="0.3">
      <c r="B114" s="146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72"/>
      <c r="Q114" s="47"/>
      <c r="R114" s="47"/>
      <c r="S114" s="44"/>
      <c r="T114" s="48"/>
      <c r="U114" s="48"/>
      <c r="V114" s="49"/>
      <c r="W114" s="80"/>
      <c r="X114" s="81"/>
      <c r="Y114" s="112"/>
      <c r="Z114" s="88"/>
      <c r="AA114" s="88"/>
      <c r="AB114" s="89"/>
      <c r="AC114" s="105"/>
      <c r="AD114" s="77"/>
    </row>
    <row r="115" spans="2:30" ht="15" customHeight="1" thickBot="1" x14ac:dyDescent="0.3">
      <c r="B115" s="146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72"/>
      <c r="Q115" s="47"/>
      <c r="R115" s="47"/>
      <c r="S115" s="44"/>
      <c r="T115" s="48"/>
      <c r="U115" s="48"/>
      <c r="V115" s="49"/>
      <c r="W115" s="80"/>
      <c r="X115" s="81"/>
      <c r="Y115" s="112"/>
      <c r="Z115" s="88"/>
      <c r="AA115" s="88"/>
      <c r="AB115" s="89"/>
      <c r="AC115" s="105"/>
      <c r="AD115" s="77"/>
    </row>
    <row r="116" spans="2:30" ht="15" customHeight="1" thickBot="1" x14ac:dyDescent="0.3">
      <c r="B116" s="146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72"/>
      <c r="Q116" s="47"/>
      <c r="R116" s="47"/>
      <c r="S116" s="44"/>
      <c r="T116" s="48"/>
      <c r="U116" s="48"/>
      <c r="V116" s="49"/>
      <c r="W116" s="80"/>
      <c r="X116" s="81"/>
      <c r="Y116" s="112"/>
      <c r="Z116" s="88"/>
      <c r="AA116" s="88"/>
      <c r="AB116" s="89"/>
      <c r="AC116" s="105"/>
      <c r="AD116" s="77"/>
    </row>
    <row r="117" spans="2:30" ht="15" customHeight="1" thickBot="1" x14ac:dyDescent="0.3">
      <c r="B117" s="147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73"/>
      <c r="Q117" s="56"/>
      <c r="R117" s="56"/>
      <c r="S117" s="53"/>
      <c r="T117" s="57"/>
      <c r="U117" s="57"/>
      <c r="V117" s="58"/>
      <c r="W117" s="82"/>
      <c r="X117" s="83"/>
      <c r="Y117" s="112"/>
      <c r="Z117" s="88"/>
      <c r="AA117" s="88"/>
      <c r="AB117" s="89"/>
      <c r="AC117" s="105"/>
      <c r="AD117" s="77"/>
    </row>
    <row r="118" spans="2:30" ht="15" customHeight="1" thickBot="1" x14ac:dyDescent="0.3">
      <c r="B118" s="145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71"/>
      <c r="Q118" s="39"/>
      <c r="R118" s="39"/>
      <c r="S118" s="36"/>
      <c r="T118" s="40"/>
      <c r="U118" s="40"/>
      <c r="V118" s="41"/>
      <c r="W118" s="84"/>
      <c r="X118" s="85"/>
      <c r="Y118" s="112" t="e">
        <f>SUM(S118:S122)/SUM($H118:$H122)*100</f>
        <v>#DIV/0!</v>
      </c>
      <c r="Z118" s="88" t="e">
        <f>SUM(T118:T122)/SUM($H118:$H122)*100</f>
        <v>#DIV/0!</v>
      </c>
      <c r="AA118" s="88" t="e">
        <f>SUM(U118:U122)/SUM($H118:$H122)*100</f>
        <v>#DIV/0!</v>
      </c>
      <c r="AB118" s="89" t="e">
        <f>SUM(V118:V122)/SUM($H118:$H122)*100</f>
        <v>#DIV/0!</v>
      </c>
      <c r="AC118" s="105" t="e">
        <f>SUM(Y118:AB122)</f>
        <v>#DIV/0!</v>
      </c>
      <c r="AD118" s="77"/>
    </row>
    <row r="119" spans="2:30" ht="15" customHeight="1" thickBot="1" x14ac:dyDescent="0.3">
      <c r="B119" s="146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72"/>
      <c r="Q119" s="47"/>
      <c r="R119" s="47"/>
      <c r="S119" s="44"/>
      <c r="T119" s="48"/>
      <c r="U119" s="48"/>
      <c r="V119" s="49"/>
      <c r="W119" s="80"/>
      <c r="X119" s="81"/>
      <c r="Y119" s="112"/>
      <c r="Z119" s="88"/>
      <c r="AA119" s="88"/>
      <c r="AB119" s="89"/>
      <c r="AC119" s="105"/>
      <c r="AD119" s="77"/>
    </row>
    <row r="120" spans="2:30" ht="15" customHeight="1" thickBot="1" x14ac:dyDescent="0.3">
      <c r="B120" s="146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72"/>
      <c r="Q120" s="47"/>
      <c r="R120" s="47"/>
      <c r="S120" s="44"/>
      <c r="T120" s="48"/>
      <c r="U120" s="48"/>
      <c r="V120" s="49"/>
      <c r="W120" s="80"/>
      <c r="X120" s="81"/>
      <c r="Y120" s="112"/>
      <c r="Z120" s="88"/>
      <c r="AA120" s="88"/>
      <c r="AB120" s="89"/>
      <c r="AC120" s="105"/>
      <c r="AD120" s="77"/>
    </row>
    <row r="121" spans="2:30" ht="15" customHeight="1" thickBot="1" x14ac:dyDescent="0.3">
      <c r="B121" s="146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72"/>
      <c r="Q121" s="47"/>
      <c r="R121" s="47"/>
      <c r="S121" s="44"/>
      <c r="T121" s="48"/>
      <c r="U121" s="48"/>
      <c r="V121" s="49"/>
      <c r="W121" s="80"/>
      <c r="X121" s="81"/>
      <c r="Y121" s="112"/>
      <c r="Z121" s="88"/>
      <c r="AA121" s="88"/>
      <c r="AB121" s="89"/>
      <c r="AC121" s="105"/>
      <c r="AD121" s="77"/>
    </row>
    <row r="122" spans="2:30" ht="15" customHeight="1" thickBot="1" x14ac:dyDescent="0.3">
      <c r="B122" s="147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73"/>
      <c r="Q122" s="56"/>
      <c r="R122" s="56"/>
      <c r="S122" s="53"/>
      <c r="T122" s="57"/>
      <c r="U122" s="57"/>
      <c r="V122" s="58"/>
      <c r="W122" s="82"/>
      <c r="X122" s="83"/>
      <c r="Y122" s="112"/>
      <c r="Z122" s="88"/>
      <c r="AA122" s="88"/>
      <c r="AB122" s="89"/>
      <c r="AC122" s="105"/>
      <c r="AD122" s="77"/>
    </row>
    <row r="123" spans="2:30" ht="15" customHeight="1" thickBot="1" x14ac:dyDescent="0.3">
      <c r="B123" s="145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71"/>
      <c r="Q123" s="39"/>
      <c r="R123" s="39"/>
      <c r="S123" s="36"/>
      <c r="T123" s="40"/>
      <c r="U123" s="40"/>
      <c r="V123" s="41"/>
      <c r="W123" s="84"/>
      <c r="X123" s="85"/>
      <c r="Y123" s="112" t="e">
        <f>SUM(S123:S127)/SUM($H123:$H127)*100</f>
        <v>#DIV/0!</v>
      </c>
      <c r="Z123" s="88" t="e">
        <f>SUM(T123:T127)/SUM($H123:$H127)*100</f>
        <v>#DIV/0!</v>
      </c>
      <c r="AA123" s="88" t="e">
        <f>SUM(U123:U127)/SUM($H123:$H127)*100</f>
        <v>#DIV/0!</v>
      </c>
      <c r="AB123" s="89" t="e">
        <f>SUM(V123:V127)/SUM($H123:$H127)*100</f>
        <v>#DIV/0!</v>
      </c>
      <c r="AC123" s="105" t="e">
        <f>SUM(Y123:AB127)</f>
        <v>#DIV/0!</v>
      </c>
      <c r="AD123" s="77"/>
    </row>
    <row r="124" spans="2:30" ht="15" customHeight="1" thickBot="1" x14ac:dyDescent="0.3">
      <c r="B124" s="146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72"/>
      <c r="Q124" s="47"/>
      <c r="R124" s="47"/>
      <c r="S124" s="44"/>
      <c r="T124" s="48"/>
      <c r="U124" s="48"/>
      <c r="V124" s="49"/>
      <c r="W124" s="80"/>
      <c r="X124" s="81"/>
      <c r="Y124" s="112"/>
      <c r="Z124" s="88"/>
      <c r="AA124" s="88"/>
      <c r="AB124" s="89"/>
      <c r="AC124" s="105"/>
      <c r="AD124" s="77"/>
    </row>
    <row r="125" spans="2:30" ht="15" customHeight="1" thickBot="1" x14ac:dyDescent="0.3">
      <c r="B125" s="146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72"/>
      <c r="Q125" s="47"/>
      <c r="R125" s="47"/>
      <c r="S125" s="44"/>
      <c r="T125" s="48"/>
      <c r="U125" s="48"/>
      <c r="V125" s="49"/>
      <c r="W125" s="80"/>
      <c r="X125" s="81"/>
      <c r="Y125" s="112"/>
      <c r="Z125" s="88"/>
      <c r="AA125" s="88"/>
      <c r="AB125" s="89"/>
      <c r="AC125" s="105"/>
      <c r="AD125" s="77"/>
    </row>
    <row r="126" spans="2:30" ht="15" customHeight="1" thickBot="1" x14ac:dyDescent="0.3">
      <c r="B126" s="146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72"/>
      <c r="Q126" s="47"/>
      <c r="R126" s="47"/>
      <c r="S126" s="44"/>
      <c r="T126" s="48"/>
      <c r="U126" s="48"/>
      <c r="V126" s="49"/>
      <c r="W126" s="80"/>
      <c r="X126" s="81"/>
      <c r="Y126" s="112"/>
      <c r="Z126" s="88"/>
      <c r="AA126" s="88"/>
      <c r="AB126" s="89"/>
      <c r="AC126" s="105"/>
      <c r="AD126" s="77"/>
    </row>
    <row r="127" spans="2:30" ht="15" customHeight="1" thickBot="1" x14ac:dyDescent="0.3">
      <c r="B127" s="147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73"/>
      <c r="Q127" s="56"/>
      <c r="R127" s="56"/>
      <c r="S127" s="53"/>
      <c r="T127" s="57"/>
      <c r="U127" s="57"/>
      <c r="V127" s="58"/>
      <c r="W127" s="82"/>
      <c r="X127" s="83"/>
      <c r="Y127" s="112"/>
      <c r="Z127" s="88"/>
      <c r="AA127" s="88"/>
      <c r="AB127" s="89"/>
      <c r="AC127" s="105"/>
      <c r="AD127" s="77"/>
    </row>
    <row r="128" spans="2:30" ht="15" customHeight="1" thickBot="1" x14ac:dyDescent="0.3">
      <c r="B128" s="145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71"/>
      <c r="Q128" s="39"/>
      <c r="R128" s="39"/>
      <c r="S128" s="36"/>
      <c r="T128" s="40"/>
      <c r="U128" s="40"/>
      <c r="V128" s="41"/>
      <c r="W128" s="84"/>
      <c r="X128" s="85"/>
      <c r="Y128" s="112" t="e">
        <f>SUM(S128:S132)/SUM($H128:$H132)*100</f>
        <v>#DIV/0!</v>
      </c>
      <c r="Z128" s="88" t="e">
        <f>SUM(T128:T132)/SUM($H128:$H132)*100</f>
        <v>#DIV/0!</v>
      </c>
      <c r="AA128" s="88" t="e">
        <f>SUM(U128:U132)/SUM($H128:$H132)*100</f>
        <v>#DIV/0!</v>
      </c>
      <c r="AB128" s="89" t="e">
        <f>SUM(V128:V132)/SUM($H128:$H132)*100</f>
        <v>#DIV/0!</v>
      </c>
      <c r="AC128" s="105" t="e">
        <f>SUM(Y128:AB132)</f>
        <v>#DIV/0!</v>
      </c>
      <c r="AD128" s="77"/>
    </row>
    <row r="129" spans="2:30" ht="15" customHeight="1" thickBot="1" x14ac:dyDescent="0.3">
      <c r="B129" s="146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72"/>
      <c r="Q129" s="47"/>
      <c r="R129" s="47"/>
      <c r="S129" s="44"/>
      <c r="T129" s="48"/>
      <c r="U129" s="48"/>
      <c r="V129" s="49"/>
      <c r="W129" s="80"/>
      <c r="X129" s="81"/>
      <c r="Y129" s="112"/>
      <c r="Z129" s="88"/>
      <c r="AA129" s="88"/>
      <c r="AB129" s="89"/>
      <c r="AC129" s="105"/>
      <c r="AD129" s="77"/>
    </row>
    <row r="130" spans="2:30" ht="15" customHeight="1" thickBot="1" x14ac:dyDescent="0.3">
      <c r="B130" s="146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72"/>
      <c r="Q130" s="47"/>
      <c r="R130" s="47"/>
      <c r="S130" s="44"/>
      <c r="T130" s="48"/>
      <c r="U130" s="48"/>
      <c r="V130" s="49"/>
      <c r="W130" s="80"/>
      <c r="X130" s="81"/>
      <c r="Y130" s="112"/>
      <c r="Z130" s="88"/>
      <c r="AA130" s="88"/>
      <c r="AB130" s="89"/>
      <c r="AC130" s="105"/>
      <c r="AD130" s="77"/>
    </row>
    <row r="131" spans="2:30" ht="15" customHeight="1" thickBot="1" x14ac:dyDescent="0.3">
      <c r="B131" s="146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72"/>
      <c r="Q131" s="47"/>
      <c r="R131" s="47"/>
      <c r="S131" s="44"/>
      <c r="T131" s="48"/>
      <c r="U131" s="48"/>
      <c r="V131" s="49"/>
      <c r="W131" s="80"/>
      <c r="X131" s="81"/>
      <c r="Y131" s="112"/>
      <c r="Z131" s="88"/>
      <c r="AA131" s="88"/>
      <c r="AB131" s="89"/>
      <c r="AC131" s="105"/>
      <c r="AD131" s="77"/>
    </row>
    <row r="132" spans="2:30" ht="15" customHeight="1" thickBot="1" x14ac:dyDescent="0.3">
      <c r="B132" s="147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73"/>
      <c r="Q132" s="56"/>
      <c r="R132" s="56"/>
      <c r="S132" s="53"/>
      <c r="T132" s="57"/>
      <c r="U132" s="57"/>
      <c r="V132" s="58"/>
      <c r="W132" s="82"/>
      <c r="X132" s="83"/>
      <c r="Y132" s="112"/>
      <c r="Z132" s="88"/>
      <c r="AA132" s="88"/>
      <c r="AB132" s="89"/>
      <c r="AC132" s="105"/>
      <c r="AD132" s="77"/>
    </row>
    <row r="133" spans="2:30" ht="15" customHeight="1" thickBot="1" x14ac:dyDescent="0.3">
      <c r="B133" s="145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71"/>
      <c r="Q133" s="39"/>
      <c r="R133" s="39"/>
      <c r="S133" s="36"/>
      <c r="T133" s="40"/>
      <c r="U133" s="40"/>
      <c r="V133" s="41"/>
      <c r="W133" s="84"/>
      <c r="X133" s="85"/>
      <c r="Y133" s="112" t="e">
        <f>SUM(S133:S137)/SUM($H133:$H137)*100</f>
        <v>#DIV/0!</v>
      </c>
      <c r="Z133" s="88" t="e">
        <f>SUM(T133:T137)/SUM($H133:$H137)*100</f>
        <v>#DIV/0!</v>
      </c>
      <c r="AA133" s="88" t="e">
        <f>SUM(U133:U137)/SUM($H133:$H137)*100</f>
        <v>#DIV/0!</v>
      </c>
      <c r="AB133" s="89" t="e">
        <f>SUM(V133:V137)/SUM($H133:$H137)*100</f>
        <v>#DIV/0!</v>
      </c>
      <c r="AC133" s="105" t="e">
        <f>SUM(Y133:AB137)</f>
        <v>#DIV/0!</v>
      </c>
      <c r="AD133" s="77"/>
    </row>
    <row r="134" spans="2:30" ht="15" customHeight="1" thickBot="1" x14ac:dyDescent="0.3">
      <c r="B134" s="146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72"/>
      <c r="Q134" s="47"/>
      <c r="R134" s="47"/>
      <c r="S134" s="44"/>
      <c r="T134" s="48"/>
      <c r="U134" s="48"/>
      <c r="V134" s="49"/>
      <c r="W134" s="80"/>
      <c r="X134" s="81"/>
      <c r="Y134" s="112"/>
      <c r="Z134" s="88"/>
      <c r="AA134" s="88"/>
      <c r="AB134" s="89"/>
      <c r="AC134" s="105"/>
      <c r="AD134" s="77"/>
    </row>
    <row r="135" spans="2:30" ht="15" customHeight="1" thickBot="1" x14ac:dyDescent="0.3">
      <c r="B135" s="146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72"/>
      <c r="Q135" s="47"/>
      <c r="R135" s="47"/>
      <c r="S135" s="44"/>
      <c r="T135" s="48"/>
      <c r="U135" s="48"/>
      <c r="V135" s="49"/>
      <c r="W135" s="80"/>
      <c r="X135" s="81"/>
      <c r="Y135" s="112"/>
      <c r="Z135" s="88"/>
      <c r="AA135" s="88"/>
      <c r="AB135" s="89"/>
      <c r="AC135" s="105"/>
      <c r="AD135" s="77"/>
    </row>
    <row r="136" spans="2:30" ht="15" customHeight="1" thickBot="1" x14ac:dyDescent="0.3">
      <c r="B136" s="146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72"/>
      <c r="Q136" s="47"/>
      <c r="R136" s="47"/>
      <c r="S136" s="44"/>
      <c r="T136" s="48"/>
      <c r="U136" s="48"/>
      <c r="V136" s="49"/>
      <c r="W136" s="80"/>
      <c r="X136" s="81"/>
      <c r="Y136" s="112"/>
      <c r="Z136" s="88"/>
      <c r="AA136" s="88"/>
      <c r="AB136" s="89"/>
      <c r="AC136" s="105"/>
      <c r="AD136" s="77"/>
    </row>
    <row r="137" spans="2:30" ht="15" customHeight="1" thickBot="1" x14ac:dyDescent="0.3">
      <c r="B137" s="147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73"/>
      <c r="Q137" s="56"/>
      <c r="R137" s="56"/>
      <c r="S137" s="53"/>
      <c r="T137" s="57"/>
      <c r="U137" s="57"/>
      <c r="V137" s="58"/>
      <c r="W137" s="82"/>
      <c r="X137" s="83"/>
      <c r="Y137" s="112"/>
      <c r="Z137" s="88"/>
      <c r="AA137" s="88"/>
      <c r="AB137" s="89"/>
      <c r="AC137" s="105"/>
      <c r="AD137" s="77"/>
    </row>
    <row r="138" spans="2:30" ht="15" customHeight="1" thickBot="1" x14ac:dyDescent="0.3">
      <c r="B138" s="145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71"/>
      <c r="Q138" s="39"/>
      <c r="R138" s="39"/>
      <c r="S138" s="36"/>
      <c r="T138" s="40"/>
      <c r="U138" s="40"/>
      <c r="V138" s="41"/>
      <c r="W138" s="84"/>
      <c r="X138" s="85"/>
      <c r="Y138" s="112" t="e">
        <f>SUM(S138:S142)/SUM($H138:$H142)*100</f>
        <v>#DIV/0!</v>
      </c>
      <c r="Z138" s="88" t="e">
        <f>SUM(T138:T142)/SUM($H138:$H142)*100</f>
        <v>#DIV/0!</v>
      </c>
      <c r="AA138" s="88" t="e">
        <f>SUM(U138:U142)/SUM($H138:$H142)*100</f>
        <v>#DIV/0!</v>
      </c>
      <c r="AB138" s="89" t="e">
        <f>SUM(V138:V142)/SUM($H138:$H142)*100</f>
        <v>#DIV/0!</v>
      </c>
      <c r="AC138" s="105" t="e">
        <f>SUM(Y138:AB142)</f>
        <v>#DIV/0!</v>
      </c>
      <c r="AD138" s="77"/>
    </row>
    <row r="139" spans="2:30" ht="15" customHeight="1" thickBot="1" x14ac:dyDescent="0.3">
      <c r="B139" s="146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72"/>
      <c r="Q139" s="47"/>
      <c r="R139" s="47"/>
      <c r="S139" s="44"/>
      <c r="T139" s="48"/>
      <c r="U139" s="48"/>
      <c r="V139" s="49"/>
      <c r="W139" s="80"/>
      <c r="X139" s="81"/>
      <c r="Y139" s="112"/>
      <c r="Z139" s="88"/>
      <c r="AA139" s="88"/>
      <c r="AB139" s="89"/>
      <c r="AC139" s="105"/>
      <c r="AD139" s="77"/>
    </row>
    <row r="140" spans="2:30" ht="15" customHeight="1" thickBot="1" x14ac:dyDescent="0.3">
      <c r="B140" s="146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72"/>
      <c r="Q140" s="47"/>
      <c r="R140" s="47"/>
      <c r="S140" s="44"/>
      <c r="T140" s="48"/>
      <c r="U140" s="48"/>
      <c r="V140" s="49"/>
      <c r="W140" s="80"/>
      <c r="X140" s="81"/>
      <c r="Y140" s="112"/>
      <c r="Z140" s="88"/>
      <c r="AA140" s="88"/>
      <c r="AB140" s="89"/>
      <c r="AC140" s="105"/>
      <c r="AD140" s="77"/>
    </row>
    <row r="141" spans="2:30" ht="15" customHeight="1" thickBot="1" x14ac:dyDescent="0.3">
      <c r="B141" s="146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72"/>
      <c r="Q141" s="47"/>
      <c r="R141" s="47"/>
      <c r="S141" s="44"/>
      <c r="T141" s="48"/>
      <c r="U141" s="48"/>
      <c r="V141" s="49"/>
      <c r="W141" s="80"/>
      <c r="X141" s="81"/>
      <c r="Y141" s="112"/>
      <c r="Z141" s="88"/>
      <c r="AA141" s="88"/>
      <c r="AB141" s="89"/>
      <c r="AC141" s="105"/>
      <c r="AD141" s="77"/>
    </row>
    <row r="142" spans="2:30" ht="15" customHeight="1" thickBot="1" x14ac:dyDescent="0.3">
      <c r="B142" s="147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73"/>
      <c r="Q142" s="56"/>
      <c r="R142" s="56"/>
      <c r="S142" s="53"/>
      <c r="T142" s="57"/>
      <c r="U142" s="57"/>
      <c r="V142" s="58"/>
      <c r="W142" s="82"/>
      <c r="X142" s="83"/>
      <c r="Y142" s="112"/>
      <c r="Z142" s="88"/>
      <c r="AA142" s="88"/>
      <c r="AB142" s="89"/>
      <c r="AC142" s="105"/>
      <c r="AD142" s="77"/>
    </row>
    <row r="143" spans="2:30" ht="15" customHeight="1" thickBot="1" x14ac:dyDescent="0.3">
      <c r="B143" s="145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71"/>
      <c r="Q143" s="39"/>
      <c r="R143" s="39"/>
      <c r="S143" s="36"/>
      <c r="T143" s="40"/>
      <c r="U143" s="40"/>
      <c r="V143" s="41"/>
      <c r="W143" s="84"/>
      <c r="X143" s="85"/>
      <c r="Y143" s="112" t="e">
        <f>SUM(S143:S147)/SUM($H143:$H147)*100</f>
        <v>#DIV/0!</v>
      </c>
      <c r="Z143" s="88" t="e">
        <f>SUM(T143:T147)/SUM($H143:$H147)*100</f>
        <v>#DIV/0!</v>
      </c>
      <c r="AA143" s="88" t="e">
        <f>SUM(U143:U147)/SUM($H143:$H147)*100</f>
        <v>#DIV/0!</v>
      </c>
      <c r="AB143" s="89" t="e">
        <f>SUM(V143:V147)/SUM($H143:$H147)*100</f>
        <v>#DIV/0!</v>
      </c>
      <c r="AC143" s="105" t="e">
        <f>SUM(Y143:AB147)</f>
        <v>#DIV/0!</v>
      </c>
      <c r="AD143" s="77"/>
    </row>
    <row r="144" spans="2:30" ht="15" customHeight="1" thickBot="1" x14ac:dyDescent="0.3">
      <c r="B144" s="146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72"/>
      <c r="Q144" s="47"/>
      <c r="R144" s="47"/>
      <c r="S144" s="44"/>
      <c r="T144" s="48"/>
      <c r="U144" s="48"/>
      <c r="V144" s="49"/>
      <c r="W144" s="80"/>
      <c r="X144" s="81"/>
      <c r="Y144" s="112"/>
      <c r="Z144" s="88"/>
      <c r="AA144" s="88"/>
      <c r="AB144" s="89"/>
      <c r="AC144" s="105"/>
      <c r="AD144" s="77"/>
    </row>
    <row r="145" spans="2:30" ht="15" customHeight="1" thickBot="1" x14ac:dyDescent="0.3">
      <c r="B145" s="146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72"/>
      <c r="Q145" s="47"/>
      <c r="R145" s="47"/>
      <c r="S145" s="44"/>
      <c r="T145" s="48"/>
      <c r="U145" s="48"/>
      <c r="V145" s="49"/>
      <c r="W145" s="80"/>
      <c r="X145" s="81"/>
      <c r="Y145" s="112"/>
      <c r="Z145" s="88"/>
      <c r="AA145" s="88"/>
      <c r="AB145" s="89"/>
      <c r="AC145" s="105"/>
      <c r="AD145" s="77"/>
    </row>
    <row r="146" spans="2:30" ht="15" customHeight="1" thickBot="1" x14ac:dyDescent="0.3">
      <c r="B146" s="146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72"/>
      <c r="Q146" s="47"/>
      <c r="R146" s="47"/>
      <c r="S146" s="44"/>
      <c r="T146" s="48"/>
      <c r="U146" s="48"/>
      <c r="V146" s="49"/>
      <c r="W146" s="80"/>
      <c r="X146" s="81"/>
      <c r="Y146" s="112"/>
      <c r="Z146" s="88"/>
      <c r="AA146" s="88"/>
      <c r="AB146" s="89"/>
      <c r="AC146" s="105"/>
      <c r="AD146" s="77"/>
    </row>
    <row r="147" spans="2:30" ht="15" customHeight="1" thickBot="1" x14ac:dyDescent="0.3">
      <c r="B147" s="147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73"/>
      <c r="Q147" s="56"/>
      <c r="R147" s="56"/>
      <c r="S147" s="53"/>
      <c r="T147" s="57"/>
      <c r="U147" s="57"/>
      <c r="V147" s="58"/>
      <c r="W147" s="82"/>
      <c r="X147" s="83"/>
      <c r="Y147" s="112"/>
      <c r="Z147" s="88"/>
      <c r="AA147" s="88"/>
      <c r="AB147" s="89"/>
      <c r="AC147" s="105"/>
      <c r="AD147" s="77"/>
    </row>
    <row r="148" spans="2:30" ht="15" customHeight="1" thickBot="1" x14ac:dyDescent="0.3">
      <c r="B148" s="145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71"/>
      <c r="Q148" s="39"/>
      <c r="R148" s="39"/>
      <c r="S148" s="36"/>
      <c r="T148" s="40"/>
      <c r="U148" s="40"/>
      <c r="V148" s="41"/>
      <c r="W148" s="84"/>
      <c r="X148" s="85"/>
      <c r="Y148" s="112" t="e">
        <f>SUM(S148:S152)/SUM($H148:$H152)*100</f>
        <v>#DIV/0!</v>
      </c>
      <c r="Z148" s="88" t="e">
        <f>SUM(T148:T152)/SUM($H148:$H152)*100</f>
        <v>#DIV/0!</v>
      </c>
      <c r="AA148" s="88" t="e">
        <f>SUM(U148:U152)/SUM($H148:$H152)*100</f>
        <v>#DIV/0!</v>
      </c>
      <c r="AB148" s="89" t="e">
        <f>SUM(V148:V152)/SUM($H148:$H152)*100</f>
        <v>#DIV/0!</v>
      </c>
      <c r="AC148" s="105" t="e">
        <f>SUM(Y148:AB152)</f>
        <v>#DIV/0!</v>
      </c>
      <c r="AD148" s="77"/>
    </row>
    <row r="149" spans="2:30" ht="15" customHeight="1" thickBot="1" x14ac:dyDescent="0.3">
      <c r="B149" s="146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72"/>
      <c r="Q149" s="47"/>
      <c r="R149" s="47"/>
      <c r="S149" s="44"/>
      <c r="T149" s="48"/>
      <c r="U149" s="48"/>
      <c r="V149" s="49"/>
      <c r="W149" s="80"/>
      <c r="X149" s="81"/>
      <c r="Y149" s="112"/>
      <c r="Z149" s="88"/>
      <c r="AA149" s="88"/>
      <c r="AB149" s="89"/>
      <c r="AC149" s="105"/>
      <c r="AD149" s="77"/>
    </row>
    <row r="150" spans="2:30" ht="15" customHeight="1" thickBot="1" x14ac:dyDescent="0.3">
      <c r="B150" s="146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72"/>
      <c r="Q150" s="47"/>
      <c r="R150" s="47"/>
      <c r="S150" s="44"/>
      <c r="T150" s="48"/>
      <c r="U150" s="48"/>
      <c r="V150" s="49"/>
      <c r="W150" s="80"/>
      <c r="X150" s="81"/>
      <c r="Y150" s="112"/>
      <c r="Z150" s="88"/>
      <c r="AA150" s="88"/>
      <c r="AB150" s="89"/>
      <c r="AC150" s="105"/>
      <c r="AD150" s="77"/>
    </row>
    <row r="151" spans="2:30" ht="15" customHeight="1" thickBot="1" x14ac:dyDescent="0.3">
      <c r="B151" s="146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72"/>
      <c r="Q151" s="47"/>
      <c r="R151" s="47"/>
      <c r="S151" s="44"/>
      <c r="T151" s="48"/>
      <c r="U151" s="48"/>
      <c r="V151" s="49"/>
      <c r="W151" s="80"/>
      <c r="X151" s="81"/>
      <c r="Y151" s="112"/>
      <c r="Z151" s="88"/>
      <c r="AA151" s="88"/>
      <c r="AB151" s="89"/>
      <c r="AC151" s="105"/>
      <c r="AD151" s="77"/>
    </row>
    <row r="152" spans="2:30" ht="15" customHeight="1" thickBot="1" x14ac:dyDescent="0.3">
      <c r="B152" s="147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73"/>
      <c r="Q152" s="56"/>
      <c r="R152" s="56"/>
      <c r="S152" s="53"/>
      <c r="T152" s="57"/>
      <c r="U152" s="57"/>
      <c r="V152" s="58"/>
      <c r="W152" s="82"/>
      <c r="X152" s="83"/>
      <c r="Y152" s="112"/>
      <c r="Z152" s="88"/>
      <c r="AA152" s="88"/>
      <c r="AB152" s="89"/>
      <c r="AC152" s="105"/>
      <c r="AD152" s="77"/>
    </row>
    <row r="153" spans="2:30" ht="15" customHeight="1" thickBot="1" x14ac:dyDescent="0.3">
      <c r="B153" s="145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71"/>
      <c r="Q153" s="39"/>
      <c r="R153" s="39"/>
      <c r="S153" s="36"/>
      <c r="T153" s="40"/>
      <c r="U153" s="40"/>
      <c r="V153" s="41"/>
      <c r="W153" s="84"/>
      <c r="X153" s="85"/>
      <c r="Y153" s="112" t="e">
        <f>SUM(S153:S157)/SUM($H153:$H157)*100</f>
        <v>#DIV/0!</v>
      </c>
      <c r="Z153" s="88" t="e">
        <f>SUM(T153:T157)/SUM($H153:$H157)*100</f>
        <v>#DIV/0!</v>
      </c>
      <c r="AA153" s="88" t="e">
        <f>SUM(U153:U157)/SUM($H153:$H157)*100</f>
        <v>#DIV/0!</v>
      </c>
      <c r="AB153" s="89" t="e">
        <f>SUM(V153:V157)/SUM($H153:$H157)*100</f>
        <v>#DIV/0!</v>
      </c>
      <c r="AC153" s="105" t="e">
        <f>SUM(Y153:AB157)</f>
        <v>#DIV/0!</v>
      </c>
      <c r="AD153" s="77"/>
    </row>
    <row r="154" spans="2:30" ht="15" customHeight="1" thickBot="1" x14ac:dyDescent="0.3">
      <c r="B154" s="146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72"/>
      <c r="Q154" s="47"/>
      <c r="R154" s="47"/>
      <c r="S154" s="44"/>
      <c r="T154" s="48"/>
      <c r="U154" s="48"/>
      <c r="V154" s="49"/>
      <c r="W154" s="80"/>
      <c r="X154" s="81"/>
      <c r="Y154" s="112"/>
      <c r="Z154" s="88"/>
      <c r="AA154" s="88"/>
      <c r="AB154" s="89"/>
      <c r="AC154" s="105"/>
      <c r="AD154" s="77"/>
    </row>
    <row r="155" spans="2:30" ht="15" customHeight="1" thickBot="1" x14ac:dyDescent="0.3">
      <c r="B155" s="146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72"/>
      <c r="Q155" s="47"/>
      <c r="R155" s="47"/>
      <c r="S155" s="44"/>
      <c r="T155" s="48"/>
      <c r="U155" s="48"/>
      <c r="V155" s="49"/>
      <c r="W155" s="80"/>
      <c r="X155" s="81"/>
      <c r="Y155" s="112"/>
      <c r="Z155" s="88"/>
      <c r="AA155" s="88"/>
      <c r="AB155" s="89"/>
      <c r="AC155" s="105"/>
      <c r="AD155" s="77"/>
    </row>
    <row r="156" spans="2:30" ht="15" customHeight="1" thickBot="1" x14ac:dyDescent="0.3">
      <c r="B156" s="146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72"/>
      <c r="Q156" s="47"/>
      <c r="R156" s="47"/>
      <c r="S156" s="44"/>
      <c r="T156" s="48"/>
      <c r="U156" s="48"/>
      <c r="V156" s="49"/>
      <c r="W156" s="80"/>
      <c r="X156" s="81"/>
      <c r="Y156" s="112"/>
      <c r="Z156" s="88"/>
      <c r="AA156" s="88"/>
      <c r="AB156" s="89"/>
      <c r="AC156" s="105"/>
      <c r="AD156" s="77"/>
    </row>
    <row r="157" spans="2:30" ht="15" customHeight="1" thickBot="1" x14ac:dyDescent="0.3">
      <c r="B157" s="147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73"/>
      <c r="Q157" s="56"/>
      <c r="R157" s="56"/>
      <c r="S157" s="53"/>
      <c r="T157" s="57"/>
      <c r="U157" s="57"/>
      <c r="V157" s="58"/>
      <c r="W157" s="82"/>
      <c r="X157" s="83"/>
      <c r="Y157" s="112"/>
      <c r="Z157" s="88"/>
      <c r="AA157" s="88"/>
      <c r="AB157" s="89"/>
      <c r="AC157" s="105"/>
      <c r="AD157" s="77"/>
    </row>
    <row r="158" spans="2:30" ht="15" customHeight="1" thickBot="1" x14ac:dyDescent="0.3">
      <c r="B158" s="145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71"/>
      <c r="Q158" s="39"/>
      <c r="R158" s="39"/>
      <c r="S158" s="36"/>
      <c r="T158" s="40"/>
      <c r="U158" s="40"/>
      <c r="V158" s="41"/>
      <c r="W158" s="84"/>
      <c r="X158" s="85"/>
      <c r="Y158" s="112" t="e">
        <f>SUM(S158:S162)/SUM($H158:$H162)*100</f>
        <v>#DIV/0!</v>
      </c>
      <c r="Z158" s="88" t="e">
        <f>SUM(T158:T162)/SUM($H158:$H162)*100</f>
        <v>#DIV/0!</v>
      </c>
      <c r="AA158" s="88" t="e">
        <f>SUM(U158:U162)/SUM($H158:$H162)*100</f>
        <v>#DIV/0!</v>
      </c>
      <c r="AB158" s="89" t="e">
        <f>SUM(V158:V162)/SUM($H158:$H162)*100</f>
        <v>#DIV/0!</v>
      </c>
      <c r="AC158" s="105" t="e">
        <f>SUM(Y158:AB162)</f>
        <v>#DIV/0!</v>
      </c>
      <c r="AD158" s="77"/>
    </row>
    <row r="159" spans="2:30" ht="15" customHeight="1" thickBot="1" x14ac:dyDescent="0.3">
      <c r="B159" s="146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72"/>
      <c r="Q159" s="47"/>
      <c r="R159" s="47"/>
      <c r="S159" s="44"/>
      <c r="T159" s="48"/>
      <c r="U159" s="48"/>
      <c r="V159" s="49"/>
      <c r="W159" s="80"/>
      <c r="X159" s="81"/>
      <c r="Y159" s="112"/>
      <c r="Z159" s="88"/>
      <c r="AA159" s="88"/>
      <c r="AB159" s="89"/>
      <c r="AC159" s="105"/>
      <c r="AD159" s="77"/>
    </row>
    <row r="160" spans="2:30" ht="15" customHeight="1" thickBot="1" x14ac:dyDescent="0.3">
      <c r="B160" s="146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72"/>
      <c r="Q160" s="47"/>
      <c r="R160" s="47"/>
      <c r="S160" s="44"/>
      <c r="T160" s="48"/>
      <c r="U160" s="48"/>
      <c r="V160" s="49"/>
      <c r="W160" s="80"/>
      <c r="X160" s="81"/>
      <c r="Y160" s="112"/>
      <c r="Z160" s="88"/>
      <c r="AA160" s="88"/>
      <c r="AB160" s="89"/>
      <c r="AC160" s="105"/>
      <c r="AD160" s="77"/>
    </row>
    <row r="161" spans="2:30" ht="15" customHeight="1" thickBot="1" x14ac:dyDescent="0.3">
      <c r="B161" s="146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72"/>
      <c r="Q161" s="47"/>
      <c r="R161" s="47"/>
      <c r="S161" s="44"/>
      <c r="T161" s="48"/>
      <c r="U161" s="48"/>
      <c r="V161" s="49"/>
      <c r="W161" s="80"/>
      <c r="X161" s="81"/>
      <c r="Y161" s="112"/>
      <c r="Z161" s="88"/>
      <c r="AA161" s="88"/>
      <c r="AB161" s="89"/>
      <c r="AC161" s="105"/>
      <c r="AD161" s="77"/>
    </row>
    <row r="162" spans="2:30" ht="15" customHeight="1" thickBot="1" x14ac:dyDescent="0.3">
      <c r="B162" s="147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73"/>
      <c r="Q162" s="56"/>
      <c r="R162" s="56"/>
      <c r="S162" s="53"/>
      <c r="T162" s="57"/>
      <c r="U162" s="57"/>
      <c r="V162" s="58"/>
      <c r="W162" s="82"/>
      <c r="X162" s="83"/>
      <c r="Y162" s="112"/>
      <c r="Z162" s="88"/>
      <c r="AA162" s="88"/>
      <c r="AB162" s="89"/>
      <c r="AC162" s="105"/>
      <c r="AD162" s="77"/>
    </row>
    <row r="163" spans="2:30" ht="15" customHeight="1" thickBot="1" x14ac:dyDescent="0.3">
      <c r="B163" s="145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71"/>
      <c r="Q163" s="39"/>
      <c r="R163" s="39"/>
      <c r="S163" s="36"/>
      <c r="T163" s="40"/>
      <c r="U163" s="40"/>
      <c r="V163" s="41"/>
      <c r="W163" s="84"/>
      <c r="X163" s="85"/>
      <c r="Y163" s="112" t="e">
        <f>SUM(S163:S167)/SUM($H163:$H167)*100</f>
        <v>#DIV/0!</v>
      </c>
      <c r="Z163" s="88" t="e">
        <f>SUM(T163:T167)/SUM($H163:$H167)*100</f>
        <v>#DIV/0!</v>
      </c>
      <c r="AA163" s="88" t="e">
        <f>SUM(U163:U167)/SUM($H163:$H167)*100</f>
        <v>#DIV/0!</v>
      </c>
      <c r="AB163" s="89" t="e">
        <f>SUM(V163:V167)/SUM($H163:$H167)*100</f>
        <v>#DIV/0!</v>
      </c>
      <c r="AC163" s="105" t="e">
        <f>SUM(Y163:AB167)</f>
        <v>#DIV/0!</v>
      </c>
      <c r="AD163" s="77"/>
    </row>
    <row r="164" spans="2:30" ht="15" customHeight="1" thickBot="1" x14ac:dyDescent="0.3">
      <c r="B164" s="146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72"/>
      <c r="Q164" s="47"/>
      <c r="R164" s="47"/>
      <c r="S164" s="44"/>
      <c r="T164" s="48"/>
      <c r="U164" s="48"/>
      <c r="V164" s="49"/>
      <c r="W164" s="80"/>
      <c r="X164" s="81"/>
      <c r="Y164" s="112"/>
      <c r="Z164" s="88"/>
      <c r="AA164" s="88"/>
      <c r="AB164" s="89"/>
      <c r="AC164" s="105"/>
      <c r="AD164" s="77"/>
    </row>
    <row r="165" spans="2:30" ht="15" customHeight="1" thickBot="1" x14ac:dyDescent="0.3">
      <c r="B165" s="146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72"/>
      <c r="Q165" s="47"/>
      <c r="R165" s="47"/>
      <c r="S165" s="44"/>
      <c r="T165" s="48"/>
      <c r="U165" s="48"/>
      <c r="V165" s="49"/>
      <c r="W165" s="80"/>
      <c r="X165" s="81"/>
      <c r="Y165" s="112"/>
      <c r="Z165" s="88"/>
      <c r="AA165" s="88"/>
      <c r="AB165" s="89"/>
      <c r="AC165" s="105"/>
      <c r="AD165" s="77"/>
    </row>
    <row r="166" spans="2:30" ht="15" customHeight="1" thickBot="1" x14ac:dyDescent="0.3">
      <c r="B166" s="146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72"/>
      <c r="Q166" s="47"/>
      <c r="R166" s="47"/>
      <c r="S166" s="44"/>
      <c r="T166" s="48"/>
      <c r="U166" s="48"/>
      <c r="V166" s="49"/>
      <c r="W166" s="80"/>
      <c r="X166" s="81"/>
      <c r="Y166" s="112"/>
      <c r="Z166" s="88"/>
      <c r="AA166" s="88"/>
      <c r="AB166" s="89"/>
      <c r="AC166" s="105"/>
      <c r="AD166" s="77"/>
    </row>
    <row r="167" spans="2:30" ht="15" customHeight="1" thickBot="1" x14ac:dyDescent="0.3">
      <c r="B167" s="147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73"/>
      <c r="Q167" s="56"/>
      <c r="R167" s="56"/>
      <c r="S167" s="53"/>
      <c r="T167" s="57"/>
      <c r="U167" s="57"/>
      <c r="V167" s="58"/>
      <c r="W167" s="82"/>
      <c r="X167" s="83"/>
      <c r="Y167" s="112"/>
      <c r="Z167" s="88"/>
      <c r="AA167" s="88"/>
      <c r="AB167" s="89"/>
      <c r="AC167" s="105"/>
      <c r="AD167" s="77"/>
    </row>
    <row r="168" spans="2:30" ht="15" customHeight="1" thickBot="1" x14ac:dyDescent="0.3">
      <c r="B168" s="145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71"/>
      <c r="Q168" s="39"/>
      <c r="R168" s="39"/>
      <c r="S168" s="36"/>
      <c r="T168" s="40"/>
      <c r="U168" s="40"/>
      <c r="V168" s="41"/>
      <c r="W168" s="84"/>
      <c r="X168" s="85"/>
      <c r="Y168" s="112" t="e">
        <f>SUM(S168:S172)/SUM($H168:$H172)*100</f>
        <v>#DIV/0!</v>
      </c>
      <c r="Z168" s="88" t="e">
        <f>SUM(T168:T172)/SUM($H168:$H172)*100</f>
        <v>#DIV/0!</v>
      </c>
      <c r="AA168" s="88" t="e">
        <f>SUM(U168:U172)/SUM($H168:$H172)*100</f>
        <v>#DIV/0!</v>
      </c>
      <c r="AB168" s="89" t="e">
        <f>SUM(V168:V172)/SUM($H168:$H172)*100</f>
        <v>#DIV/0!</v>
      </c>
      <c r="AC168" s="105" t="e">
        <f>SUM(Y168:AB172)</f>
        <v>#DIV/0!</v>
      </c>
      <c r="AD168" s="77"/>
    </row>
    <row r="169" spans="2:30" ht="15" customHeight="1" thickBot="1" x14ac:dyDescent="0.3">
      <c r="B169" s="146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72"/>
      <c r="Q169" s="47"/>
      <c r="R169" s="47"/>
      <c r="S169" s="44"/>
      <c r="T169" s="48"/>
      <c r="U169" s="48"/>
      <c r="V169" s="49"/>
      <c r="W169" s="80"/>
      <c r="X169" s="81"/>
      <c r="Y169" s="112"/>
      <c r="Z169" s="88"/>
      <c r="AA169" s="88"/>
      <c r="AB169" s="89"/>
      <c r="AC169" s="105"/>
      <c r="AD169" s="77"/>
    </row>
    <row r="170" spans="2:30" ht="15" customHeight="1" thickBot="1" x14ac:dyDescent="0.3">
      <c r="B170" s="146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72"/>
      <c r="Q170" s="47"/>
      <c r="R170" s="47"/>
      <c r="S170" s="44"/>
      <c r="T170" s="48"/>
      <c r="U170" s="48"/>
      <c r="V170" s="49"/>
      <c r="W170" s="80"/>
      <c r="X170" s="81"/>
      <c r="Y170" s="112"/>
      <c r="Z170" s="88"/>
      <c r="AA170" s="88"/>
      <c r="AB170" s="89"/>
      <c r="AC170" s="105"/>
      <c r="AD170" s="77"/>
    </row>
    <row r="171" spans="2:30" ht="15" customHeight="1" thickBot="1" x14ac:dyDescent="0.3">
      <c r="B171" s="146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72"/>
      <c r="Q171" s="47"/>
      <c r="R171" s="47"/>
      <c r="S171" s="44"/>
      <c r="T171" s="48"/>
      <c r="U171" s="48"/>
      <c r="V171" s="49"/>
      <c r="W171" s="80"/>
      <c r="X171" s="81"/>
      <c r="Y171" s="112"/>
      <c r="Z171" s="88"/>
      <c r="AA171" s="88"/>
      <c r="AB171" s="89"/>
      <c r="AC171" s="105"/>
      <c r="AD171" s="77"/>
    </row>
    <row r="172" spans="2:30" ht="15" customHeight="1" thickBot="1" x14ac:dyDescent="0.3">
      <c r="B172" s="147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73"/>
      <c r="Q172" s="56"/>
      <c r="R172" s="56"/>
      <c r="S172" s="53"/>
      <c r="T172" s="57"/>
      <c r="U172" s="57"/>
      <c r="V172" s="58"/>
      <c r="W172" s="82"/>
      <c r="X172" s="83"/>
      <c r="Y172" s="112"/>
      <c r="Z172" s="88"/>
      <c r="AA172" s="88"/>
      <c r="AB172" s="89"/>
      <c r="AC172" s="105"/>
      <c r="AD172" s="77"/>
    </row>
    <row r="173" spans="2:30" ht="15" customHeight="1" thickBot="1" x14ac:dyDescent="0.3">
      <c r="B173" s="145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71"/>
      <c r="Q173" s="39"/>
      <c r="R173" s="39"/>
      <c r="S173" s="36"/>
      <c r="T173" s="40"/>
      <c r="U173" s="40"/>
      <c r="V173" s="41"/>
      <c r="W173" s="84"/>
      <c r="X173" s="85"/>
      <c r="Y173" s="112" t="e">
        <f>SUM(S173:S177)/SUM($H173:$H177)*100</f>
        <v>#DIV/0!</v>
      </c>
      <c r="Z173" s="88" t="e">
        <f>SUM(T173:T177)/SUM($H173:$H177)*100</f>
        <v>#DIV/0!</v>
      </c>
      <c r="AA173" s="88" t="e">
        <f>SUM(U173:U177)/SUM($H173:$H177)*100</f>
        <v>#DIV/0!</v>
      </c>
      <c r="AB173" s="89" t="e">
        <f>SUM(V173:V177)/SUM($H173:$H177)*100</f>
        <v>#DIV/0!</v>
      </c>
      <c r="AC173" s="105" t="e">
        <f>SUM(Y173:AB177)</f>
        <v>#DIV/0!</v>
      </c>
      <c r="AD173" s="77"/>
    </row>
    <row r="174" spans="2:30" ht="15" customHeight="1" thickBot="1" x14ac:dyDescent="0.3">
      <c r="B174" s="146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72"/>
      <c r="Q174" s="47"/>
      <c r="R174" s="47"/>
      <c r="S174" s="44"/>
      <c r="T174" s="48"/>
      <c r="U174" s="48"/>
      <c r="V174" s="49"/>
      <c r="W174" s="80"/>
      <c r="X174" s="81"/>
      <c r="Y174" s="112"/>
      <c r="Z174" s="88"/>
      <c r="AA174" s="88"/>
      <c r="AB174" s="89"/>
      <c r="AC174" s="105"/>
      <c r="AD174" s="77"/>
    </row>
    <row r="175" spans="2:30" ht="15" customHeight="1" thickBot="1" x14ac:dyDescent="0.3">
      <c r="B175" s="146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72"/>
      <c r="Q175" s="47"/>
      <c r="R175" s="47"/>
      <c r="S175" s="44"/>
      <c r="T175" s="48"/>
      <c r="U175" s="48"/>
      <c r="V175" s="49"/>
      <c r="W175" s="80"/>
      <c r="X175" s="81"/>
      <c r="Y175" s="112"/>
      <c r="Z175" s="88"/>
      <c r="AA175" s="88"/>
      <c r="AB175" s="89"/>
      <c r="AC175" s="105"/>
      <c r="AD175" s="77"/>
    </row>
    <row r="176" spans="2:30" ht="15" customHeight="1" thickBot="1" x14ac:dyDescent="0.3">
      <c r="B176" s="146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72"/>
      <c r="Q176" s="47"/>
      <c r="R176" s="47"/>
      <c r="S176" s="44"/>
      <c r="T176" s="48"/>
      <c r="U176" s="48"/>
      <c r="V176" s="49"/>
      <c r="W176" s="80"/>
      <c r="X176" s="81"/>
      <c r="Y176" s="112"/>
      <c r="Z176" s="88"/>
      <c r="AA176" s="88"/>
      <c r="AB176" s="89"/>
      <c r="AC176" s="105"/>
      <c r="AD176" s="77"/>
    </row>
    <row r="177" spans="2:30" ht="15" customHeight="1" thickBot="1" x14ac:dyDescent="0.3">
      <c r="B177" s="147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73"/>
      <c r="Q177" s="56"/>
      <c r="R177" s="56"/>
      <c r="S177" s="53"/>
      <c r="T177" s="57"/>
      <c r="U177" s="57"/>
      <c r="V177" s="58"/>
      <c r="W177" s="82"/>
      <c r="X177" s="83"/>
      <c r="Y177" s="112"/>
      <c r="Z177" s="88"/>
      <c r="AA177" s="88"/>
      <c r="AB177" s="89"/>
      <c r="AC177" s="105"/>
      <c r="AD177" s="77"/>
    </row>
    <row r="178" spans="2:30" ht="15" customHeight="1" thickBot="1" x14ac:dyDescent="0.3">
      <c r="B178" s="145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71"/>
      <c r="Q178" s="39"/>
      <c r="R178" s="39"/>
      <c r="S178" s="36"/>
      <c r="T178" s="40"/>
      <c r="U178" s="40"/>
      <c r="V178" s="41"/>
      <c r="W178" s="84"/>
      <c r="X178" s="85"/>
      <c r="Y178" s="112" t="e">
        <f>SUM(S178:S182)/SUM($H178:$H182)*100</f>
        <v>#DIV/0!</v>
      </c>
      <c r="Z178" s="88" t="e">
        <f>SUM(T178:T182)/SUM($H178:$H182)*100</f>
        <v>#DIV/0!</v>
      </c>
      <c r="AA178" s="88" t="e">
        <f>SUM(U178:U182)/SUM($H178:$H182)*100</f>
        <v>#DIV/0!</v>
      </c>
      <c r="AB178" s="89" t="e">
        <f>SUM(V178:V182)/SUM($H178:$H182)*100</f>
        <v>#DIV/0!</v>
      </c>
      <c r="AC178" s="105" t="e">
        <f>SUM(Y178:AB182)</f>
        <v>#DIV/0!</v>
      </c>
      <c r="AD178" s="77"/>
    </row>
    <row r="179" spans="2:30" ht="15" customHeight="1" thickBot="1" x14ac:dyDescent="0.3">
      <c r="B179" s="146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72"/>
      <c r="Q179" s="47"/>
      <c r="R179" s="47"/>
      <c r="S179" s="44"/>
      <c r="T179" s="48"/>
      <c r="U179" s="48"/>
      <c r="V179" s="49"/>
      <c r="W179" s="80"/>
      <c r="X179" s="81"/>
      <c r="Y179" s="112"/>
      <c r="Z179" s="88"/>
      <c r="AA179" s="88"/>
      <c r="AB179" s="89"/>
      <c r="AC179" s="105"/>
      <c r="AD179" s="77"/>
    </row>
    <row r="180" spans="2:30" ht="15" customHeight="1" thickBot="1" x14ac:dyDescent="0.3">
      <c r="B180" s="146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72"/>
      <c r="Q180" s="47"/>
      <c r="R180" s="47"/>
      <c r="S180" s="44"/>
      <c r="T180" s="48"/>
      <c r="U180" s="48"/>
      <c r="V180" s="49"/>
      <c r="W180" s="80"/>
      <c r="X180" s="81"/>
      <c r="Y180" s="112"/>
      <c r="Z180" s="88"/>
      <c r="AA180" s="88"/>
      <c r="AB180" s="89"/>
      <c r="AC180" s="105"/>
      <c r="AD180" s="77"/>
    </row>
    <row r="181" spans="2:30" ht="15" customHeight="1" thickBot="1" x14ac:dyDescent="0.3">
      <c r="B181" s="146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72"/>
      <c r="Q181" s="47"/>
      <c r="R181" s="47"/>
      <c r="S181" s="44"/>
      <c r="T181" s="48"/>
      <c r="U181" s="48"/>
      <c r="V181" s="49"/>
      <c r="W181" s="80"/>
      <c r="X181" s="81"/>
      <c r="Y181" s="112"/>
      <c r="Z181" s="88"/>
      <c r="AA181" s="88"/>
      <c r="AB181" s="89"/>
      <c r="AC181" s="105"/>
      <c r="AD181" s="77"/>
    </row>
    <row r="182" spans="2:30" ht="15" customHeight="1" thickBot="1" x14ac:dyDescent="0.3">
      <c r="B182" s="147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73"/>
      <c r="Q182" s="56"/>
      <c r="R182" s="56"/>
      <c r="S182" s="53"/>
      <c r="T182" s="57"/>
      <c r="U182" s="57"/>
      <c r="V182" s="58"/>
      <c r="W182" s="82"/>
      <c r="X182" s="83"/>
      <c r="Y182" s="112"/>
      <c r="Z182" s="88"/>
      <c r="AA182" s="88"/>
      <c r="AB182" s="89"/>
      <c r="AC182" s="105"/>
      <c r="AD182" s="77"/>
    </row>
    <row r="183" spans="2:30" ht="15" customHeight="1" thickBot="1" x14ac:dyDescent="0.3">
      <c r="B183" s="145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71"/>
      <c r="Q183" s="39"/>
      <c r="R183" s="39"/>
      <c r="S183" s="36"/>
      <c r="T183" s="40"/>
      <c r="U183" s="40"/>
      <c r="V183" s="41"/>
      <c r="W183" s="84"/>
      <c r="X183" s="85"/>
      <c r="Y183" s="112" t="e">
        <f>SUM(S183:S187)/SUM($H183:$H187)*100</f>
        <v>#DIV/0!</v>
      </c>
      <c r="Z183" s="88" t="e">
        <f>SUM(T183:T187)/SUM($H183:$H187)*100</f>
        <v>#DIV/0!</v>
      </c>
      <c r="AA183" s="88" t="e">
        <f>SUM(U183:U187)/SUM($H183:$H187)*100</f>
        <v>#DIV/0!</v>
      </c>
      <c r="AB183" s="89" t="e">
        <f>SUM(V183:V187)/SUM($H183:$H187)*100</f>
        <v>#DIV/0!</v>
      </c>
      <c r="AC183" s="105" t="e">
        <f>SUM(Y183:AB187)</f>
        <v>#DIV/0!</v>
      </c>
      <c r="AD183" s="77"/>
    </row>
    <row r="184" spans="2:30" ht="15" customHeight="1" thickBot="1" x14ac:dyDescent="0.3">
      <c r="B184" s="146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72"/>
      <c r="Q184" s="47"/>
      <c r="R184" s="47"/>
      <c r="S184" s="44"/>
      <c r="T184" s="48"/>
      <c r="U184" s="48"/>
      <c r="V184" s="49"/>
      <c r="W184" s="80"/>
      <c r="X184" s="81"/>
      <c r="Y184" s="112"/>
      <c r="Z184" s="88"/>
      <c r="AA184" s="88"/>
      <c r="AB184" s="89"/>
      <c r="AC184" s="105"/>
      <c r="AD184" s="77"/>
    </row>
    <row r="185" spans="2:30" ht="15" customHeight="1" thickBot="1" x14ac:dyDescent="0.3">
      <c r="B185" s="146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72"/>
      <c r="Q185" s="47"/>
      <c r="R185" s="47"/>
      <c r="S185" s="44"/>
      <c r="T185" s="48"/>
      <c r="U185" s="48"/>
      <c r="V185" s="49"/>
      <c r="W185" s="80"/>
      <c r="X185" s="81"/>
      <c r="Y185" s="112"/>
      <c r="Z185" s="88"/>
      <c r="AA185" s="88"/>
      <c r="AB185" s="89"/>
      <c r="AC185" s="105"/>
      <c r="AD185" s="77"/>
    </row>
    <row r="186" spans="2:30" ht="15" customHeight="1" thickBot="1" x14ac:dyDescent="0.3">
      <c r="B186" s="146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72"/>
      <c r="Q186" s="47"/>
      <c r="R186" s="47"/>
      <c r="S186" s="44"/>
      <c r="T186" s="48"/>
      <c r="U186" s="48"/>
      <c r="V186" s="49"/>
      <c r="W186" s="80"/>
      <c r="X186" s="81"/>
      <c r="Y186" s="112"/>
      <c r="Z186" s="88"/>
      <c r="AA186" s="88"/>
      <c r="AB186" s="89"/>
      <c r="AC186" s="105"/>
      <c r="AD186" s="77"/>
    </row>
    <row r="187" spans="2:30" ht="15" customHeight="1" thickBot="1" x14ac:dyDescent="0.3">
      <c r="B187" s="147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73"/>
      <c r="Q187" s="56"/>
      <c r="R187" s="56"/>
      <c r="S187" s="53"/>
      <c r="T187" s="57"/>
      <c r="U187" s="57"/>
      <c r="V187" s="58"/>
      <c r="W187" s="82"/>
      <c r="X187" s="83"/>
      <c r="Y187" s="112"/>
      <c r="Z187" s="88"/>
      <c r="AA187" s="88"/>
      <c r="AB187" s="89"/>
      <c r="AC187" s="105"/>
      <c r="AD187" s="77"/>
    </row>
    <row r="188" spans="2:30" ht="15" customHeight="1" thickBot="1" x14ac:dyDescent="0.3">
      <c r="B188" s="145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71"/>
      <c r="Q188" s="39"/>
      <c r="R188" s="39"/>
      <c r="S188" s="36"/>
      <c r="T188" s="40"/>
      <c r="U188" s="40"/>
      <c r="V188" s="41"/>
      <c r="W188" s="84"/>
      <c r="X188" s="85"/>
      <c r="Y188" s="112" t="e">
        <f>SUM(S188:S192)/SUM($H188:$H192)*100</f>
        <v>#DIV/0!</v>
      </c>
      <c r="Z188" s="88" t="e">
        <f>SUM(T188:T192)/SUM($H188:$H192)*100</f>
        <v>#DIV/0!</v>
      </c>
      <c r="AA188" s="88" t="e">
        <f>SUM(U188:U192)/SUM($H188:$H192)*100</f>
        <v>#DIV/0!</v>
      </c>
      <c r="AB188" s="89" t="e">
        <f>SUM(V188:V192)/SUM($H188:$H192)*100</f>
        <v>#DIV/0!</v>
      </c>
      <c r="AC188" s="105" t="e">
        <f>SUM(Y188:AB192)</f>
        <v>#DIV/0!</v>
      </c>
      <c r="AD188" s="77"/>
    </row>
    <row r="189" spans="2:30" ht="15" customHeight="1" thickBot="1" x14ac:dyDescent="0.3">
      <c r="B189" s="146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72"/>
      <c r="Q189" s="47"/>
      <c r="R189" s="47"/>
      <c r="S189" s="44"/>
      <c r="T189" s="48"/>
      <c r="U189" s="48"/>
      <c r="V189" s="49"/>
      <c r="W189" s="80"/>
      <c r="X189" s="81"/>
      <c r="Y189" s="112"/>
      <c r="Z189" s="88"/>
      <c r="AA189" s="88"/>
      <c r="AB189" s="89"/>
      <c r="AC189" s="105"/>
      <c r="AD189" s="77"/>
    </row>
    <row r="190" spans="2:30" ht="15" customHeight="1" thickBot="1" x14ac:dyDescent="0.3">
      <c r="B190" s="146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72"/>
      <c r="Q190" s="47"/>
      <c r="R190" s="47"/>
      <c r="S190" s="44"/>
      <c r="T190" s="48"/>
      <c r="U190" s="48"/>
      <c r="V190" s="49"/>
      <c r="W190" s="80"/>
      <c r="X190" s="81"/>
      <c r="Y190" s="112"/>
      <c r="Z190" s="88"/>
      <c r="AA190" s="88"/>
      <c r="AB190" s="89"/>
      <c r="AC190" s="105"/>
      <c r="AD190" s="77"/>
    </row>
    <row r="191" spans="2:30" ht="15" customHeight="1" thickBot="1" x14ac:dyDescent="0.3">
      <c r="B191" s="146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72"/>
      <c r="Q191" s="47"/>
      <c r="R191" s="47"/>
      <c r="S191" s="44"/>
      <c r="T191" s="48"/>
      <c r="U191" s="48"/>
      <c r="V191" s="49"/>
      <c r="W191" s="80"/>
      <c r="X191" s="81"/>
      <c r="Y191" s="112"/>
      <c r="Z191" s="88"/>
      <c r="AA191" s="88"/>
      <c r="AB191" s="89"/>
      <c r="AC191" s="105"/>
      <c r="AD191" s="77"/>
    </row>
    <row r="192" spans="2:30" ht="15" customHeight="1" thickBot="1" x14ac:dyDescent="0.3">
      <c r="B192" s="147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73"/>
      <c r="Q192" s="56"/>
      <c r="R192" s="56"/>
      <c r="S192" s="53"/>
      <c r="T192" s="57"/>
      <c r="U192" s="57"/>
      <c r="V192" s="58"/>
      <c r="W192" s="82"/>
      <c r="X192" s="83"/>
      <c r="Y192" s="112"/>
      <c r="Z192" s="88"/>
      <c r="AA192" s="88"/>
      <c r="AB192" s="89"/>
      <c r="AC192" s="105"/>
      <c r="AD192" s="77"/>
    </row>
    <row r="193" spans="2:30" ht="15" customHeight="1" thickBot="1" x14ac:dyDescent="0.3">
      <c r="B193" s="145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71"/>
      <c r="Q193" s="39"/>
      <c r="R193" s="39"/>
      <c r="S193" s="36"/>
      <c r="T193" s="40"/>
      <c r="U193" s="40"/>
      <c r="V193" s="41"/>
      <c r="W193" s="84"/>
      <c r="X193" s="85"/>
      <c r="Y193" s="112" t="e">
        <f>SUM(S193:S197)/SUM($H193:$H197)*100</f>
        <v>#DIV/0!</v>
      </c>
      <c r="Z193" s="88" t="e">
        <f>SUM(T193:T197)/SUM($H193:$H197)*100</f>
        <v>#DIV/0!</v>
      </c>
      <c r="AA193" s="88" t="e">
        <f>SUM(U193:U197)/SUM($H193:$H197)*100</f>
        <v>#DIV/0!</v>
      </c>
      <c r="AB193" s="89" t="e">
        <f>SUM(V193:V197)/SUM($H193:$H197)*100</f>
        <v>#DIV/0!</v>
      </c>
      <c r="AC193" s="105" t="e">
        <f>SUM(Y193:AB197)</f>
        <v>#DIV/0!</v>
      </c>
      <c r="AD193" s="77"/>
    </row>
    <row r="194" spans="2:30" ht="15" customHeight="1" thickBot="1" x14ac:dyDescent="0.3">
      <c r="B194" s="146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72"/>
      <c r="Q194" s="47"/>
      <c r="R194" s="47"/>
      <c r="S194" s="44"/>
      <c r="T194" s="48"/>
      <c r="U194" s="48"/>
      <c r="V194" s="49"/>
      <c r="W194" s="80"/>
      <c r="X194" s="81"/>
      <c r="Y194" s="112"/>
      <c r="Z194" s="88"/>
      <c r="AA194" s="88"/>
      <c r="AB194" s="89"/>
      <c r="AC194" s="105"/>
      <c r="AD194" s="77"/>
    </row>
    <row r="195" spans="2:30" ht="15" customHeight="1" thickBot="1" x14ac:dyDescent="0.3">
      <c r="B195" s="146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72"/>
      <c r="Q195" s="47"/>
      <c r="R195" s="47"/>
      <c r="S195" s="44"/>
      <c r="T195" s="48"/>
      <c r="U195" s="48"/>
      <c r="V195" s="49"/>
      <c r="W195" s="80"/>
      <c r="X195" s="81"/>
      <c r="Y195" s="112"/>
      <c r="Z195" s="88"/>
      <c r="AA195" s="88"/>
      <c r="AB195" s="89"/>
      <c r="AC195" s="105"/>
      <c r="AD195" s="77"/>
    </row>
    <row r="196" spans="2:30" ht="15" customHeight="1" thickBot="1" x14ac:dyDescent="0.3">
      <c r="B196" s="146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72"/>
      <c r="Q196" s="47"/>
      <c r="R196" s="47"/>
      <c r="S196" s="44"/>
      <c r="T196" s="48"/>
      <c r="U196" s="48"/>
      <c r="V196" s="49"/>
      <c r="W196" s="80"/>
      <c r="X196" s="81"/>
      <c r="Y196" s="112"/>
      <c r="Z196" s="88"/>
      <c r="AA196" s="88"/>
      <c r="AB196" s="89"/>
      <c r="AC196" s="105"/>
      <c r="AD196" s="77"/>
    </row>
    <row r="197" spans="2:30" ht="15" customHeight="1" thickBot="1" x14ac:dyDescent="0.3">
      <c r="B197" s="147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73"/>
      <c r="Q197" s="56"/>
      <c r="R197" s="56"/>
      <c r="S197" s="53"/>
      <c r="T197" s="57"/>
      <c r="U197" s="57"/>
      <c r="V197" s="58"/>
      <c r="W197" s="82"/>
      <c r="X197" s="83"/>
      <c r="Y197" s="112"/>
      <c r="Z197" s="88"/>
      <c r="AA197" s="88"/>
      <c r="AB197" s="89"/>
      <c r="AC197" s="105"/>
      <c r="AD197" s="77"/>
    </row>
    <row r="198" spans="2:30" ht="15" customHeight="1" thickBot="1" x14ac:dyDescent="0.3">
      <c r="B198" s="145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71"/>
      <c r="Q198" s="39"/>
      <c r="R198" s="39"/>
      <c r="S198" s="36"/>
      <c r="T198" s="40"/>
      <c r="U198" s="40"/>
      <c r="V198" s="41"/>
      <c r="W198" s="84"/>
      <c r="X198" s="85"/>
      <c r="Y198" s="112" t="e">
        <f>SUM(S198:S202)/SUM($H198:$H202)*100</f>
        <v>#DIV/0!</v>
      </c>
      <c r="Z198" s="88" t="e">
        <f>SUM(T198:T202)/SUM($H198:$H202)*100</f>
        <v>#DIV/0!</v>
      </c>
      <c r="AA198" s="88" t="e">
        <f>SUM(U198:U202)/SUM($H198:$H202)*100</f>
        <v>#DIV/0!</v>
      </c>
      <c r="AB198" s="89" t="e">
        <f>SUM(V198:V202)/SUM($H198:$H202)*100</f>
        <v>#DIV/0!</v>
      </c>
      <c r="AC198" s="105" t="e">
        <f>SUM(Y198:AB202)</f>
        <v>#DIV/0!</v>
      </c>
      <c r="AD198" s="77"/>
    </row>
    <row r="199" spans="2:30" ht="15" customHeight="1" thickBot="1" x14ac:dyDescent="0.3">
      <c r="B199" s="146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72"/>
      <c r="Q199" s="47"/>
      <c r="R199" s="47"/>
      <c r="S199" s="44"/>
      <c r="T199" s="48"/>
      <c r="U199" s="48"/>
      <c r="V199" s="49"/>
      <c r="W199" s="80"/>
      <c r="X199" s="81"/>
      <c r="Y199" s="112"/>
      <c r="Z199" s="88"/>
      <c r="AA199" s="88"/>
      <c r="AB199" s="89"/>
      <c r="AC199" s="105"/>
      <c r="AD199" s="77"/>
    </row>
    <row r="200" spans="2:30" ht="15" customHeight="1" thickBot="1" x14ac:dyDescent="0.3">
      <c r="B200" s="146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72"/>
      <c r="Q200" s="47"/>
      <c r="R200" s="47"/>
      <c r="S200" s="44"/>
      <c r="T200" s="48"/>
      <c r="U200" s="48"/>
      <c r="V200" s="49"/>
      <c r="W200" s="80"/>
      <c r="X200" s="81"/>
      <c r="Y200" s="112"/>
      <c r="Z200" s="88"/>
      <c r="AA200" s="88"/>
      <c r="AB200" s="89"/>
      <c r="AC200" s="105"/>
      <c r="AD200" s="77"/>
    </row>
    <row r="201" spans="2:30" ht="15" customHeight="1" thickBot="1" x14ac:dyDescent="0.3">
      <c r="B201" s="146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72"/>
      <c r="Q201" s="47"/>
      <c r="R201" s="47"/>
      <c r="S201" s="44"/>
      <c r="T201" s="48"/>
      <c r="U201" s="48"/>
      <c r="V201" s="49"/>
      <c r="W201" s="80"/>
      <c r="X201" s="81"/>
      <c r="Y201" s="112"/>
      <c r="Z201" s="88"/>
      <c r="AA201" s="88"/>
      <c r="AB201" s="89"/>
      <c r="AC201" s="105"/>
      <c r="AD201" s="77"/>
    </row>
    <row r="202" spans="2:30" ht="15" customHeight="1" thickBot="1" x14ac:dyDescent="0.3">
      <c r="B202" s="147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73"/>
      <c r="Q202" s="56"/>
      <c r="R202" s="56"/>
      <c r="S202" s="53"/>
      <c r="T202" s="57"/>
      <c r="U202" s="57"/>
      <c r="V202" s="58"/>
      <c r="W202" s="82"/>
      <c r="X202" s="83"/>
      <c r="Y202" s="112"/>
      <c r="Z202" s="88"/>
      <c r="AA202" s="88"/>
      <c r="AB202" s="89"/>
      <c r="AC202" s="105"/>
      <c r="AD202" s="77"/>
    </row>
    <row r="203" spans="2:30" ht="15" customHeight="1" thickBot="1" x14ac:dyDescent="0.3">
      <c r="B203" s="145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71"/>
      <c r="Q203" s="39"/>
      <c r="R203" s="39"/>
      <c r="S203" s="36"/>
      <c r="T203" s="40"/>
      <c r="U203" s="40"/>
      <c r="V203" s="41"/>
      <c r="W203" s="84"/>
      <c r="X203" s="85"/>
      <c r="Y203" s="112" t="e">
        <f>SUM(S203:S207)/SUM($H203:$H207)*100</f>
        <v>#DIV/0!</v>
      </c>
      <c r="Z203" s="88" t="e">
        <f>SUM(T203:T207)/SUM($H203:$H207)*100</f>
        <v>#DIV/0!</v>
      </c>
      <c r="AA203" s="88" t="e">
        <f>SUM(U203:U207)/SUM($H203:$H207)*100</f>
        <v>#DIV/0!</v>
      </c>
      <c r="AB203" s="89" t="e">
        <f>SUM(V203:V207)/SUM($H203:$H207)*100</f>
        <v>#DIV/0!</v>
      </c>
      <c r="AC203" s="105" t="e">
        <f>SUM(Y203:AB207)</f>
        <v>#DIV/0!</v>
      </c>
      <c r="AD203" s="77"/>
    </row>
    <row r="204" spans="2:30" ht="15" customHeight="1" thickBot="1" x14ac:dyDescent="0.3">
      <c r="B204" s="146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72"/>
      <c r="Q204" s="47"/>
      <c r="R204" s="47"/>
      <c r="S204" s="44"/>
      <c r="T204" s="48"/>
      <c r="U204" s="48"/>
      <c r="V204" s="49"/>
      <c r="W204" s="80"/>
      <c r="X204" s="81"/>
      <c r="Y204" s="112"/>
      <c r="Z204" s="88"/>
      <c r="AA204" s="88"/>
      <c r="AB204" s="89"/>
      <c r="AC204" s="105"/>
      <c r="AD204" s="77"/>
    </row>
    <row r="205" spans="2:30" ht="15" customHeight="1" thickBot="1" x14ac:dyDescent="0.3">
      <c r="B205" s="146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72"/>
      <c r="Q205" s="47"/>
      <c r="R205" s="47"/>
      <c r="S205" s="44"/>
      <c r="T205" s="48"/>
      <c r="U205" s="48"/>
      <c r="V205" s="49"/>
      <c r="W205" s="80"/>
      <c r="X205" s="81"/>
      <c r="Y205" s="112"/>
      <c r="Z205" s="88"/>
      <c r="AA205" s="88"/>
      <c r="AB205" s="89"/>
      <c r="AC205" s="105"/>
      <c r="AD205" s="77"/>
    </row>
    <row r="206" spans="2:30" ht="15" customHeight="1" thickBot="1" x14ac:dyDescent="0.3">
      <c r="B206" s="146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72"/>
      <c r="Q206" s="47"/>
      <c r="R206" s="47"/>
      <c r="S206" s="44"/>
      <c r="T206" s="48"/>
      <c r="U206" s="48"/>
      <c r="V206" s="49"/>
      <c r="W206" s="80"/>
      <c r="X206" s="81"/>
      <c r="Y206" s="112"/>
      <c r="Z206" s="88"/>
      <c r="AA206" s="88"/>
      <c r="AB206" s="89"/>
      <c r="AC206" s="105"/>
      <c r="AD206" s="77"/>
    </row>
    <row r="207" spans="2:30" ht="15" customHeight="1" thickBot="1" x14ac:dyDescent="0.3">
      <c r="B207" s="147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73"/>
      <c r="Q207" s="56"/>
      <c r="R207" s="56"/>
      <c r="S207" s="53"/>
      <c r="T207" s="57"/>
      <c r="U207" s="57"/>
      <c r="V207" s="58"/>
      <c r="W207" s="82"/>
      <c r="X207" s="83"/>
      <c r="Y207" s="112"/>
      <c r="Z207" s="88"/>
      <c r="AA207" s="88"/>
      <c r="AB207" s="89"/>
      <c r="AC207" s="105"/>
      <c r="AD207" s="77"/>
    </row>
    <row r="208" spans="2:30" ht="15" customHeight="1" thickBot="1" x14ac:dyDescent="0.3">
      <c r="B208" s="145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71"/>
      <c r="Q208" s="39"/>
      <c r="R208" s="39"/>
      <c r="S208" s="36"/>
      <c r="T208" s="40"/>
      <c r="U208" s="40"/>
      <c r="V208" s="41"/>
      <c r="W208" s="84"/>
      <c r="X208" s="85"/>
      <c r="Y208" s="112" t="e">
        <f>SUM(S208:S212)/SUM($H208:$H212)*100</f>
        <v>#DIV/0!</v>
      </c>
      <c r="Z208" s="88" t="e">
        <f>SUM(T208:T212)/SUM($H208:$H212)*100</f>
        <v>#DIV/0!</v>
      </c>
      <c r="AA208" s="88" t="e">
        <f>SUM(U208:U212)/SUM($H208:$H212)*100</f>
        <v>#DIV/0!</v>
      </c>
      <c r="AB208" s="89" t="e">
        <f>SUM(V208:V212)/SUM($H208:$H212)*100</f>
        <v>#DIV/0!</v>
      </c>
      <c r="AC208" s="105" t="e">
        <f>SUM(Y208:AB212)</f>
        <v>#DIV/0!</v>
      </c>
      <c r="AD208" s="77"/>
    </row>
    <row r="209" spans="2:30" ht="15" customHeight="1" thickBot="1" x14ac:dyDescent="0.3">
      <c r="B209" s="146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72"/>
      <c r="Q209" s="47"/>
      <c r="R209" s="47"/>
      <c r="S209" s="44"/>
      <c r="T209" s="48"/>
      <c r="U209" s="48"/>
      <c r="V209" s="49"/>
      <c r="W209" s="80"/>
      <c r="X209" s="81"/>
      <c r="Y209" s="112"/>
      <c r="Z209" s="88"/>
      <c r="AA209" s="88"/>
      <c r="AB209" s="89"/>
      <c r="AC209" s="105"/>
      <c r="AD209" s="77"/>
    </row>
    <row r="210" spans="2:30" ht="15" customHeight="1" thickBot="1" x14ac:dyDescent="0.3">
      <c r="B210" s="146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72"/>
      <c r="Q210" s="47"/>
      <c r="R210" s="47"/>
      <c r="S210" s="44"/>
      <c r="T210" s="48"/>
      <c r="U210" s="48"/>
      <c r="V210" s="49"/>
      <c r="W210" s="80"/>
      <c r="X210" s="81"/>
      <c r="Y210" s="112"/>
      <c r="Z210" s="88"/>
      <c r="AA210" s="88"/>
      <c r="AB210" s="89"/>
      <c r="AC210" s="105"/>
      <c r="AD210" s="77"/>
    </row>
    <row r="211" spans="2:30" ht="15" customHeight="1" thickBot="1" x14ac:dyDescent="0.3">
      <c r="B211" s="146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72"/>
      <c r="Q211" s="47"/>
      <c r="R211" s="47"/>
      <c r="S211" s="44"/>
      <c r="T211" s="48"/>
      <c r="U211" s="48"/>
      <c r="V211" s="49"/>
      <c r="W211" s="80"/>
      <c r="X211" s="81"/>
      <c r="Y211" s="112"/>
      <c r="Z211" s="88"/>
      <c r="AA211" s="88"/>
      <c r="AB211" s="89"/>
      <c r="AC211" s="105"/>
      <c r="AD211" s="77"/>
    </row>
    <row r="212" spans="2:30" ht="15" customHeight="1" thickBot="1" x14ac:dyDescent="0.3">
      <c r="B212" s="147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73"/>
      <c r="Q212" s="56"/>
      <c r="R212" s="56"/>
      <c r="S212" s="53"/>
      <c r="T212" s="57"/>
      <c r="U212" s="57"/>
      <c r="V212" s="58"/>
      <c r="W212" s="82"/>
      <c r="X212" s="83"/>
      <c r="Y212" s="112"/>
      <c r="Z212" s="88"/>
      <c r="AA212" s="88"/>
      <c r="AB212" s="89"/>
      <c r="AC212" s="105"/>
      <c r="AD212" s="77"/>
    </row>
    <row r="213" spans="2:30" ht="15" customHeight="1" thickBot="1" x14ac:dyDescent="0.3">
      <c r="B213" s="145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71"/>
      <c r="Q213" s="39"/>
      <c r="R213" s="39"/>
      <c r="S213" s="36"/>
      <c r="T213" s="40"/>
      <c r="U213" s="40"/>
      <c r="V213" s="41"/>
      <c r="W213" s="84"/>
      <c r="X213" s="85"/>
      <c r="Y213" s="112" t="e">
        <f>SUM(S213:S217)/SUM($H213:$H217)*100</f>
        <v>#DIV/0!</v>
      </c>
      <c r="Z213" s="88" t="e">
        <f>SUM(T213:T217)/SUM($H213:$H217)*100</f>
        <v>#DIV/0!</v>
      </c>
      <c r="AA213" s="88" t="e">
        <f>SUM(U213:U217)/SUM($H213:$H217)*100</f>
        <v>#DIV/0!</v>
      </c>
      <c r="AB213" s="89" t="e">
        <f>SUM(V213:V217)/SUM($H213:$H217)*100</f>
        <v>#DIV/0!</v>
      </c>
      <c r="AC213" s="105" t="e">
        <f>SUM(Y213:AB217)</f>
        <v>#DIV/0!</v>
      </c>
      <c r="AD213" s="77"/>
    </row>
    <row r="214" spans="2:30" ht="15" customHeight="1" thickBot="1" x14ac:dyDescent="0.3">
      <c r="B214" s="146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72"/>
      <c r="Q214" s="47"/>
      <c r="R214" s="47"/>
      <c r="S214" s="44"/>
      <c r="T214" s="48"/>
      <c r="U214" s="48"/>
      <c r="V214" s="49"/>
      <c r="W214" s="80"/>
      <c r="X214" s="81"/>
      <c r="Y214" s="112"/>
      <c r="Z214" s="88"/>
      <c r="AA214" s="88"/>
      <c r="AB214" s="89"/>
      <c r="AC214" s="105"/>
      <c r="AD214" s="77"/>
    </row>
    <row r="215" spans="2:30" ht="15" customHeight="1" thickBot="1" x14ac:dyDescent="0.3">
      <c r="B215" s="146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72"/>
      <c r="Q215" s="47"/>
      <c r="R215" s="47"/>
      <c r="S215" s="44"/>
      <c r="T215" s="48"/>
      <c r="U215" s="48"/>
      <c r="V215" s="49"/>
      <c r="W215" s="80"/>
      <c r="X215" s="81"/>
      <c r="Y215" s="112"/>
      <c r="Z215" s="88"/>
      <c r="AA215" s="88"/>
      <c r="AB215" s="89"/>
      <c r="AC215" s="105"/>
      <c r="AD215" s="77"/>
    </row>
    <row r="216" spans="2:30" ht="15" customHeight="1" thickBot="1" x14ac:dyDescent="0.3">
      <c r="B216" s="146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72"/>
      <c r="Q216" s="47"/>
      <c r="R216" s="47"/>
      <c r="S216" s="44"/>
      <c r="T216" s="48"/>
      <c r="U216" s="48"/>
      <c r="V216" s="49"/>
      <c r="W216" s="80"/>
      <c r="X216" s="81"/>
      <c r="Y216" s="112"/>
      <c r="Z216" s="88"/>
      <c r="AA216" s="88"/>
      <c r="AB216" s="89"/>
      <c r="AC216" s="105"/>
      <c r="AD216" s="77"/>
    </row>
    <row r="217" spans="2:30" ht="15" customHeight="1" thickBot="1" x14ac:dyDescent="0.3">
      <c r="B217" s="147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73"/>
      <c r="Q217" s="56"/>
      <c r="R217" s="56"/>
      <c r="S217" s="53"/>
      <c r="T217" s="57"/>
      <c r="U217" s="57"/>
      <c r="V217" s="58"/>
      <c r="W217" s="82"/>
      <c r="X217" s="83"/>
      <c r="Y217" s="112"/>
      <c r="Z217" s="88"/>
      <c r="AA217" s="88"/>
      <c r="AB217" s="89"/>
      <c r="AC217" s="105"/>
      <c r="AD217" s="77"/>
    </row>
    <row r="218" spans="2:30" ht="15" customHeight="1" thickBot="1" x14ac:dyDescent="0.3">
      <c r="B218" s="145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71"/>
      <c r="Q218" s="39"/>
      <c r="R218" s="39"/>
      <c r="S218" s="36"/>
      <c r="T218" s="40"/>
      <c r="U218" s="40"/>
      <c r="V218" s="41"/>
      <c r="W218" s="84"/>
      <c r="X218" s="85"/>
      <c r="Y218" s="112" t="e">
        <f>SUM(S218:S222)/SUM($H218:$H222)*100</f>
        <v>#DIV/0!</v>
      </c>
      <c r="Z218" s="88" t="e">
        <f>SUM(T218:T222)/SUM($H218:$H222)*100</f>
        <v>#DIV/0!</v>
      </c>
      <c r="AA218" s="88" t="e">
        <f>SUM(U218:U222)/SUM($H218:$H222)*100</f>
        <v>#DIV/0!</v>
      </c>
      <c r="AB218" s="89" t="e">
        <f>SUM(V218:V222)/SUM($H218:$H222)*100</f>
        <v>#DIV/0!</v>
      </c>
      <c r="AC218" s="105" t="e">
        <f>SUM(Y218:AB222)</f>
        <v>#DIV/0!</v>
      </c>
      <c r="AD218" s="77"/>
    </row>
    <row r="219" spans="2:30" ht="15" customHeight="1" thickBot="1" x14ac:dyDescent="0.3">
      <c r="B219" s="146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72"/>
      <c r="Q219" s="47"/>
      <c r="R219" s="47"/>
      <c r="S219" s="44"/>
      <c r="T219" s="48"/>
      <c r="U219" s="48"/>
      <c r="V219" s="49"/>
      <c r="W219" s="80"/>
      <c r="X219" s="81"/>
      <c r="Y219" s="112"/>
      <c r="Z219" s="88"/>
      <c r="AA219" s="88"/>
      <c r="AB219" s="89"/>
      <c r="AC219" s="105"/>
      <c r="AD219" s="77"/>
    </row>
    <row r="220" spans="2:30" ht="15" customHeight="1" thickBot="1" x14ac:dyDescent="0.3">
      <c r="B220" s="146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72"/>
      <c r="Q220" s="47"/>
      <c r="R220" s="47"/>
      <c r="S220" s="44"/>
      <c r="T220" s="48"/>
      <c r="U220" s="48"/>
      <c r="V220" s="49"/>
      <c r="W220" s="80"/>
      <c r="X220" s="81"/>
      <c r="Y220" s="112"/>
      <c r="Z220" s="88"/>
      <c r="AA220" s="88"/>
      <c r="AB220" s="89"/>
      <c r="AC220" s="105"/>
      <c r="AD220" s="77"/>
    </row>
    <row r="221" spans="2:30" ht="15" customHeight="1" thickBot="1" x14ac:dyDescent="0.3">
      <c r="B221" s="146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72"/>
      <c r="Q221" s="47"/>
      <c r="R221" s="47"/>
      <c r="S221" s="44"/>
      <c r="T221" s="48"/>
      <c r="U221" s="48"/>
      <c r="V221" s="49"/>
      <c r="W221" s="80"/>
      <c r="X221" s="81"/>
      <c r="Y221" s="112"/>
      <c r="Z221" s="88"/>
      <c r="AA221" s="88"/>
      <c r="AB221" s="89"/>
      <c r="AC221" s="105"/>
      <c r="AD221" s="77"/>
    </row>
    <row r="222" spans="2:30" ht="15" customHeight="1" thickBot="1" x14ac:dyDescent="0.3">
      <c r="B222" s="147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73"/>
      <c r="Q222" s="56"/>
      <c r="R222" s="56"/>
      <c r="S222" s="53"/>
      <c r="T222" s="57"/>
      <c r="U222" s="57"/>
      <c r="V222" s="58"/>
      <c r="W222" s="82"/>
      <c r="X222" s="83"/>
      <c r="Y222" s="112"/>
      <c r="Z222" s="88"/>
      <c r="AA222" s="88"/>
      <c r="AB222" s="89"/>
      <c r="AC222" s="105"/>
      <c r="AD222" s="77"/>
    </row>
    <row r="223" spans="2:30" ht="15" customHeight="1" thickBot="1" x14ac:dyDescent="0.3">
      <c r="B223" s="145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71"/>
      <c r="Q223" s="39"/>
      <c r="R223" s="39"/>
      <c r="S223" s="36"/>
      <c r="T223" s="40"/>
      <c r="U223" s="40"/>
      <c r="V223" s="41"/>
      <c r="W223" s="84"/>
      <c r="X223" s="85"/>
      <c r="Y223" s="112" t="e">
        <f>SUM(S223:S227)/SUM($H223:$H227)*100</f>
        <v>#DIV/0!</v>
      </c>
      <c r="Z223" s="88" t="e">
        <f>SUM(T223:T227)/SUM($H223:$H227)*100</f>
        <v>#DIV/0!</v>
      </c>
      <c r="AA223" s="88" t="e">
        <f>SUM(U223:U227)/SUM($H223:$H227)*100</f>
        <v>#DIV/0!</v>
      </c>
      <c r="AB223" s="89" t="e">
        <f>SUM(V223:V227)/SUM($H223:$H227)*100</f>
        <v>#DIV/0!</v>
      </c>
      <c r="AC223" s="105" t="e">
        <f>SUM(Y223:AB227)</f>
        <v>#DIV/0!</v>
      </c>
      <c r="AD223" s="77"/>
    </row>
    <row r="224" spans="2:30" ht="15" customHeight="1" thickBot="1" x14ac:dyDescent="0.3">
      <c r="B224" s="146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72"/>
      <c r="Q224" s="47"/>
      <c r="R224" s="47"/>
      <c r="S224" s="44"/>
      <c r="T224" s="48"/>
      <c r="U224" s="48"/>
      <c r="V224" s="49"/>
      <c r="W224" s="80"/>
      <c r="X224" s="81"/>
      <c r="Y224" s="112"/>
      <c r="Z224" s="88"/>
      <c r="AA224" s="88"/>
      <c r="AB224" s="89"/>
      <c r="AC224" s="105"/>
      <c r="AD224" s="77"/>
    </row>
    <row r="225" spans="2:30" ht="15" customHeight="1" thickBot="1" x14ac:dyDescent="0.3">
      <c r="B225" s="146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72"/>
      <c r="Q225" s="47"/>
      <c r="R225" s="47"/>
      <c r="S225" s="44"/>
      <c r="T225" s="48"/>
      <c r="U225" s="48"/>
      <c r="V225" s="49"/>
      <c r="W225" s="80"/>
      <c r="X225" s="81"/>
      <c r="Y225" s="112"/>
      <c r="Z225" s="88"/>
      <c r="AA225" s="88"/>
      <c r="AB225" s="89"/>
      <c r="AC225" s="105"/>
      <c r="AD225" s="77"/>
    </row>
    <row r="226" spans="2:30" ht="15" customHeight="1" thickBot="1" x14ac:dyDescent="0.3">
      <c r="B226" s="146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72"/>
      <c r="Q226" s="47"/>
      <c r="R226" s="47"/>
      <c r="S226" s="44"/>
      <c r="T226" s="48"/>
      <c r="U226" s="48"/>
      <c r="V226" s="49"/>
      <c r="W226" s="80"/>
      <c r="X226" s="81"/>
      <c r="Y226" s="112"/>
      <c r="Z226" s="88"/>
      <c r="AA226" s="88"/>
      <c r="AB226" s="89"/>
      <c r="AC226" s="105"/>
      <c r="AD226" s="77"/>
    </row>
    <row r="227" spans="2:30" ht="15" customHeight="1" thickBot="1" x14ac:dyDescent="0.3">
      <c r="B227" s="147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73"/>
      <c r="Q227" s="56"/>
      <c r="R227" s="56"/>
      <c r="S227" s="53"/>
      <c r="T227" s="57"/>
      <c r="U227" s="57"/>
      <c r="V227" s="58"/>
      <c r="W227" s="82"/>
      <c r="X227" s="83"/>
      <c r="Y227" s="112"/>
      <c r="Z227" s="88"/>
      <c r="AA227" s="88"/>
      <c r="AB227" s="89"/>
      <c r="AC227" s="105"/>
      <c r="AD227" s="77"/>
    </row>
    <row r="228" spans="2:30" ht="15" customHeight="1" thickBot="1" x14ac:dyDescent="0.3">
      <c r="B228" s="145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71"/>
      <c r="Q228" s="39"/>
      <c r="R228" s="39"/>
      <c r="S228" s="36"/>
      <c r="T228" s="40"/>
      <c r="U228" s="40"/>
      <c r="V228" s="41"/>
      <c r="W228" s="84"/>
      <c r="X228" s="85"/>
      <c r="Y228" s="112" t="e">
        <f>SUM(S228:S232)/SUM($H228:$H232)*100</f>
        <v>#DIV/0!</v>
      </c>
      <c r="Z228" s="88" t="e">
        <f>SUM(T228:T232)/SUM($H228:$H232)*100</f>
        <v>#DIV/0!</v>
      </c>
      <c r="AA228" s="88" t="e">
        <f>SUM(U228:U232)/SUM($H228:$H232)*100</f>
        <v>#DIV/0!</v>
      </c>
      <c r="AB228" s="89" t="e">
        <f>SUM(V228:V232)/SUM($H228:$H232)*100</f>
        <v>#DIV/0!</v>
      </c>
      <c r="AC228" s="105" t="e">
        <f>SUM(Y228:AB232)</f>
        <v>#DIV/0!</v>
      </c>
      <c r="AD228" s="77"/>
    </row>
    <row r="229" spans="2:30" ht="15" customHeight="1" thickBot="1" x14ac:dyDescent="0.3">
      <c r="B229" s="146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72"/>
      <c r="Q229" s="47"/>
      <c r="R229" s="47"/>
      <c r="S229" s="44"/>
      <c r="T229" s="48"/>
      <c r="U229" s="48"/>
      <c r="V229" s="49"/>
      <c r="W229" s="80"/>
      <c r="X229" s="81"/>
      <c r="Y229" s="112"/>
      <c r="Z229" s="88"/>
      <c r="AA229" s="88"/>
      <c r="AB229" s="89"/>
      <c r="AC229" s="105"/>
      <c r="AD229" s="77"/>
    </row>
    <row r="230" spans="2:30" ht="15" customHeight="1" thickBot="1" x14ac:dyDescent="0.3">
      <c r="B230" s="146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72"/>
      <c r="Q230" s="47"/>
      <c r="R230" s="47"/>
      <c r="S230" s="44"/>
      <c r="T230" s="48"/>
      <c r="U230" s="48"/>
      <c r="V230" s="49"/>
      <c r="W230" s="80"/>
      <c r="X230" s="81"/>
      <c r="Y230" s="112"/>
      <c r="Z230" s="88"/>
      <c r="AA230" s="88"/>
      <c r="AB230" s="89"/>
      <c r="AC230" s="105"/>
      <c r="AD230" s="77"/>
    </row>
    <row r="231" spans="2:30" ht="15" customHeight="1" thickBot="1" x14ac:dyDescent="0.3">
      <c r="B231" s="146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72"/>
      <c r="Q231" s="47"/>
      <c r="R231" s="47"/>
      <c r="S231" s="44"/>
      <c r="T231" s="48"/>
      <c r="U231" s="48"/>
      <c r="V231" s="49"/>
      <c r="W231" s="80"/>
      <c r="X231" s="81"/>
      <c r="Y231" s="112"/>
      <c r="Z231" s="88"/>
      <c r="AA231" s="88"/>
      <c r="AB231" s="89"/>
      <c r="AC231" s="105"/>
      <c r="AD231" s="77"/>
    </row>
    <row r="232" spans="2:30" ht="15" customHeight="1" thickBot="1" x14ac:dyDescent="0.3">
      <c r="B232" s="147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73"/>
      <c r="Q232" s="56"/>
      <c r="R232" s="56"/>
      <c r="S232" s="53"/>
      <c r="T232" s="57"/>
      <c r="U232" s="57"/>
      <c r="V232" s="58"/>
      <c r="W232" s="82"/>
      <c r="X232" s="83"/>
      <c r="Y232" s="112"/>
      <c r="Z232" s="88"/>
      <c r="AA232" s="88"/>
      <c r="AB232" s="89"/>
      <c r="AC232" s="105"/>
      <c r="AD232" s="77"/>
    </row>
    <row r="233" spans="2:30" ht="15" customHeight="1" thickBot="1" x14ac:dyDescent="0.3">
      <c r="B233" s="145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71"/>
      <c r="Q233" s="39"/>
      <c r="R233" s="39"/>
      <c r="S233" s="36"/>
      <c r="T233" s="40"/>
      <c r="U233" s="40"/>
      <c r="V233" s="41"/>
      <c r="W233" s="84"/>
      <c r="X233" s="85"/>
      <c r="Y233" s="112" t="e">
        <f>SUM(S233:S237)/SUM($H233:$H237)*100</f>
        <v>#DIV/0!</v>
      </c>
      <c r="Z233" s="88" t="e">
        <f>SUM(T233:T237)/SUM($H233:$H237)*100</f>
        <v>#DIV/0!</v>
      </c>
      <c r="AA233" s="88" t="e">
        <f>SUM(U233:U237)/SUM($H233:$H237)*100</f>
        <v>#DIV/0!</v>
      </c>
      <c r="AB233" s="89" t="e">
        <f>SUM(V233:V237)/SUM($H233:$H237)*100</f>
        <v>#DIV/0!</v>
      </c>
      <c r="AC233" s="105" t="e">
        <f>SUM(Y233:AB237)</f>
        <v>#DIV/0!</v>
      </c>
      <c r="AD233" s="77"/>
    </row>
    <row r="234" spans="2:30" ht="15" customHeight="1" thickBot="1" x14ac:dyDescent="0.3">
      <c r="B234" s="146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72"/>
      <c r="Q234" s="47"/>
      <c r="R234" s="47"/>
      <c r="S234" s="44"/>
      <c r="T234" s="48"/>
      <c r="U234" s="48"/>
      <c r="V234" s="49"/>
      <c r="W234" s="80"/>
      <c r="X234" s="81"/>
      <c r="Y234" s="112"/>
      <c r="Z234" s="88"/>
      <c r="AA234" s="88"/>
      <c r="AB234" s="89"/>
      <c r="AC234" s="105"/>
      <c r="AD234" s="77"/>
    </row>
    <row r="235" spans="2:30" ht="15" customHeight="1" thickBot="1" x14ac:dyDescent="0.3">
      <c r="B235" s="146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72"/>
      <c r="Q235" s="47"/>
      <c r="R235" s="47"/>
      <c r="S235" s="44"/>
      <c r="T235" s="48"/>
      <c r="U235" s="48"/>
      <c r="V235" s="49"/>
      <c r="W235" s="80"/>
      <c r="X235" s="81"/>
      <c r="Y235" s="112"/>
      <c r="Z235" s="88"/>
      <c r="AA235" s="88"/>
      <c r="AB235" s="89"/>
      <c r="AC235" s="105"/>
      <c r="AD235" s="77"/>
    </row>
    <row r="236" spans="2:30" ht="15" customHeight="1" thickBot="1" x14ac:dyDescent="0.3">
      <c r="B236" s="146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72"/>
      <c r="Q236" s="47"/>
      <c r="R236" s="47"/>
      <c r="S236" s="44"/>
      <c r="T236" s="48"/>
      <c r="U236" s="48"/>
      <c r="V236" s="49"/>
      <c r="W236" s="80"/>
      <c r="X236" s="81"/>
      <c r="Y236" s="112"/>
      <c r="Z236" s="88"/>
      <c r="AA236" s="88"/>
      <c r="AB236" s="89"/>
      <c r="AC236" s="105"/>
      <c r="AD236" s="77"/>
    </row>
    <row r="237" spans="2:30" ht="15" customHeight="1" thickBot="1" x14ac:dyDescent="0.3">
      <c r="B237" s="147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73"/>
      <c r="Q237" s="56"/>
      <c r="R237" s="56"/>
      <c r="S237" s="53"/>
      <c r="T237" s="57"/>
      <c r="U237" s="57"/>
      <c r="V237" s="58"/>
      <c r="W237" s="82"/>
      <c r="X237" s="83"/>
      <c r="Y237" s="112"/>
      <c r="Z237" s="88"/>
      <c r="AA237" s="88"/>
      <c r="AB237" s="89"/>
      <c r="AC237" s="105"/>
      <c r="AD237" s="77"/>
    </row>
    <row r="238" spans="2:30" ht="15" customHeight="1" thickBot="1" x14ac:dyDescent="0.3">
      <c r="B238" s="145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71"/>
      <c r="Q238" s="39"/>
      <c r="R238" s="39"/>
      <c r="S238" s="36"/>
      <c r="T238" s="40"/>
      <c r="U238" s="40"/>
      <c r="V238" s="41"/>
      <c r="W238" s="84"/>
      <c r="X238" s="85"/>
      <c r="Y238" s="112" t="e">
        <f>SUM(S238:S242)/SUM($H238:$H242)*100</f>
        <v>#DIV/0!</v>
      </c>
      <c r="Z238" s="88" t="e">
        <f>SUM(T238:T242)/SUM($H238:$H242)*100</f>
        <v>#DIV/0!</v>
      </c>
      <c r="AA238" s="88" t="e">
        <f>SUM(U238:U242)/SUM($H238:$H242)*100</f>
        <v>#DIV/0!</v>
      </c>
      <c r="AB238" s="89" t="e">
        <f>SUM(V238:V242)/SUM($H238:$H242)*100</f>
        <v>#DIV/0!</v>
      </c>
      <c r="AC238" s="105" t="e">
        <f>SUM(Y238:AB242)</f>
        <v>#DIV/0!</v>
      </c>
      <c r="AD238" s="77"/>
    </row>
    <row r="239" spans="2:30" ht="15" customHeight="1" thickBot="1" x14ac:dyDescent="0.3">
      <c r="B239" s="146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72"/>
      <c r="Q239" s="47"/>
      <c r="R239" s="47"/>
      <c r="S239" s="44"/>
      <c r="T239" s="48"/>
      <c r="U239" s="48"/>
      <c r="V239" s="49"/>
      <c r="W239" s="80"/>
      <c r="X239" s="81"/>
      <c r="Y239" s="112"/>
      <c r="Z239" s="88"/>
      <c r="AA239" s="88"/>
      <c r="AB239" s="89"/>
      <c r="AC239" s="105"/>
      <c r="AD239" s="77"/>
    </row>
    <row r="240" spans="2:30" ht="15" customHeight="1" thickBot="1" x14ac:dyDescent="0.3">
      <c r="B240" s="146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72"/>
      <c r="Q240" s="47"/>
      <c r="R240" s="47"/>
      <c r="S240" s="44"/>
      <c r="T240" s="48"/>
      <c r="U240" s="48"/>
      <c r="V240" s="49"/>
      <c r="W240" s="80"/>
      <c r="X240" s="81"/>
      <c r="Y240" s="112"/>
      <c r="Z240" s="88"/>
      <c r="AA240" s="88"/>
      <c r="AB240" s="89"/>
      <c r="AC240" s="105"/>
      <c r="AD240" s="77"/>
    </row>
    <row r="241" spans="2:30" ht="15" customHeight="1" thickBot="1" x14ac:dyDescent="0.3">
      <c r="B241" s="146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72"/>
      <c r="Q241" s="47"/>
      <c r="R241" s="47"/>
      <c r="S241" s="44"/>
      <c r="T241" s="48"/>
      <c r="U241" s="48"/>
      <c r="V241" s="49"/>
      <c r="W241" s="80"/>
      <c r="X241" s="81"/>
      <c r="Y241" s="112"/>
      <c r="Z241" s="88"/>
      <c r="AA241" s="88"/>
      <c r="AB241" s="89"/>
      <c r="AC241" s="105"/>
      <c r="AD241" s="77"/>
    </row>
    <row r="242" spans="2:30" ht="15" customHeight="1" thickBot="1" x14ac:dyDescent="0.3">
      <c r="B242" s="147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73"/>
      <c r="Q242" s="56"/>
      <c r="R242" s="56"/>
      <c r="S242" s="53"/>
      <c r="T242" s="57"/>
      <c r="U242" s="57"/>
      <c r="V242" s="58"/>
      <c r="W242" s="82"/>
      <c r="X242" s="83"/>
      <c r="Y242" s="112"/>
      <c r="Z242" s="88"/>
      <c r="AA242" s="88"/>
      <c r="AB242" s="89"/>
      <c r="AC242" s="105"/>
      <c r="AD242" s="77"/>
    </row>
    <row r="243" spans="2:30" ht="15" customHeight="1" thickBot="1" x14ac:dyDescent="0.3">
      <c r="B243" s="145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71"/>
      <c r="Q243" s="39"/>
      <c r="R243" s="39"/>
      <c r="S243" s="36"/>
      <c r="T243" s="40"/>
      <c r="U243" s="40"/>
      <c r="V243" s="41"/>
      <c r="W243" s="84"/>
      <c r="X243" s="85"/>
      <c r="Y243" s="112" t="e">
        <f>SUM(S243:S247)/SUM($H243:$H247)*100</f>
        <v>#DIV/0!</v>
      </c>
      <c r="Z243" s="88" t="e">
        <f>SUM(T243:T247)/SUM($H243:$H247)*100</f>
        <v>#DIV/0!</v>
      </c>
      <c r="AA243" s="88" t="e">
        <f>SUM(U243:U247)/SUM($H243:$H247)*100</f>
        <v>#DIV/0!</v>
      </c>
      <c r="AB243" s="89" t="e">
        <f>SUM(V243:V247)/SUM($H243:$H247)*100</f>
        <v>#DIV/0!</v>
      </c>
      <c r="AC243" s="105" t="e">
        <f>SUM(Y243:AB247)</f>
        <v>#DIV/0!</v>
      </c>
      <c r="AD243" s="77"/>
    </row>
    <row r="244" spans="2:30" ht="15" customHeight="1" thickBot="1" x14ac:dyDescent="0.3">
      <c r="B244" s="146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72"/>
      <c r="Q244" s="47"/>
      <c r="R244" s="47"/>
      <c r="S244" s="44"/>
      <c r="T244" s="48"/>
      <c r="U244" s="48"/>
      <c r="V244" s="49"/>
      <c r="W244" s="80"/>
      <c r="X244" s="81"/>
      <c r="Y244" s="112"/>
      <c r="Z244" s="88"/>
      <c r="AA244" s="88"/>
      <c r="AB244" s="89"/>
      <c r="AC244" s="105"/>
      <c r="AD244" s="77"/>
    </row>
    <row r="245" spans="2:30" ht="15" customHeight="1" thickBot="1" x14ac:dyDescent="0.3">
      <c r="B245" s="146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72"/>
      <c r="Q245" s="47"/>
      <c r="R245" s="47"/>
      <c r="S245" s="44"/>
      <c r="T245" s="48"/>
      <c r="U245" s="48"/>
      <c r="V245" s="49"/>
      <c r="W245" s="80"/>
      <c r="X245" s="81"/>
      <c r="Y245" s="112"/>
      <c r="Z245" s="88"/>
      <c r="AA245" s="88"/>
      <c r="AB245" s="89"/>
      <c r="AC245" s="105"/>
      <c r="AD245" s="77"/>
    </row>
    <row r="246" spans="2:30" ht="15" customHeight="1" thickBot="1" x14ac:dyDescent="0.3">
      <c r="B246" s="146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72"/>
      <c r="Q246" s="47"/>
      <c r="R246" s="47"/>
      <c r="S246" s="44"/>
      <c r="T246" s="48"/>
      <c r="U246" s="48"/>
      <c r="V246" s="49"/>
      <c r="W246" s="80"/>
      <c r="X246" s="81"/>
      <c r="Y246" s="112"/>
      <c r="Z246" s="88"/>
      <c r="AA246" s="88"/>
      <c r="AB246" s="89"/>
      <c r="AC246" s="105"/>
      <c r="AD246" s="77"/>
    </row>
    <row r="247" spans="2:30" ht="15" customHeight="1" thickBot="1" x14ac:dyDescent="0.3">
      <c r="B247" s="147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73"/>
      <c r="Q247" s="56"/>
      <c r="R247" s="56"/>
      <c r="S247" s="53"/>
      <c r="T247" s="57"/>
      <c r="U247" s="57"/>
      <c r="V247" s="58"/>
      <c r="W247" s="82"/>
      <c r="X247" s="83"/>
      <c r="Y247" s="112"/>
      <c r="Z247" s="88"/>
      <c r="AA247" s="88"/>
      <c r="AB247" s="89"/>
      <c r="AC247" s="105"/>
      <c r="AD247" s="77"/>
    </row>
    <row r="248" spans="2:30" ht="15" customHeight="1" thickBot="1" x14ac:dyDescent="0.3">
      <c r="B248" s="145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71"/>
      <c r="Q248" s="39"/>
      <c r="R248" s="39"/>
      <c r="S248" s="36"/>
      <c r="T248" s="40"/>
      <c r="U248" s="40"/>
      <c r="V248" s="41"/>
      <c r="W248" s="84"/>
      <c r="X248" s="85"/>
      <c r="Y248" s="112" t="e">
        <f>SUM(S248:S252)/SUM($H248:$H252)*100</f>
        <v>#DIV/0!</v>
      </c>
      <c r="Z248" s="88" t="e">
        <f>SUM(T248:T252)/SUM($H248:$H252)*100</f>
        <v>#DIV/0!</v>
      </c>
      <c r="AA248" s="88" t="e">
        <f>SUM(U248:U252)/SUM($H248:$H252)*100</f>
        <v>#DIV/0!</v>
      </c>
      <c r="AB248" s="89" t="e">
        <f>SUM(V248:V252)/SUM($H248:$H252)*100</f>
        <v>#DIV/0!</v>
      </c>
      <c r="AC248" s="105" t="e">
        <f>SUM(Y248:AB252)</f>
        <v>#DIV/0!</v>
      </c>
      <c r="AD248" s="77"/>
    </row>
    <row r="249" spans="2:30" ht="15" customHeight="1" thickBot="1" x14ac:dyDescent="0.3">
      <c r="B249" s="146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72"/>
      <c r="Q249" s="47"/>
      <c r="R249" s="47"/>
      <c r="S249" s="44"/>
      <c r="T249" s="48"/>
      <c r="U249" s="48"/>
      <c r="V249" s="49"/>
      <c r="W249" s="80"/>
      <c r="X249" s="81"/>
      <c r="Y249" s="112"/>
      <c r="Z249" s="88"/>
      <c r="AA249" s="88"/>
      <c r="AB249" s="89"/>
      <c r="AC249" s="105"/>
      <c r="AD249" s="77"/>
    </row>
    <row r="250" spans="2:30" ht="15" customHeight="1" thickBot="1" x14ac:dyDescent="0.3">
      <c r="B250" s="146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72"/>
      <c r="Q250" s="47"/>
      <c r="R250" s="47"/>
      <c r="S250" s="44"/>
      <c r="T250" s="48"/>
      <c r="U250" s="48"/>
      <c r="V250" s="49"/>
      <c r="W250" s="80"/>
      <c r="X250" s="81"/>
      <c r="Y250" s="112"/>
      <c r="Z250" s="88"/>
      <c r="AA250" s="88"/>
      <c r="AB250" s="89"/>
      <c r="AC250" s="105"/>
      <c r="AD250" s="77"/>
    </row>
    <row r="251" spans="2:30" ht="15" customHeight="1" thickBot="1" x14ac:dyDescent="0.3">
      <c r="B251" s="146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72"/>
      <c r="Q251" s="47"/>
      <c r="R251" s="47"/>
      <c r="S251" s="44"/>
      <c r="T251" s="48"/>
      <c r="U251" s="48"/>
      <c r="V251" s="49"/>
      <c r="W251" s="80"/>
      <c r="X251" s="81"/>
      <c r="Y251" s="112"/>
      <c r="Z251" s="88"/>
      <c r="AA251" s="88"/>
      <c r="AB251" s="89"/>
      <c r="AC251" s="105"/>
      <c r="AD251" s="77"/>
    </row>
    <row r="252" spans="2:30" ht="15" customHeight="1" thickBot="1" x14ac:dyDescent="0.3">
      <c r="B252" s="147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73"/>
      <c r="Q252" s="56"/>
      <c r="R252" s="56"/>
      <c r="S252" s="53"/>
      <c r="T252" s="57"/>
      <c r="U252" s="57"/>
      <c r="V252" s="58"/>
      <c r="W252" s="82"/>
      <c r="X252" s="83"/>
      <c r="Y252" s="112"/>
      <c r="Z252" s="88"/>
      <c r="AA252" s="88"/>
      <c r="AB252" s="89"/>
      <c r="AC252" s="105"/>
      <c r="AD252" s="77"/>
    </row>
    <row r="253" spans="2:30" ht="15" customHeight="1" thickBot="1" x14ac:dyDescent="0.3">
      <c r="B253" s="145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71"/>
      <c r="Q253" s="39"/>
      <c r="R253" s="39"/>
      <c r="S253" s="36"/>
      <c r="T253" s="40"/>
      <c r="U253" s="40"/>
      <c r="V253" s="41"/>
      <c r="W253" s="84"/>
      <c r="X253" s="85"/>
      <c r="Y253" s="112" t="e">
        <f>SUM(S253:S257)/SUM($H253:$H257)*100</f>
        <v>#DIV/0!</v>
      </c>
      <c r="Z253" s="88" t="e">
        <f>SUM(T253:T257)/SUM($H253:$H257)*100</f>
        <v>#DIV/0!</v>
      </c>
      <c r="AA253" s="88" t="e">
        <f>SUM(U253:U257)/SUM($H253:$H257)*100</f>
        <v>#DIV/0!</v>
      </c>
      <c r="AB253" s="89" t="e">
        <f>SUM(V253:V257)/SUM($H253:$H257)*100</f>
        <v>#DIV/0!</v>
      </c>
      <c r="AC253" s="105" t="e">
        <f>SUM(Y253:AB257)</f>
        <v>#DIV/0!</v>
      </c>
      <c r="AD253" s="77"/>
    </row>
    <row r="254" spans="2:30" ht="15" customHeight="1" thickBot="1" x14ac:dyDescent="0.3">
      <c r="B254" s="146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72"/>
      <c r="Q254" s="47"/>
      <c r="R254" s="47"/>
      <c r="S254" s="44"/>
      <c r="T254" s="48"/>
      <c r="U254" s="48"/>
      <c r="V254" s="49"/>
      <c r="W254" s="80"/>
      <c r="X254" s="81"/>
      <c r="Y254" s="112"/>
      <c r="Z254" s="88"/>
      <c r="AA254" s="88"/>
      <c r="AB254" s="89"/>
      <c r="AC254" s="105"/>
      <c r="AD254" s="77"/>
    </row>
    <row r="255" spans="2:30" ht="15" customHeight="1" thickBot="1" x14ac:dyDescent="0.3">
      <c r="B255" s="146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72"/>
      <c r="Q255" s="47"/>
      <c r="R255" s="47"/>
      <c r="S255" s="44"/>
      <c r="T255" s="48"/>
      <c r="U255" s="48"/>
      <c r="V255" s="49"/>
      <c r="W255" s="80"/>
      <c r="X255" s="81"/>
      <c r="Y255" s="112"/>
      <c r="Z255" s="88"/>
      <c r="AA255" s="88"/>
      <c r="AB255" s="89"/>
      <c r="AC255" s="105"/>
      <c r="AD255" s="77"/>
    </row>
    <row r="256" spans="2:30" ht="15" customHeight="1" thickBot="1" x14ac:dyDescent="0.3">
      <c r="B256" s="146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72"/>
      <c r="Q256" s="47"/>
      <c r="R256" s="47"/>
      <c r="S256" s="44"/>
      <c r="T256" s="48"/>
      <c r="U256" s="48"/>
      <c r="V256" s="49"/>
      <c r="W256" s="80"/>
      <c r="X256" s="81"/>
      <c r="Y256" s="112"/>
      <c r="Z256" s="88"/>
      <c r="AA256" s="88"/>
      <c r="AB256" s="89"/>
      <c r="AC256" s="105"/>
      <c r="AD256" s="77"/>
    </row>
    <row r="257" spans="2:30" ht="15" customHeight="1" thickBot="1" x14ac:dyDescent="0.3">
      <c r="B257" s="147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73"/>
      <c r="Q257" s="56"/>
      <c r="R257" s="56"/>
      <c r="S257" s="53"/>
      <c r="T257" s="57"/>
      <c r="U257" s="57"/>
      <c r="V257" s="58"/>
      <c r="W257" s="82"/>
      <c r="X257" s="83"/>
      <c r="Y257" s="112"/>
      <c r="Z257" s="88"/>
      <c r="AA257" s="88"/>
      <c r="AB257" s="89"/>
      <c r="AC257" s="105"/>
      <c r="AD257" s="77"/>
    </row>
    <row r="258" spans="2:30" ht="15" customHeight="1" thickBot="1" x14ac:dyDescent="0.3">
      <c r="B258" s="145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71"/>
      <c r="Q258" s="39"/>
      <c r="R258" s="39"/>
      <c r="S258" s="36"/>
      <c r="T258" s="40"/>
      <c r="U258" s="40"/>
      <c r="V258" s="41"/>
      <c r="W258" s="84"/>
      <c r="X258" s="85"/>
      <c r="Y258" s="112" t="e">
        <f>SUM(S258:S262)/SUM($H258:$H262)*100</f>
        <v>#DIV/0!</v>
      </c>
      <c r="Z258" s="88" t="e">
        <f>SUM(T258:T262)/SUM($H258:$H262)*100</f>
        <v>#DIV/0!</v>
      </c>
      <c r="AA258" s="88" t="e">
        <f>SUM(U258:U262)/SUM($H258:$H262)*100</f>
        <v>#DIV/0!</v>
      </c>
      <c r="AB258" s="89" t="e">
        <f>SUM(V258:V262)/SUM($H258:$H262)*100</f>
        <v>#DIV/0!</v>
      </c>
      <c r="AC258" s="105" t="e">
        <f>SUM(Y258:AB262)</f>
        <v>#DIV/0!</v>
      </c>
      <c r="AD258" s="77"/>
    </row>
    <row r="259" spans="2:30" ht="15" customHeight="1" thickBot="1" x14ac:dyDescent="0.3">
      <c r="B259" s="146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72"/>
      <c r="Q259" s="47"/>
      <c r="R259" s="47"/>
      <c r="S259" s="44"/>
      <c r="T259" s="48"/>
      <c r="U259" s="48"/>
      <c r="V259" s="49"/>
      <c r="W259" s="80"/>
      <c r="X259" s="81"/>
      <c r="Y259" s="112"/>
      <c r="Z259" s="88"/>
      <c r="AA259" s="88"/>
      <c r="AB259" s="89"/>
      <c r="AC259" s="105"/>
      <c r="AD259" s="77"/>
    </row>
    <row r="260" spans="2:30" ht="15" customHeight="1" thickBot="1" x14ac:dyDescent="0.3">
      <c r="B260" s="146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72"/>
      <c r="Q260" s="47"/>
      <c r="R260" s="47"/>
      <c r="S260" s="44"/>
      <c r="T260" s="48"/>
      <c r="U260" s="48"/>
      <c r="V260" s="49"/>
      <c r="W260" s="80"/>
      <c r="X260" s="81"/>
      <c r="Y260" s="112"/>
      <c r="Z260" s="88"/>
      <c r="AA260" s="88"/>
      <c r="AB260" s="89"/>
      <c r="AC260" s="105"/>
      <c r="AD260" s="77"/>
    </row>
    <row r="261" spans="2:30" ht="15" customHeight="1" thickBot="1" x14ac:dyDescent="0.3">
      <c r="B261" s="146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72"/>
      <c r="Q261" s="47"/>
      <c r="R261" s="47"/>
      <c r="S261" s="44"/>
      <c r="T261" s="48"/>
      <c r="U261" s="48"/>
      <c r="V261" s="49"/>
      <c r="W261" s="80"/>
      <c r="X261" s="81"/>
      <c r="Y261" s="112"/>
      <c r="Z261" s="88"/>
      <c r="AA261" s="88"/>
      <c r="AB261" s="89"/>
      <c r="AC261" s="105"/>
      <c r="AD261" s="77"/>
    </row>
    <row r="262" spans="2:30" ht="15" customHeight="1" thickBot="1" x14ac:dyDescent="0.3">
      <c r="B262" s="147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73"/>
      <c r="Q262" s="56"/>
      <c r="R262" s="56"/>
      <c r="S262" s="53"/>
      <c r="T262" s="57"/>
      <c r="U262" s="57"/>
      <c r="V262" s="58"/>
      <c r="W262" s="82"/>
      <c r="X262" s="83"/>
      <c r="Y262" s="112"/>
      <c r="Z262" s="88"/>
      <c r="AA262" s="88"/>
      <c r="AB262" s="89"/>
      <c r="AC262" s="105"/>
      <c r="AD262" s="77"/>
    </row>
    <row r="263" spans="2:30" ht="15" customHeight="1" thickBot="1" x14ac:dyDescent="0.3">
      <c r="B263" s="145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71"/>
      <c r="Q263" s="39"/>
      <c r="R263" s="39"/>
      <c r="S263" s="36"/>
      <c r="T263" s="40"/>
      <c r="U263" s="40"/>
      <c r="V263" s="41"/>
      <c r="W263" s="84"/>
      <c r="X263" s="85"/>
      <c r="Y263" s="112" t="e">
        <f>SUM(S263:S267)/SUM($H263:$H267)*100</f>
        <v>#DIV/0!</v>
      </c>
      <c r="Z263" s="88" t="e">
        <f>SUM(T263:T267)/SUM($H263:$H267)*100</f>
        <v>#DIV/0!</v>
      </c>
      <c r="AA263" s="88" t="e">
        <f>SUM(U263:U267)/SUM($H263:$H267)*100</f>
        <v>#DIV/0!</v>
      </c>
      <c r="AB263" s="89" t="e">
        <f>SUM(V263:V267)/SUM($H263:$H267)*100</f>
        <v>#DIV/0!</v>
      </c>
      <c r="AC263" s="105" t="e">
        <f>SUM(Y263:AB267)</f>
        <v>#DIV/0!</v>
      </c>
      <c r="AD263" s="77"/>
    </row>
    <row r="264" spans="2:30" ht="15" customHeight="1" thickBot="1" x14ac:dyDescent="0.3">
      <c r="B264" s="146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72"/>
      <c r="Q264" s="47"/>
      <c r="R264" s="47"/>
      <c r="S264" s="44"/>
      <c r="T264" s="48"/>
      <c r="U264" s="48"/>
      <c r="V264" s="49"/>
      <c r="W264" s="80"/>
      <c r="X264" s="81"/>
      <c r="Y264" s="112"/>
      <c r="Z264" s="88"/>
      <c r="AA264" s="88"/>
      <c r="AB264" s="89"/>
      <c r="AC264" s="105"/>
      <c r="AD264" s="77"/>
    </row>
    <row r="265" spans="2:30" ht="15" customHeight="1" thickBot="1" x14ac:dyDescent="0.3">
      <c r="B265" s="146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72"/>
      <c r="Q265" s="47"/>
      <c r="R265" s="47"/>
      <c r="S265" s="44"/>
      <c r="T265" s="48"/>
      <c r="U265" s="48"/>
      <c r="V265" s="49"/>
      <c r="W265" s="80"/>
      <c r="X265" s="81"/>
      <c r="Y265" s="112"/>
      <c r="Z265" s="88"/>
      <c r="AA265" s="88"/>
      <c r="AB265" s="89"/>
      <c r="AC265" s="105"/>
      <c r="AD265" s="77"/>
    </row>
    <row r="266" spans="2:30" ht="15" customHeight="1" thickBot="1" x14ac:dyDescent="0.3">
      <c r="B266" s="146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72"/>
      <c r="Q266" s="47"/>
      <c r="R266" s="47"/>
      <c r="S266" s="44"/>
      <c r="T266" s="48"/>
      <c r="U266" s="48"/>
      <c r="V266" s="49"/>
      <c r="W266" s="80"/>
      <c r="X266" s="81"/>
      <c r="Y266" s="112"/>
      <c r="Z266" s="88"/>
      <c r="AA266" s="88"/>
      <c r="AB266" s="89"/>
      <c r="AC266" s="105"/>
      <c r="AD266" s="77"/>
    </row>
    <row r="267" spans="2:30" ht="15" customHeight="1" thickBot="1" x14ac:dyDescent="0.3">
      <c r="B267" s="147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73"/>
      <c r="Q267" s="56"/>
      <c r="R267" s="56"/>
      <c r="S267" s="53"/>
      <c r="T267" s="57"/>
      <c r="U267" s="57"/>
      <c r="V267" s="58"/>
      <c r="W267" s="82"/>
      <c r="X267" s="83"/>
      <c r="Y267" s="112"/>
      <c r="Z267" s="88"/>
      <c r="AA267" s="88"/>
      <c r="AB267" s="89"/>
      <c r="AC267" s="105"/>
      <c r="AD267" s="77"/>
    </row>
    <row r="268" spans="2:30" ht="15" customHeight="1" thickBot="1" x14ac:dyDescent="0.3">
      <c r="B268" s="145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71"/>
      <c r="Q268" s="39"/>
      <c r="R268" s="39"/>
      <c r="S268" s="36"/>
      <c r="T268" s="40"/>
      <c r="U268" s="40"/>
      <c r="V268" s="41"/>
      <c r="W268" s="84"/>
      <c r="X268" s="85"/>
      <c r="Y268" s="112" t="e">
        <f>SUM(S268:S272)/SUM($H268:$H272)*100</f>
        <v>#DIV/0!</v>
      </c>
      <c r="Z268" s="88" t="e">
        <f>SUM(T268:T272)/SUM($H268:$H272)*100</f>
        <v>#DIV/0!</v>
      </c>
      <c r="AA268" s="88" t="e">
        <f>SUM(U268:U272)/SUM($H268:$H272)*100</f>
        <v>#DIV/0!</v>
      </c>
      <c r="AB268" s="89" t="e">
        <f>SUM(V268:V272)/SUM($H268:$H272)*100</f>
        <v>#DIV/0!</v>
      </c>
      <c r="AC268" s="105" t="e">
        <f>SUM(Y268:AB272)</f>
        <v>#DIV/0!</v>
      </c>
      <c r="AD268" s="77"/>
    </row>
    <row r="269" spans="2:30" ht="15" customHeight="1" thickBot="1" x14ac:dyDescent="0.3">
      <c r="B269" s="146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72"/>
      <c r="Q269" s="47"/>
      <c r="R269" s="47"/>
      <c r="S269" s="44"/>
      <c r="T269" s="48"/>
      <c r="U269" s="48"/>
      <c r="V269" s="49"/>
      <c r="W269" s="80"/>
      <c r="X269" s="81"/>
      <c r="Y269" s="112"/>
      <c r="Z269" s="88"/>
      <c r="AA269" s="88"/>
      <c r="AB269" s="89"/>
      <c r="AC269" s="105"/>
      <c r="AD269" s="77"/>
    </row>
    <row r="270" spans="2:30" ht="15" customHeight="1" thickBot="1" x14ac:dyDescent="0.3">
      <c r="B270" s="146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72"/>
      <c r="Q270" s="47"/>
      <c r="R270" s="47"/>
      <c r="S270" s="44"/>
      <c r="T270" s="48"/>
      <c r="U270" s="48"/>
      <c r="V270" s="49"/>
      <c r="W270" s="80"/>
      <c r="X270" s="81"/>
      <c r="Y270" s="112"/>
      <c r="Z270" s="88"/>
      <c r="AA270" s="88"/>
      <c r="AB270" s="89"/>
      <c r="AC270" s="105"/>
      <c r="AD270" s="77"/>
    </row>
    <row r="271" spans="2:30" ht="15" customHeight="1" thickBot="1" x14ac:dyDescent="0.3">
      <c r="B271" s="146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72"/>
      <c r="Q271" s="47"/>
      <c r="R271" s="47"/>
      <c r="S271" s="44"/>
      <c r="T271" s="48"/>
      <c r="U271" s="48"/>
      <c r="V271" s="49"/>
      <c r="W271" s="80"/>
      <c r="X271" s="81"/>
      <c r="Y271" s="112"/>
      <c r="Z271" s="88"/>
      <c r="AA271" s="88"/>
      <c r="AB271" s="89"/>
      <c r="AC271" s="105"/>
      <c r="AD271" s="77"/>
    </row>
    <row r="272" spans="2:30" ht="15" customHeight="1" thickBot="1" x14ac:dyDescent="0.3">
      <c r="B272" s="147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73"/>
      <c r="Q272" s="56"/>
      <c r="R272" s="56"/>
      <c r="S272" s="53"/>
      <c r="T272" s="57"/>
      <c r="U272" s="57"/>
      <c r="V272" s="58"/>
      <c r="W272" s="82"/>
      <c r="X272" s="83"/>
      <c r="Y272" s="112"/>
      <c r="Z272" s="88"/>
      <c r="AA272" s="88"/>
      <c r="AB272" s="89"/>
      <c r="AC272" s="105"/>
      <c r="AD272" s="77"/>
    </row>
    <row r="273" spans="2:30" ht="15" customHeight="1" thickBot="1" x14ac:dyDescent="0.3">
      <c r="B273" s="145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71"/>
      <c r="Q273" s="39"/>
      <c r="R273" s="39"/>
      <c r="S273" s="36"/>
      <c r="T273" s="40"/>
      <c r="U273" s="40"/>
      <c r="V273" s="41"/>
      <c r="W273" s="84"/>
      <c r="X273" s="85"/>
      <c r="Y273" s="112" t="e">
        <f>SUM(S273:S277)/SUM($H273:$H277)*100</f>
        <v>#DIV/0!</v>
      </c>
      <c r="Z273" s="88" t="e">
        <f>SUM(T273:T277)/SUM($H273:$H277)*100</f>
        <v>#DIV/0!</v>
      </c>
      <c r="AA273" s="88" t="e">
        <f>SUM(U273:U277)/SUM($H273:$H277)*100</f>
        <v>#DIV/0!</v>
      </c>
      <c r="AB273" s="89" t="e">
        <f>SUM(V273:V277)/SUM($H273:$H277)*100</f>
        <v>#DIV/0!</v>
      </c>
      <c r="AC273" s="105" t="e">
        <f>SUM(Y273:AB277)</f>
        <v>#DIV/0!</v>
      </c>
      <c r="AD273" s="77"/>
    </row>
    <row r="274" spans="2:30" ht="15" customHeight="1" thickBot="1" x14ac:dyDescent="0.3">
      <c r="B274" s="146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72"/>
      <c r="Q274" s="47"/>
      <c r="R274" s="47"/>
      <c r="S274" s="44"/>
      <c r="T274" s="48"/>
      <c r="U274" s="48"/>
      <c r="V274" s="49"/>
      <c r="W274" s="80"/>
      <c r="X274" s="81"/>
      <c r="Y274" s="112"/>
      <c r="Z274" s="88"/>
      <c r="AA274" s="88"/>
      <c r="AB274" s="89"/>
      <c r="AC274" s="105"/>
      <c r="AD274" s="77"/>
    </row>
    <row r="275" spans="2:30" ht="15" customHeight="1" thickBot="1" x14ac:dyDescent="0.3">
      <c r="B275" s="146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72"/>
      <c r="Q275" s="47"/>
      <c r="R275" s="47"/>
      <c r="S275" s="44"/>
      <c r="T275" s="48"/>
      <c r="U275" s="48"/>
      <c r="V275" s="49"/>
      <c r="W275" s="80"/>
      <c r="X275" s="81"/>
      <c r="Y275" s="112"/>
      <c r="Z275" s="88"/>
      <c r="AA275" s="88"/>
      <c r="AB275" s="89"/>
      <c r="AC275" s="105"/>
      <c r="AD275" s="77"/>
    </row>
    <row r="276" spans="2:30" ht="15" customHeight="1" thickBot="1" x14ac:dyDescent="0.3">
      <c r="B276" s="146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72"/>
      <c r="Q276" s="47"/>
      <c r="R276" s="47"/>
      <c r="S276" s="44"/>
      <c r="T276" s="48"/>
      <c r="U276" s="48"/>
      <c r="V276" s="49"/>
      <c r="W276" s="80"/>
      <c r="X276" s="81"/>
      <c r="Y276" s="112"/>
      <c r="Z276" s="88"/>
      <c r="AA276" s="88"/>
      <c r="AB276" s="89"/>
      <c r="AC276" s="105"/>
      <c r="AD276" s="77"/>
    </row>
    <row r="277" spans="2:30" ht="15" customHeight="1" thickBot="1" x14ac:dyDescent="0.3">
      <c r="B277" s="147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73"/>
      <c r="Q277" s="56"/>
      <c r="R277" s="56"/>
      <c r="S277" s="53"/>
      <c r="T277" s="57"/>
      <c r="U277" s="57"/>
      <c r="V277" s="58"/>
      <c r="W277" s="82"/>
      <c r="X277" s="83"/>
      <c r="Y277" s="112"/>
      <c r="Z277" s="88"/>
      <c r="AA277" s="88"/>
      <c r="AB277" s="89"/>
      <c r="AC277" s="105"/>
      <c r="AD277" s="77"/>
    </row>
    <row r="278" spans="2:30" ht="15" customHeight="1" thickBot="1" x14ac:dyDescent="0.3">
      <c r="B278" s="145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71"/>
      <c r="Q278" s="39"/>
      <c r="R278" s="39"/>
      <c r="S278" s="36"/>
      <c r="T278" s="40"/>
      <c r="U278" s="40"/>
      <c r="V278" s="41"/>
      <c r="W278" s="84"/>
      <c r="X278" s="85"/>
      <c r="Y278" s="112" t="e">
        <f>SUM(S278:S282)/SUM($H278:$H282)*100</f>
        <v>#DIV/0!</v>
      </c>
      <c r="Z278" s="88" t="e">
        <f>SUM(T278:T282)/SUM($H278:$H282)*100</f>
        <v>#DIV/0!</v>
      </c>
      <c r="AA278" s="88" t="e">
        <f>SUM(U278:U282)/SUM($H278:$H282)*100</f>
        <v>#DIV/0!</v>
      </c>
      <c r="AB278" s="89" t="e">
        <f>SUM(V278:V282)/SUM($H278:$H282)*100</f>
        <v>#DIV/0!</v>
      </c>
      <c r="AC278" s="105" t="e">
        <f>SUM(Y278:AB282)</f>
        <v>#DIV/0!</v>
      </c>
      <c r="AD278" s="77"/>
    </row>
    <row r="279" spans="2:30" ht="15" customHeight="1" thickBot="1" x14ac:dyDescent="0.3">
      <c r="B279" s="146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72"/>
      <c r="Q279" s="47"/>
      <c r="R279" s="47"/>
      <c r="S279" s="44"/>
      <c r="T279" s="48"/>
      <c r="U279" s="48"/>
      <c r="V279" s="49"/>
      <c r="W279" s="80"/>
      <c r="X279" s="81"/>
      <c r="Y279" s="112"/>
      <c r="Z279" s="88"/>
      <c r="AA279" s="88"/>
      <c r="AB279" s="89"/>
      <c r="AC279" s="105"/>
      <c r="AD279" s="77"/>
    </row>
    <row r="280" spans="2:30" ht="15" customHeight="1" thickBot="1" x14ac:dyDescent="0.3">
      <c r="B280" s="146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72"/>
      <c r="Q280" s="47"/>
      <c r="R280" s="47"/>
      <c r="S280" s="44"/>
      <c r="T280" s="48"/>
      <c r="U280" s="48"/>
      <c r="V280" s="49"/>
      <c r="W280" s="80"/>
      <c r="X280" s="81"/>
      <c r="Y280" s="112"/>
      <c r="Z280" s="88"/>
      <c r="AA280" s="88"/>
      <c r="AB280" s="89"/>
      <c r="AC280" s="105"/>
      <c r="AD280" s="77"/>
    </row>
    <row r="281" spans="2:30" ht="15" customHeight="1" thickBot="1" x14ac:dyDescent="0.3">
      <c r="B281" s="146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72"/>
      <c r="Q281" s="47"/>
      <c r="R281" s="47"/>
      <c r="S281" s="44"/>
      <c r="T281" s="48"/>
      <c r="U281" s="48"/>
      <c r="V281" s="49"/>
      <c r="W281" s="80"/>
      <c r="X281" s="81"/>
      <c r="Y281" s="112"/>
      <c r="Z281" s="88"/>
      <c r="AA281" s="88"/>
      <c r="AB281" s="89"/>
      <c r="AC281" s="105"/>
      <c r="AD281" s="77"/>
    </row>
    <row r="282" spans="2:30" ht="15" customHeight="1" thickBot="1" x14ac:dyDescent="0.3">
      <c r="B282" s="147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73"/>
      <c r="Q282" s="56"/>
      <c r="R282" s="56"/>
      <c r="S282" s="53"/>
      <c r="T282" s="57"/>
      <c r="U282" s="57"/>
      <c r="V282" s="58"/>
      <c r="W282" s="82"/>
      <c r="X282" s="83"/>
      <c r="Y282" s="112"/>
      <c r="Z282" s="88"/>
      <c r="AA282" s="88"/>
      <c r="AB282" s="89"/>
      <c r="AC282" s="105"/>
      <c r="AD282" s="77"/>
    </row>
    <row r="283" spans="2:30" ht="15" customHeight="1" thickBot="1" x14ac:dyDescent="0.3">
      <c r="B283" s="145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71"/>
      <c r="Q283" s="39"/>
      <c r="R283" s="39"/>
      <c r="S283" s="36"/>
      <c r="T283" s="40"/>
      <c r="U283" s="40"/>
      <c r="V283" s="41"/>
      <c r="W283" s="84"/>
      <c r="X283" s="85"/>
      <c r="Y283" s="112" t="e">
        <f>SUM(S283:S287)/SUM($H283:$H287)*100</f>
        <v>#DIV/0!</v>
      </c>
      <c r="Z283" s="88" t="e">
        <f>SUM(T283:T287)/SUM($H283:$H287)*100</f>
        <v>#DIV/0!</v>
      </c>
      <c r="AA283" s="88" t="e">
        <f>SUM(U283:U287)/SUM($H283:$H287)*100</f>
        <v>#DIV/0!</v>
      </c>
      <c r="AB283" s="89" t="e">
        <f>SUM(V283:V287)/SUM($H283:$H287)*100</f>
        <v>#DIV/0!</v>
      </c>
      <c r="AC283" s="105" t="e">
        <f>SUM(Y283:AB287)</f>
        <v>#DIV/0!</v>
      </c>
      <c r="AD283" s="77"/>
    </row>
    <row r="284" spans="2:30" ht="15" customHeight="1" thickBot="1" x14ac:dyDescent="0.3">
      <c r="B284" s="146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72"/>
      <c r="Q284" s="47"/>
      <c r="R284" s="47"/>
      <c r="S284" s="44"/>
      <c r="T284" s="48"/>
      <c r="U284" s="48"/>
      <c r="V284" s="49"/>
      <c r="W284" s="80"/>
      <c r="X284" s="81"/>
      <c r="Y284" s="112"/>
      <c r="Z284" s="88"/>
      <c r="AA284" s="88"/>
      <c r="AB284" s="89"/>
      <c r="AC284" s="105"/>
      <c r="AD284" s="77"/>
    </row>
    <row r="285" spans="2:30" ht="15" customHeight="1" thickBot="1" x14ac:dyDescent="0.3">
      <c r="B285" s="146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72"/>
      <c r="Q285" s="47"/>
      <c r="R285" s="47"/>
      <c r="S285" s="44"/>
      <c r="T285" s="48"/>
      <c r="U285" s="48"/>
      <c r="V285" s="49"/>
      <c r="W285" s="80"/>
      <c r="X285" s="81"/>
      <c r="Y285" s="112"/>
      <c r="Z285" s="88"/>
      <c r="AA285" s="88"/>
      <c r="AB285" s="89"/>
      <c r="AC285" s="105"/>
      <c r="AD285" s="77"/>
    </row>
    <row r="286" spans="2:30" ht="15" customHeight="1" thickBot="1" x14ac:dyDescent="0.3">
      <c r="B286" s="146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72"/>
      <c r="Q286" s="47"/>
      <c r="R286" s="47"/>
      <c r="S286" s="44"/>
      <c r="T286" s="48"/>
      <c r="U286" s="48"/>
      <c r="V286" s="49"/>
      <c r="W286" s="80"/>
      <c r="X286" s="81"/>
      <c r="Y286" s="112"/>
      <c r="Z286" s="88"/>
      <c r="AA286" s="88"/>
      <c r="AB286" s="89"/>
      <c r="AC286" s="105"/>
      <c r="AD286" s="77"/>
    </row>
    <row r="287" spans="2:30" ht="15" customHeight="1" thickBot="1" x14ac:dyDescent="0.3">
      <c r="B287" s="147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73"/>
      <c r="Q287" s="56"/>
      <c r="R287" s="56"/>
      <c r="S287" s="53"/>
      <c r="T287" s="57"/>
      <c r="U287" s="57"/>
      <c r="V287" s="58"/>
      <c r="W287" s="82"/>
      <c r="X287" s="83"/>
      <c r="Y287" s="112"/>
      <c r="Z287" s="88"/>
      <c r="AA287" s="88"/>
      <c r="AB287" s="89"/>
      <c r="AC287" s="105"/>
      <c r="AD287" s="77"/>
    </row>
    <row r="288" spans="2:30" ht="15" customHeight="1" thickBot="1" x14ac:dyDescent="0.3">
      <c r="B288" s="145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71"/>
      <c r="Q288" s="39"/>
      <c r="R288" s="39"/>
      <c r="S288" s="36"/>
      <c r="T288" s="40"/>
      <c r="U288" s="40"/>
      <c r="V288" s="41"/>
      <c r="W288" s="84"/>
      <c r="X288" s="85"/>
      <c r="Y288" s="112" t="e">
        <f>SUM(S288:S292)/SUM($H288:$H292)*100</f>
        <v>#DIV/0!</v>
      </c>
      <c r="Z288" s="88" t="e">
        <f>SUM(T288:T292)/SUM($H288:$H292)*100</f>
        <v>#DIV/0!</v>
      </c>
      <c r="AA288" s="88" t="e">
        <f>SUM(U288:U292)/SUM($H288:$H292)*100</f>
        <v>#DIV/0!</v>
      </c>
      <c r="AB288" s="89" t="e">
        <f>SUM(V288:V292)/SUM($H288:$H292)*100</f>
        <v>#DIV/0!</v>
      </c>
      <c r="AC288" s="105" t="e">
        <f>SUM(Y288:AB292)</f>
        <v>#DIV/0!</v>
      </c>
      <c r="AD288" s="77"/>
    </row>
    <row r="289" spans="2:30" ht="15" customHeight="1" thickBot="1" x14ac:dyDescent="0.3">
      <c r="B289" s="146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72"/>
      <c r="Q289" s="47"/>
      <c r="R289" s="47"/>
      <c r="S289" s="44"/>
      <c r="T289" s="48"/>
      <c r="U289" s="48"/>
      <c r="V289" s="49"/>
      <c r="W289" s="80"/>
      <c r="X289" s="81"/>
      <c r="Y289" s="112"/>
      <c r="Z289" s="88"/>
      <c r="AA289" s="88"/>
      <c r="AB289" s="89"/>
      <c r="AC289" s="105"/>
      <c r="AD289" s="77"/>
    </row>
    <row r="290" spans="2:30" ht="15" customHeight="1" thickBot="1" x14ac:dyDescent="0.3">
      <c r="B290" s="146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72"/>
      <c r="Q290" s="47"/>
      <c r="R290" s="47"/>
      <c r="S290" s="44"/>
      <c r="T290" s="48"/>
      <c r="U290" s="48"/>
      <c r="V290" s="49"/>
      <c r="W290" s="80"/>
      <c r="X290" s="81"/>
      <c r="Y290" s="112"/>
      <c r="Z290" s="88"/>
      <c r="AA290" s="88"/>
      <c r="AB290" s="89"/>
      <c r="AC290" s="105"/>
      <c r="AD290" s="77"/>
    </row>
    <row r="291" spans="2:30" ht="15" customHeight="1" thickBot="1" x14ac:dyDescent="0.3">
      <c r="B291" s="146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72"/>
      <c r="Q291" s="47"/>
      <c r="R291" s="47"/>
      <c r="S291" s="44"/>
      <c r="T291" s="48"/>
      <c r="U291" s="48"/>
      <c r="V291" s="49"/>
      <c r="W291" s="80"/>
      <c r="X291" s="81"/>
      <c r="Y291" s="112"/>
      <c r="Z291" s="88"/>
      <c r="AA291" s="88"/>
      <c r="AB291" s="89"/>
      <c r="AC291" s="105"/>
      <c r="AD291" s="77"/>
    </row>
    <row r="292" spans="2:30" ht="15" customHeight="1" thickBot="1" x14ac:dyDescent="0.3">
      <c r="B292" s="147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73"/>
      <c r="Q292" s="56"/>
      <c r="R292" s="56"/>
      <c r="S292" s="53"/>
      <c r="T292" s="57"/>
      <c r="U292" s="57"/>
      <c r="V292" s="58"/>
      <c r="W292" s="82"/>
      <c r="X292" s="83"/>
      <c r="Y292" s="112"/>
      <c r="Z292" s="88"/>
      <c r="AA292" s="88"/>
      <c r="AB292" s="89"/>
      <c r="AC292" s="105"/>
      <c r="AD292" s="77"/>
    </row>
    <row r="293" spans="2:30" ht="15" customHeight="1" thickBot="1" x14ac:dyDescent="0.3">
      <c r="B293" s="145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71"/>
      <c r="Q293" s="39"/>
      <c r="R293" s="39"/>
      <c r="S293" s="36"/>
      <c r="T293" s="40"/>
      <c r="U293" s="40"/>
      <c r="V293" s="41"/>
      <c r="W293" s="84"/>
      <c r="X293" s="85"/>
      <c r="Y293" s="112" t="e">
        <f>SUM(S293:S297)/SUM($H293:$H297)*100</f>
        <v>#DIV/0!</v>
      </c>
      <c r="Z293" s="88" t="e">
        <f>SUM(T293:T297)/SUM($H293:$H297)*100</f>
        <v>#DIV/0!</v>
      </c>
      <c r="AA293" s="88" t="e">
        <f>SUM(U293:U297)/SUM($H293:$H297)*100</f>
        <v>#DIV/0!</v>
      </c>
      <c r="AB293" s="89" t="e">
        <f>SUM(V293:V297)/SUM($H293:$H297)*100</f>
        <v>#DIV/0!</v>
      </c>
      <c r="AC293" s="105" t="e">
        <f>SUM(Y293:AB297)</f>
        <v>#DIV/0!</v>
      </c>
      <c r="AD293" s="77"/>
    </row>
    <row r="294" spans="2:30" ht="15" customHeight="1" thickBot="1" x14ac:dyDescent="0.3">
      <c r="B294" s="146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72"/>
      <c r="Q294" s="47"/>
      <c r="R294" s="47"/>
      <c r="S294" s="44"/>
      <c r="T294" s="48"/>
      <c r="U294" s="48"/>
      <c r="V294" s="49"/>
      <c r="W294" s="80"/>
      <c r="X294" s="81"/>
      <c r="Y294" s="112"/>
      <c r="Z294" s="88"/>
      <c r="AA294" s="88"/>
      <c r="AB294" s="89"/>
      <c r="AC294" s="105"/>
      <c r="AD294" s="77"/>
    </row>
    <row r="295" spans="2:30" ht="15" customHeight="1" thickBot="1" x14ac:dyDescent="0.3">
      <c r="B295" s="146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72"/>
      <c r="Q295" s="47"/>
      <c r="R295" s="47"/>
      <c r="S295" s="44"/>
      <c r="T295" s="48"/>
      <c r="U295" s="48"/>
      <c r="V295" s="49"/>
      <c r="W295" s="80"/>
      <c r="X295" s="81"/>
      <c r="Y295" s="112"/>
      <c r="Z295" s="88"/>
      <c r="AA295" s="88"/>
      <c r="AB295" s="89"/>
      <c r="AC295" s="105"/>
      <c r="AD295" s="77"/>
    </row>
    <row r="296" spans="2:30" ht="15" customHeight="1" thickBot="1" x14ac:dyDescent="0.3">
      <c r="B296" s="146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72"/>
      <c r="Q296" s="47"/>
      <c r="R296" s="47"/>
      <c r="S296" s="44"/>
      <c r="T296" s="48"/>
      <c r="U296" s="48"/>
      <c r="V296" s="49"/>
      <c r="W296" s="80"/>
      <c r="X296" s="81"/>
      <c r="Y296" s="112"/>
      <c r="Z296" s="88"/>
      <c r="AA296" s="88"/>
      <c r="AB296" s="89"/>
      <c r="AC296" s="105"/>
      <c r="AD296" s="77"/>
    </row>
    <row r="297" spans="2:30" ht="15" customHeight="1" thickBot="1" x14ac:dyDescent="0.3">
      <c r="B297" s="147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73"/>
      <c r="Q297" s="56"/>
      <c r="R297" s="56"/>
      <c r="S297" s="53"/>
      <c r="T297" s="57"/>
      <c r="U297" s="57"/>
      <c r="V297" s="58"/>
      <c r="W297" s="82"/>
      <c r="X297" s="83"/>
      <c r="Y297" s="112"/>
      <c r="Z297" s="88"/>
      <c r="AA297" s="88"/>
      <c r="AB297" s="89"/>
      <c r="AC297" s="105"/>
      <c r="AD297" s="77"/>
    </row>
    <row r="298" spans="2:30" ht="15" customHeight="1" thickBot="1" x14ac:dyDescent="0.3">
      <c r="B298" s="145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71"/>
      <c r="Q298" s="39"/>
      <c r="R298" s="39"/>
      <c r="S298" s="36"/>
      <c r="T298" s="40"/>
      <c r="U298" s="40"/>
      <c r="V298" s="41"/>
      <c r="W298" s="84"/>
      <c r="X298" s="85"/>
      <c r="Y298" s="112" t="e">
        <f>SUM(S298:S302)/SUM($H298:$H302)*100</f>
        <v>#DIV/0!</v>
      </c>
      <c r="Z298" s="88" t="e">
        <f>SUM(T298:T302)/SUM($H298:$H302)*100</f>
        <v>#DIV/0!</v>
      </c>
      <c r="AA298" s="88" t="e">
        <f>SUM(U298:U302)/SUM($H298:$H302)*100</f>
        <v>#DIV/0!</v>
      </c>
      <c r="AB298" s="89" t="e">
        <f>SUM(V298:V302)/SUM($H298:$H302)*100</f>
        <v>#DIV/0!</v>
      </c>
      <c r="AC298" s="105" t="e">
        <f>SUM(Y298:AB302)</f>
        <v>#DIV/0!</v>
      </c>
      <c r="AD298" s="77"/>
    </row>
    <row r="299" spans="2:30" ht="15" customHeight="1" thickBot="1" x14ac:dyDescent="0.3">
      <c r="B299" s="146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72"/>
      <c r="Q299" s="47"/>
      <c r="R299" s="47"/>
      <c r="S299" s="44"/>
      <c r="T299" s="48"/>
      <c r="U299" s="48"/>
      <c r="V299" s="49"/>
      <c r="W299" s="80"/>
      <c r="X299" s="81"/>
      <c r="Y299" s="112"/>
      <c r="Z299" s="88"/>
      <c r="AA299" s="88"/>
      <c r="AB299" s="89"/>
      <c r="AC299" s="105"/>
      <c r="AD299" s="77"/>
    </row>
    <row r="300" spans="2:30" ht="15" customHeight="1" thickBot="1" x14ac:dyDescent="0.3">
      <c r="B300" s="146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72"/>
      <c r="Q300" s="47"/>
      <c r="R300" s="47"/>
      <c r="S300" s="44"/>
      <c r="T300" s="48"/>
      <c r="U300" s="48"/>
      <c r="V300" s="49"/>
      <c r="W300" s="80"/>
      <c r="X300" s="81"/>
      <c r="Y300" s="112"/>
      <c r="Z300" s="88"/>
      <c r="AA300" s="88"/>
      <c r="AB300" s="89"/>
      <c r="AC300" s="105"/>
      <c r="AD300" s="77"/>
    </row>
    <row r="301" spans="2:30" ht="15" customHeight="1" thickBot="1" x14ac:dyDescent="0.3">
      <c r="B301" s="146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72"/>
      <c r="Q301" s="47"/>
      <c r="R301" s="47"/>
      <c r="S301" s="44"/>
      <c r="T301" s="48"/>
      <c r="U301" s="48"/>
      <c r="V301" s="49"/>
      <c r="W301" s="80"/>
      <c r="X301" s="81"/>
      <c r="Y301" s="112"/>
      <c r="Z301" s="88"/>
      <c r="AA301" s="88"/>
      <c r="AB301" s="89"/>
      <c r="AC301" s="105"/>
      <c r="AD301" s="77"/>
    </row>
    <row r="302" spans="2:30" ht="15" customHeight="1" thickBot="1" x14ac:dyDescent="0.3">
      <c r="B302" s="147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73"/>
      <c r="Q302" s="56"/>
      <c r="R302" s="56"/>
      <c r="S302" s="53"/>
      <c r="T302" s="57"/>
      <c r="U302" s="57"/>
      <c r="V302" s="58"/>
      <c r="W302" s="82"/>
      <c r="X302" s="83"/>
      <c r="Y302" s="112"/>
      <c r="Z302" s="88"/>
      <c r="AA302" s="88"/>
      <c r="AB302" s="89"/>
      <c r="AC302" s="105"/>
      <c r="AD302" s="77"/>
    </row>
    <row r="303" spans="2:30" ht="15" customHeight="1" thickBot="1" x14ac:dyDescent="0.3">
      <c r="B303" s="145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71"/>
      <c r="Q303" s="39"/>
      <c r="R303" s="39"/>
      <c r="S303" s="36"/>
      <c r="T303" s="40"/>
      <c r="U303" s="40"/>
      <c r="V303" s="41"/>
      <c r="W303" s="84"/>
      <c r="X303" s="85"/>
      <c r="Y303" s="112" t="e">
        <f>SUM(S303:S307)/SUM($H303:$H307)*100</f>
        <v>#DIV/0!</v>
      </c>
      <c r="Z303" s="88" t="e">
        <f>SUM(T303:T307)/SUM($H303:$H307)*100</f>
        <v>#DIV/0!</v>
      </c>
      <c r="AA303" s="88" t="e">
        <f>SUM(U303:U307)/SUM($H303:$H307)*100</f>
        <v>#DIV/0!</v>
      </c>
      <c r="AB303" s="89" t="e">
        <f>SUM(V303:V307)/SUM($H303:$H307)*100</f>
        <v>#DIV/0!</v>
      </c>
      <c r="AC303" s="105" t="e">
        <f>SUM(Y303:AB307)</f>
        <v>#DIV/0!</v>
      </c>
      <c r="AD303" s="77"/>
    </row>
    <row r="304" spans="2:30" ht="15" customHeight="1" thickBot="1" x14ac:dyDescent="0.3">
      <c r="B304" s="146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72"/>
      <c r="Q304" s="47"/>
      <c r="R304" s="47"/>
      <c r="S304" s="44"/>
      <c r="T304" s="48"/>
      <c r="U304" s="48"/>
      <c r="V304" s="49"/>
      <c r="W304" s="80"/>
      <c r="X304" s="81"/>
      <c r="Y304" s="112"/>
      <c r="Z304" s="88"/>
      <c r="AA304" s="88"/>
      <c r="AB304" s="89"/>
      <c r="AC304" s="105"/>
      <c r="AD304" s="77"/>
    </row>
    <row r="305" spans="2:30" ht="15" customHeight="1" thickBot="1" x14ac:dyDescent="0.3">
      <c r="B305" s="146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72"/>
      <c r="Q305" s="47"/>
      <c r="R305" s="47"/>
      <c r="S305" s="44"/>
      <c r="T305" s="48"/>
      <c r="U305" s="48"/>
      <c r="V305" s="49"/>
      <c r="W305" s="80"/>
      <c r="X305" s="81"/>
      <c r="Y305" s="112"/>
      <c r="Z305" s="88"/>
      <c r="AA305" s="88"/>
      <c r="AB305" s="89"/>
      <c r="AC305" s="105"/>
      <c r="AD305" s="77"/>
    </row>
    <row r="306" spans="2:30" ht="15" customHeight="1" thickBot="1" x14ac:dyDescent="0.3">
      <c r="B306" s="146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72"/>
      <c r="Q306" s="47"/>
      <c r="R306" s="47"/>
      <c r="S306" s="44"/>
      <c r="T306" s="48"/>
      <c r="U306" s="48"/>
      <c r="V306" s="49"/>
      <c r="W306" s="80"/>
      <c r="X306" s="81"/>
      <c r="Y306" s="112"/>
      <c r="Z306" s="88"/>
      <c r="AA306" s="88"/>
      <c r="AB306" s="89"/>
      <c r="AC306" s="105"/>
      <c r="AD306" s="77"/>
    </row>
    <row r="307" spans="2:30" ht="15" customHeight="1" thickBot="1" x14ac:dyDescent="0.3">
      <c r="B307" s="147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73"/>
      <c r="Q307" s="56"/>
      <c r="R307" s="56"/>
      <c r="S307" s="53"/>
      <c r="T307" s="57"/>
      <c r="U307" s="57"/>
      <c r="V307" s="58"/>
      <c r="W307" s="82"/>
      <c r="X307" s="83"/>
      <c r="Y307" s="112"/>
      <c r="Z307" s="88"/>
      <c r="AA307" s="88"/>
      <c r="AB307" s="89"/>
      <c r="AC307" s="105"/>
      <c r="AD307" s="77"/>
    </row>
    <row r="308" spans="2:30" ht="15" customHeight="1" thickBot="1" x14ac:dyDescent="0.3">
      <c r="B308" s="145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71"/>
      <c r="Q308" s="39"/>
      <c r="R308" s="39"/>
      <c r="S308" s="36"/>
      <c r="T308" s="40"/>
      <c r="U308" s="40"/>
      <c r="V308" s="41"/>
      <c r="W308" s="84"/>
      <c r="X308" s="85"/>
      <c r="Y308" s="112" t="e">
        <f>SUM(S308:S312)/SUM($H308:$H312)*100</f>
        <v>#DIV/0!</v>
      </c>
      <c r="Z308" s="88" t="e">
        <f>SUM(T308:T312)/SUM($H308:$H312)*100</f>
        <v>#DIV/0!</v>
      </c>
      <c r="AA308" s="88" t="e">
        <f>SUM(U308:U312)/SUM($H308:$H312)*100</f>
        <v>#DIV/0!</v>
      </c>
      <c r="AB308" s="89" t="e">
        <f>SUM(V308:V312)/SUM($H308:$H312)*100</f>
        <v>#DIV/0!</v>
      </c>
      <c r="AC308" s="105" t="e">
        <f>SUM(Y308:AB312)</f>
        <v>#DIV/0!</v>
      </c>
      <c r="AD308" s="77"/>
    </row>
    <row r="309" spans="2:30" ht="15" customHeight="1" thickBot="1" x14ac:dyDescent="0.3">
      <c r="B309" s="146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72"/>
      <c r="Q309" s="47"/>
      <c r="R309" s="47"/>
      <c r="S309" s="44"/>
      <c r="T309" s="48"/>
      <c r="U309" s="48"/>
      <c r="V309" s="49"/>
      <c r="W309" s="80"/>
      <c r="X309" s="81"/>
      <c r="Y309" s="112"/>
      <c r="Z309" s="88"/>
      <c r="AA309" s="88"/>
      <c r="AB309" s="89"/>
      <c r="AC309" s="105"/>
      <c r="AD309" s="77"/>
    </row>
    <row r="310" spans="2:30" ht="15" customHeight="1" thickBot="1" x14ac:dyDescent="0.3">
      <c r="B310" s="146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72"/>
      <c r="Q310" s="47"/>
      <c r="R310" s="47"/>
      <c r="S310" s="44"/>
      <c r="T310" s="48"/>
      <c r="U310" s="48"/>
      <c r="V310" s="49"/>
      <c r="W310" s="80"/>
      <c r="X310" s="81"/>
      <c r="Y310" s="112"/>
      <c r="Z310" s="88"/>
      <c r="AA310" s="88"/>
      <c r="AB310" s="89"/>
      <c r="AC310" s="105"/>
      <c r="AD310" s="77"/>
    </row>
    <row r="311" spans="2:30" ht="15" customHeight="1" thickBot="1" x14ac:dyDescent="0.3">
      <c r="B311" s="146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72"/>
      <c r="Q311" s="47"/>
      <c r="R311" s="47"/>
      <c r="S311" s="44"/>
      <c r="T311" s="48"/>
      <c r="U311" s="48"/>
      <c r="V311" s="49"/>
      <c r="W311" s="80"/>
      <c r="X311" s="81"/>
      <c r="Y311" s="112"/>
      <c r="Z311" s="88"/>
      <c r="AA311" s="88"/>
      <c r="AB311" s="89"/>
      <c r="AC311" s="105"/>
      <c r="AD311" s="77"/>
    </row>
    <row r="312" spans="2:30" ht="15" customHeight="1" thickBot="1" x14ac:dyDescent="0.3">
      <c r="B312" s="147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73"/>
      <c r="Q312" s="56"/>
      <c r="R312" s="56"/>
      <c r="S312" s="53"/>
      <c r="T312" s="57"/>
      <c r="U312" s="57"/>
      <c r="V312" s="58"/>
      <c r="W312" s="82"/>
      <c r="X312" s="83"/>
      <c r="Y312" s="112"/>
      <c r="Z312" s="88"/>
      <c r="AA312" s="88"/>
      <c r="AB312" s="89"/>
      <c r="AC312" s="105"/>
      <c r="AD312" s="77"/>
    </row>
    <row r="313" spans="2:30" ht="15" customHeight="1" thickBot="1" x14ac:dyDescent="0.3">
      <c r="B313" s="145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71"/>
      <c r="Q313" s="39"/>
      <c r="R313" s="39"/>
      <c r="S313" s="36"/>
      <c r="T313" s="40"/>
      <c r="U313" s="40"/>
      <c r="V313" s="41"/>
      <c r="W313" s="84"/>
      <c r="X313" s="85"/>
      <c r="Y313" s="112" t="e">
        <f>SUM(S313:S317)/SUM($H313:$H317)*100</f>
        <v>#DIV/0!</v>
      </c>
      <c r="Z313" s="88" t="e">
        <f>SUM(T313:T317)/SUM($H313:$H317)*100</f>
        <v>#DIV/0!</v>
      </c>
      <c r="AA313" s="88" t="e">
        <f>SUM(U313:U317)/SUM($H313:$H317)*100</f>
        <v>#DIV/0!</v>
      </c>
      <c r="AB313" s="89" t="e">
        <f>SUM(V313:V317)/SUM($H313:$H317)*100</f>
        <v>#DIV/0!</v>
      </c>
      <c r="AC313" s="105" t="e">
        <f>SUM(Y313:AB317)</f>
        <v>#DIV/0!</v>
      </c>
      <c r="AD313" s="77"/>
    </row>
    <row r="314" spans="2:30" ht="15" customHeight="1" thickBot="1" x14ac:dyDescent="0.3">
      <c r="B314" s="146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72"/>
      <c r="Q314" s="47"/>
      <c r="R314" s="47"/>
      <c r="S314" s="44"/>
      <c r="T314" s="48"/>
      <c r="U314" s="48"/>
      <c r="V314" s="49"/>
      <c r="W314" s="80"/>
      <c r="X314" s="81"/>
      <c r="Y314" s="112"/>
      <c r="Z314" s="88"/>
      <c r="AA314" s="88"/>
      <c r="AB314" s="89"/>
      <c r="AC314" s="105"/>
      <c r="AD314" s="77"/>
    </row>
    <row r="315" spans="2:30" ht="15" customHeight="1" thickBot="1" x14ac:dyDescent="0.3">
      <c r="B315" s="146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72"/>
      <c r="Q315" s="47"/>
      <c r="R315" s="47"/>
      <c r="S315" s="44"/>
      <c r="T315" s="48"/>
      <c r="U315" s="48"/>
      <c r="V315" s="49"/>
      <c r="W315" s="80"/>
      <c r="X315" s="81"/>
      <c r="Y315" s="112"/>
      <c r="Z315" s="88"/>
      <c r="AA315" s="88"/>
      <c r="AB315" s="89"/>
      <c r="AC315" s="105"/>
      <c r="AD315" s="77"/>
    </row>
    <row r="316" spans="2:30" ht="15" customHeight="1" thickBot="1" x14ac:dyDescent="0.3">
      <c r="B316" s="146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72"/>
      <c r="Q316" s="47"/>
      <c r="R316" s="47"/>
      <c r="S316" s="44"/>
      <c r="T316" s="48"/>
      <c r="U316" s="48"/>
      <c r="V316" s="49"/>
      <c r="W316" s="80"/>
      <c r="X316" s="81"/>
      <c r="Y316" s="112"/>
      <c r="Z316" s="88"/>
      <c r="AA316" s="88"/>
      <c r="AB316" s="89"/>
      <c r="AC316" s="105"/>
      <c r="AD316" s="77"/>
    </row>
    <row r="317" spans="2:30" ht="15" customHeight="1" thickBot="1" x14ac:dyDescent="0.3">
      <c r="B317" s="147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73"/>
      <c r="Q317" s="56"/>
      <c r="R317" s="56"/>
      <c r="S317" s="53"/>
      <c r="T317" s="57"/>
      <c r="U317" s="57"/>
      <c r="V317" s="58"/>
      <c r="W317" s="82"/>
      <c r="X317" s="83"/>
      <c r="Y317" s="112"/>
      <c r="Z317" s="88"/>
      <c r="AA317" s="88"/>
      <c r="AB317" s="89"/>
      <c r="AC317" s="105"/>
      <c r="AD317" s="77"/>
    </row>
    <row r="318" spans="2:30" ht="15" customHeight="1" thickBot="1" x14ac:dyDescent="0.3">
      <c r="B318" s="145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71"/>
      <c r="Q318" s="39"/>
      <c r="R318" s="39"/>
      <c r="S318" s="36"/>
      <c r="T318" s="40"/>
      <c r="U318" s="40"/>
      <c r="V318" s="41"/>
      <c r="W318" s="84"/>
      <c r="X318" s="85"/>
      <c r="Y318" s="112" t="e">
        <f>SUM(S318:S322)/SUM($H318:$H322)*100</f>
        <v>#DIV/0!</v>
      </c>
      <c r="Z318" s="88" t="e">
        <f>SUM(T318:T322)/SUM($H318:$H322)*100</f>
        <v>#DIV/0!</v>
      </c>
      <c r="AA318" s="88" t="e">
        <f>SUM(U318:U322)/SUM($H318:$H322)*100</f>
        <v>#DIV/0!</v>
      </c>
      <c r="AB318" s="89" t="e">
        <f>SUM(V318:V322)/SUM($H318:$H322)*100</f>
        <v>#DIV/0!</v>
      </c>
      <c r="AC318" s="105" t="e">
        <f>SUM(Y318:AB322)</f>
        <v>#DIV/0!</v>
      </c>
      <c r="AD318" s="77"/>
    </row>
    <row r="319" spans="2:30" ht="15" customHeight="1" thickBot="1" x14ac:dyDescent="0.3">
      <c r="B319" s="146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72"/>
      <c r="Q319" s="47"/>
      <c r="R319" s="47"/>
      <c r="S319" s="44"/>
      <c r="T319" s="48"/>
      <c r="U319" s="48"/>
      <c r="V319" s="49"/>
      <c r="W319" s="80"/>
      <c r="X319" s="81"/>
      <c r="Y319" s="112"/>
      <c r="Z319" s="88"/>
      <c r="AA319" s="88"/>
      <c r="AB319" s="89"/>
      <c r="AC319" s="105"/>
      <c r="AD319" s="77"/>
    </row>
    <row r="320" spans="2:30" ht="15" customHeight="1" thickBot="1" x14ac:dyDescent="0.3">
      <c r="B320" s="146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72"/>
      <c r="Q320" s="47"/>
      <c r="R320" s="47"/>
      <c r="S320" s="44"/>
      <c r="T320" s="48"/>
      <c r="U320" s="48"/>
      <c r="V320" s="49"/>
      <c r="W320" s="80"/>
      <c r="X320" s="81"/>
      <c r="Y320" s="112"/>
      <c r="Z320" s="88"/>
      <c r="AA320" s="88"/>
      <c r="AB320" s="89"/>
      <c r="AC320" s="105"/>
      <c r="AD320" s="77"/>
    </row>
    <row r="321" spans="2:30" ht="15" customHeight="1" thickBot="1" x14ac:dyDescent="0.3">
      <c r="B321" s="146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72"/>
      <c r="Q321" s="47"/>
      <c r="R321" s="47"/>
      <c r="S321" s="44"/>
      <c r="T321" s="48"/>
      <c r="U321" s="48"/>
      <c r="V321" s="49"/>
      <c r="W321" s="80"/>
      <c r="X321" s="81"/>
      <c r="Y321" s="112"/>
      <c r="Z321" s="88"/>
      <c r="AA321" s="88"/>
      <c r="AB321" s="89"/>
      <c r="AC321" s="105"/>
      <c r="AD321" s="77"/>
    </row>
    <row r="322" spans="2:30" ht="15" customHeight="1" thickBot="1" x14ac:dyDescent="0.3">
      <c r="B322" s="147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73"/>
      <c r="Q322" s="56"/>
      <c r="R322" s="56"/>
      <c r="S322" s="53"/>
      <c r="T322" s="57"/>
      <c r="U322" s="57"/>
      <c r="V322" s="58"/>
      <c r="W322" s="82"/>
      <c r="X322" s="83"/>
      <c r="Y322" s="112"/>
      <c r="Z322" s="88"/>
      <c r="AA322" s="88"/>
      <c r="AB322" s="89"/>
      <c r="AC322" s="105"/>
      <c r="AD322" s="77"/>
    </row>
    <row r="323" spans="2:30" ht="15" customHeight="1" thickBot="1" x14ac:dyDescent="0.3">
      <c r="B323" s="145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71"/>
      <c r="Q323" s="39"/>
      <c r="R323" s="39"/>
      <c r="S323" s="36"/>
      <c r="T323" s="40"/>
      <c r="U323" s="40"/>
      <c r="V323" s="41"/>
      <c r="W323" s="84"/>
      <c r="X323" s="85"/>
      <c r="Y323" s="112" t="e">
        <f>SUM(S323:S327)/SUM($H323:$H327)*100</f>
        <v>#DIV/0!</v>
      </c>
      <c r="Z323" s="88" t="e">
        <f>SUM(T323:T327)/SUM($H323:$H327)*100</f>
        <v>#DIV/0!</v>
      </c>
      <c r="AA323" s="88" t="e">
        <f>SUM(U323:U327)/SUM($H323:$H327)*100</f>
        <v>#DIV/0!</v>
      </c>
      <c r="AB323" s="89" t="e">
        <f>SUM(V323:V327)/SUM($H323:$H327)*100</f>
        <v>#DIV/0!</v>
      </c>
      <c r="AC323" s="105" t="e">
        <f>SUM(Y323:AB327)</f>
        <v>#DIV/0!</v>
      </c>
      <c r="AD323" s="77"/>
    </row>
    <row r="324" spans="2:30" ht="15" customHeight="1" thickBot="1" x14ac:dyDescent="0.3">
      <c r="B324" s="146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72"/>
      <c r="Q324" s="47"/>
      <c r="R324" s="47"/>
      <c r="S324" s="44"/>
      <c r="T324" s="48"/>
      <c r="U324" s="48"/>
      <c r="V324" s="49"/>
      <c r="W324" s="80"/>
      <c r="X324" s="81"/>
      <c r="Y324" s="112"/>
      <c r="Z324" s="88"/>
      <c r="AA324" s="88"/>
      <c r="AB324" s="89"/>
      <c r="AC324" s="105"/>
      <c r="AD324" s="77"/>
    </row>
    <row r="325" spans="2:30" ht="15" customHeight="1" thickBot="1" x14ac:dyDescent="0.3">
      <c r="B325" s="146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72"/>
      <c r="Q325" s="47"/>
      <c r="R325" s="47"/>
      <c r="S325" s="44"/>
      <c r="T325" s="48"/>
      <c r="U325" s="48"/>
      <c r="V325" s="49"/>
      <c r="W325" s="80"/>
      <c r="X325" s="81"/>
      <c r="Y325" s="112"/>
      <c r="Z325" s="88"/>
      <c r="AA325" s="88"/>
      <c r="AB325" s="89"/>
      <c r="AC325" s="105"/>
      <c r="AD325" s="77"/>
    </row>
    <row r="326" spans="2:30" ht="15" customHeight="1" thickBot="1" x14ac:dyDescent="0.3">
      <c r="B326" s="146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72"/>
      <c r="Q326" s="47"/>
      <c r="R326" s="47"/>
      <c r="S326" s="44"/>
      <c r="T326" s="48"/>
      <c r="U326" s="48"/>
      <c r="V326" s="49"/>
      <c r="W326" s="80"/>
      <c r="X326" s="81"/>
      <c r="Y326" s="112"/>
      <c r="Z326" s="88"/>
      <c r="AA326" s="88"/>
      <c r="AB326" s="89"/>
      <c r="AC326" s="105"/>
      <c r="AD326" s="77"/>
    </row>
    <row r="327" spans="2:30" ht="15" customHeight="1" thickBot="1" x14ac:dyDescent="0.3">
      <c r="B327" s="147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73"/>
      <c r="Q327" s="56"/>
      <c r="R327" s="56"/>
      <c r="S327" s="53"/>
      <c r="T327" s="57"/>
      <c r="U327" s="57"/>
      <c r="V327" s="58"/>
      <c r="W327" s="82"/>
      <c r="X327" s="83"/>
      <c r="Y327" s="112"/>
      <c r="Z327" s="88"/>
      <c r="AA327" s="88"/>
      <c r="AB327" s="89"/>
      <c r="AC327" s="105"/>
      <c r="AD327" s="77"/>
    </row>
    <row r="328" spans="2:30" ht="15" customHeight="1" thickBot="1" x14ac:dyDescent="0.3">
      <c r="B328" s="145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71"/>
      <c r="Q328" s="39"/>
      <c r="R328" s="39"/>
      <c r="S328" s="36"/>
      <c r="T328" s="40"/>
      <c r="U328" s="40"/>
      <c r="V328" s="41"/>
      <c r="W328" s="84"/>
      <c r="X328" s="85"/>
      <c r="Y328" s="112" t="e">
        <f>SUM(S328:S332)/SUM($H328:$H332)*100</f>
        <v>#DIV/0!</v>
      </c>
      <c r="Z328" s="88" t="e">
        <f>SUM(T328:T332)/SUM($H328:$H332)*100</f>
        <v>#DIV/0!</v>
      </c>
      <c r="AA328" s="88" t="e">
        <f>SUM(U328:U332)/SUM($H328:$H332)*100</f>
        <v>#DIV/0!</v>
      </c>
      <c r="AB328" s="89" t="e">
        <f>SUM(V328:V332)/SUM($H328:$H332)*100</f>
        <v>#DIV/0!</v>
      </c>
      <c r="AC328" s="105" t="e">
        <f>SUM(Y328:AB332)</f>
        <v>#DIV/0!</v>
      </c>
      <c r="AD328" s="77"/>
    </row>
    <row r="329" spans="2:30" ht="15" customHeight="1" thickBot="1" x14ac:dyDescent="0.3">
      <c r="B329" s="146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72"/>
      <c r="Q329" s="47"/>
      <c r="R329" s="47"/>
      <c r="S329" s="44"/>
      <c r="T329" s="48"/>
      <c r="U329" s="48"/>
      <c r="V329" s="49"/>
      <c r="W329" s="80"/>
      <c r="X329" s="81"/>
      <c r="Y329" s="112"/>
      <c r="Z329" s="88"/>
      <c r="AA329" s="88"/>
      <c r="AB329" s="89"/>
      <c r="AC329" s="105"/>
      <c r="AD329" s="77"/>
    </row>
    <row r="330" spans="2:30" ht="15" customHeight="1" thickBot="1" x14ac:dyDescent="0.3">
      <c r="B330" s="146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72"/>
      <c r="Q330" s="47"/>
      <c r="R330" s="47"/>
      <c r="S330" s="44"/>
      <c r="T330" s="48"/>
      <c r="U330" s="48"/>
      <c r="V330" s="49"/>
      <c r="W330" s="80"/>
      <c r="X330" s="81"/>
      <c r="Y330" s="112"/>
      <c r="Z330" s="88"/>
      <c r="AA330" s="88"/>
      <c r="AB330" s="89"/>
      <c r="AC330" s="105"/>
      <c r="AD330" s="77"/>
    </row>
    <row r="331" spans="2:30" ht="15" customHeight="1" thickBot="1" x14ac:dyDescent="0.3">
      <c r="B331" s="146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72"/>
      <c r="Q331" s="47"/>
      <c r="R331" s="47"/>
      <c r="S331" s="44"/>
      <c r="T331" s="48"/>
      <c r="U331" s="48"/>
      <c r="V331" s="49"/>
      <c r="W331" s="80"/>
      <c r="X331" s="81"/>
      <c r="Y331" s="112"/>
      <c r="Z331" s="88"/>
      <c r="AA331" s="88"/>
      <c r="AB331" s="89"/>
      <c r="AC331" s="105"/>
      <c r="AD331" s="77"/>
    </row>
    <row r="332" spans="2:30" ht="15" customHeight="1" thickBot="1" x14ac:dyDescent="0.3">
      <c r="B332" s="147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73"/>
      <c r="Q332" s="56"/>
      <c r="R332" s="56"/>
      <c r="S332" s="53"/>
      <c r="T332" s="57"/>
      <c r="U332" s="57"/>
      <c r="V332" s="58"/>
      <c r="W332" s="82"/>
      <c r="X332" s="83"/>
      <c r="Y332" s="112"/>
      <c r="Z332" s="88"/>
      <c r="AA332" s="88"/>
      <c r="AB332" s="89"/>
      <c r="AC332" s="105"/>
      <c r="AD332" s="77"/>
    </row>
    <row r="333" spans="2:30" ht="15" customHeight="1" thickBot="1" x14ac:dyDescent="0.3">
      <c r="B333" s="145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71"/>
      <c r="Q333" s="39"/>
      <c r="R333" s="39"/>
      <c r="S333" s="36"/>
      <c r="T333" s="40"/>
      <c r="U333" s="40"/>
      <c r="V333" s="41"/>
      <c r="W333" s="84"/>
      <c r="X333" s="85"/>
      <c r="Y333" s="112" t="e">
        <f>SUM(S333:S337)/SUM($H333:$H337)*100</f>
        <v>#DIV/0!</v>
      </c>
      <c r="Z333" s="88" t="e">
        <f>SUM(T333:T337)/SUM($H333:$H337)*100</f>
        <v>#DIV/0!</v>
      </c>
      <c r="AA333" s="88" t="e">
        <f>SUM(U333:U337)/SUM($H333:$H337)*100</f>
        <v>#DIV/0!</v>
      </c>
      <c r="AB333" s="89" t="e">
        <f>SUM(V333:V337)/SUM($H333:$H337)*100</f>
        <v>#DIV/0!</v>
      </c>
      <c r="AC333" s="105" t="e">
        <f>SUM(Y333:AB337)</f>
        <v>#DIV/0!</v>
      </c>
      <c r="AD333" s="77"/>
    </row>
    <row r="334" spans="2:30" ht="15" customHeight="1" thickBot="1" x14ac:dyDescent="0.3">
      <c r="B334" s="146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72"/>
      <c r="Q334" s="47"/>
      <c r="R334" s="47"/>
      <c r="S334" s="44"/>
      <c r="T334" s="48"/>
      <c r="U334" s="48"/>
      <c r="V334" s="49"/>
      <c r="W334" s="80"/>
      <c r="X334" s="81"/>
      <c r="Y334" s="112"/>
      <c r="Z334" s="88"/>
      <c r="AA334" s="88"/>
      <c r="AB334" s="89"/>
      <c r="AC334" s="105"/>
      <c r="AD334" s="77"/>
    </row>
    <row r="335" spans="2:30" ht="15" customHeight="1" thickBot="1" x14ac:dyDescent="0.3">
      <c r="B335" s="146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72"/>
      <c r="Q335" s="47"/>
      <c r="R335" s="47"/>
      <c r="S335" s="44"/>
      <c r="T335" s="48"/>
      <c r="U335" s="48"/>
      <c r="V335" s="49"/>
      <c r="W335" s="80"/>
      <c r="X335" s="81"/>
      <c r="Y335" s="112"/>
      <c r="Z335" s="88"/>
      <c r="AA335" s="88"/>
      <c r="AB335" s="89"/>
      <c r="AC335" s="105"/>
      <c r="AD335" s="77"/>
    </row>
    <row r="336" spans="2:30" ht="15" customHeight="1" thickBot="1" x14ac:dyDescent="0.3">
      <c r="B336" s="146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72"/>
      <c r="Q336" s="47"/>
      <c r="R336" s="47"/>
      <c r="S336" s="44"/>
      <c r="T336" s="48"/>
      <c r="U336" s="48"/>
      <c r="V336" s="49"/>
      <c r="W336" s="80"/>
      <c r="X336" s="81"/>
      <c r="Y336" s="112"/>
      <c r="Z336" s="88"/>
      <c r="AA336" s="88"/>
      <c r="AB336" s="89"/>
      <c r="AC336" s="105"/>
      <c r="AD336" s="77"/>
    </row>
    <row r="337" spans="2:30" ht="15" customHeight="1" thickBot="1" x14ac:dyDescent="0.3">
      <c r="B337" s="147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73"/>
      <c r="Q337" s="56"/>
      <c r="R337" s="56"/>
      <c r="S337" s="53"/>
      <c r="T337" s="57"/>
      <c r="U337" s="57"/>
      <c r="V337" s="58"/>
      <c r="W337" s="82"/>
      <c r="X337" s="83"/>
      <c r="Y337" s="112"/>
      <c r="Z337" s="88"/>
      <c r="AA337" s="88"/>
      <c r="AB337" s="89"/>
      <c r="AC337" s="105"/>
      <c r="AD337" s="77"/>
    </row>
    <row r="338" spans="2:30" ht="15" customHeight="1" thickBot="1" x14ac:dyDescent="0.3">
      <c r="B338" s="145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71"/>
      <c r="Q338" s="39"/>
      <c r="R338" s="39"/>
      <c r="S338" s="36"/>
      <c r="T338" s="40"/>
      <c r="U338" s="40"/>
      <c r="V338" s="41"/>
      <c r="W338" s="84"/>
      <c r="X338" s="85"/>
      <c r="Y338" s="112" t="e">
        <f>SUM(S338:S342)/SUM($H338:$H342)*100</f>
        <v>#DIV/0!</v>
      </c>
      <c r="Z338" s="88" t="e">
        <f>SUM(T338:T342)/SUM($H338:$H342)*100</f>
        <v>#DIV/0!</v>
      </c>
      <c r="AA338" s="88" t="e">
        <f>SUM(U338:U342)/SUM($H338:$H342)*100</f>
        <v>#DIV/0!</v>
      </c>
      <c r="AB338" s="89" t="e">
        <f>SUM(V338:V342)/SUM($H338:$H342)*100</f>
        <v>#DIV/0!</v>
      </c>
      <c r="AC338" s="105" t="e">
        <f>SUM(Y338:AB342)</f>
        <v>#DIV/0!</v>
      </c>
      <c r="AD338" s="77"/>
    </row>
    <row r="339" spans="2:30" ht="15" customHeight="1" thickBot="1" x14ac:dyDescent="0.3">
      <c r="B339" s="146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72"/>
      <c r="Q339" s="47"/>
      <c r="R339" s="47"/>
      <c r="S339" s="44"/>
      <c r="T339" s="48"/>
      <c r="U339" s="48"/>
      <c r="V339" s="49"/>
      <c r="W339" s="80"/>
      <c r="X339" s="81"/>
      <c r="Y339" s="112"/>
      <c r="Z339" s="88"/>
      <c r="AA339" s="88"/>
      <c r="AB339" s="89"/>
      <c r="AC339" s="105"/>
      <c r="AD339" s="77"/>
    </row>
    <row r="340" spans="2:30" ht="15" customHeight="1" thickBot="1" x14ac:dyDescent="0.3">
      <c r="B340" s="146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72"/>
      <c r="Q340" s="47"/>
      <c r="R340" s="47"/>
      <c r="S340" s="44"/>
      <c r="T340" s="48"/>
      <c r="U340" s="48"/>
      <c r="V340" s="49"/>
      <c r="W340" s="80"/>
      <c r="X340" s="81"/>
      <c r="Y340" s="112"/>
      <c r="Z340" s="88"/>
      <c r="AA340" s="88"/>
      <c r="AB340" s="89"/>
      <c r="AC340" s="105"/>
      <c r="AD340" s="77"/>
    </row>
    <row r="341" spans="2:30" ht="15" customHeight="1" thickBot="1" x14ac:dyDescent="0.3">
      <c r="B341" s="146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72"/>
      <c r="Q341" s="47"/>
      <c r="R341" s="47"/>
      <c r="S341" s="44"/>
      <c r="T341" s="48"/>
      <c r="U341" s="48"/>
      <c r="V341" s="49"/>
      <c r="W341" s="80"/>
      <c r="X341" s="81"/>
      <c r="Y341" s="112"/>
      <c r="Z341" s="88"/>
      <c r="AA341" s="88"/>
      <c r="AB341" s="89"/>
      <c r="AC341" s="105"/>
      <c r="AD341" s="77"/>
    </row>
    <row r="342" spans="2:30" ht="15" customHeight="1" thickBot="1" x14ac:dyDescent="0.3">
      <c r="B342" s="147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73"/>
      <c r="Q342" s="56"/>
      <c r="R342" s="56"/>
      <c r="S342" s="53"/>
      <c r="T342" s="57"/>
      <c r="U342" s="57"/>
      <c r="V342" s="58"/>
      <c r="W342" s="82"/>
      <c r="X342" s="83"/>
      <c r="Y342" s="112"/>
      <c r="Z342" s="88"/>
      <c r="AA342" s="88"/>
      <c r="AB342" s="89"/>
      <c r="AC342" s="105"/>
      <c r="AD342" s="77"/>
    </row>
    <row r="343" spans="2:30" ht="15" customHeight="1" thickBot="1" x14ac:dyDescent="0.3">
      <c r="B343" s="145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71"/>
      <c r="Q343" s="39"/>
      <c r="R343" s="39"/>
      <c r="S343" s="36"/>
      <c r="T343" s="40"/>
      <c r="U343" s="40"/>
      <c r="V343" s="41"/>
      <c r="W343" s="84"/>
      <c r="X343" s="85"/>
      <c r="Y343" s="112" t="e">
        <f>SUM(S343:S347)/SUM($H343:$H347)*100</f>
        <v>#DIV/0!</v>
      </c>
      <c r="Z343" s="88" t="e">
        <f>SUM(T343:T347)/SUM($H343:$H347)*100</f>
        <v>#DIV/0!</v>
      </c>
      <c r="AA343" s="88" t="e">
        <f>SUM(U343:U347)/SUM($H343:$H347)*100</f>
        <v>#DIV/0!</v>
      </c>
      <c r="AB343" s="89" t="e">
        <f>SUM(V343:V347)/SUM($H343:$H347)*100</f>
        <v>#DIV/0!</v>
      </c>
      <c r="AC343" s="105" t="e">
        <f>SUM(Y343:AB347)</f>
        <v>#DIV/0!</v>
      </c>
      <c r="AD343" s="77"/>
    </row>
    <row r="344" spans="2:30" ht="15" customHeight="1" thickBot="1" x14ac:dyDescent="0.3">
      <c r="B344" s="146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72"/>
      <c r="Q344" s="47"/>
      <c r="R344" s="47"/>
      <c r="S344" s="44"/>
      <c r="T344" s="48"/>
      <c r="U344" s="48"/>
      <c r="V344" s="49"/>
      <c r="W344" s="80"/>
      <c r="X344" s="81"/>
      <c r="Y344" s="112"/>
      <c r="Z344" s="88"/>
      <c r="AA344" s="88"/>
      <c r="AB344" s="89"/>
      <c r="AC344" s="105"/>
      <c r="AD344" s="77"/>
    </row>
    <row r="345" spans="2:30" ht="15" customHeight="1" thickBot="1" x14ac:dyDescent="0.3">
      <c r="B345" s="146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72"/>
      <c r="Q345" s="47"/>
      <c r="R345" s="47"/>
      <c r="S345" s="44"/>
      <c r="T345" s="48"/>
      <c r="U345" s="48"/>
      <c r="V345" s="49"/>
      <c r="W345" s="80"/>
      <c r="X345" s="81"/>
      <c r="Y345" s="112"/>
      <c r="Z345" s="88"/>
      <c r="AA345" s="88"/>
      <c r="AB345" s="89"/>
      <c r="AC345" s="105"/>
      <c r="AD345" s="77"/>
    </row>
    <row r="346" spans="2:30" ht="15" customHeight="1" thickBot="1" x14ac:dyDescent="0.3">
      <c r="B346" s="146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72"/>
      <c r="Q346" s="47"/>
      <c r="R346" s="47"/>
      <c r="S346" s="44"/>
      <c r="T346" s="48"/>
      <c r="U346" s="48"/>
      <c r="V346" s="49"/>
      <c r="W346" s="80"/>
      <c r="X346" s="81"/>
      <c r="Y346" s="112"/>
      <c r="Z346" s="88"/>
      <c r="AA346" s="88"/>
      <c r="AB346" s="89"/>
      <c r="AC346" s="105"/>
      <c r="AD346" s="77"/>
    </row>
    <row r="347" spans="2:30" ht="15" customHeight="1" thickBot="1" x14ac:dyDescent="0.3">
      <c r="B347" s="147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73"/>
      <c r="Q347" s="56"/>
      <c r="R347" s="56"/>
      <c r="S347" s="53"/>
      <c r="T347" s="57"/>
      <c r="U347" s="57"/>
      <c r="V347" s="58"/>
      <c r="W347" s="82"/>
      <c r="X347" s="83"/>
      <c r="Y347" s="112"/>
      <c r="Z347" s="88"/>
      <c r="AA347" s="88"/>
      <c r="AB347" s="89"/>
      <c r="AC347" s="105"/>
      <c r="AD347" s="77"/>
    </row>
    <row r="348" spans="2:30" ht="15" customHeight="1" thickBot="1" x14ac:dyDescent="0.3">
      <c r="B348" s="145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71"/>
      <c r="Q348" s="39"/>
      <c r="R348" s="39"/>
      <c r="S348" s="36"/>
      <c r="T348" s="40"/>
      <c r="U348" s="40"/>
      <c r="V348" s="41"/>
      <c r="W348" s="84"/>
      <c r="X348" s="85"/>
      <c r="Y348" s="112" t="e">
        <f>SUM(S348:S352)/SUM($H348:$H352)*100</f>
        <v>#DIV/0!</v>
      </c>
      <c r="Z348" s="88" t="e">
        <f>SUM(T348:T352)/SUM($H348:$H352)*100</f>
        <v>#DIV/0!</v>
      </c>
      <c r="AA348" s="88" t="e">
        <f>SUM(U348:U352)/SUM($H348:$H352)*100</f>
        <v>#DIV/0!</v>
      </c>
      <c r="AB348" s="89" t="e">
        <f>SUM(V348:V352)/SUM($H348:$H352)*100</f>
        <v>#DIV/0!</v>
      </c>
      <c r="AC348" s="105" t="e">
        <f>SUM(Y348:AB352)</f>
        <v>#DIV/0!</v>
      </c>
      <c r="AD348" s="77"/>
    </row>
    <row r="349" spans="2:30" ht="15" customHeight="1" thickBot="1" x14ac:dyDescent="0.3">
      <c r="B349" s="146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72"/>
      <c r="Q349" s="47"/>
      <c r="R349" s="47"/>
      <c r="S349" s="44"/>
      <c r="T349" s="48"/>
      <c r="U349" s="48"/>
      <c r="V349" s="49"/>
      <c r="W349" s="80"/>
      <c r="X349" s="81"/>
      <c r="Y349" s="112"/>
      <c r="Z349" s="88"/>
      <c r="AA349" s="88"/>
      <c r="AB349" s="89"/>
      <c r="AC349" s="105"/>
      <c r="AD349" s="77"/>
    </row>
    <row r="350" spans="2:30" ht="15" customHeight="1" thickBot="1" x14ac:dyDescent="0.3">
      <c r="B350" s="146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72"/>
      <c r="Q350" s="47"/>
      <c r="R350" s="47"/>
      <c r="S350" s="44"/>
      <c r="T350" s="48"/>
      <c r="U350" s="48"/>
      <c r="V350" s="49"/>
      <c r="W350" s="80"/>
      <c r="X350" s="81"/>
      <c r="Y350" s="112"/>
      <c r="Z350" s="88"/>
      <c r="AA350" s="88"/>
      <c r="AB350" s="89"/>
      <c r="AC350" s="105"/>
      <c r="AD350" s="77"/>
    </row>
    <row r="351" spans="2:30" ht="15" customHeight="1" thickBot="1" x14ac:dyDescent="0.3">
      <c r="B351" s="146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72"/>
      <c r="Q351" s="47"/>
      <c r="R351" s="47"/>
      <c r="S351" s="44"/>
      <c r="T351" s="48"/>
      <c r="U351" s="48"/>
      <c r="V351" s="49"/>
      <c r="W351" s="80"/>
      <c r="X351" s="81"/>
      <c r="Y351" s="112"/>
      <c r="Z351" s="88"/>
      <c r="AA351" s="88"/>
      <c r="AB351" s="89"/>
      <c r="AC351" s="105"/>
      <c r="AD351" s="77"/>
    </row>
    <row r="352" spans="2:30" ht="15" customHeight="1" thickBot="1" x14ac:dyDescent="0.3">
      <c r="B352" s="147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73"/>
      <c r="Q352" s="56"/>
      <c r="R352" s="56"/>
      <c r="S352" s="53"/>
      <c r="T352" s="57"/>
      <c r="U352" s="57"/>
      <c r="V352" s="58"/>
      <c r="W352" s="82"/>
      <c r="X352" s="83"/>
      <c r="Y352" s="112"/>
      <c r="Z352" s="88"/>
      <c r="AA352" s="88"/>
      <c r="AB352" s="89"/>
      <c r="AC352" s="105"/>
      <c r="AD352" s="77"/>
    </row>
    <row r="353" spans="2:30" ht="15" customHeight="1" thickBot="1" x14ac:dyDescent="0.3">
      <c r="B353" s="145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71"/>
      <c r="Q353" s="39"/>
      <c r="R353" s="39"/>
      <c r="S353" s="36"/>
      <c r="T353" s="40"/>
      <c r="U353" s="40"/>
      <c r="V353" s="41"/>
      <c r="W353" s="84"/>
      <c r="X353" s="85"/>
      <c r="Y353" s="112" t="e">
        <f>SUM(S353:S357)/SUM($H353:$H357)*100</f>
        <v>#DIV/0!</v>
      </c>
      <c r="Z353" s="88" t="e">
        <f>SUM(T353:T357)/SUM($H353:$H357)*100</f>
        <v>#DIV/0!</v>
      </c>
      <c r="AA353" s="88" t="e">
        <f>SUM(U353:U357)/SUM($H353:$H357)*100</f>
        <v>#DIV/0!</v>
      </c>
      <c r="AB353" s="89" t="e">
        <f>SUM(V353:V357)/SUM($H353:$H357)*100</f>
        <v>#DIV/0!</v>
      </c>
      <c r="AC353" s="105" t="e">
        <f>SUM(Y353:AB357)</f>
        <v>#DIV/0!</v>
      </c>
      <c r="AD353" s="77"/>
    </row>
    <row r="354" spans="2:30" ht="15" customHeight="1" thickBot="1" x14ac:dyDescent="0.3">
      <c r="B354" s="146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72"/>
      <c r="Q354" s="47"/>
      <c r="R354" s="47"/>
      <c r="S354" s="44"/>
      <c r="T354" s="48"/>
      <c r="U354" s="48"/>
      <c r="V354" s="49"/>
      <c r="W354" s="80"/>
      <c r="X354" s="81"/>
      <c r="Y354" s="112"/>
      <c r="Z354" s="88"/>
      <c r="AA354" s="88"/>
      <c r="AB354" s="89"/>
      <c r="AC354" s="105"/>
      <c r="AD354" s="77"/>
    </row>
    <row r="355" spans="2:30" ht="15" customHeight="1" thickBot="1" x14ac:dyDescent="0.3">
      <c r="B355" s="146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72"/>
      <c r="Q355" s="47"/>
      <c r="R355" s="47"/>
      <c r="S355" s="44"/>
      <c r="T355" s="48"/>
      <c r="U355" s="48"/>
      <c r="V355" s="49"/>
      <c r="W355" s="80"/>
      <c r="X355" s="81"/>
      <c r="Y355" s="112"/>
      <c r="Z355" s="88"/>
      <c r="AA355" s="88"/>
      <c r="AB355" s="89"/>
      <c r="AC355" s="105"/>
      <c r="AD355" s="77"/>
    </row>
    <row r="356" spans="2:30" ht="15" customHeight="1" thickBot="1" x14ac:dyDescent="0.3">
      <c r="B356" s="146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72"/>
      <c r="Q356" s="47"/>
      <c r="R356" s="47"/>
      <c r="S356" s="44"/>
      <c r="T356" s="48"/>
      <c r="U356" s="48"/>
      <c r="V356" s="49"/>
      <c r="W356" s="80"/>
      <c r="X356" s="81"/>
      <c r="Y356" s="112"/>
      <c r="Z356" s="88"/>
      <c r="AA356" s="88"/>
      <c r="AB356" s="89"/>
      <c r="AC356" s="105"/>
      <c r="AD356" s="77"/>
    </row>
    <row r="357" spans="2:30" ht="15" customHeight="1" thickBot="1" x14ac:dyDescent="0.3">
      <c r="B357" s="147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73"/>
      <c r="Q357" s="56"/>
      <c r="R357" s="56"/>
      <c r="S357" s="53"/>
      <c r="T357" s="57"/>
      <c r="U357" s="57"/>
      <c r="V357" s="58"/>
      <c r="W357" s="82"/>
      <c r="X357" s="83"/>
      <c r="Y357" s="112"/>
      <c r="Z357" s="88"/>
      <c r="AA357" s="88"/>
      <c r="AB357" s="89"/>
      <c r="AC357" s="105"/>
      <c r="AD357" s="77"/>
    </row>
    <row r="358" spans="2:30" ht="15" customHeight="1" thickBot="1" x14ac:dyDescent="0.3">
      <c r="B358" s="145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71"/>
      <c r="Q358" s="39"/>
      <c r="R358" s="39"/>
      <c r="S358" s="36"/>
      <c r="T358" s="40"/>
      <c r="U358" s="40"/>
      <c r="V358" s="41"/>
      <c r="W358" s="84"/>
      <c r="X358" s="85"/>
      <c r="Y358" s="112" t="e">
        <f>SUM(S358:S362)/SUM($H358:$H362)*100</f>
        <v>#DIV/0!</v>
      </c>
      <c r="Z358" s="88" t="e">
        <f>SUM(T358:T362)/SUM($H358:$H362)*100</f>
        <v>#DIV/0!</v>
      </c>
      <c r="AA358" s="88" t="e">
        <f>SUM(U358:U362)/SUM($H358:$H362)*100</f>
        <v>#DIV/0!</v>
      </c>
      <c r="AB358" s="89" t="e">
        <f>SUM(V358:V362)/SUM($H358:$H362)*100</f>
        <v>#DIV/0!</v>
      </c>
      <c r="AC358" s="105" t="e">
        <f>SUM(Y358:AB362)</f>
        <v>#DIV/0!</v>
      </c>
      <c r="AD358" s="77"/>
    </row>
    <row r="359" spans="2:30" ht="15" customHeight="1" thickBot="1" x14ac:dyDescent="0.3">
      <c r="B359" s="146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72"/>
      <c r="Q359" s="47"/>
      <c r="R359" s="47"/>
      <c r="S359" s="44"/>
      <c r="T359" s="48"/>
      <c r="U359" s="48"/>
      <c r="V359" s="49"/>
      <c r="W359" s="80"/>
      <c r="X359" s="81"/>
      <c r="Y359" s="112"/>
      <c r="Z359" s="88"/>
      <c r="AA359" s="88"/>
      <c r="AB359" s="89"/>
      <c r="AC359" s="105"/>
      <c r="AD359" s="77"/>
    </row>
    <row r="360" spans="2:30" ht="15" customHeight="1" thickBot="1" x14ac:dyDescent="0.3">
      <c r="B360" s="146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72"/>
      <c r="Q360" s="47"/>
      <c r="R360" s="47"/>
      <c r="S360" s="44"/>
      <c r="T360" s="48"/>
      <c r="U360" s="48"/>
      <c r="V360" s="49"/>
      <c r="W360" s="80"/>
      <c r="X360" s="81"/>
      <c r="Y360" s="112"/>
      <c r="Z360" s="88"/>
      <c r="AA360" s="88"/>
      <c r="AB360" s="89"/>
      <c r="AC360" s="105"/>
      <c r="AD360" s="77"/>
    </row>
    <row r="361" spans="2:30" ht="15" customHeight="1" thickBot="1" x14ac:dyDescent="0.3">
      <c r="B361" s="146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72"/>
      <c r="Q361" s="47"/>
      <c r="R361" s="47"/>
      <c r="S361" s="44"/>
      <c r="T361" s="48"/>
      <c r="U361" s="48"/>
      <c r="V361" s="49"/>
      <c r="W361" s="80"/>
      <c r="X361" s="81"/>
      <c r="Y361" s="112"/>
      <c r="Z361" s="88"/>
      <c r="AA361" s="88"/>
      <c r="AB361" s="89"/>
      <c r="AC361" s="105"/>
      <c r="AD361" s="77"/>
    </row>
    <row r="362" spans="2:30" ht="15" customHeight="1" thickBot="1" x14ac:dyDescent="0.3">
      <c r="B362" s="147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73"/>
      <c r="Q362" s="56"/>
      <c r="R362" s="56"/>
      <c r="S362" s="53"/>
      <c r="T362" s="57"/>
      <c r="U362" s="57"/>
      <c r="V362" s="58"/>
      <c r="W362" s="82"/>
      <c r="X362" s="83"/>
      <c r="Y362" s="112"/>
      <c r="Z362" s="88"/>
      <c r="AA362" s="88"/>
      <c r="AB362" s="89"/>
      <c r="AC362" s="105"/>
      <c r="AD362" s="77"/>
    </row>
    <row r="363" spans="2:30" ht="15" customHeight="1" thickBot="1" x14ac:dyDescent="0.3">
      <c r="B363" s="145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71"/>
      <c r="Q363" s="39"/>
      <c r="R363" s="39"/>
      <c r="S363" s="36"/>
      <c r="T363" s="40"/>
      <c r="U363" s="40"/>
      <c r="V363" s="41"/>
      <c r="W363" s="84"/>
      <c r="X363" s="85"/>
      <c r="Y363" s="112" t="e">
        <f>SUM(S363:S367)/SUM($H363:$H367)*100</f>
        <v>#DIV/0!</v>
      </c>
      <c r="Z363" s="88" t="e">
        <f>SUM(T363:T367)/SUM($H363:$H367)*100</f>
        <v>#DIV/0!</v>
      </c>
      <c r="AA363" s="88" t="e">
        <f>SUM(U363:U367)/SUM($H363:$H367)*100</f>
        <v>#DIV/0!</v>
      </c>
      <c r="AB363" s="89" t="e">
        <f>SUM(V363:V367)/SUM($H363:$H367)*100</f>
        <v>#DIV/0!</v>
      </c>
      <c r="AC363" s="105" t="e">
        <f>SUM(Y363:AB367)</f>
        <v>#DIV/0!</v>
      </c>
      <c r="AD363" s="77"/>
    </row>
    <row r="364" spans="2:30" ht="15" customHeight="1" thickBot="1" x14ac:dyDescent="0.3">
      <c r="B364" s="146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72"/>
      <c r="Q364" s="47"/>
      <c r="R364" s="47"/>
      <c r="S364" s="44"/>
      <c r="T364" s="48"/>
      <c r="U364" s="48"/>
      <c r="V364" s="49"/>
      <c r="W364" s="80"/>
      <c r="X364" s="81"/>
      <c r="Y364" s="112"/>
      <c r="Z364" s="88"/>
      <c r="AA364" s="88"/>
      <c r="AB364" s="89"/>
      <c r="AC364" s="105"/>
      <c r="AD364" s="77"/>
    </row>
    <row r="365" spans="2:30" ht="15" customHeight="1" thickBot="1" x14ac:dyDescent="0.3">
      <c r="B365" s="146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72"/>
      <c r="Q365" s="47"/>
      <c r="R365" s="47"/>
      <c r="S365" s="44"/>
      <c r="T365" s="48"/>
      <c r="U365" s="48"/>
      <c r="V365" s="49"/>
      <c r="W365" s="80"/>
      <c r="X365" s="81"/>
      <c r="Y365" s="112"/>
      <c r="Z365" s="88"/>
      <c r="AA365" s="88"/>
      <c r="AB365" s="89"/>
      <c r="AC365" s="105"/>
      <c r="AD365" s="77"/>
    </row>
    <row r="366" spans="2:30" ht="15" customHeight="1" thickBot="1" x14ac:dyDescent="0.3">
      <c r="B366" s="146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72"/>
      <c r="Q366" s="47"/>
      <c r="R366" s="47"/>
      <c r="S366" s="44"/>
      <c r="T366" s="48"/>
      <c r="U366" s="48"/>
      <c r="V366" s="49"/>
      <c r="W366" s="80"/>
      <c r="X366" s="81"/>
      <c r="Y366" s="112"/>
      <c r="Z366" s="88"/>
      <c r="AA366" s="88"/>
      <c r="AB366" s="89"/>
      <c r="AC366" s="105"/>
      <c r="AD366" s="77"/>
    </row>
    <row r="367" spans="2:30" ht="15" customHeight="1" thickBot="1" x14ac:dyDescent="0.3">
      <c r="B367" s="147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73"/>
      <c r="Q367" s="56"/>
      <c r="R367" s="56"/>
      <c r="S367" s="53"/>
      <c r="T367" s="57"/>
      <c r="U367" s="57"/>
      <c r="V367" s="58"/>
      <c r="W367" s="82"/>
      <c r="X367" s="83"/>
      <c r="Y367" s="112"/>
      <c r="Z367" s="88"/>
      <c r="AA367" s="88"/>
      <c r="AB367" s="89"/>
      <c r="AC367" s="105"/>
      <c r="AD367" s="77"/>
    </row>
    <row r="368" spans="2:30" ht="15" customHeight="1" thickBot="1" x14ac:dyDescent="0.3">
      <c r="B368" s="145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71"/>
      <c r="Q368" s="39"/>
      <c r="R368" s="39"/>
      <c r="S368" s="36"/>
      <c r="T368" s="40"/>
      <c r="U368" s="40"/>
      <c r="V368" s="41"/>
      <c r="W368" s="84"/>
      <c r="X368" s="85"/>
      <c r="Y368" s="112" t="e">
        <f>SUM(S368:S372)/SUM($H368:$H372)*100</f>
        <v>#DIV/0!</v>
      </c>
      <c r="Z368" s="88" t="e">
        <f>SUM(T368:T372)/SUM($H368:$H372)*100</f>
        <v>#DIV/0!</v>
      </c>
      <c r="AA368" s="88" t="e">
        <f>SUM(U368:U372)/SUM($H368:$H372)*100</f>
        <v>#DIV/0!</v>
      </c>
      <c r="AB368" s="89" t="e">
        <f>SUM(V368:V372)/SUM($H368:$H372)*100</f>
        <v>#DIV/0!</v>
      </c>
      <c r="AC368" s="105" t="e">
        <f>SUM(Y368:AB372)</f>
        <v>#DIV/0!</v>
      </c>
      <c r="AD368" s="77"/>
    </row>
    <row r="369" spans="2:30" ht="15" customHeight="1" thickBot="1" x14ac:dyDescent="0.3">
      <c r="B369" s="146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72"/>
      <c r="Q369" s="47"/>
      <c r="R369" s="47"/>
      <c r="S369" s="44"/>
      <c r="T369" s="48"/>
      <c r="U369" s="48"/>
      <c r="V369" s="49"/>
      <c r="W369" s="80"/>
      <c r="X369" s="81"/>
      <c r="Y369" s="112"/>
      <c r="Z369" s="88"/>
      <c r="AA369" s="88"/>
      <c r="AB369" s="89"/>
      <c r="AC369" s="105"/>
      <c r="AD369" s="77"/>
    </row>
    <row r="370" spans="2:30" ht="15" customHeight="1" thickBot="1" x14ac:dyDescent="0.3">
      <c r="B370" s="146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72"/>
      <c r="Q370" s="47"/>
      <c r="R370" s="47"/>
      <c r="S370" s="44"/>
      <c r="T370" s="48"/>
      <c r="U370" s="48"/>
      <c r="V370" s="49"/>
      <c r="W370" s="80"/>
      <c r="X370" s="81"/>
      <c r="Y370" s="112"/>
      <c r="Z370" s="88"/>
      <c r="AA370" s="88"/>
      <c r="AB370" s="89"/>
      <c r="AC370" s="105"/>
      <c r="AD370" s="77"/>
    </row>
    <row r="371" spans="2:30" ht="15" customHeight="1" thickBot="1" x14ac:dyDescent="0.3">
      <c r="B371" s="146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72"/>
      <c r="Q371" s="47"/>
      <c r="R371" s="47"/>
      <c r="S371" s="44"/>
      <c r="T371" s="48"/>
      <c r="U371" s="48"/>
      <c r="V371" s="49"/>
      <c r="W371" s="80"/>
      <c r="X371" s="81"/>
      <c r="Y371" s="112"/>
      <c r="Z371" s="88"/>
      <c r="AA371" s="88"/>
      <c r="AB371" s="89"/>
      <c r="AC371" s="105"/>
      <c r="AD371" s="77"/>
    </row>
    <row r="372" spans="2:30" ht="15" customHeight="1" thickBot="1" x14ac:dyDescent="0.3">
      <c r="B372" s="147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73"/>
      <c r="Q372" s="56"/>
      <c r="R372" s="56"/>
      <c r="S372" s="53"/>
      <c r="T372" s="57"/>
      <c r="U372" s="57"/>
      <c r="V372" s="58"/>
      <c r="W372" s="82"/>
      <c r="X372" s="83"/>
      <c r="Y372" s="112"/>
      <c r="Z372" s="88"/>
      <c r="AA372" s="88"/>
      <c r="AB372" s="89"/>
      <c r="AC372" s="105"/>
      <c r="AD372" s="77"/>
    </row>
    <row r="373" spans="2:30" ht="15" customHeight="1" thickBot="1" x14ac:dyDescent="0.3">
      <c r="B373" s="145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71"/>
      <c r="Q373" s="39"/>
      <c r="R373" s="39"/>
      <c r="S373" s="36"/>
      <c r="T373" s="40"/>
      <c r="U373" s="40"/>
      <c r="V373" s="41"/>
      <c r="W373" s="84"/>
      <c r="X373" s="85"/>
      <c r="Y373" s="112" t="e">
        <f>SUM(S373:S377)/SUM($H373:$H377)*100</f>
        <v>#DIV/0!</v>
      </c>
      <c r="Z373" s="88" t="e">
        <f>SUM(T373:T377)/SUM($H373:$H377)*100</f>
        <v>#DIV/0!</v>
      </c>
      <c r="AA373" s="88" t="e">
        <f>SUM(U373:U377)/SUM($H373:$H377)*100</f>
        <v>#DIV/0!</v>
      </c>
      <c r="AB373" s="89" t="e">
        <f>SUM(V373:V377)/SUM($H373:$H377)*100</f>
        <v>#DIV/0!</v>
      </c>
      <c r="AC373" s="105" t="e">
        <f>SUM(Y373:AB377)</f>
        <v>#DIV/0!</v>
      </c>
      <c r="AD373" s="77"/>
    </row>
    <row r="374" spans="2:30" ht="15" customHeight="1" thickBot="1" x14ac:dyDescent="0.3">
      <c r="B374" s="146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72"/>
      <c r="Q374" s="47"/>
      <c r="R374" s="47"/>
      <c r="S374" s="44"/>
      <c r="T374" s="48"/>
      <c r="U374" s="48"/>
      <c r="V374" s="49"/>
      <c r="W374" s="80"/>
      <c r="X374" s="81"/>
      <c r="Y374" s="112"/>
      <c r="Z374" s="88"/>
      <c r="AA374" s="88"/>
      <c r="AB374" s="89"/>
      <c r="AC374" s="105"/>
      <c r="AD374" s="77"/>
    </row>
    <row r="375" spans="2:30" ht="15" customHeight="1" thickBot="1" x14ac:dyDescent="0.3">
      <c r="B375" s="146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72"/>
      <c r="Q375" s="47"/>
      <c r="R375" s="47"/>
      <c r="S375" s="44"/>
      <c r="T375" s="48"/>
      <c r="U375" s="48"/>
      <c r="V375" s="49"/>
      <c r="W375" s="80"/>
      <c r="X375" s="81"/>
      <c r="Y375" s="112"/>
      <c r="Z375" s="88"/>
      <c r="AA375" s="88"/>
      <c r="AB375" s="89"/>
      <c r="AC375" s="105"/>
      <c r="AD375" s="77"/>
    </row>
    <row r="376" spans="2:30" ht="15" customHeight="1" thickBot="1" x14ac:dyDescent="0.3">
      <c r="B376" s="146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72"/>
      <c r="Q376" s="47"/>
      <c r="R376" s="47"/>
      <c r="S376" s="44"/>
      <c r="T376" s="48"/>
      <c r="U376" s="48"/>
      <c r="V376" s="49"/>
      <c r="W376" s="80"/>
      <c r="X376" s="81"/>
      <c r="Y376" s="112"/>
      <c r="Z376" s="88"/>
      <c r="AA376" s="88"/>
      <c r="AB376" s="89"/>
      <c r="AC376" s="105"/>
      <c r="AD376" s="77"/>
    </row>
    <row r="377" spans="2:30" ht="15" customHeight="1" thickBot="1" x14ac:dyDescent="0.3">
      <c r="B377" s="147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73"/>
      <c r="Q377" s="56"/>
      <c r="R377" s="56"/>
      <c r="S377" s="53"/>
      <c r="T377" s="57"/>
      <c r="U377" s="57"/>
      <c r="V377" s="58"/>
      <c r="W377" s="82"/>
      <c r="X377" s="83"/>
      <c r="Y377" s="112"/>
      <c r="Z377" s="88"/>
      <c r="AA377" s="88"/>
      <c r="AB377" s="89"/>
      <c r="AC377" s="105"/>
      <c r="AD377" s="77"/>
    </row>
    <row r="378" spans="2:30" ht="15" customHeight="1" thickBot="1" x14ac:dyDescent="0.3">
      <c r="B378" s="145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71"/>
      <c r="Q378" s="39"/>
      <c r="R378" s="39"/>
      <c r="S378" s="36"/>
      <c r="T378" s="40"/>
      <c r="U378" s="40"/>
      <c r="V378" s="41"/>
      <c r="W378" s="84"/>
      <c r="X378" s="85"/>
      <c r="Y378" s="112" t="e">
        <f>SUM(S378:S382)/SUM($H378:$H382)*100</f>
        <v>#DIV/0!</v>
      </c>
      <c r="Z378" s="88" t="e">
        <f>SUM(T378:T382)/SUM($H378:$H382)*100</f>
        <v>#DIV/0!</v>
      </c>
      <c r="AA378" s="88" t="e">
        <f>SUM(U378:U382)/SUM($H378:$H382)*100</f>
        <v>#DIV/0!</v>
      </c>
      <c r="AB378" s="89" t="e">
        <f>SUM(V378:V382)/SUM($H378:$H382)*100</f>
        <v>#DIV/0!</v>
      </c>
      <c r="AC378" s="105" t="e">
        <f>SUM(Y378:AB382)</f>
        <v>#DIV/0!</v>
      </c>
      <c r="AD378" s="77"/>
    </row>
    <row r="379" spans="2:30" ht="15" customHeight="1" thickBot="1" x14ac:dyDescent="0.3">
      <c r="B379" s="146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72"/>
      <c r="Q379" s="47"/>
      <c r="R379" s="47"/>
      <c r="S379" s="44"/>
      <c r="T379" s="48"/>
      <c r="U379" s="48"/>
      <c r="V379" s="49"/>
      <c r="W379" s="80"/>
      <c r="X379" s="81"/>
      <c r="Y379" s="112"/>
      <c r="Z379" s="88"/>
      <c r="AA379" s="88"/>
      <c r="AB379" s="89"/>
      <c r="AC379" s="105"/>
      <c r="AD379" s="77"/>
    </row>
    <row r="380" spans="2:30" ht="15" customHeight="1" thickBot="1" x14ac:dyDescent="0.3">
      <c r="B380" s="146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72"/>
      <c r="Q380" s="47"/>
      <c r="R380" s="47"/>
      <c r="S380" s="44"/>
      <c r="T380" s="48"/>
      <c r="U380" s="48"/>
      <c r="V380" s="49"/>
      <c r="W380" s="80"/>
      <c r="X380" s="81"/>
      <c r="Y380" s="112"/>
      <c r="Z380" s="88"/>
      <c r="AA380" s="88"/>
      <c r="AB380" s="89"/>
      <c r="AC380" s="105"/>
      <c r="AD380" s="77"/>
    </row>
    <row r="381" spans="2:30" ht="15" customHeight="1" thickBot="1" x14ac:dyDescent="0.3">
      <c r="B381" s="146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72"/>
      <c r="Q381" s="47"/>
      <c r="R381" s="47"/>
      <c r="S381" s="44"/>
      <c r="T381" s="48"/>
      <c r="U381" s="48"/>
      <c r="V381" s="49"/>
      <c r="W381" s="80"/>
      <c r="X381" s="81"/>
      <c r="Y381" s="112"/>
      <c r="Z381" s="88"/>
      <c r="AA381" s="88"/>
      <c r="AB381" s="89"/>
      <c r="AC381" s="105"/>
      <c r="AD381" s="77"/>
    </row>
    <row r="382" spans="2:30" ht="15" customHeight="1" thickBot="1" x14ac:dyDescent="0.3">
      <c r="B382" s="147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73"/>
      <c r="Q382" s="56"/>
      <c r="R382" s="56"/>
      <c r="S382" s="53"/>
      <c r="T382" s="57"/>
      <c r="U382" s="57"/>
      <c r="V382" s="58"/>
      <c r="W382" s="82"/>
      <c r="X382" s="83"/>
      <c r="Y382" s="112"/>
      <c r="Z382" s="88"/>
      <c r="AA382" s="88"/>
      <c r="AB382" s="89"/>
      <c r="AC382" s="105"/>
      <c r="AD382" s="77"/>
    </row>
    <row r="383" spans="2:30" ht="15" customHeight="1" thickBot="1" x14ac:dyDescent="0.3">
      <c r="B383" s="145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71"/>
      <c r="Q383" s="39"/>
      <c r="R383" s="39"/>
      <c r="S383" s="36"/>
      <c r="T383" s="40"/>
      <c r="U383" s="40"/>
      <c r="V383" s="41"/>
      <c r="W383" s="84"/>
      <c r="X383" s="85"/>
      <c r="Y383" s="112" t="e">
        <f>SUM(S383:S387)/SUM($H383:$H387)*100</f>
        <v>#DIV/0!</v>
      </c>
      <c r="Z383" s="88" t="e">
        <f>SUM(T383:T387)/SUM($H383:$H387)*100</f>
        <v>#DIV/0!</v>
      </c>
      <c r="AA383" s="88" t="e">
        <f>SUM(U383:U387)/SUM($H383:$H387)*100</f>
        <v>#DIV/0!</v>
      </c>
      <c r="AB383" s="89" t="e">
        <f>SUM(V383:V387)/SUM($H383:$H387)*100</f>
        <v>#DIV/0!</v>
      </c>
      <c r="AC383" s="105" t="e">
        <f>SUM(Y383:AB387)</f>
        <v>#DIV/0!</v>
      </c>
      <c r="AD383" s="77"/>
    </row>
    <row r="384" spans="2:30" ht="15" customHeight="1" thickBot="1" x14ac:dyDescent="0.3">
      <c r="B384" s="146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72"/>
      <c r="Q384" s="47"/>
      <c r="R384" s="47"/>
      <c r="S384" s="44"/>
      <c r="T384" s="48"/>
      <c r="U384" s="48"/>
      <c r="V384" s="49"/>
      <c r="W384" s="80"/>
      <c r="X384" s="81"/>
      <c r="Y384" s="112"/>
      <c r="Z384" s="88"/>
      <c r="AA384" s="88"/>
      <c r="AB384" s="89"/>
      <c r="AC384" s="105"/>
      <c r="AD384" s="77"/>
    </row>
    <row r="385" spans="2:30" ht="15" customHeight="1" thickBot="1" x14ac:dyDescent="0.3">
      <c r="B385" s="146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72"/>
      <c r="Q385" s="47"/>
      <c r="R385" s="47"/>
      <c r="S385" s="44"/>
      <c r="T385" s="48"/>
      <c r="U385" s="48"/>
      <c r="V385" s="49"/>
      <c r="W385" s="80"/>
      <c r="X385" s="81"/>
      <c r="Y385" s="112"/>
      <c r="Z385" s="88"/>
      <c r="AA385" s="88"/>
      <c r="AB385" s="89"/>
      <c r="AC385" s="105"/>
      <c r="AD385" s="77"/>
    </row>
    <row r="386" spans="2:30" ht="15" customHeight="1" thickBot="1" x14ac:dyDescent="0.3">
      <c r="B386" s="146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72"/>
      <c r="Q386" s="47"/>
      <c r="R386" s="47"/>
      <c r="S386" s="44"/>
      <c r="T386" s="48"/>
      <c r="U386" s="48"/>
      <c r="V386" s="49"/>
      <c r="W386" s="80"/>
      <c r="X386" s="81"/>
      <c r="Y386" s="112"/>
      <c r="Z386" s="88"/>
      <c r="AA386" s="88"/>
      <c r="AB386" s="89"/>
      <c r="AC386" s="105"/>
      <c r="AD386" s="77"/>
    </row>
    <row r="387" spans="2:30" ht="15" customHeight="1" thickBot="1" x14ac:dyDescent="0.3">
      <c r="B387" s="147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73"/>
      <c r="Q387" s="56"/>
      <c r="R387" s="56"/>
      <c r="S387" s="53"/>
      <c r="T387" s="57"/>
      <c r="U387" s="57"/>
      <c r="V387" s="58"/>
      <c r="W387" s="82"/>
      <c r="X387" s="83"/>
      <c r="Y387" s="112"/>
      <c r="Z387" s="88"/>
      <c r="AA387" s="88"/>
      <c r="AB387" s="89"/>
      <c r="AC387" s="105"/>
      <c r="AD387" s="77"/>
    </row>
    <row r="388" spans="2:30" ht="15" customHeight="1" thickBot="1" x14ac:dyDescent="0.3">
      <c r="B388" s="145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71"/>
      <c r="Q388" s="39"/>
      <c r="R388" s="39"/>
      <c r="S388" s="36"/>
      <c r="T388" s="40"/>
      <c r="U388" s="40"/>
      <c r="V388" s="41"/>
      <c r="W388" s="84"/>
      <c r="X388" s="85"/>
      <c r="Y388" s="112" t="e">
        <f>SUM(S388:S392)/SUM($H388:$H392)*100</f>
        <v>#DIV/0!</v>
      </c>
      <c r="Z388" s="88" t="e">
        <f>SUM(T388:T392)/SUM($H388:$H392)*100</f>
        <v>#DIV/0!</v>
      </c>
      <c r="AA388" s="88" t="e">
        <f>SUM(U388:U392)/SUM($H388:$H392)*100</f>
        <v>#DIV/0!</v>
      </c>
      <c r="AB388" s="89" t="e">
        <f>SUM(V388:V392)/SUM($H388:$H392)*100</f>
        <v>#DIV/0!</v>
      </c>
      <c r="AC388" s="105" t="e">
        <f>SUM(Y388:AB392)</f>
        <v>#DIV/0!</v>
      </c>
      <c r="AD388" s="77"/>
    </row>
    <row r="389" spans="2:30" ht="15" customHeight="1" thickBot="1" x14ac:dyDescent="0.3">
      <c r="B389" s="146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72"/>
      <c r="Q389" s="47"/>
      <c r="R389" s="47"/>
      <c r="S389" s="44"/>
      <c r="T389" s="48"/>
      <c r="U389" s="48"/>
      <c r="V389" s="49"/>
      <c r="W389" s="80"/>
      <c r="X389" s="81"/>
      <c r="Y389" s="112"/>
      <c r="Z389" s="88"/>
      <c r="AA389" s="88"/>
      <c r="AB389" s="89"/>
      <c r="AC389" s="105"/>
      <c r="AD389" s="77"/>
    </row>
    <row r="390" spans="2:30" ht="15" customHeight="1" thickBot="1" x14ac:dyDescent="0.3">
      <c r="B390" s="146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72"/>
      <c r="Q390" s="47"/>
      <c r="R390" s="47"/>
      <c r="S390" s="44"/>
      <c r="T390" s="48"/>
      <c r="U390" s="48"/>
      <c r="V390" s="49"/>
      <c r="W390" s="80"/>
      <c r="X390" s="81"/>
      <c r="Y390" s="112"/>
      <c r="Z390" s="88"/>
      <c r="AA390" s="88"/>
      <c r="AB390" s="89"/>
      <c r="AC390" s="105"/>
      <c r="AD390" s="77"/>
    </row>
    <row r="391" spans="2:30" ht="15" customHeight="1" thickBot="1" x14ac:dyDescent="0.3">
      <c r="B391" s="146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72"/>
      <c r="Q391" s="47"/>
      <c r="R391" s="47"/>
      <c r="S391" s="44"/>
      <c r="T391" s="48"/>
      <c r="U391" s="48"/>
      <c r="V391" s="49"/>
      <c r="W391" s="80"/>
      <c r="X391" s="81"/>
      <c r="Y391" s="112"/>
      <c r="Z391" s="88"/>
      <c r="AA391" s="88"/>
      <c r="AB391" s="89"/>
      <c r="AC391" s="105"/>
      <c r="AD391" s="77"/>
    </row>
    <row r="392" spans="2:30" ht="15" customHeight="1" thickBot="1" x14ac:dyDescent="0.3">
      <c r="B392" s="147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73"/>
      <c r="Q392" s="56"/>
      <c r="R392" s="56"/>
      <c r="S392" s="53"/>
      <c r="T392" s="57"/>
      <c r="U392" s="57"/>
      <c r="V392" s="58"/>
      <c r="W392" s="82"/>
      <c r="X392" s="83"/>
      <c r="Y392" s="112"/>
      <c r="Z392" s="88"/>
      <c r="AA392" s="88"/>
      <c r="AB392" s="89"/>
      <c r="AC392" s="105"/>
      <c r="AD392" s="77"/>
    </row>
    <row r="393" spans="2:30" ht="15" customHeight="1" thickBot="1" x14ac:dyDescent="0.3">
      <c r="B393" s="145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71"/>
      <c r="Q393" s="39"/>
      <c r="R393" s="39"/>
      <c r="S393" s="36"/>
      <c r="T393" s="40"/>
      <c r="U393" s="40"/>
      <c r="V393" s="41"/>
      <c r="W393" s="84"/>
      <c r="X393" s="85"/>
      <c r="Y393" s="112" t="e">
        <f>SUM(S393:S397)/SUM($H393:$H397)*100</f>
        <v>#DIV/0!</v>
      </c>
      <c r="Z393" s="88" t="e">
        <f>SUM(T393:T397)/SUM($H393:$H397)*100</f>
        <v>#DIV/0!</v>
      </c>
      <c r="AA393" s="88" t="e">
        <f>SUM(U393:U397)/SUM($H393:$H397)*100</f>
        <v>#DIV/0!</v>
      </c>
      <c r="AB393" s="89" t="e">
        <f>SUM(V393:V397)/SUM($H393:$H397)*100</f>
        <v>#DIV/0!</v>
      </c>
      <c r="AC393" s="105" t="e">
        <f>SUM(Y393:AB397)</f>
        <v>#DIV/0!</v>
      </c>
      <c r="AD393" s="77"/>
    </row>
    <row r="394" spans="2:30" ht="15" customHeight="1" thickBot="1" x14ac:dyDescent="0.3">
      <c r="B394" s="146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72"/>
      <c r="Q394" s="47"/>
      <c r="R394" s="47"/>
      <c r="S394" s="44"/>
      <c r="T394" s="48"/>
      <c r="U394" s="48"/>
      <c r="V394" s="49"/>
      <c r="W394" s="80"/>
      <c r="X394" s="81"/>
      <c r="Y394" s="112"/>
      <c r="Z394" s="88"/>
      <c r="AA394" s="88"/>
      <c r="AB394" s="89"/>
      <c r="AC394" s="105"/>
      <c r="AD394" s="77"/>
    </row>
    <row r="395" spans="2:30" ht="15" customHeight="1" thickBot="1" x14ac:dyDescent="0.3">
      <c r="B395" s="146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72"/>
      <c r="Q395" s="47"/>
      <c r="R395" s="47"/>
      <c r="S395" s="44"/>
      <c r="T395" s="48"/>
      <c r="U395" s="48"/>
      <c r="V395" s="49"/>
      <c r="W395" s="80"/>
      <c r="X395" s="81"/>
      <c r="Y395" s="112"/>
      <c r="Z395" s="88"/>
      <c r="AA395" s="88"/>
      <c r="AB395" s="89"/>
      <c r="AC395" s="105"/>
      <c r="AD395" s="77"/>
    </row>
    <row r="396" spans="2:30" ht="15" customHeight="1" thickBot="1" x14ac:dyDescent="0.3">
      <c r="B396" s="146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72"/>
      <c r="Q396" s="47"/>
      <c r="R396" s="47"/>
      <c r="S396" s="44"/>
      <c r="T396" s="48"/>
      <c r="U396" s="48"/>
      <c r="V396" s="49"/>
      <c r="W396" s="80"/>
      <c r="X396" s="81"/>
      <c r="Y396" s="112"/>
      <c r="Z396" s="88"/>
      <c r="AA396" s="88"/>
      <c r="AB396" s="89"/>
      <c r="AC396" s="105"/>
      <c r="AD396" s="77"/>
    </row>
    <row r="397" spans="2:30" ht="15" customHeight="1" thickBot="1" x14ac:dyDescent="0.3">
      <c r="B397" s="147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73"/>
      <c r="Q397" s="56"/>
      <c r="R397" s="56"/>
      <c r="S397" s="53"/>
      <c r="T397" s="57"/>
      <c r="U397" s="57"/>
      <c r="V397" s="58"/>
      <c r="W397" s="82"/>
      <c r="X397" s="83"/>
      <c r="Y397" s="112"/>
      <c r="Z397" s="88"/>
      <c r="AA397" s="88"/>
      <c r="AB397" s="89"/>
      <c r="AC397" s="105"/>
      <c r="AD397" s="77"/>
    </row>
    <row r="398" spans="2:30" ht="15" customHeight="1" thickBot="1" x14ac:dyDescent="0.3">
      <c r="B398" s="145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71"/>
      <c r="Q398" s="39"/>
      <c r="R398" s="39"/>
      <c r="S398" s="36"/>
      <c r="T398" s="40"/>
      <c r="U398" s="40"/>
      <c r="V398" s="41"/>
      <c r="W398" s="84"/>
      <c r="X398" s="85"/>
      <c r="Y398" s="112" t="e">
        <f>SUM(S398:S402)/SUM($H398:$H402)*100</f>
        <v>#DIV/0!</v>
      </c>
      <c r="Z398" s="88" t="e">
        <f>SUM(T398:T402)/SUM($H398:$H402)*100</f>
        <v>#DIV/0!</v>
      </c>
      <c r="AA398" s="88" t="e">
        <f>SUM(U398:U402)/SUM($H398:$H402)*100</f>
        <v>#DIV/0!</v>
      </c>
      <c r="AB398" s="89" t="e">
        <f>SUM(V398:V402)/SUM($H398:$H402)*100</f>
        <v>#DIV/0!</v>
      </c>
      <c r="AC398" s="105" t="e">
        <f>SUM(Y398:AB402)</f>
        <v>#DIV/0!</v>
      </c>
      <c r="AD398" s="77"/>
    </row>
    <row r="399" spans="2:30" ht="15" customHeight="1" thickBot="1" x14ac:dyDescent="0.3">
      <c r="B399" s="146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72"/>
      <c r="Q399" s="47"/>
      <c r="R399" s="47"/>
      <c r="S399" s="44"/>
      <c r="T399" s="48"/>
      <c r="U399" s="48"/>
      <c r="V399" s="49"/>
      <c r="W399" s="80"/>
      <c r="X399" s="81"/>
      <c r="Y399" s="112"/>
      <c r="Z399" s="88"/>
      <c r="AA399" s="88"/>
      <c r="AB399" s="89"/>
      <c r="AC399" s="105"/>
      <c r="AD399" s="77"/>
    </row>
    <row r="400" spans="2:30" ht="15" customHeight="1" thickBot="1" x14ac:dyDescent="0.3">
      <c r="B400" s="146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72"/>
      <c r="Q400" s="47"/>
      <c r="R400" s="47"/>
      <c r="S400" s="44"/>
      <c r="T400" s="48"/>
      <c r="U400" s="48"/>
      <c r="V400" s="49"/>
      <c r="W400" s="80"/>
      <c r="X400" s="81"/>
      <c r="Y400" s="112"/>
      <c r="Z400" s="88"/>
      <c r="AA400" s="88"/>
      <c r="AB400" s="89"/>
      <c r="AC400" s="105"/>
      <c r="AD400" s="77"/>
    </row>
    <row r="401" spans="2:30" ht="15" customHeight="1" thickBot="1" x14ac:dyDescent="0.3">
      <c r="B401" s="146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72"/>
      <c r="Q401" s="47"/>
      <c r="R401" s="47"/>
      <c r="S401" s="44"/>
      <c r="T401" s="48"/>
      <c r="U401" s="48"/>
      <c r="V401" s="49"/>
      <c r="W401" s="80"/>
      <c r="X401" s="81"/>
      <c r="Y401" s="112"/>
      <c r="Z401" s="88"/>
      <c r="AA401" s="88"/>
      <c r="AB401" s="89"/>
      <c r="AC401" s="105"/>
      <c r="AD401" s="77"/>
    </row>
    <row r="402" spans="2:30" ht="15" customHeight="1" thickBot="1" x14ac:dyDescent="0.3">
      <c r="B402" s="147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73"/>
      <c r="Q402" s="56"/>
      <c r="R402" s="56"/>
      <c r="S402" s="53"/>
      <c r="T402" s="57"/>
      <c r="U402" s="57"/>
      <c r="V402" s="58"/>
      <c r="W402" s="82"/>
      <c r="X402" s="83"/>
      <c r="Y402" s="112"/>
      <c r="Z402" s="88"/>
      <c r="AA402" s="88"/>
      <c r="AB402" s="89"/>
      <c r="AC402" s="105"/>
      <c r="AD402" s="77"/>
    </row>
    <row r="403" spans="2:30" ht="15" customHeight="1" thickBot="1" x14ac:dyDescent="0.3">
      <c r="B403" s="145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71"/>
      <c r="Q403" s="39"/>
      <c r="R403" s="39"/>
      <c r="S403" s="36"/>
      <c r="T403" s="40"/>
      <c r="U403" s="40"/>
      <c r="V403" s="41"/>
      <c r="W403" s="84"/>
      <c r="X403" s="85"/>
      <c r="Y403" s="112" t="e">
        <f>SUM(S403:S407)/SUM($H403:$H407)*100</f>
        <v>#DIV/0!</v>
      </c>
      <c r="Z403" s="88" t="e">
        <f>SUM(T403:T407)/SUM($H403:$H407)*100</f>
        <v>#DIV/0!</v>
      </c>
      <c r="AA403" s="88" t="e">
        <f>SUM(U403:U407)/SUM($H403:$H407)*100</f>
        <v>#DIV/0!</v>
      </c>
      <c r="AB403" s="89" t="e">
        <f>SUM(V403:V407)/SUM($H403:$H407)*100</f>
        <v>#DIV/0!</v>
      </c>
      <c r="AC403" s="105" t="e">
        <f>SUM(Y403:AB407)</f>
        <v>#DIV/0!</v>
      </c>
      <c r="AD403" s="77"/>
    </row>
    <row r="404" spans="2:30" ht="15" customHeight="1" thickBot="1" x14ac:dyDescent="0.3">
      <c r="B404" s="146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72"/>
      <c r="Q404" s="47"/>
      <c r="R404" s="47"/>
      <c r="S404" s="44"/>
      <c r="T404" s="48"/>
      <c r="U404" s="48"/>
      <c r="V404" s="49"/>
      <c r="W404" s="80"/>
      <c r="X404" s="81"/>
      <c r="Y404" s="112"/>
      <c r="Z404" s="88"/>
      <c r="AA404" s="88"/>
      <c r="AB404" s="89"/>
      <c r="AC404" s="105"/>
      <c r="AD404" s="77"/>
    </row>
    <row r="405" spans="2:30" ht="15" customHeight="1" thickBot="1" x14ac:dyDescent="0.3">
      <c r="B405" s="146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72"/>
      <c r="Q405" s="47"/>
      <c r="R405" s="47"/>
      <c r="S405" s="44"/>
      <c r="T405" s="48"/>
      <c r="U405" s="48"/>
      <c r="V405" s="49"/>
      <c r="W405" s="80"/>
      <c r="X405" s="81"/>
      <c r="Y405" s="112"/>
      <c r="Z405" s="88"/>
      <c r="AA405" s="88"/>
      <c r="AB405" s="89"/>
      <c r="AC405" s="105"/>
      <c r="AD405" s="77"/>
    </row>
    <row r="406" spans="2:30" ht="15" customHeight="1" thickBot="1" x14ac:dyDescent="0.3">
      <c r="B406" s="146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72"/>
      <c r="Q406" s="47"/>
      <c r="R406" s="47"/>
      <c r="S406" s="44"/>
      <c r="T406" s="48"/>
      <c r="U406" s="48"/>
      <c r="V406" s="49"/>
      <c r="W406" s="80"/>
      <c r="X406" s="81"/>
      <c r="Y406" s="112"/>
      <c r="Z406" s="88"/>
      <c r="AA406" s="88"/>
      <c r="AB406" s="89"/>
      <c r="AC406" s="105"/>
      <c r="AD406" s="77"/>
    </row>
    <row r="407" spans="2:30" ht="15" customHeight="1" thickBot="1" x14ac:dyDescent="0.3">
      <c r="B407" s="147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73"/>
      <c r="Q407" s="56"/>
      <c r="R407" s="56"/>
      <c r="S407" s="53"/>
      <c r="T407" s="57"/>
      <c r="U407" s="57"/>
      <c r="V407" s="58"/>
      <c r="W407" s="82"/>
      <c r="X407" s="83"/>
      <c r="Y407" s="112"/>
      <c r="Z407" s="88"/>
      <c r="AA407" s="88"/>
      <c r="AB407" s="89"/>
      <c r="AC407" s="105"/>
      <c r="AD407" s="77"/>
    </row>
    <row r="408" spans="2:30" ht="15" customHeight="1" thickBot="1" x14ac:dyDescent="0.3">
      <c r="B408" s="145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71"/>
      <c r="Q408" s="39"/>
      <c r="R408" s="39"/>
      <c r="S408" s="36"/>
      <c r="T408" s="40"/>
      <c r="U408" s="40"/>
      <c r="V408" s="41"/>
      <c r="W408" s="84"/>
      <c r="X408" s="85"/>
      <c r="Y408" s="112" t="e">
        <f>SUM(S408:S412)/SUM($H408:$H412)*100</f>
        <v>#DIV/0!</v>
      </c>
      <c r="Z408" s="88" t="e">
        <f>SUM(T408:T412)/SUM($H408:$H412)*100</f>
        <v>#DIV/0!</v>
      </c>
      <c r="AA408" s="88" t="e">
        <f>SUM(U408:U412)/SUM($H408:$H412)*100</f>
        <v>#DIV/0!</v>
      </c>
      <c r="AB408" s="89" t="e">
        <f>SUM(V408:V412)/SUM($H408:$H412)*100</f>
        <v>#DIV/0!</v>
      </c>
      <c r="AC408" s="105" t="e">
        <f>SUM(Y408:AB412)</f>
        <v>#DIV/0!</v>
      </c>
      <c r="AD408" s="77"/>
    </row>
    <row r="409" spans="2:30" ht="15" customHeight="1" thickBot="1" x14ac:dyDescent="0.3">
      <c r="B409" s="146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72"/>
      <c r="Q409" s="47"/>
      <c r="R409" s="47"/>
      <c r="S409" s="44"/>
      <c r="T409" s="48"/>
      <c r="U409" s="48"/>
      <c r="V409" s="49"/>
      <c r="W409" s="80"/>
      <c r="X409" s="81"/>
      <c r="Y409" s="112"/>
      <c r="Z409" s="88"/>
      <c r="AA409" s="88"/>
      <c r="AB409" s="89"/>
      <c r="AC409" s="105"/>
      <c r="AD409" s="77"/>
    </row>
    <row r="410" spans="2:30" ht="15" customHeight="1" thickBot="1" x14ac:dyDescent="0.3">
      <c r="B410" s="146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72"/>
      <c r="Q410" s="47"/>
      <c r="R410" s="47"/>
      <c r="S410" s="44"/>
      <c r="T410" s="48"/>
      <c r="U410" s="48"/>
      <c r="V410" s="49"/>
      <c r="W410" s="80"/>
      <c r="X410" s="81"/>
      <c r="Y410" s="112"/>
      <c r="Z410" s="88"/>
      <c r="AA410" s="88"/>
      <c r="AB410" s="89"/>
      <c r="AC410" s="105"/>
      <c r="AD410" s="77"/>
    </row>
    <row r="411" spans="2:30" ht="15" customHeight="1" thickBot="1" x14ac:dyDescent="0.3">
      <c r="B411" s="146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72"/>
      <c r="Q411" s="47"/>
      <c r="R411" s="47"/>
      <c r="S411" s="44"/>
      <c r="T411" s="48"/>
      <c r="U411" s="48"/>
      <c r="V411" s="49"/>
      <c r="W411" s="80"/>
      <c r="X411" s="81"/>
      <c r="Y411" s="112"/>
      <c r="Z411" s="88"/>
      <c r="AA411" s="88"/>
      <c r="AB411" s="89"/>
      <c r="AC411" s="105"/>
      <c r="AD411" s="77"/>
    </row>
    <row r="412" spans="2:30" ht="15" customHeight="1" thickBot="1" x14ac:dyDescent="0.3">
      <c r="B412" s="147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73"/>
      <c r="Q412" s="56"/>
      <c r="R412" s="56"/>
      <c r="S412" s="53"/>
      <c r="T412" s="57"/>
      <c r="U412" s="57"/>
      <c r="V412" s="58"/>
      <c r="W412" s="82"/>
      <c r="X412" s="83"/>
      <c r="Y412" s="112"/>
      <c r="Z412" s="88"/>
      <c r="AA412" s="88"/>
      <c r="AB412" s="89"/>
      <c r="AC412" s="105"/>
      <c r="AD412" s="77"/>
    </row>
    <row r="413" spans="2:30" ht="15" customHeight="1" thickBot="1" x14ac:dyDescent="0.3">
      <c r="B413" s="145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71"/>
      <c r="Q413" s="39"/>
      <c r="R413" s="39"/>
      <c r="S413" s="36"/>
      <c r="T413" s="40"/>
      <c r="U413" s="40"/>
      <c r="V413" s="41"/>
      <c r="W413" s="84"/>
      <c r="X413" s="85"/>
      <c r="Y413" s="112" t="e">
        <f>SUM(S413:S417)/SUM($H413:$H417)*100</f>
        <v>#DIV/0!</v>
      </c>
      <c r="Z413" s="88" t="e">
        <f>SUM(T413:T417)/SUM($H413:$H417)*100</f>
        <v>#DIV/0!</v>
      </c>
      <c r="AA413" s="88" t="e">
        <f>SUM(U413:U417)/SUM($H413:$H417)*100</f>
        <v>#DIV/0!</v>
      </c>
      <c r="AB413" s="89" t="e">
        <f>SUM(V413:V417)/SUM($H413:$H417)*100</f>
        <v>#DIV/0!</v>
      </c>
      <c r="AC413" s="105" t="e">
        <f>SUM(Y413:AB417)</f>
        <v>#DIV/0!</v>
      </c>
      <c r="AD413" s="77"/>
    </row>
    <row r="414" spans="2:30" ht="15" customHeight="1" thickBot="1" x14ac:dyDescent="0.3">
      <c r="B414" s="146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72"/>
      <c r="Q414" s="47"/>
      <c r="R414" s="47"/>
      <c r="S414" s="44"/>
      <c r="T414" s="48"/>
      <c r="U414" s="48"/>
      <c r="V414" s="49"/>
      <c r="W414" s="80"/>
      <c r="X414" s="81"/>
      <c r="Y414" s="112"/>
      <c r="Z414" s="88"/>
      <c r="AA414" s="88"/>
      <c r="AB414" s="89"/>
      <c r="AC414" s="105"/>
      <c r="AD414" s="77"/>
    </row>
    <row r="415" spans="2:30" ht="15" customHeight="1" thickBot="1" x14ac:dyDescent="0.3">
      <c r="B415" s="146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72"/>
      <c r="Q415" s="47"/>
      <c r="R415" s="47"/>
      <c r="S415" s="44"/>
      <c r="T415" s="48"/>
      <c r="U415" s="48"/>
      <c r="V415" s="49"/>
      <c r="W415" s="80"/>
      <c r="X415" s="81"/>
      <c r="Y415" s="112"/>
      <c r="Z415" s="88"/>
      <c r="AA415" s="88"/>
      <c r="AB415" s="89"/>
      <c r="AC415" s="105"/>
      <c r="AD415" s="77"/>
    </row>
    <row r="416" spans="2:30" ht="15" customHeight="1" thickBot="1" x14ac:dyDescent="0.3">
      <c r="B416" s="146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72"/>
      <c r="Q416" s="47"/>
      <c r="R416" s="47"/>
      <c r="S416" s="44"/>
      <c r="T416" s="48"/>
      <c r="U416" s="48"/>
      <c r="V416" s="49"/>
      <c r="W416" s="80"/>
      <c r="X416" s="81"/>
      <c r="Y416" s="112"/>
      <c r="Z416" s="88"/>
      <c r="AA416" s="88"/>
      <c r="AB416" s="89"/>
      <c r="AC416" s="105"/>
      <c r="AD416" s="77"/>
    </row>
    <row r="417" spans="2:30" ht="15" customHeight="1" thickBot="1" x14ac:dyDescent="0.3">
      <c r="B417" s="147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73"/>
      <c r="Q417" s="56"/>
      <c r="R417" s="56"/>
      <c r="S417" s="53"/>
      <c r="T417" s="57"/>
      <c r="U417" s="57"/>
      <c r="V417" s="58"/>
      <c r="W417" s="82"/>
      <c r="X417" s="83"/>
      <c r="Y417" s="112"/>
      <c r="Z417" s="88"/>
      <c r="AA417" s="88"/>
      <c r="AB417" s="89"/>
      <c r="AC417" s="105"/>
      <c r="AD417" s="77"/>
    </row>
    <row r="418" spans="2:30" ht="15" customHeight="1" thickBot="1" x14ac:dyDescent="0.3">
      <c r="B418" s="145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71"/>
      <c r="Q418" s="39"/>
      <c r="R418" s="39"/>
      <c r="S418" s="36"/>
      <c r="T418" s="40"/>
      <c r="U418" s="40"/>
      <c r="V418" s="41"/>
      <c r="W418" s="84"/>
      <c r="X418" s="85"/>
      <c r="Y418" s="112" t="e">
        <f>SUM(S418:S422)/SUM($H418:$H422)*100</f>
        <v>#DIV/0!</v>
      </c>
      <c r="Z418" s="88" t="e">
        <f>SUM(T418:T422)/SUM($H418:$H422)*100</f>
        <v>#DIV/0!</v>
      </c>
      <c r="AA418" s="88" t="e">
        <f>SUM(U418:U422)/SUM($H418:$H422)*100</f>
        <v>#DIV/0!</v>
      </c>
      <c r="AB418" s="89" t="e">
        <f>SUM(V418:V422)/SUM($H418:$H422)*100</f>
        <v>#DIV/0!</v>
      </c>
      <c r="AC418" s="105" t="e">
        <f>SUM(Y418:AB422)</f>
        <v>#DIV/0!</v>
      </c>
      <c r="AD418" s="77"/>
    </row>
    <row r="419" spans="2:30" ht="15" customHeight="1" thickBot="1" x14ac:dyDescent="0.3">
      <c r="B419" s="146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72"/>
      <c r="Q419" s="47"/>
      <c r="R419" s="47"/>
      <c r="S419" s="44"/>
      <c r="T419" s="48"/>
      <c r="U419" s="48"/>
      <c r="V419" s="49"/>
      <c r="W419" s="80"/>
      <c r="X419" s="81"/>
      <c r="Y419" s="112"/>
      <c r="Z419" s="88"/>
      <c r="AA419" s="88"/>
      <c r="AB419" s="89"/>
      <c r="AC419" s="105"/>
      <c r="AD419" s="77"/>
    </row>
    <row r="420" spans="2:30" ht="15" customHeight="1" thickBot="1" x14ac:dyDescent="0.3">
      <c r="B420" s="146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72"/>
      <c r="Q420" s="47"/>
      <c r="R420" s="47"/>
      <c r="S420" s="44"/>
      <c r="T420" s="48"/>
      <c r="U420" s="48"/>
      <c r="V420" s="49"/>
      <c r="W420" s="80"/>
      <c r="X420" s="81"/>
      <c r="Y420" s="112"/>
      <c r="Z420" s="88"/>
      <c r="AA420" s="88"/>
      <c r="AB420" s="89"/>
      <c r="AC420" s="105"/>
      <c r="AD420" s="77"/>
    </row>
    <row r="421" spans="2:30" ht="15" customHeight="1" thickBot="1" x14ac:dyDescent="0.3">
      <c r="B421" s="146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72"/>
      <c r="Q421" s="47"/>
      <c r="R421" s="47"/>
      <c r="S421" s="44"/>
      <c r="T421" s="48"/>
      <c r="U421" s="48"/>
      <c r="V421" s="49"/>
      <c r="W421" s="80"/>
      <c r="X421" s="81"/>
      <c r="Y421" s="112"/>
      <c r="Z421" s="88"/>
      <c r="AA421" s="88"/>
      <c r="AB421" s="89"/>
      <c r="AC421" s="105"/>
      <c r="AD421" s="77"/>
    </row>
    <row r="422" spans="2:30" ht="15" customHeight="1" thickBot="1" x14ac:dyDescent="0.3">
      <c r="B422" s="147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73"/>
      <c r="Q422" s="56"/>
      <c r="R422" s="56"/>
      <c r="S422" s="53"/>
      <c r="T422" s="57"/>
      <c r="U422" s="57"/>
      <c r="V422" s="58"/>
      <c r="W422" s="82"/>
      <c r="X422" s="83"/>
      <c r="Y422" s="112"/>
      <c r="Z422" s="88"/>
      <c r="AA422" s="88"/>
      <c r="AB422" s="89"/>
      <c r="AC422" s="105"/>
      <c r="AD422" s="77"/>
    </row>
    <row r="423" spans="2:30" ht="15" customHeight="1" thickBot="1" x14ac:dyDescent="0.3">
      <c r="B423" s="145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71"/>
      <c r="Q423" s="39"/>
      <c r="R423" s="39"/>
      <c r="S423" s="36"/>
      <c r="T423" s="40"/>
      <c r="U423" s="40"/>
      <c r="V423" s="41"/>
      <c r="W423" s="84"/>
      <c r="X423" s="85"/>
      <c r="Y423" s="112" t="e">
        <f>SUM(S423:S427)/SUM($H423:$H427)*100</f>
        <v>#DIV/0!</v>
      </c>
      <c r="Z423" s="88" t="e">
        <f>SUM(T423:T427)/SUM($H423:$H427)*100</f>
        <v>#DIV/0!</v>
      </c>
      <c r="AA423" s="88" t="e">
        <f>SUM(U423:U427)/SUM($H423:$H427)*100</f>
        <v>#DIV/0!</v>
      </c>
      <c r="AB423" s="89" t="e">
        <f>SUM(V423:V427)/SUM($H423:$H427)*100</f>
        <v>#DIV/0!</v>
      </c>
      <c r="AC423" s="105" t="e">
        <f>SUM(Y423:AB427)</f>
        <v>#DIV/0!</v>
      </c>
      <c r="AD423" s="77"/>
    </row>
    <row r="424" spans="2:30" ht="15" customHeight="1" thickBot="1" x14ac:dyDescent="0.3">
      <c r="B424" s="146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72"/>
      <c r="Q424" s="47"/>
      <c r="R424" s="47"/>
      <c r="S424" s="44"/>
      <c r="T424" s="48"/>
      <c r="U424" s="48"/>
      <c r="V424" s="49"/>
      <c r="W424" s="80"/>
      <c r="X424" s="81"/>
      <c r="Y424" s="112"/>
      <c r="Z424" s="88"/>
      <c r="AA424" s="88"/>
      <c r="AB424" s="89"/>
      <c r="AC424" s="105"/>
      <c r="AD424" s="77"/>
    </row>
    <row r="425" spans="2:30" ht="15" customHeight="1" thickBot="1" x14ac:dyDescent="0.3">
      <c r="B425" s="146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72"/>
      <c r="Q425" s="47"/>
      <c r="R425" s="47"/>
      <c r="S425" s="44"/>
      <c r="T425" s="48"/>
      <c r="U425" s="48"/>
      <c r="V425" s="49"/>
      <c r="W425" s="80"/>
      <c r="X425" s="81"/>
      <c r="Y425" s="112"/>
      <c r="Z425" s="88"/>
      <c r="AA425" s="88"/>
      <c r="AB425" s="89"/>
      <c r="AC425" s="105"/>
      <c r="AD425" s="77"/>
    </row>
    <row r="426" spans="2:30" ht="15" customHeight="1" thickBot="1" x14ac:dyDescent="0.3">
      <c r="B426" s="146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72"/>
      <c r="Q426" s="47"/>
      <c r="R426" s="47"/>
      <c r="S426" s="44"/>
      <c r="T426" s="48"/>
      <c r="U426" s="48"/>
      <c r="V426" s="49"/>
      <c r="W426" s="80"/>
      <c r="X426" s="81"/>
      <c r="Y426" s="112"/>
      <c r="Z426" s="88"/>
      <c r="AA426" s="88"/>
      <c r="AB426" s="89"/>
      <c r="AC426" s="105"/>
      <c r="AD426" s="77"/>
    </row>
    <row r="427" spans="2:30" ht="15" customHeight="1" thickBot="1" x14ac:dyDescent="0.3">
      <c r="B427" s="147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73"/>
      <c r="Q427" s="56"/>
      <c r="R427" s="56"/>
      <c r="S427" s="53"/>
      <c r="T427" s="57"/>
      <c r="U427" s="57"/>
      <c r="V427" s="58"/>
      <c r="W427" s="82"/>
      <c r="X427" s="83"/>
      <c r="Y427" s="112"/>
      <c r="Z427" s="88"/>
      <c r="AA427" s="88"/>
      <c r="AB427" s="89"/>
      <c r="AC427" s="105"/>
      <c r="AD427" s="77"/>
    </row>
    <row r="428" spans="2:30" ht="15" customHeight="1" thickBot="1" x14ac:dyDescent="0.3">
      <c r="B428" s="145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71"/>
      <c r="Q428" s="39"/>
      <c r="R428" s="39"/>
      <c r="S428" s="36"/>
      <c r="T428" s="40"/>
      <c r="U428" s="40"/>
      <c r="V428" s="41"/>
      <c r="W428" s="84"/>
      <c r="X428" s="85"/>
      <c r="Y428" s="112" t="e">
        <f>SUM(S428:S432)/SUM($H428:$H432)*100</f>
        <v>#DIV/0!</v>
      </c>
      <c r="Z428" s="88" t="e">
        <f>SUM(T428:T432)/SUM($H428:$H432)*100</f>
        <v>#DIV/0!</v>
      </c>
      <c r="AA428" s="88" t="e">
        <f>SUM(U428:U432)/SUM($H428:$H432)*100</f>
        <v>#DIV/0!</v>
      </c>
      <c r="AB428" s="89" t="e">
        <f>SUM(V428:V432)/SUM($H428:$H432)*100</f>
        <v>#DIV/0!</v>
      </c>
      <c r="AC428" s="105" t="e">
        <f>SUM(Y428:AB432)</f>
        <v>#DIV/0!</v>
      </c>
      <c r="AD428" s="77"/>
    </row>
    <row r="429" spans="2:30" ht="15" customHeight="1" thickBot="1" x14ac:dyDescent="0.3">
      <c r="B429" s="146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72"/>
      <c r="Q429" s="47"/>
      <c r="R429" s="47"/>
      <c r="S429" s="44"/>
      <c r="T429" s="48"/>
      <c r="U429" s="48"/>
      <c r="V429" s="49"/>
      <c r="W429" s="80"/>
      <c r="X429" s="81"/>
      <c r="Y429" s="112"/>
      <c r="Z429" s="88"/>
      <c r="AA429" s="88"/>
      <c r="AB429" s="89"/>
      <c r="AC429" s="105"/>
      <c r="AD429" s="77"/>
    </row>
    <row r="430" spans="2:30" ht="15" customHeight="1" thickBot="1" x14ac:dyDescent="0.3">
      <c r="B430" s="146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72"/>
      <c r="Q430" s="47"/>
      <c r="R430" s="47"/>
      <c r="S430" s="44"/>
      <c r="T430" s="48"/>
      <c r="U430" s="48"/>
      <c r="V430" s="49"/>
      <c r="W430" s="80"/>
      <c r="X430" s="81"/>
      <c r="Y430" s="112"/>
      <c r="Z430" s="88"/>
      <c r="AA430" s="88"/>
      <c r="AB430" s="89"/>
      <c r="AC430" s="105"/>
      <c r="AD430" s="77"/>
    </row>
    <row r="431" spans="2:30" ht="15" customHeight="1" thickBot="1" x14ac:dyDescent="0.3">
      <c r="B431" s="146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72"/>
      <c r="Q431" s="47"/>
      <c r="R431" s="47"/>
      <c r="S431" s="44"/>
      <c r="T431" s="48"/>
      <c r="U431" s="48"/>
      <c r="V431" s="49"/>
      <c r="W431" s="80"/>
      <c r="X431" s="81"/>
      <c r="Y431" s="112"/>
      <c r="Z431" s="88"/>
      <c r="AA431" s="88"/>
      <c r="AB431" s="89"/>
      <c r="AC431" s="105"/>
      <c r="AD431" s="77"/>
    </row>
    <row r="432" spans="2:30" ht="15" customHeight="1" thickBot="1" x14ac:dyDescent="0.3">
      <c r="B432" s="147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73"/>
      <c r="Q432" s="56"/>
      <c r="R432" s="56"/>
      <c r="S432" s="53"/>
      <c r="T432" s="57"/>
      <c r="U432" s="57"/>
      <c r="V432" s="58"/>
      <c r="W432" s="82"/>
      <c r="X432" s="83"/>
      <c r="Y432" s="112"/>
      <c r="Z432" s="88"/>
      <c r="AA432" s="88"/>
      <c r="AB432" s="89"/>
      <c r="AC432" s="105"/>
      <c r="AD432" s="77"/>
    </row>
    <row r="433" spans="2:30" ht="15" customHeight="1" thickBot="1" x14ac:dyDescent="0.3">
      <c r="B433" s="145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71"/>
      <c r="Q433" s="39"/>
      <c r="R433" s="39"/>
      <c r="S433" s="36"/>
      <c r="T433" s="40"/>
      <c r="U433" s="40"/>
      <c r="V433" s="41"/>
      <c r="W433" s="84"/>
      <c r="X433" s="85"/>
      <c r="Y433" s="112" t="e">
        <f>SUM(S433:S437)/SUM($H433:$H437)*100</f>
        <v>#DIV/0!</v>
      </c>
      <c r="Z433" s="88" t="e">
        <f>SUM(T433:T437)/SUM($H433:$H437)*100</f>
        <v>#DIV/0!</v>
      </c>
      <c r="AA433" s="88" t="e">
        <f>SUM(U433:U437)/SUM($H433:$H437)*100</f>
        <v>#DIV/0!</v>
      </c>
      <c r="AB433" s="89" t="e">
        <f>SUM(V433:V437)/SUM($H433:$H437)*100</f>
        <v>#DIV/0!</v>
      </c>
      <c r="AC433" s="105" t="e">
        <f>SUM(Y433:AB437)</f>
        <v>#DIV/0!</v>
      </c>
      <c r="AD433" s="77"/>
    </row>
    <row r="434" spans="2:30" ht="15" customHeight="1" thickBot="1" x14ac:dyDescent="0.3">
      <c r="B434" s="146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72"/>
      <c r="Q434" s="47"/>
      <c r="R434" s="47"/>
      <c r="S434" s="44"/>
      <c r="T434" s="48"/>
      <c r="U434" s="48"/>
      <c r="V434" s="49"/>
      <c r="W434" s="80"/>
      <c r="X434" s="81"/>
      <c r="Y434" s="112"/>
      <c r="Z434" s="88"/>
      <c r="AA434" s="88"/>
      <c r="AB434" s="89"/>
      <c r="AC434" s="105"/>
      <c r="AD434" s="77"/>
    </row>
    <row r="435" spans="2:30" ht="15" customHeight="1" thickBot="1" x14ac:dyDescent="0.3">
      <c r="B435" s="146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72"/>
      <c r="Q435" s="47"/>
      <c r="R435" s="47"/>
      <c r="S435" s="44"/>
      <c r="T435" s="48"/>
      <c r="U435" s="48"/>
      <c r="V435" s="49"/>
      <c r="W435" s="80"/>
      <c r="X435" s="81"/>
      <c r="Y435" s="112"/>
      <c r="Z435" s="88"/>
      <c r="AA435" s="88"/>
      <c r="AB435" s="89"/>
      <c r="AC435" s="105"/>
      <c r="AD435" s="77"/>
    </row>
    <row r="436" spans="2:30" ht="15" customHeight="1" thickBot="1" x14ac:dyDescent="0.3">
      <c r="B436" s="146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72"/>
      <c r="Q436" s="47"/>
      <c r="R436" s="47"/>
      <c r="S436" s="44"/>
      <c r="T436" s="48"/>
      <c r="U436" s="48"/>
      <c r="V436" s="49"/>
      <c r="W436" s="80"/>
      <c r="X436" s="81"/>
      <c r="Y436" s="112"/>
      <c r="Z436" s="88"/>
      <c r="AA436" s="88"/>
      <c r="AB436" s="89"/>
      <c r="AC436" s="105"/>
      <c r="AD436" s="77"/>
    </row>
    <row r="437" spans="2:30" ht="15" customHeight="1" thickBot="1" x14ac:dyDescent="0.3">
      <c r="B437" s="147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73"/>
      <c r="Q437" s="56"/>
      <c r="R437" s="56"/>
      <c r="S437" s="53"/>
      <c r="T437" s="57"/>
      <c r="U437" s="57"/>
      <c r="V437" s="58"/>
      <c r="W437" s="82"/>
      <c r="X437" s="83"/>
      <c r="Y437" s="112"/>
      <c r="Z437" s="88"/>
      <c r="AA437" s="88"/>
      <c r="AB437" s="89"/>
      <c r="AC437" s="105"/>
      <c r="AD437" s="77"/>
    </row>
    <row r="438" spans="2:30" ht="15" customHeight="1" thickBot="1" x14ac:dyDescent="0.3">
      <c r="B438" s="145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71"/>
      <c r="Q438" s="39"/>
      <c r="R438" s="39"/>
      <c r="S438" s="36"/>
      <c r="T438" s="40"/>
      <c r="U438" s="40"/>
      <c r="V438" s="41"/>
      <c r="W438" s="84"/>
      <c r="X438" s="85"/>
      <c r="Y438" s="112" t="e">
        <f>SUM(S438:S442)/SUM($H438:$H442)*100</f>
        <v>#DIV/0!</v>
      </c>
      <c r="Z438" s="88" t="e">
        <f>SUM(T438:T442)/SUM($H438:$H442)*100</f>
        <v>#DIV/0!</v>
      </c>
      <c r="AA438" s="88" t="e">
        <f>SUM(U438:U442)/SUM($H438:$H442)*100</f>
        <v>#DIV/0!</v>
      </c>
      <c r="AB438" s="89" t="e">
        <f>SUM(V438:V442)/SUM($H438:$H442)*100</f>
        <v>#DIV/0!</v>
      </c>
      <c r="AC438" s="105" t="e">
        <f>SUM(Y438:AB442)</f>
        <v>#DIV/0!</v>
      </c>
      <c r="AD438" s="77"/>
    </row>
    <row r="439" spans="2:30" ht="15" customHeight="1" thickBot="1" x14ac:dyDescent="0.3">
      <c r="B439" s="146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72"/>
      <c r="Q439" s="47"/>
      <c r="R439" s="47"/>
      <c r="S439" s="44"/>
      <c r="T439" s="48"/>
      <c r="U439" s="48"/>
      <c r="V439" s="49"/>
      <c r="W439" s="80"/>
      <c r="X439" s="81"/>
      <c r="Y439" s="112"/>
      <c r="Z439" s="88"/>
      <c r="AA439" s="88"/>
      <c r="AB439" s="89"/>
      <c r="AC439" s="105"/>
      <c r="AD439" s="77"/>
    </row>
    <row r="440" spans="2:30" ht="15" customHeight="1" thickBot="1" x14ac:dyDescent="0.3">
      <c r="B440" s="146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72"/>
      <c r="Q440" s="47"/>
      <c r="R440" s="47"/>
      <c r="S440" s="44"/>
      <c r="T440" s="48"/>
      <c r="U440" s="48"/>
      <c r="V440" s="49"/>
      <c r="W440" s="80"/>
      <c r="X440" s="81"/>
      <c r="Y440" s="112"/>
      <c r="Z440" s="88"/>
      <c r="AA440" s="88"/>
      <c r="AB440" s="89"/>
      <c r="AC440" s="105"/>
      <c r="AD440" s="77"/>
    </row>
    <row r="441" spans="2:30" ht="15" customHeight="1" thickBot="1" x14ac:dyDescent="0.3">
      <c r="B441" s="146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72"/>
      <c r="Q441" s="47"/>
      <c r="R441" s="47"/>
      <c r="S441" s="44"/>
      <c r="T441" s="48"/>
      <c r="U441" s="48"/>
      <c r="V441" s="49"/>
      <c r="W441" s="80"/>
      <c r="X441" s="81"/>
      <c r="Y441" s="112"/>
      <c r="Z441" s="88"/>
      <c r="AA441" s="88"/>
      <c r="AB441" s="89"/>
      <c r="AC441" s="105"/>
      <c r="AD441" s="77"/>
    </row>
    <row r="442" spans="2:30" ht="15" customHeight="1" thickBot="1" x14ac:dyDescent="0.3">
      <c r="B442" s="147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73"/>
      <c r="Q442" s="56"/>
      <c r="R442" s="56"/>
      <c r="S442" s="53"/>
      <c r="T442" s="57"/>
      <c r="U442" s="57"/>
      <c r="V442" s="58"/>
      <c r="W442" s="82"/>
      <c r="X442" s="83"/>
      <c r="Y442" s="112"/>
      <c r="Z442" s="88"/>
      <c r="AA442" s="88"/>
      <c r="AB442" s="89"/>
      <c r="AC442" s="105"/>
      <c r="AD442" s="77"/>
    </row>
    <row r="443" spans="2:30" ht="15" customHeight="1" thickBot="1" x14ac:dyDescent="0.3">
      <c r="B443" s="145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71"/>
      <c r="Q443" s="39"/>
      <c r="R443" s="39"/>
      <c r="S443" s="36"/>
      <c r="T443" s="40"/>
      <c r="U443" s="40"/>
      <c r="V443" s="41"/>
      <c r="W443" s="84"/>
      <c r="X443" s="85"/>
      <c r="Y443" s="112" t="e">
        <f>SUM(S443:S447)/SUM($H443:$H447)*100</f>
        <v>#DIV/0!</v>
      </c>
      <c r="Z443" s="88" t="e">
        <f>SUM(T443:T447)/SUM($H443:$H447)*100</f>
        <v>#DIV/0!</v>
      </c>
      <c r="AA443" s="88" t="e">
        <f>SUM(U443:U447)/SUM($H443:$H447)*100</f>
        <v>#DIV/0!</v>
      </c>
      <c r="AB443" s="89" t="e">
        <f>SUM(V443:V447)/SUM($H443:$H447)*100</f>
        <v>#DIV/0!</v>
      </c>
      <c r="AC443" s="105" t="e">
        <f>SUM(Y443:AB447)</f>
        <v>#DIV/0!</v>
      </c>
      <c r="AD443" s="77"/>
    </row>
    <row r="444" spans="2:30" ht="15" customHeight="1" thickBot="1" x14ac:dyDescent="0.3">
      <c r="B444" s="146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72"/>
      <c r="Q444" s="47"/>
      <c r="R444" s="47"/>
      <c r="S444" s="44"/>
      <c r="T444" s="48"/>
      <c r="U444" s="48"/>
      <c r="V444" s="49"/>
      <c r="W444" s="80"/>
      <c r="X444" s="81"/>
      <c r="Y444" s="112"/>
      <c r="Z444" s="88"/>
      <c r="AA444" s="88"/>
      <c r="AB444" s="89"/>
      <c r="AC444" s="105"/>
      <c r="AD444" s="77"/>
    </row>
    <row r="445" spans="2:30" ht="15" customHeight="1" thickBot="1" x14ac:dyDescent="0.3">
      <c r="B445" s="146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72"/>
      <c r="Q445" s="47"/>
      <c r="R445" s="47"/>
      <c r="S445" s="44"/>
      <c r="T445" s="48"/>
      <c r="U445" s="48"/>
      <c r="V445" s="49"/>
      <c r="W445" s="80"/>
      <c r="X445" s="81"/>
      <c r="Y445" s="112"/>
      <c r="Z445" s="88"/>
      <c r="AA445" s="88"/>
      <c r="AB445" s="89"/>
      <c r="AC445" s="105"/>
      <c r="AD445" s="77"/>
    </row>
    <row r="446" spans="2:30" ht="15" customHeight="1" thickBot="1" x14ac:dyDescent="0.3">
      <c r="B446" s="146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72"/>
      <c r="Q446" s="47"/>
      <c r="R446" s="47"/>
      <c r="S446" s="44"/>
      <c r="T446" s="48"/>
      <c r="U446" s="48"/>
      <c r="V446" s="49"/>
      <c r="W446" s="80"/>
      <c r="X446" s="81"/>
      <c r="Y446" s="112"/>
      <c r="Z446" s="88"/>
      <c r="AA446" s="88"/>
      <c r="AB446" s="89"/>
      <c r="AC446" s="105"/>
      <c r="AD446" s="77"/>
    </row>
    <row r="447" spans="2:30" ht="15" customHeight="1" thickBot="1" x14ac:dyDescent="0.3">
      <c r="B447" s="147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73"/>
      <c r="Q447" s="56"/>
      <c r="R447" s="56"/>
      <c r="S447" s="53"/>
      <c r="T447" s="57"/>
      <c r="U447" s="57"/>
      <c r="V447" s="58"/>
      <c r="W447" s="82"/>
      <c r="X447" s="83"/>
      <c r="Y447" s="112"/>
      <c r="Z447" s="88"/>
      <c r="AA447" s="88"/>
      <c r="AB447" s="89"/>
      <c r="AC447" s="105"/>
      <c r="AD447" s="77"/>
    </row>
    <row r="448" spans="2:30" ht="15" customHeight="1" thickBot="1" x14ac:dyDescent="0.3">
      <c r="B448" s="145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71"/>
      <c r="Q448" s="39"/>
      <c r="R448" s="39"/>
      <c r="S448" s="36"/>
      <c r="T448" s="40"/>
      <c r="U448" s="40"/>
      <c r="V448" s="41"/>
      <c r="W448" s="84"/>
      <c r="X448" s="85"/>
      <c r="Y448" s="112" t="e">
        <f>SUM(S448:S452)/SUM($H448:$H452)*100</f>
        <v>#DIV/0!</v>
      </c>
      <c r="Z448" s="88" t="e">
        <f>SUM(T448:T452)/SUM($H448:$H452)*100</f>
        <v>#DIV/0!</v>
      </c>
      <c r="AA448" s="88" t="e">
        <f>SUM(U448:U452)/SUM($H448:$H452)*100</f>
        <v>#DIV/0!</v>
      </c>
      <c r="AB448" s="89" t="e">
        <f>SUM(V448:V452)/SUM($H448:$H452)*100</f>
        <v>#DIV/0!</v>
      </c>
      <c r="AC448" s="105" t="e">
        <f>SUM(Y448:AB452)</f>
        <v>#DIV/0!</v>
      </c>
      <c r="AD448" s="77"/>
    </row>
    <row r="449" spans="2:30" ht="15" customHeight="1" thickBot="1" x14ac:dyDescent="0.3">
      <c r="B449" s="146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72"/>
      <c r="Q449" s="47"/>
      <c r="R449" s="47"/>
      <c r="S449" s="44"/>
      <c r="T449" s="48"/>
      <c r="U449" s="48"/>
      <c r="V449" s="49"/>
      <c r="W449" s="80"/>
      <c r="X449" s="81"/>
      <c r="Y449" s="112"/>
      <c r="Z449" s="88"/>
      <c r="AA449" s="88"/>
      <c r="AB449" s="89"/>
      <c r="AC449" s="105"/>
      <c r="AD449" s="77"/>
    </row>
    <row r="450" spans="2:30" ht="15" customHeight="1" thickBot="1" x14ac:dyDescent="0.3">
      <c r="B450" s="146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72"/>
      <c r="Q450" s="47"/>
      <c r="R450" s="47"/>
      <c r="S450" s="44"/>
      <c r="T450" s="48"/>
      <c r="U450" s="48"/>
      <c r="V450" s="49"/>
      <c r="W450" s="80"/>
      <c r="X450" s="81"/>
      <c r="Y450" s="112"/>
      <c r="Z450" s="88"/>
      <c r="AA450" s="88"/>
      <c r="AB450" s="89"/>
      <c r="AC450" s="105"/>
      <c r="AD450" s="77"/>
    </row>
    <row r="451" spans="2:30" ht="15" customHeight="1" thickBot="1" x14ac:dyDescent="0.3">
      <c r="B451" s="146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72"/>
      <c r="Q451" s="47"/>
      <c r="R451" s="47"/>
      <c r="S451" s="44"/>
      <c r="T451" s="48"/>
      <c r="U451" s="48"/>
      <c r="V451" s="49"/>
      <c r="W451" s="80"/>
      <c r="X451" s="81"/>
      <c r="Y451" s="112"/>
      <c r="Z451" s="88"/>
      <c r="AA451" s="88"/>
      <c r="AB451" s="89"/>
      <c r="AC451" s="105"/>
      <c r="AD451" s="77"/>
    </row>
    <row r="452" spans="2:30" ht="15" customHeight="1" thickBot="1" x14ac:dyDescent="0.3">
      <c r="B452" s="147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73"/>
      <c r="Q452" s="56"/>
      <c r="R452" s="56"/>
      <c r="S452" s="53"/>
      <c r="T452" s="57"/>
      <c r="U452" s="57"/>
      <c r="V452" s="58"/>
      <c r="W452" s="82"/>
      <c r="X452" s="83"/>
      <c r="Y452" s="112"/>
      <c r="Z452" s="88"/>
      <c r="AA452" s="88"/>
      <c r="AB452" s="89"/>
      <c r="AC452" s="105"/>
      <c r="AD452" s="77"/>
    </row>
    <row r="453" spans="2:30" ht="15" customHeight="1" thickBot="1" x14ac:dyDescent="0.3">
      <c r="B453" s="145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71"/>
      <c r="Q453" s="39"/>
      <c r="R453" s="39"/>
      <c r="S453" s="36"/>
      <c r="T453" s="40"/>
      <c r="U453" s="40"/>
      <c r="V453" s="41"/>
      <c r="W453" s="84"/>
      <c r="X453" s="85"/>
      <c r="Y453" s="112" t="e">
        <f>SUM(S453:S457)/SUM($H453:$H457)*100</f>
        <v>#DIV/0!</v>
      </c>
      <c r="Z453" s="88" t="e">
        <f>SUM(T453:T457)/SUM($H453:$H457)*100</f>
        <v>#DIV/0!</v>
      </c>
      <c r="AA453" s="88" t="e">
        <f>SUM(U453:U457)/SUM($H453:$H457)*100</f>
        <v>#DIV/0!</v>
      </c>
      <c r="AB453" s="89" t="e">
        <f>SUM(V453:V457)/SUM($H453:$H457)*100</f>
        <v>#DIV/0!</v>
      </c>
      <c r="AC453" s="105" t="e">
        <f>SUM(Y453:AB457)</f>
        <v>#DIV/0!</v>
      </c>
      <c r="AD453" s="77"/>
    </row>
    <row r="454" spans="2:30" ht="15" customHeight="1" thickBot="1" x14ac:dyDescent="0.3">
      <c r="B454" s="146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72"/>
      <c r="Q454" s="47"/>
      <c r="R454" s="47"/>
      <c r="S454" s="44"/>
      <c r="T454" s="48"/>
      <c r="U454" s="48"/>
      <c r="V454" s="49"/>
      <c r="W454" s="80"/>
      <c r="X454" s="81"/>
      <c r="Y454" s="112"/>
      <c r="Z454" s="88"/>
      <c r="AA454" s="88"/>
      <c r="AB454" s="89"/>
      <c r="AC454" s="105"/>
      <c r="AD454" s="77"/>
    </row>
    <row r="455" spans="2:30" ht="15" customHeight="1" thickBot="1" x14ac:dyDescent="0.3">
      <c r="B455" s="146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72"/>
      <c r="Q455" s="47"/>
      <c r="R455" s="47"/>
      <c r="S455" s="44"/>
      <c r="T455" s="48"/>
      <c r="U455" s="48"/>
      <c r="V455" s="49"/>
      <c r="W455" s="80"/>
      <c r="X455" s="81"/>
      <c r="Y455" s="112"/>
      <c r="Z455" s="88"/>
      <c r="AA455" s="88"/>
      <c r="AB455" s="89"/>
      <c r="AC455" s="105"/>
      <c r="AD455" s="77"/>
    </row>
    <row r="456" spans="2:30" ht="15" customHeight="1" thickBot="1" x14ac:dyDescent="0.3">
      <c r="B456" s="146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72"/>
      <c r="Q456" s="47"/>
      <c r="R456" s="47"/>
      <c r="S456" s="44"/>
      <c r="T456" s="48"/>
      <c r="U456" s="48"/>
      <c r="V456" s="49"/>
      <c r="W456" s="80"/>
      <c r="X456" s="81"/>
      <c r="Y456" s="112"/>
      <c r="Z456" s="88"/>
      <c r="AA456" s="88"/>
      <c r="AB456" s="89"/>
      <c r="AC456" s="105"/>
      <c r="AD456" s="77"/>
    </row>
    <row r="457" spans="2:30" ht="15" customHeight="1" thickBot="1" x14ac:dyDescent="0.3">
      <c r="B457" s="147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73"/>
      <c r="Q457" s="56"/>
      <c r="R457" s="56"/>
      <c r="S457" s="53"/>
      <c r="T457" s="57"/>
      <c r="U457" s="57"/>
      <c r="V457" s="58"/>
      <c r="W457" s="82"/>
      <c r="X457" s="83"/>
      <c r="Y457" s="112"/>
      <c r="Z457" s="88"/>
      <c r="AA457" s="88"/>
      <c r="AB457" s="89"/>
      <c r="AC457" s="105"/>
      <c r="AD457" s="77"/>
    </row>
    <row r="458" spans="2:30" ht="15" customHeight="1" thickBot="1" x14ac:dyDescent="0.3">
      <c r="B458" s="145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71"/>
      <c r="Q458" s="39"/>
      <c r="R458" s="39"/>
      <c r="S458" s="36"/>
      <c r="T458" s="40"/>
      <c r="U458" s="40"/>
      <c r="V458" s="41"/>
      <c r="W458" s="84"/>
      <c r="X458" s="85"/>
      <c r="Y458" s="112" t="e">
        <f>SUM(S458:S462)/SUM($H458:$H462)*100</f>
        <v>#DIV/0!</v>
      </c>
      <c r="Z458" s="88" t="e">
        <f>SUM(T458:T462)/SUM($H458:$H462)*100</f>
        <v>#DIV/0!</v>
      </c>
      <c r="AA458" s="88" t="e">
        <f>SUM(U458:U462)/SUM($H458:$H462)*100</f>
        <v>#DIV/0!</v>
      </c>
      <c r="AB458" s="89" t="e">
        <f>SUM(V458:V462)/SUM($H458:$H462)*100</f>
        <v>#DIV/0!</v>
      </c>
      <c r="AC458" s="105" t="e">
        <f>SUM(Y458:AB462)</f>
        <v>#DIV/0!</v>
      </c>
      <c r="AD458" s="77"/>
    </row>
    <row r="459" spans="2:30" ht="15" customHeight="1" thickBot="1" x14ac:dyDescent="0.3">
      <c r="B459" s="146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72"/>
      <c r="Q459" s="47"/>
      <c r="R459" s="47"/>
      <c r="S459" s="44"/>
      <c r="T459" s="48"/>
      <c r="U459" s="48"/>
      <c r="V459" s="49"/>
      <c r="W459" s="80"/>
      <c r="X459" s="81"/>
      <c r="Y459" s="112"/>
      <c r="Z459" s="88"/>
      <c r="AA459" s="88"/>
      <c r="AB459" s="89"/>
      <c r="AC459" s="105"/>
      <c r="AD459" s="77"/>
    </row>
    <row r="460" spans="2:30" ht="15" customHeight="1" thickBot="1" x14ac:dyDescent="0.3">
      <c r="B460" s="146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72"/>
      <c r="Q460" s="47"/>
      <c r="R460" s="47"/>
      <c r="S460" s="44"/>
      <c r="T460" s="48"/>
      <c r="U460" s="48"/>
      <c r="V460" s="49"/>
      <c r="W460" s="80"/>
      <c r="X460" s="81"/>
      <c r="Y460" s="112"/>
      <c r="Z460" s="88"/>
      <c r="AA460" s="88"/>
      <c r="AB460" s="89"/>
      <c r="AC460" s="105"/>
      <c r="AD460" s="77"/>
    </row>
    <row r="461" spans="2:30" ht="15" customHeight="1" thickBot="1" x14ac:dyDescent="0.3">
      <c r="B461" s="146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72"/>
      <c r="Q461" s="47"/>
      <c r="R461" s="47"/>
      <c r="S461" s="44"/>
      <c r="T461" s="48"/>
      <c r="U461" s="48"/>
      <c r="V461" s="49"/>
      <c r="W461" s="80"/>
      <c r="X461" s="81"/>
      <c r="Y461" s="112"/>
      <c r="Z461" s="88"/>
      <c r="AA461" s="88"/>
      <c r="AB461" s="89"/>
      <c r="AC461" s="105"/>
      <c r="AD461" s="77"/>
    </row>
    <row r="462" spans="2:30" ht="15" customHeight="1" thickBot="1" x14ac:dyDescent="0.3">
      <c r="B462" s="147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73"/>
      <c r="Q462" s="56"/>
      <c r="R462" s="56"/>
      <c r="S462" s="53"/>
      <c r="T462" s="57"/>
      <c r="U462" s="57"/>
      <c r="V462" s="58"/>
      <c r="W462" s="82"/>
      <c r="X462" s="83"/>
      <c r="Y462" s="112"/>
      <c r="Z462" s="88"/>
      <c r="AA462" s="88"/>
      <c r="AB462" s="89"/>
      <c r="AC462" s="105"/>
      <c r="AD462" s="77"/>
    </row>
    <row r="463" spans="2:30" ht="15" customHeight="1" thickBot="1" x14ac:dyDescent="0.3">
      <c r="B463" s="145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71"/>
      <c r="Q463" s="39"/>
      <c r="R463" s="39"/>
      <c r="S463" s="36"/>
      <c r="T463" s="40"/>
      <c r="U463" s="40"/>
      <c r="V463" s="41"/>
      <c r="W463" s="84"/>
      <c r="X463" s="85"/>
      <c r="Y463" s="112" t="e">
        <f>SUM(S463:S467)/SUM($H463:$H467)*100</f>
        <v>#DIV/0!</v>
      </c>
      <c r="Z463" s="88" t="e">
        <f>SUM(T463:T467)/SUM($H463:$H467)*100</f>
        <v>#DIV/0!</v>
      </c>
      <c r="AA463" s="88" t="e">
        <f>SUM(U463:U467)/SUM($H463:$H467)*100</f>
        <v>#DIV/0!</v>
      </c>
      <c r="AB463" s="89" t="e">
        <f>SUM(V463:V467)/SUM($H463:$H467)*100</f>
        <v>#DIV/0!</v>
      </c>
      <c r="AC463" s="105" t="e">
        <f>SUM(Y463:AB467)</f>
        <v>#DIV/0!</v>
      </c>
      <c r="AD463" s="77"/>
    </row>
    <row r="464" spans="2:30" ht="15" customHeight="1" thickBot="1" x14ac:dyDescent="0.3">
      <c r="B464" s="146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72"/>
      <c r="Q464" s="47"/>
      <c r="R464" s="47"/>
      <c r="S464" s="44"/>
      <c r="T464" s="48"/>
      <c r="U464" s="48"/>
      <c r="V464" s="49"/>
      <c r="W464" s="80"/>
      <c r="X464" s="81"/>
      <c r="Y464" s="112"/>
      <c r="Z464" s="88"/>
      <c r="AA464" s="88"/>
      <c r="AB464" s="89"/>
      <c r="AC464" s="105"/>
      <c r="AD464" s="77"/>
    </row>
    <row r="465" spans="2:30" ht="15" customHeight="1" thickBot="1" x14ac:dyDescent="0.3">
      <c r="B465" s="146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72"/>
      <c r="Q465" s="47"/>
      <c r="R465" s="47"/>
      <c r="S465" s="44"/>
      <c r="T465" s="48"/>
      <c r="U465" s="48"/>
      <c r="V465" s="49"/>
      <c r="W465" s="80"/>
      <c r="X465" s="81"/>
      <c r="Y465" s="112"/>
      <c r="Z465" s="88"/>
      <c r="AA465" s="88"/>
      <c r="AB465" s="89"/>
      <c r="AC465" s="105"/>
      <c r="AD465" s="77"/>
    </row>
    <row r="466" spans="2:30" ht="15" customHeight="1" thickBot="1" x14ac:dyDescent="0.3">
      <c r="B466" s="146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72"/>
      <c r="Q466" s="47"/>
      <c r="R466" s="47"/>
      <c r="S466" s="44"/>
      <c r="T466" s="48"/>
      <c r="U466" s="48"/>
      <c r="V466" s="49"/>
      <c r="W466" s="80"/>
      <c r="X466" s="81"/>
      <c r="Y466" s="112"/>
      <c r="Z466" s="88"/>
      <c r="AA466" s="88"/>
      <c r="AB466" s="89"/>
      <c r="AC466" s="105"/>
      <c r="AD466" s="77"/>
    </row>
    <row r="467" spans="2:30" ht="15" customHeight="1" thickBot="1" x14ac:dyDescent="0.3">
      <c r="B467" s="147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73"/>
      <c r="Q467" s="56"/>
      <c r="R467" s="56"/>
      <c r="S467" s="53"/>
      <c r="T467" s="57"/>
      <c r="U467" s="57"/>
      <c r="V467" s="58"/>
      <c r="W467" s="82"/>
      <c r="X467" s="83"/>
      <c r="Y467" s="112"/>
      <c r="Z467" s="88"/>
      <c r="AA467" s="88"/>
      <c r="AB467" s="89"/>
      <c r="AC467" s="105"/>
      <c r="AD467" s="77"/>
    </row>
    <row r="468" spans="2:30" ht="15" customHeight="1" thickBot="1" x14ac:dyDescent="0.3">
      <c r="B468" s="145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71"/>
      <c r="Q468" s="39"/>
      <c r="R468" s="39"/>
      <c r="S468" s="36"/>
      <c r="T468" s="40"/>
      <c r="U468" s="40"/>
      <c r="V468" s="41"/>
      <c r="W468" s="84"/>
      <c r="X468" s="85"/>
      <c r="Y468" s="112" t="e">
        <f>SUM(S468:S472)/SUM($H468:$H472)*100</f>
        <v>#DIV/0!</v>
      </c>
      <c r="Z468" s="88" t="e">
        <f>SUM(T468:T472)/SUM($H468:$H472)*100</f>
        <v>#DIV/0!</v>
      </c>
      <c r="AA468" s="88" t="e">
        <f>SUM(U468:U472)/SUM($H468:$H472)*100</f>
        <v>#DIV/0!</v>
      </c>
      <c r="AB468" s="89" t="e">
        <f>SUM(V468:V472)/SUM($H468:$H472)*100</f>
        <v>#DIV/0!</v>
      </c>
      <c r="AC468" s="105" t="e">
        <f>SUM(Y468:AB472)</f>
        <v>#DIV/0!</v>
      </c>
      <c r="AD468" s="77"/>
    </row>
    <row r="469" spans="2:30" ht="15" customHeight="1" thickBot="1" x14ac:dyDescent="0.3">
      <c r="B469" s="146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72"/>
      <c r="Q469" s="47"/>
      <c r="R469" s="47"/>
      <c r="S469" s="44"/>
      <c r="T469" s="48"/>
      <c r="U469" s="48"/>
      <c r="V469" s="49"/>
      <c r="W469" s="80"/>
      <c r="X469" s="81"/>
      <c r="Y469" s="112"/>
      <c r="Z469" s="88"/>
      <c r="AA469" s="88"/>
      <c r="AB469" s="89"/>
      <c r="AC469" s="105"/>
      <c r="AD469" s="77"/>
    </row>
    <row r="470" spans="2:30" ht="15" customHeight="1" thickBot="1" x14ac:dyDescent="0.3">
      <c r="B470" s="146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72"/>
      <c r="Q470" s="47"/>
      <c r="R470" s="47"/>
      <c r="S470" s="44"/>
      <c r="T470" s="48"/>
      <c r="U470" s="48"/>
      <c r="V470" s="49"/>
      <c r="W470" s="80"/>
      <c r="X470" s="81"/>
      <c r="Y470" s="112"/>
      <c r="Z470" s="88"/>
      <c r="AA470" s="88"/>
      <c r="AB470" s="89"/>
      <c r="AC470" s="105"/>
      <c r="AD470" s="77"/>
    </row>
    <row r="471" spans="2:30" ht="15" customHeight="1" thickBot="1" x14ac:dyDescent="0.3">
      <c r="B471" s="146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72"/>
      <c r="Q471" s="47"/>
      <c r="R471" s="47"/>
      <c r="S471" s="44"/>
      <c r="T471" s="48"/>
      <c r="U471" s="48"/>
      <c r="V471" s="49"/>
      <c r="W471" s="80"/>
      <c r="X471" s="81"/>
      <c r="Y471" s="112"/>
      <c r="Z471" s="88"/>
      <c r="AA471" s="88"/>
      <c r="AB471" s="89"/>
      <c r="AC471" s="105"/>
      <c r="AD471" s="77"/>
    </row>
    <row r="472" spans="2:30" ht="15" customHeight="1" thickBot="1" x14ac:dyDescent="0.3">
      <c r="B472" s="147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73"/>
      <c r="Q472" s="56"/>
      <c r="R472" s="56"/>
      <c r="S472" s="53"/>
      <c r="T472" s="57"/>
      <c r="U472" s="57"/>
      <c r="V472" s="58"/>
      <c r="W472" s="82"/>
      <c r="X472" s="83"/>
      <c r="Y472" s="112"/>
      <c r="Z472" s="88"/>
      <c r="AA472" s="88"/>
      <c r="AB472" s="89"/>
      <c r="AC472" s="105"/>
      <c r="AD472" s="77"/>
    </row>
    <row r="473" spans="2:30" ht="15" customHeight="1" thickBot="1" x14ac:dyDescent="0.3">
      <c r="B473" s="145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71"/>
      <c r="Q473" s="39"/>
      <c r="R473" s="39"/>
      <c r="S473" s="36"/>
      <c r="T473" s="40"/>
      <c r="U473" s="40"/>
      <c r="V473" s="41"/>
      <c r="W473" s="84"/>
      <c r="X473" s="85"/>
      <c r="Y473" s="112" t="e">
        <f>SUM(S473:S477)/SUM($H473:$H477)*100</f>
        <v>#DIV/0!</v>
      </c>
      <c r="Z473" s="88" t="e">
        <f>SUM(T473:T477)/SUM($H473:$H477)*100</f>
        <v>#DIV/0!</v>
      </c>
      <c r="AA473" s="88" t="e">
        <f>SUM(U473:U477)/SUM($H473:$H477)*100</f>
        <v>#DIV/0!</v>
      </c>
      <c r="AB473" s="89" t="e">
        <f>SUM(V473:V477)/SUM($H473:$H477)*100</f>
        <v>#DIV/0!</v>
      </c>
      <c r="AC473" s="105" t="e">
        <f>SUM(Y473:AB477)</f>
        <v>#DIV/0!</v>
      </c>
      <c r="AD473" s="77"/>
    </row>
    <row r="474" spans="2:30" ht="15" customHeight="1" thickBot="1" x14ac:dyDescent="0.3">
      <c r="B474" s="146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72"/>
      <c r="Q474" s="47"/>
      <c r="R474" s="47"/>
      <c r="S474" s="44"/>
      <c r="T474" s="48"/>
      <c r="U474" s="48"/>
      <c r="V474" s="49"/>
      <c r="W474" s="80"/>
      <c r="X474" s="81"/>
      <c r="Y474" s="112"/>
      <c r="Z474" s="88"/>
      <c r="AA474" s="88"/>
      <c r="AB474" s="89"/>
      <c r="AC474" s="105"/>
      <c r="AD474" s="77"/>
    </row>
    <row r="475" spans="2:30" ht="15" customHeight="1" thickBot="1" x14ac:dyDescent="0.3">
      <c r="B475" s="146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72"/>
      <c r="Q475" s="47"/>
      <c r="R475" s="47"/>
      <c r="S475" s="44"/>
      <c r="T475" s="48"/>
      <c r="U475" s="48"/>
      <c r="V475" s="49"/>
      <c r="W475" s="80"/>
      <c r="X475" s="81"/>
      <c r="Y475" s="112"/>
      <c r="Z475" s="88"/>
      <c r="AA475" s="88"/>
      <c r="AB475" s="89"/>
      <c r="AC475" s="105"/>
      <c r="AD475" s="77"/>
    </row>
    <row r="476" spans="2:30" ht="15" customHeight="1" thickBot="1" x14ac:dyDescent="0.3">
      <c r="B476" s="146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72"/>
      <c r="Q476" s="47"/>
      <c r="R476" s="47"/>
      <c r="S476" s="44"/>
      <c r="T476" s="48"/>
      <c r="U476" s="48"/>
      <c r="V476" s="49"/>
      <c r="W476" s="80"/>
      <c r="X476" s="81"/>
      <c r="Y476" s="112"/>
      <c r="Z476" s="88"/>
      <c r="AA476" s="88"/>
      <c r="AB476" s="89"/>
      <c r="AC476" s="105"/>
      <c r="AD476" s="77"/>
    </row>
    <row r="477" spans="2:30" ht="15" customHeight="1" thickBot="1" x14ac:dyDescent="0.3">
      <c r="B477" s="147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73"/>
      <c r="Q477" s="56"/>
      <c r="R477" s="56"/>
      <c r="S477" s="53"/>
      <c r="T477" s="57"/>
      <c r="U477" s="57"/>
      <c r="V477" s="58"/>
      <c r="W477" s="82"/>
      <c r="X477" s="83"/>
      <c r="Y477" s="112"/>
      <c r="Z477" s="88"/>
      <c r="AA477" s="88"/>
      <c r="AB477" s="89"/>
      <c r="AC477" s="105"/>
      <c r="AD477" s="77"/>
    </row>
    <row r="478" spans="2:30" ht="15" customHeight="1" thickBot="1" x14ac:dyDescent="0.3">
      <c r="B478" s="145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71"/>
      <c r="Q478" s="39"/>
      <c r="R478" s="39"/>
      <c r="S478" s="36"/>
      <c r="T478" s="40"/>
      <c r="U478" s="40"/>
      <c r="V478" s="41"/>
      <c r="W478" s="84"/>
      <c r="X478" s="85"/>
      <c r="Y478" s="112" t="e">
        <f>SUM(S478:S482)/SUM($H478:$H482)*100</f>
        <v>#DIV/0!</v>
      </c>
      <c r="Z478" s="88" t="e">
        <f>SUM(T478:T482)/SUM($H478:$H482)*100</f>
        <v>#DIV/0!</v>
      </c>
      <c r="AA478" s="88" t="e">
        <f>SUM(U478:U482)/SUM($H478:$H482)*100</f>
        <v>#DIV/0!</v>
      </c>
      <c r="AB478" s="89" t="e">
        <f>SUM(V478:V482)/SUM($H478:$H482)*100</f>
        <v>#DIV/0!</v>
      </c>
      <c r="AC478" s="105" t="e">
        <f>SUM(Y478:AB482)</f>
        <v>#DIV/0!</v>
      </c>
      <c r="AD478" s="77"/>
    </row>
    <row r="479" spans="2:30" ht="15" customHeight="1" thickBot="1" x14ac:dyDescent="0.3">
      <c r="B479" s="146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72"/>
      <c r="Q479" s="47"/>
      <c r="R479" s="47"/>
      <c r="S479" s="44"/>
      <c r="T479" s="48"/>
      <c r="U479" s="48"/>
      <c r="V479" s="49"/>
      <c r="W479" s="80"/>
      <c r="X479" s="81"/>
      <c r="Y479" s="112"/>
      <c r="Z479" s="88"/>
      <c r="AA479" s="88"/>
      <c r="AB479" s="89"/>
      <c r="AC479" s="105"/>
      <c r="AD479" s="77"/>
    </row>
    <row r="480" spans="2:30" ht="15" customHeight="1" thickBot="1" x14ac:dyDescent="0.3">
      <c r="B480" s="146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72"/>
      <c r="Q480" s="47"/>
      <c r="R480" s="47"/>
      <c r="S480" s="44"/>
      <c r="T480" s="48"/>
      <c r="U480" s="48"/>
      <c r="V480" s="49"/>
      <c r="W480" s="80"/>
      <c r="X480" s="81"/>
      <c r="Y480" s="112"/>
      <c r="Z480" s="88"/>
      <c r="AA480" s="88"/>
      <c r="AB480" s="89"/>
      <c r="AC480" s="105"/>
      <c r="AD480" s="77"/>
    </row>
    <row r="481" spans="2:30" ht="15" customHeight="1" thickBot="1" x14ac:dyDescent="0.3">
      <c r="B481" s="146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72"/>
      <c r="Q481" s="47"/>
      <c r="R481" s="47"/>
      <c r="S481" s="44"/>
      <c r="T481" s="48"/>
      <c r="U481" s="48"/>
      <c r="V481" s="49"/>
      <c r="W481" s="80"/>
      <c r="X481" s="81"/>
      <c r="Y481" s="112"/>
      <c r="Z481" s="88"/>
      <c r="AA481" s="88"/>
      <c r="AB481" s="89"/>
      <c r="AC481" s="105"/>
      <c r="AD481" s="77"/>
    </row>
    <row r="482" spans="2:30" ht="15" customHeight="1" thickBot="1" x14ac:dyDescent="0.3">
      <c r="B482" s="147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73"/>
      <c r="Q482" s="56"/>
      <c r="R482" s="56"/>
      <c r="S482" s="53"/>
      <c r="T482" s="57"/>
      <c r="U482" s="57"/>
      <c r="V482" s="58"/>
      <c r="W482" s="82"/>
      <c r="X482" s="83"/>
      <c r="Y482" s="112"/>
      <c r="Z482" s="88"/>
      <c r="AA482" s="88"/>
      <c r="AB482" s="89"/>
      <c r="AC482" s="105"/>
      <c r="AD482" s="77"/>
    </row>
    <row r="483" spans="2:30" ht="15" customHeight="1" thickBot="1" x14ac:dyDescent="0.3">
      <c r="B483" s="145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71"/>
      <c r="Q483" s="39"/>
      <c r="R483" s="39"/>
      <c r="S483" s="36"/>
      <c r="T483" s="40"/>
      <c r="U483" s="40"/>
      <c r="V483" s="41"/>
      <c r="W483" s="84"/>
      <c r="X483" s="85"/>
      <c r="Y483" s="112" t="e">
        <f>SUM(S483:S487)/SUM($H483:$H487)*100</f>
        <v>#DIV/0!</v>
      </c>
      <c r="Z483" s="88" t="e">
        <f>SUM(T483:T487)/SUM($H483:$H487)*100</f>
        <v>#DIV/0!</v>
      </c>
      <c r="AA483" s="88" t="e">
        <f>SUM(U483:U487)/SUM($H483:$H487)*100</f>
        <v>#DIV/0!</v>
      </c>
      <c r="AB483" s="89" t="e">
        <f>SUM(V483:V487)/SUM($H483:$H487)*100</f>
        <v>#DIV/0!</v>
      </c>
      <c r="AC483" s="105" t="e">
        <f>SUM(Y483:AB487)</f>
        <v>#DIV/0!</v>
      </c>
      <c r="AD483" s="77"/>
    </row>
    <row r="484" spans="2:30" ht="15" customHeight="1" thickBot="1" x14ac:dyDescent="0.3">
      <c r="B484" s="146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72"/>
      <c r="Q484" s="47"/>
      <c r="R484" s="47"/>
      <c r="S484" s="44"/>
      <c r="T484" s="48"/>
      <c r="U484" s="48"/>
      <c r="V484" s="49"/>
      <c r="W484" s="80"/>
      <c r="X484" s="81"/>
      <c r="Y484" s="112"/>
      <c r="Z484" s="88"/>
      <c r="AA484" s="88"/>
      <c r="AB484" s="89"/>
      <c r="AC484" s="105"/>
      <c r="AD484" s="77"/>
    </row>
    <row r="485" spans="2:30" ht="15" customHeight="1" thickBot="1" x14ac:dyDescent="0.3">
      <c r="B485" s="146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72"/>
      <c r="Q485" s="47"/>
      <c r="R485" s="47"/>
      <c r="S485" s="44"/>
      <c r="T485" s="48"/>
      <c r="U485" s="48"/>
      <c r="V485" s="49"/>
      <c r="W485" s="80"/>
      <c r="X485" s="81"/>
      <c r="Y485" s="112"/>
      <c r="Z485" s="88"/>
      <c r="AA485" s="88"/>
      <c r="AB485" s="89"/>
      <c r="AC485" s="105"/>
      <c r="AD485" s="77"/>
    </row>
    <row r="486" spans="2:30" ht="15" customHeight="1" thickBot="1" x14ac:dyDescent="0.3">
      <c r="B486" s="146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72"/>
      <c r="Q486" s="47"/>
      <c r="R486" s="47"/>
      <c r="S486" s="44"/>
      <c r="T486" s="48"/>
      <c r="U486" s="48"/>
      <c r="V486" s="49"/>
      <c r="W486" s="80"/>
      <c r="X486" s="81"/>
      <c r="Y486" s="112"/>
      <c r="Z486" s="88"/>
      <c r="AA486" s="88"/>
      <c r="AB486" s="89"/>
      <c r="AC486" s="105"/>
      <c r="AD486" s="77"/>
    </row>
    <row r="487" spans="2:30" ht="15" customHeight="1" thickBot="1" x14ac:dyDescent="0.3">
      <c r="B487" s="147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73"/>
      <c r="Q487" s="56"/>
      <c r="R487" s="56"/>
      <c r="S487" s="53"/>
      <c r="T487" s="57"/>
      <c r="U487" s="57"/>
      <c r="V487" s="58"/>
      <c r="W487" s="82"/>
      <c r="X487" s="83"/>
      <c r="Y487" s="112"/>
      <c r="Z487" s="88"/>
      <c r="AA487" s="88"/>
      <c r="AB487" s="89"/>
      <c r="AC487" s="105"/>
      <c r="AD487" s="77"/>
    </row>
    <row r="488" spans="2:30" ht="15" customHeight="1" thickBot="1" x14ac:dyDescent="0.3">
      <c r="B488" s="145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71"/>
      <c r="Q488" s="39"/>
      <c r="R488" s="39"/>
      <c r="S488" s="36"/>
      <c r="T488" s="40"/>
      <c r="U488" s="40"/>
      <c r="V488" s="41"/>
      <c r="W488" s="84"/>
      <c r="X488" s="85"/>
      <c r="Y488" s="112" t="e">
        <f>SUM(S488:S492)/SUM($H488:$H492)*100</f>
        <v>#DIV/0!</v>
      </c>
      <c r="Z488" s="88" t="e">
        <f>SUM(T488:T492)/SUM($H488:$H492)*100</f>
        <v>#DIV/0!</v>
      </c>
      <c r="AA488" s="88" t="e">
        <f>SUM(U488:U492)/SUM($H488:$H492)*100</f>
        <v>#DIV/0!</v>
      </c>
      <c r="AB488" s="89" t="e">
        <f>SUM(V488:V492)/SUM($H488:$H492)*100</f>
        <v>#DIV/0!</v>
      </c>
      <c r="AC488" s="105" t="e">
        <f>SUM(Y488:AB492)</f>
        <v>#DIV/0!</v>
      </c>
      <c r="AD488" s="77"/>
    </row>
    <row r="489" spans="2:30" ht="15" customHeight="1" thickBot="1" x14ac:dyDescent="0.3">
      <c r="B489" s="146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72"/>
      <c r="Q489" s="47"/>
      <c r="R489" s="47"/>
      <c r="S489" s="44"/>
      <c r="T489" s="48"/>
      <c r="U489" s="48"/>
      <c r="V489" s="49"/>
      <c r="W489" s="80"/>
      <c r="X489" s="81"/>
      <c r="Y489" s="112"/>
      <c r="Z489" s="88"/>
      <c r="AA489" s="88"/>
      <c r="AB489" s="89"/>
      <c r="AC489" s="105"/>
      <c r="AD489" s="77"/>
    </row>
    <row r="490" spans="2:30" ht="15" customHeight="1" thickBot="1" x14ac:dyDescent="0.3">
      <c r="B490" s="146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72"/>
      <c r="Q490" s="47"/>
      <c r="R490" s="47"/>
      <c r="S490" s="44"/>
      <c r="T490" s="48"/>
      <c r="U490" s="48"/>
      <c r="V490" s="49"/>
      <c r="W490" s="80"/>
      <c r="X490" s="81"/>
      <c r="Y490" s="112"/>
      <c r="Z490" s="88"/>
      <c r="AA490" s="88"/>
      <c r="AB490" s="89"/>
      <c r="AC490" s="105"/>
      <c r="AD490" s="77"/>
    </row>
    <row r="491" spans="2:30" ht="15" customHeight="1" thickBot="1" x14ac:dyDescent="0.3">
      <c r="B491" s="146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72"/>
      <c r="Q491" s="47"/>
      <c r="R491" s="47"/>
      <c r="S491" s="44"/>
      <c r="T491" s="48"/>
      <c r="U491" s="48"/>
      <c r="V491" s="49"/>
      <c r="W491" s="80"/>
      <c r="X491" s="81"/>
      <c r="Y491" s="112"/>
      <c r="Z491" s="88"/>
      <c r="AA491" s="88"/>
      <c r="AB491" s="89"/>
      <c r="AC491" s="105"/>
      <c r="AD491" s="77"/>
    </row>
    <row r="492" spans="2:30" ht="15" customHeight="1" thickBot="1" x14ac:dyDescent="0.3">
      <c r="B492" s="147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73"/>
      <c r="Q492" s="56"/>
      <c r="R492" s="56"/>
      <c r="S492" s="53"/>
      <c r="T492" s="57"/>
      <c r="U492" s="57"/>
      <c r="V492" s="58"/>
      <c r="W492" s="82"/>
      <c r="X492" s="83"/>
      <c r="Y492" s="112"/>
      <c r="Z492" s="88"/>
      <c r="AA492" s="88"/>
      <c r="AB492" s="89"/>
      <c r="AC492" s="105"/>
      <c r="AD492" s="77"/>
    </row>
    <row r="493" spans="2:30" ht="15" customHeight="1" thickBot="1" x14ac:dyDescent="0.3">
      <c r="B493" s="145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71"/>
      <c r="Q493" s="39"/>
      <c r="R493" s="39"/>
      <c r="S493" s="36"/>
      <c r="T493" s="40"/>
      <c r="U493" s="40"/>
      <c r="V493" s="41"/>
      <c r="W493" s="84"/>
      <c r="X493" s="85"/>
      <c r="Y493" s="112" t="e">
        <f>SUM(S493:S497)/SUM($H493:$H497)*100</f>
        <v>#DIV/0!</v>
      </c>
      <c r="Z493" s="88" t="e">
        <f>SUM(T493:T497)/SUM($H493:$H497)*100</f>
        <v>#DIV/0!</v>
      </c>
      <c r="AA493" s="88" t="e">
        <f>SUM(U493:U497)/SUM($H493:$H497)*100</f>
        <v>#DIV/0!</v>
      </c>
      <c r="AB493" s="89" t="e">
        <f>SUM(V493:V497)/SUM($H493:$H497)*100</f>
        <v>#DIV/0!</v>
      </c>
      <c r="AC493" s="105" t="e">
        <f>SUM(Y493:AB497)</f>
        <v>#DIV/0!</v>
      </c>
      <c r="AD493" s="77"/>
    </row>
    <row r="494" spans="2:30" ht="15" customHeight="1" thickBot="1" x14ac:dyDescent="0.3">
      <c r="B494" s="146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72"/>
      <c r="Q494" s="47"/>
      <c r="R494" s="47"/>
      <c r="S494" s="44"/>
      <c r="T494" s="48"/>
      <c r="U494" s="48"/>
      <c r="V494" s="49"/>
      <c r="W494" s="80"/>
      <c r="X494" s="81"/>
      <c r="Y494" s="112"/>
      <c r="Z494" s="88"/>
      <c r="AA494" s="88"/>
      <c r="AB494" s="89"/>
      <c r="AC494" s="105"/>
      <c r="AD494" s="77"/>
    </row>
    <row r="495" spans="2:30" ht="15" customHeight="1" thickBot="1" x14ac:dyDescent="0.3">
      <c r="B495" s="146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72"/>
      <c r="Q495" s="47"/>
      <c r="R495" s="47"/>
      <c r="S495" s="44"/>
      <c r="T495" s="48"/>
      <c r="U495" s="48"/>
      <c r="V495" s="49"/>
      <c r="W495" s="80"/>
      <c r="X495" s="81"/>
      <c r="Y495" s="112"/>
      <c r="Z495" s="88"/>
      <c r="AA495" s="88"/>
      <c r="AB495" s="89"/>
      <c r="AC495" s="105"/>
      <c r="AD495" s="77"/>
    </row>
    <row r="496" spans="2:30" ht="15" customHeight="1" thickBot="1" x14ac:dyDescent="0.3">
      <c r="B496" s="146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72"/>
      <c r="Q496" s="47"/>
      <c r="R496" s="47"/>
      <c r="S496" s="44"/>
      <c r="T496" s="48"/>
      <c r="U496" s="48"/>
      <c r="V496" s="49"/>
      <c r="W496" s="80"/>
      <c r="X496" s="81"/>
      <c r="Y496" s="112"/>
      <c r="Z496" s="88"/>
      <c r="AA496" s="88"/>
      <c r="AB496" s="89"/>
      <c r="AC496" s="105"/>
      <c r="AD496" s="77"/>
    </row>
    <row r="497" spans="2:30" ht="15" customHeight="1" thickBot="1" x14ac:dyDescent="0.3">
      <c r="B497" s="147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73"/>
      <c r="Q497" s="56"/>
      <c r="R497" s="56"/>
      <c r="S497" s="53"/>
      <c r="T497" s="57"/>
      <c r="U497" s="57"/>
      <c r="V497" s="58"/>
      <c r="W497" s="82"/>
      <c r="X497" s="83"/>
      <c r="Y497" s="112"/>
      <c r="Z497" s="88"/>
      <c r="AA497" s="88"/>
      <c r="AB497" s="89"/>
      <c r="AC497" s="105"/>
      <c r="AD497" s="77"/>
    </row>
    <row r="498" spans="2:30" ht="15" customHeight="1" thickBot="1" x14ac:dyDescent="0.3">
      <c r="B498" s="145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71"/>
      <c r="Q498" s="39"/>
      <c r="R498" s="39"/>
      <c r="S498" s="36"/>
      <c r="T498" s="40"/>
      <c r="U498" s="40"/>
      <c r="V498" s="41"/>
      <c r="W498" s="84"/>
      <c r="X498" s="85"/>
      <c r="Y498" s="112" t="e">
        <f>SUM(S498:S502)/SUM($H498:$H502)*100</f>
        <v>#DIV/0!</v>
      </c>
      <c r="Z498" s="88" t="e">
        <f>SUM(T498:T502)/SUM($H498:$H502)*100</f>
        <v>#DIV/0!</v>
      </c>
      <c r="AA498" s="88" t="e">
        <f>SUM(U498:U502)/SUM($H498:$H502)*100</f>
        <v>#DIV/0!</v>
      </c>
      <c r="AB498" s="89" t="e">
        <f>SUM(V498:V502)/SUM($H498:$H502)*100</f>
        <v>#DIV/0!</v>
      </c>
      <c r="AC498" s="105" t="e">
        <f>SUM(Y498:AB502)</f>
        <v>#DIV/0!</v>
      </c>
      <c r="AD498" s="77"/>
    </row>
    <row r="499" spans="2:30" ht="15" customHeight="1" thickBot="1" x14ac:dyDescent="0.3">
      <c r="B499" s="146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72"/>
      <c r="Q499" s="47"/>
      <c r="R499" s="47"/>
      <c r="S499" s="44"/>
      <c r="T499" s="48"/>
      <c r="U499" s="48"/>
      <c r="V499" s="49"/>
      <c r="W499" s="80"/>
      <c r="X499" s="81"/>
      <c r="Y499" s="112"/>
      <c r="Z499" s="88"/>
      <c r="AA499" s="88"/>
      <c r="AB499" s="89"/>
      <c r="AC499" s="105"/>
      <c r="AD499" s="77"/>
    </row>
    <row r="500" spans="2:30" ht="15" customHeight="1" thickBot="1" x14ac:dyDescent="0.3">
      <c r="B500" s="146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72"/>
      <c r="Q500" s="47"/>
      <c r="R500" s="47"/>
      <c r="S500" s="44"/>
      <c r="T500" s="48"/>
      <c r="U500" s="48"/>
      <c r="V500" s="49"/>
      <c r="W500" s="80"/>
      <c r="X500" s="81"/>
      <c r="Y500" s="112"/>
      <c r="Z500" s="88"/>
      <c r="AA500" s="88"/>
      <c r="AB500" s="89"/>
      <c r="AC500" s="105"/>
      <c r="AD500" s="77"/>
    </row>
    <row r="501" spans="2:30" ht="15" customHeight="1" thickBot="1" x14ac:dyDescent="0.3">
      <c r="B501" s="146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72"/>
      <c r="Q501" s="47"/>
      <c r="R501" s="47"/>
      <c r="S501" s="44"/>
      <c r="T501" s="48"/>
      <c r="U501" s="48"/>
      <c r="V501" s="49"/>
      <c r="W501" s="80"/>
      <c r="X501" s="81"/>
      <c r="Y501" s="112"/>
      <c r="Z501" s="88"/>
      <c r="AA501" s="88"/>
      <c r="AB501" s="89"/>
      <c r="AC501" s="105"/>
      <c r="AD501" s="77"/>
    </row>
    <row r="502" spans="2:30" ht="15" customHeight="1" thickBot="1" x14ac:dyDescent="0.3">
      <c r="B502" s="147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73"/>
      <c r="Q502" s="56"/>
      <c r="R502" s="56"/>
      <c r="S502" s="53"/>
      <c r="T502" s="57"/>
      <c r="U502" s="57"/>
      <c r="V502" s="58"/>
      <c r="W502" s="82"/>
      <c r="X502" s="83"/>
      <c r="Y502" s="112"/>
      <c r="Z502" s="88"/>
      <c r="AA502" s="88"/>
      <c r="AB502" s="89"/>
      <c r="AC502" s="105"/>
      <c r="AD502" s="77"/>
    </row>
    <row r="503" spans="2:30" ht="15" customHeight="1" thickBot="1" x14ac:dyDescent="0.3">
      <c r="B503" s="145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71"/>
      <c r="Q503" s="39"/>
      <c r="R503" s="39"/>
      <c r="S503" s="36"/>
      <c r="T503" s="40"/>
      <c r="U503" s="40"/>
      <c r="V503" s="41"/>
      <c r="W503" s="84"/>
      <c r="X503" s="85"/>
      <c r="Y503" s="112" t="e">
        <f>SUM(S503:S507)/SUM($H503:$H507)*100</f>
        <v>#DIV/0!</v>
      </c>
      <c r="Z503" s="88" t="e">
        <f>SUM(T503:T507)/SUM($H503:$H507)*100</f>
        <v>#DIV/0!</v>
      </c>
      <c r="AA503" s="88" t="e">
        <f>SUM(U503:U507)/SUM($H503:$H507)*100</f>
        <v>#DIV/0!</v>
      </c>
      <c r="AB503" s="89" t="e">
        <f>SUM(V503:V507)/SUM($H503:$H507)*100</f>
        <v>#DIV/0!</v>
      </c>
      <c r="AC503" s="105" t="e">
        <f>SUM(Y503:AB507)</f>
        <v>#DIV/0!</v>
      </c>
      <c r="AD503" s="77"/>
    </row>
    <row r="504" spans="2:30" ht="15" customHeight="1" thickBot="1" x14ac:dyDescent="0.3">
      <c r="B504" s="146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72"/>
      <c r="Q504" s="47"/>
      <c r="R504" s="47"/>
      <c r="S504" s="44"/>
      <c r="T504" s="48"/>
      <c r="U504" s="48"/>
      <c r="V504" s="49"/>
      <c r="W504" s="80"/>
      <c r="X504" s="81"/>
      <c r="Y504" s="112"/>
      <c r="Z504" s="88"/>
      <c r="AA504" s="88"/>
      <c r="AB504" s="89"/>
      <c r="AC504" s="105"/>
      <c r="AD504" s="77"/>
    </row>
    <row r="505" spans="2:30" ht="15" customHeight="1" thickBot="1" x14ac:dyDescent="0.3">
      <c r="B505" s="146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72"/>
      <c r="Q505" s="47"/>
      <c r="R505" s="47"/>
      <c r="S505" s="44"/>
      <c r="T505" s="48"/>
      <c r="U505" s="48"/>
      <c r="V505" s="49"/>
      <c r="W505" s="80"/>
      <c r="X505" s="81"/>
      <c r="Y505" s="112"/>
      <c r="Z505" s="88"/>
      <c r="AA505" s="88"/>
      <c r="AB505" s="89"/>
      <c r="AC505" s="105"/>
      <c r="AD505" s="77"/>
    </row>
    <row r="506" spans="2:30" ht="15" customHeight="1" thickBot="1" x14ac:dyDescent="0.3">
      <c r="B506" s="146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72"/>
      <c r="Q506" s="47"/>
      <c r="R506" s="47"/>
      <c r="S506" s="44"/>
      <c r="T506" s="48"/>
      <c r="U506" s="48"/>
      <c r="V506" s="49"/>
      <c r="W506" s="80"/>
      <c r="X506" s="81"/>
      <c r="Y506" s="112"/>
      <c r="Z506" s="88"/>
      <c r="AA506" s="88"/>
      <c r="AB506" s="89"/>
      <c r="AC506" s="105"/>
      <c r="AD506" s="77"/>
    </row>
    <row r="507" spans="2:30" ht="15" customHeight="1" thickBot="1" x14ac:dyDescent="0.3">
      <c r="B507" s="147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73"/>
      <c r="Q507" s="56"/>
      <c r="R507" s="56"/>
      <c r="S507" s="53"/>
      <c r="T507" s="57"/>
      <c r="U507" s="57"/>
      <c r="V507" s="58"/>
      <c r="W507" s="82"/>
      <c r="X507" s="83"/>
      <c r="Y507" s="112"/>
      <c r="Z507" s="88"/>
      <c r="AA507" s="88"/>
      <c r="AB507" s="89"/>
      <c r="AC507" s="105"/>
      <c r="AD507" s="77"/>
    </row>
    <row r="508" spans="2:30" ht="15" customHeight="1" thickBot="1" x14ac:dyDescent="0.3">
      <c r="B508" s="145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71"/>
      <c r="Q508" s="39"/>
      <c r="R508" s="39"/>
      <c r="S508" s="36"/>
      <c r="T508" s="40"/>
      <c r="U508" s="40"/>
      <c r="V508" s="41"/>
      <c r="W508" s="84"/>
      <c r="X508" s="85"/>
      <c r="Y508" s="112" t="e">
        <f>SUM(S508:S512)/SUM($H508:$H512)*100</f>
        <v>#DIV/0!</v>
      </c>
      <c r="Z508" s="88" t="e">
        <f>SUM(T508:T512)/SUM($H508:$H512)*100</f>
        <v>#DIV/0!</v>
      </c>
      <c r="AA508" s="88" t="e">
        <f>SUM(U508:U512)/SUM($H508:$H512)*100</f>
        <v>#DIV/0!</v>
      </c>
      <c r="AB508" s="89" t="e">
        <f>SUM(V508:V512)/SUM($H508:$H512)*100</f>
        <v>#DIV/0!</v>
      </c>
      <c r="AC508" s="105" t="e">
        <f>SUM(Y508:AB512)</f>
        <v>#DIV/0!</v>
      </c>
      <c r="AD508" s="77"/>
    </row>
    <row r="509" spans="2:30" ht="15" customHeight="1" thickBot="1" x14ac:dyDescent="0.3">
      <c r="B509" s="146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72"/>
      <c r="Q509" s="47"/>
      <c r="R509" s="47"/>
      <c r="S509" s="44"/>
      <c r="T509" s="48"/>
      <c r="U509" s="48"/>
      <c r="V509" s="49"/>
      <c r="W509" s="80"/>
      <c r="X509" s="81"/>
      <c r="Y509" s="112"/>
      <c r="Z509" s="88"/>
      <c r="AA509" s="88"/>
      <c r="AB509" s="89"/>
      <c r="AC509" s="105"/>
      <c r="AD509" s="77"/>
    </row>
    <row r="510" spans="2:30" ht="15" customHeight="1" thickBot="1" x14ac:dyDescent="0.3">
      <c r="B510" s="146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72"/>
      <c r="Q510" s="47"/>
      <c r="R510" s="47"/>
      <c r="S510" s="44"/>
      <c r="T510" s="48"/>
      <c r="U510" s="48"/>
      <c r="V510" s="49"/>
      <c r="W510" s="80"/>
      <c r="X510" s="81"/>
      <c r="Y510" s="112"/>
      <c r="Z510" s="88"/>
      <c r="AA510" s="88"/>
      <c r="AB510" s="89"/>
      <c r="AC510" s="105"/>
      <c r="AD510" s="77"/>
    </row>
    <row r="511" spans="2:30" ht="15" customHeight="1" thickBot="1" x14ac:dyDescent="0.3">
      <c r="B511" s="146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72"/>
      <c r="Q511" s="47"/>
      <c r="R511" s="47"/>
      <c r="S511" s="44"/>
      <c r="T511" s="48"/>
      <c r="U511" s="48"/>
      <c r="V511" s="49"/>
      <c r="W511" s="80"/>
      <c r="X511" s="81"/>
      <c r="Y511" s="112"/>
      <c r="Z511" s="88"/>
      <c r="AA511" s="88"/>
      <c r="AB511" s="89"/>
      <c r="AC511" s="105"/>
      <c r="AD511" s="77"/>
    </row>
    <row r="512" spans="2:30" ht="15" customHeight="1" thickBot="1" x14ac:dyDescent="0.3">
      <c r="B512" s="147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73"/>
      <c r="Q512" s="56"/>
      <c r="R512" s="56"/>
      <c r="S512" s="53"/>
      <c r="T512" s="57"/>
      <c r="U512" s="57"/>
      <c r="V512" s="58"/>
      <c r="W512" s="82"/>
      <c r="X512" s="83"/>
      <c r="Y512" s="112"/>
      <c r="Z512" s="88"/>
      <c r="AA512" s="88"/>
      <c r="AB512" s="89"/>
      <c r="AC512" s="105"/>
      <c r="AD512" s="77"/>
    </row>
    <row r="513" spans="2:30" ht="15" customHeight="1" thickBot="1" x14ac:dyDescent="0.3">
      <c r="B513" s="145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71"/>
      <c r="Q513" s="39"/>
      <c r="R513" s="39"/>
      <c r="S513" s="36"/>
      <c r="T513" s="40"/>
      <c r="U513" s="40"/>
      <c r="V513" s="41"/>
      <c r="W513" s="84"/>
      <c r="X513" s="85"/>
      <c r="Y513" s="112" t="e">
        <f>SUM(S513:S517)/SUM($H513:$H517)*100</f>
        <v>#DIV/0!</v>
      </c>
      <c r="Z513" s="88" t="e">
        <f>SUM(T513:T517)/SUM($H513:$H517)*100</f>
        <v>#DIV/0!</v>
      </c>
      <c r="AA513" s="88" t="e">
        <f>SUM(U513:U517)/SUM($H513:$H517)*100</f>
        <v>#DIV/0!</v>
      </c>
      <c r="AB513" s="89" t="e">
        <f>SUM(V513:V517)/SUM($H513:$H517)*100</f>
        <v>#DIV/0!</v>
      </c>
      <c r="AC513" s="105" t="e">
        <f>SUM(Y513:AB517)</f>
        <v>#DIV/0!</v>
      </c>
      <c r="AD513" s="77"/>
    </row>
    <row r="514" spans="2:30" ht="15" customHeight="1" thickBot="1" x14ac:dyDescent="0.3">
      <c r="B514" s="146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72"/>
      <c r="Q514" s="47"/>
      <c r="R514" s="47"/>
      <c r="S514" s="44"/>
      <c r="T514" s="48"/>
      <c r="U514" s="48"/>
      <c r="V514" s="49"/>
      <c r="W514" s="80"/>
      <c r="X514" s="81"/>
      <c r="Y514" s="112"/>
      <c r="Z514" s="88"/>
      <c r="AA514" s="88"/>
      <c r="AB514" s="89"/>
      <c r="AC514" s="105"/>
      <c r="AD514" s="77"/>
    </row>
    <row r="515" spans="2:30" ht="15" customHeight="1" thickBot="1" x14ac:dyDescent="0.3">
      <c r="B515" s="146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72"/>
      <c r="Q515" s="47"/>
      <c r="R515" s="47"/>
      <c r="S515" s="44"/>
      <c r="T515" s="48"/>
      <c r="U515" s="48"/>
      <c r="V515" s="49"/>
      <c r="W515" s="80"/>
      <c r="X515" s="81"/>
      <c r="Y515" s="112"/>
      <c r="Z515" s="88"/>
      <c r="AA515" s="88"/>
      <c r="AB515" s="89"/>
      <c r="AC515" s="105"/>
      <c r="AD515" s="77"/>
    </row>
    <row r="516" spans="2:30" ht="15" customHeight="1" thickBot="1" x14ac:dyDescent="0.3">
      <c r="B516" s="146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72"/>
      <c r="Q516" s="47"/>
      <c r="R516" s="47"/>
      <c r="S516" s="44"/>
      <c r="T516" s="48"/>
      <c r="U516" s="48"/>
      <c r="V516" s="49"/>
      <c r="W516" s="80"/>
      <c r="X516" s="81"/>
      <c r="Y516" s="112"/>
      <c r="Z516" s="88"/>
      <c r="AA516" s="88"/>
      <c r="AB516" s="89"/>
      <c r="AC516" s="105"/>
      <c r="AD516" s="77"/>
    </row>
    <row r="517" spans="2:30" ht="15" customHeight="1" thickBot="1" x14ac:dyDescent="0.3">
      <c r="B517" s="147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73"/>
      <c r="Q517" s="56"/>
      <c r="R517" s="56"/>
      <c r="S517" s="53"/>
      <c r="T517" s="57"/>
      <c r="U517" s="57"/>
      <c r="V517" s="58"/>
      <c r="W517" s="82"/>
      <c r="X517" s="83"/>
      <c r="Y517" s="112"/>
      <c r="Z517" s="88"/>
      <c r="AA517" s="88"/>
      <c r="AB517" s="89"/>
      <c r="AC517" s="105"/>
      <c r="AD517" s="77"/>
    </row>
    <row r="518" spans="2:30" ht="15" customHeight="1" thickBot="1" x14ac:dyDescent="0.3">
      <c r="B518" s="145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71"/>
      <c r="Q518" s="39"/>
      <c r="R518" s="39"/>
      <c r="S518" s="36"/>
      <c r="T518" s="40"/>
      <c r="U518" s="40"/>
      <c r="V518" s="41"/>
      <c r="W518" s="84"/>
      <c r="X518" s="85"/>
      <c r="Y518" s="112" t="e">
        <f>SUM(S518:S522)/SUM($H518:$H522)*100</f>
        <v>#DIV/0!</v>
      </c>
      <c r="Z518" s="88" t="e">
        <f>SUM(T518:T522)/SUM($H518:$H522)*100</f>
        <v>#DIV/0!</v>
      </c>
      <c r="AA518" s="88" t="e">
        <f>SUM(U518:U522)/SUM($H518:$H522)*100</f>
        <v>#DIV/0!</v>
      </c>
      <c r="AB518" s="89" t="e">
        <f>SUM(V518:V522)/SUM($H518:$H522)*100</f>
        <v>#DIV/0!</v>
      </c>
      <c r="AC518" s="105" t="e">
        <f>SUM(Y518:AB522)</f>
        <v>#DIV/0!</v>
      </c>
      <c r="AD518" s="77"/>
    </row>
    <row r="519" spans="2:30" ht="15" customHeight="1" thickBot="1" x14ac:dyDescent="0.3">
      <c r="B519" s="146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72"/>
      <c r="Q519" s="47"/>
      <c r="R519" s="47"/>
      <c r="S519" s="44"/>
      <c r="T519" s="48"/>
      <c r="U519" s="48"/>
      <c r="V519" s="49"/>
      <c r="W519" s="80"/>
      <c r="X519" s="81"/>
      <c r="Y519" s="112"/>
      <c r="Z519" s="88"/>
      <c r="AA519" s="88"/>
      <c r="AB519" s="89"/>
      <c r="AC519" s="105"/>
      <c r="AD519" s="77"/>
    </row>
    <row r="520" spans="2:30" ht="15" customHeight="1" thickBot="1" x14ac:dyDescent="0.3">
      <c r="B520" s="146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72"/>
      <c r="Q520" s="47"/>
      <c r="R520" s="47"/>
      <c r="S520" s="44"/>
      <c r="T520" s="48"/>
      <c r="U520" s="48"/>
      <c r="V520" s="49"/>
      <c r="W520" s="80"/>
      <c r="X520" s="81"/>
      <c r="Y520" s="112"/>
      <c r="Z520" s="88"/>
      <c r="AA520" s="88"/>
      <c r="AB520" s="89"/>
      <c r="AC520" s="105"/>
      <c r="AD520" s="77"/>
    </row>
    <row r="521" spans="2:30" ht="15" customHeight="1" thickBot="1" x14ac:dyDescent="0.3">
      <c r="B521" s="146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72"/>
      <c r="Q521" s="47"/>
      <c r="R521" s="47"/>
      <c r="S521" s="44"/>
      <c r="T521" s="48"/>
      <c r="U521" s="48"/>
      <c r="V521" s="49"/>
      <c r="W521" s="80"/>
      <c r="X521" s="81"/>
      <c r="Y521" s="112"/>
      <c r="Z521" s="88"/>
      <c r="AA521" s="88"/>
      <c r="AB521" s="89"/>
      <c r="AC521" s="105"/>
      <c r="AD521" s="77"/>
    </row>
    <row r="522" spans="2:30" ht="15" customHeight="1" thickBot="1" x14ac:dyDescent="0.3">
      <c r="B522" s="147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73"/>
      <c r="Q522" s="56"/>
      <c r="R522" s="56"/>
      <c r="S522" s="53"/>
      <c r="T522" s="57"/>
      <c r="U522" s="57"/>
      <c r="V522" s="58"/>
      <c r="W522" s="82"/>
      <c r="X522" s="83"/>
      <c r="Y522" s="112"/>
      <c r="Z522" s="88"/>
      <c r="AA522" s="88"/>
      <c r="AB522" s="89"/>
      <c r="AC522" s="105"/>
      <c r="AD522" s="77"/>
    </row>
    <row r="523" spans="2:30" ht="15" customHeight="1" thickBot="1" x14ac:dyDescent="0.3">
      <c r="B523" s="145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71"/>
      <c r="Q523" s="39"/>
      <c r="R523" s="39"/>
      <c r="S523" s="36"/>
      <c r="T523" s="40"/>
      <c r="U523" s="40"/>
      <c r="V523" s="41"/>
      <c r="W523" s="84"/>
      <c r="X523" s="85"/>
      <c r="Y523" s="112" t="e">
        <f>SUM(S523:S527)/SUM($H523:$H527)*100</f>
        <v>#DIV/0!</v>
      </c>
      <c r="Z523" s="88" t="e">
        <f>SUM(T523:T527)/SUM($H523:$H527)*100</f>
        <v>#DIV/0!</v>
      </c>
      <c r="AA523" s="88" t="e">
        <f>SUM(U523:U527)/SUM($H523:$H527)*100</f>
        <v>#DIV/0!</v>
      </c>
      <c r="AB523" s="89" t="e">
        <f>SUM(V523:V527)/SUM($H523:$H527)*100</f>
        <v>#DIV/0!</v>
      </c>
      <c r="AC523" s="105" t="e">
        <f>SUM(Y523:AB527)</f>
        <v>#DIV/0!</v>
      </c>
      <c r="AD523" s="77"/>
    </row>
    <row r="524" spans="2:30" ht="15" customHeight="1" thickBot="1" x14ac:dyDescent="0.3">
      <c r="B524" s="146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72"/>
      <c r="Q524" s="47"/>
      <c r="R524" s="47"/>
      <c r="S524" s="44"/>
      <c r="T524" s="48"/>
      <c r="U524" s="48"/>
      <c r="V524" s="49"/>
      <c r="W524" s="80"/>
      <c r="X524" s="81"/>
      <c r="Y524" s="112"/>
      <c r="Z524" s="88"/>
      <c r="AA524" s="88"/>
      <c r="AB524" s="89"/>
      <c r="AC524" s="105"/>
      <c r="AD524" s="77"/>
    </row>
    <row r="525" spans="2:30" ht="15" customHeight="1" thickBot="1" x14ac:dyDescent="0.3">
      <c r="B525" s="146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72"/>
      <c r="Q525" s="47"/>
      <c r="R525" s="47"/>
      <c r="S525" s="44"/>
      <c r="T525" s="48"/>
      <c r="U525" s="48"/>
      <c r="V525" s="49"/>
      <c r="W525" s="80"/>
      <c r="X525" s="81"/>
      <c r="Y525" s="112"/>
      <c r="Z525" s="88"/>
      <c r="AA525" s="88"/>
      <c r="AB525" s="89"/>
      <c r="AC525" s="105"/>
      <c r="AD525" s="77"/>
    </row>
    <row r="526" spans="2:30" ht="15" customHeight="1" thickBot="1" x14ac:dyDescent="0.3">
      <c r="B526" s="146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72"/>
      <c r="Q526" s="47"/>
      <c r="R526" s="47"/>
      <c r="S526" s="44"/>
      <c r="T526" s="48"/>
      <c r="U526" s="48"/>
      <c r="V526" s="49"/>
      <c r="W526" s="80"/>
      <c r="X526" s="81"/>
      <c r="Y526" s="112"/>
      <c r="Z526" s="88"/>
      <c r="AA526" s="88"/>
      <c r="AB526" s="89"/>
      <c r="AC526" s="105"/>
      <c r="AD526" s="77"/>
    </row>
    <row r="527" spans="2:30" ht="15" customHeight="1" thickBot="1" x14ac:dyDescent="0.3">
      <c r="B527" s="147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73"/>
      <c r="Q527" s="56"/>
      <c r="R527" s="56"/>
      <c r="S527" s="53"/>
      <c r="T527" s="57"/>
      <c r="U527" s="57"/>
      <c r="V527" s="58"/>
      <c r="W527" s="82"/>
      <c r="X527" s="83"/>
      <c r="Y527" s="112"/>
      <c r="Z527" s="88"/>
      <c r="AA527" s="88"/>
      <c r="AB527" s="89"/>
      <c r="AC527" s="105"/>
      <c r="AD527" s="77"/>
    </row>
    <row r="528" spans="2:30" ht="15" customHeight="1" thickBot="1" x14ac:dyDescent="0.3">
      <c r="B528" s="145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71"/>
      <c r="Q528" s="39"/>
      <c r="R528" s="39"/>
      <c r="S528" s="36"/>
      <c r="T528" s="40"/>
      <c r="U528" s="40"/>
      <c r="V528" s="41"/>
      <c r="W528" s="84"/>
      <c r="X528" s="85"/>
      <c r="Y528" s="112" t="e">
        <f>SUM(S528:S532)/SUM($H528:$H532)*100</f>
        <v>#DIV/0!</v>
      </c>
      <c r="Z528" s="88" t="e">
        <f>SUM(T528:T532)/SUM($H528:$H532)*100</f>
        <v>#DIV/0!</v>
      </c>
      <c r="AA528" s="88" t="e">
        <f>SUM(U528:U532)/SUM($H528:$H532)*100</f>
        <v>#DIV/0!</v>
      </c>
      <c r="AB528" s="89" t="e">
        <f>SUM(V528:V532)/SUM($H528:$H532)*100</f>
        <v>#DIV/0!</v>
      </c>
      <c r="AC528" s="105" t="e">
        <f>SUM(Y528:AB532)</f>
        <v>#DIV/0!</v>
      </c>
      <c r="AD528" s="77"/>
    </row>
    <row r="529" spans="2:30" ht="15" customHeight="1" thickBot="1" x14ac:dyDescent="0.3">
      <c r="B529" s="146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72"/>
      <c r="Q529" s="47"/>
      <c r="R529" s="47"/>
      <c r="S529" s="44"/>
      <c r="T529" s="48"/>
      <c r="U529" s="48"/>
      <c r="V529" s="49"/>
      <c r="W529" s="80"/>
      <c r="X529" s="81"/>
      <c r="Y529" s="112"/>
      <c r="Z529" s="88"/>
      <c r="AA529" s="88"/>
      <c r="AB529" s="89"/>
      <c r="AC529" s="105"/>
      <c r="AD529" s="77"/>
    </row>
    <row r="530" spans="2:30" ht="15" customHeight="1" thickBot="1" x14ac:dyDescent="0.3">
      <c r="B530" s="146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72"/>
      <c r="Q530" s="47"/>
      <c r="R530" s="47"/>
      <c r="S530" s="44"/>
      <c r="T530" s="48"/>
      <c r="U530" s="48"/>
      <c r="V530" s="49"/>
      <c r="W530" s="80"/>
      <c r="X530" s="81"/>
      <c r="Y530" s="112"/>
      <c r="Z530" s="88"/>
      <c r="AA530" s="88"/>
      <c r="AB530" s="89"/>
      <c r="AC530" s="105"/>
      <c r="AD530" s="77"/>
    </row>
    <row r="531" spans="2:30" ht="15" customHeight="1" thickBot="1" x14ac:dyDescent="0.3">
      <c r="B531" s="146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72"/>
      <c r="Q531" s="47"/>
      <c r="R531" s="47"/>
      <c r="S531" s="44"/>
      <c r="T531" s="48"/>
      <c r="U531" s="48"/>
      <c r="V531" s="49"/>
      <c r="W531" s="80"/>
      <c r="X531" s="81"/>
      <c r="Y531" s="112"/>
      <c r="Z531" s="88"/>
      <c r="AA531" s="88"/>
      <c r="AB531" s="89"/>
      <c r="AC531" s="105"/>
      <c r="AD531" s="77"/>
    </row>
    <row r="532" spans="2:30" ht="15" customHeight="1" thickBot="1" x14ac:dyDescent="0.3">
      <c r="B532" s="147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73"/>
      <c r="Q532" s="56"/>
      <c r="R532" s="56"/>
      <c r="S532" s="53"/>
      <c r="T532" s="57"/>
      <c r="U532" s="57"/>
      <c r="V532" s="58"/>
      <c r="W532" s="82"/>
      <c r="X532" s="83"/>
      <c r="Y532" s="112"/>
      <c r="Z532" s="88"/>
      <c r="AA532" s="88"/>
      <c r="AB532" s="89"/>
      <c r="AC532" s="105"/>
      <c r="AD532" s="77"/>
    </row>
    <row r="533" spans="2:30" ht="15" customHeight="1" thickBot="1" x14ac:dyDescent="0.3">
      <c r="B533" s="145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71"/>
      <c r="Q533" s="39"/>
      <c r="R533" s="39"/>
      <c r="S533" s="36"/>
      <c r="T533" s="40"/>
      <c r="U533" s="40"/>
      <c r="V533" s="41"/>
      <c r="W533" s="84"/>
      <c r="X533" s="85"/>
      <c r="Y533" s="112" t="e">
        <f>SUM(S533:S537)/SUM($H533:$H537)*100</f>
        <v>#DIV/0!</v>
      </c>
      <c r="Z533" s="88" t="e">
        <f>SUM(T533:T537)/SUM($H533:$H537)*100</f>
        <v>#DIV/0!</v>
      </c>
      <c r="AA533" s="88" t="e">
        <f>SUM(U533:U537)/SUM($H533:$H537)*100</f>
        <v>#DIV/0!</v>
      </c>
      <c r="AB533" s="89" t="e">
        <f>SUM(V533:V537)/SUM($H533:$H537)*100</f>
        <v>#DIV/0!</v>
      </c>
      <c r="AC533" s="105" t="e">
        <f>SUM(Y533:AB537)</f>
        <v>#DIV/0!</v>
      </c>
      <c r="AD533" s="77"/>
    </row>
    <row r="534" spans="2:30" ht="15" customHeight="1" thickBot="1" x14ac:dyDescent="0.3">
      <c r="B534" s="146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72"/>
      <c r="Q534" s="47"/>
      <c r="R534" s="47"/>
      <c r="S534" s="44"/>
      <c r="T534" s="48"/>
      <c r="U534" s="48"/>
      <c r="V534" s="49"/>
      <c r="W534" s="80"/>
      <c r="X534" s="81"/>
      <c r="Y534" s="112"/>
      <c r="Z534" s="88"/>
      <c r="AA534" s="88"/>
      <c r="AB534" s="89"/>
      <c r="AC534" s="105"/>
      <c r="AD534" s="77"/>
    </row>
    <row r="535" spans="2:30" ht="15" customHeight="1" thickBot="1" x14ac:dyDescent="0.3">
      <c r="B535" s="146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72"/>
      <c r="Q535" s="47"/>
      <c r="R535" s="47"/>
      <c r="S535" s="44"/>
      <c r="T535" s="48"/>
      <c r="U535" s="48"/>
      <c r="V535" s="49"/>
      <c r="W535" s="80"/>
      <c r="X535" s="81"/>
      <c r="Y535" s="112"/>
      <c r="Z535" s="88"/>
      <c r="AA535" s="88"/>
      <c r="AB535" s="89"/>
      <c r="AC535" s="105"/>
      <c r="AD535" s="77"/>
    </row>
    <row r="536" spans="2:30" ht="15" customHeight="1" thickBot="1" x14ac:dyDescent="0.3">
      <c r="B536" s="146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72"/>
      <c r="Q536" s="47"/>
      <c r="R536" s="47"/>
      <c r="S536" s="44"/>
      <c r="T536" s="48"/>
      <c r="U536" s="48"/>
      <c r="V536" s="49"/>
      <c r="W536" s="80"/>
      <c r="X536" s="81"/>
      <c r="Y536" s="112"/>
      <c r="Z536" s="88"/>
      <c r="AA536" s="88"/>
      <c r="AB536" s="89"/>
      <c r="AC536" s="105"/>
      <c r="AD536" s="77"/>
    </row>
    <row r="537" spans="2:30" ht="15" customHeight="1" thickBot="1" x14ac:dyDescent="0.3">
      <c r="B537" s="147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73"/>
      <c r="Q537" s="56"/>
      <c r="R537" s="56"/>
      <c r="S537" s="53"/>
      <c r="T537" s="57"/>
      <c r="U537" s="57"/>
      <c r="V537" s="58"/>
      <c r="W537" s="82"/>
      <c r="X537" s="83"/>
      <c r="Y537" s="112"/>
      <c r="Z537" s="88"/>
      <c r="AA537" s="88"/>
      <c r="AB537" s="89"/>
      <c r="AC537" s="105"/>
      <c r="AD537" s="77"/>
    </row>
    <row r="538" spans="2:30" ht="15" customHeight="1" thickBot="1" x14ac:dyDescent="0.3">
      <c r="B538" s="145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71"/>
      <c r="Q538" s="39"/>
      <c r="R538" s="39"/>
      <c r="S538" s="36"/>
      <c r="T538" s="40"/>
      <c r="U538" s="40"/>
      <c r="V538" s="41"/>
      <c r="W538" s="84"/>
      <c r="X538" s="85"/>
      <c r="Y538" s="112" t="e">
        <f>SUM(S538:S542)/SUM($H538:$H542)*100</f>
        <v>#DIV/0!</v>
      </c>
      <c r="Z538" s="88" t="e">
        <f>SUM(T538:T542)/SUM($H538:$H542)*100</f>
        <v>#DIV/0!</v>
      </c>
      <c r="AA538" s="88" t="e">
        <f>SUM(U538:U542)/SUM($H538:$H542)*100</f>
        <v>#DIV/0!</v>
      </c>
      <c r="AB538" s="89" t="e">
        <f>SUM(V538:V542)/SUM($H538:$H542)*100</f>
        <v>#DIV/0!</v>
      </c>
      <c r="AC538" s="105" t="e">
        <f>SUM(Y538:AB542)</f>
        <v>#DIV/0!</v>
      </c>
      <c r="AD538" s="77"/>
    </row>
    <row r="539" spans="2:30" ht="15" customHeight="1" thickBot="1" x14ac:dyDescent="0.3">
      <c r="B539" s="146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72"/>
      <c r="Q539" s="47"/>
      <c r="R539" s="47"/>
      <c r="S539" s="44"/>
      <c r="T539" s="48"/>
      <c r="U539" s="48"/>
      <c r="V539" s="49"/>
      <c r="W539" s="80"/>
      <c r="X539" s="81"/>
      <c r="Y539" s="112"/>
      <c r="Z539" s="88"/>
      <c r="AA539" s="88"/>
      <c r="AB539" s="89"/>
      <c r="AC539" s="105"/>
      <c r="AD539" s="77"/>
    </row>
    <row r="540" spans="2:30" ht="15" customHeight="1" thickBot="1" x14ac:dyDescent="0.3">
      <c r="B540" s="146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72"/>
      <c r="Q540" s="47"/>
      <c r="R540" s="47"/>
      <c r="S540" s="44"/>
      <c r="T540" s="48"/>
      <c r="U540" s="48"/>
      <c r="V540" s="49"/>
      <c r="W540" s="80"/>
      <c r="X540" s="81"/>
      <c r="Y540" s="112"/>
      <c r="Z540" s="88"/>
      <c r="AA540" s="88"/>
      <c r="AB540" s="89"/>
      <c r="AC540" s="105"/>
      <c r="AD540" s="77"/>
    </row>
    <row r="541" spans="2:30" ht="15" customHeight="1" thickBot="1" x14ac:dyDescent="0.3">
      <c r="B541" s="146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72"/>
      <c r="Q541" s="47"/>
      <c r="R541" s="47"/>
      <c r="S541" s="44"/>
      <c r="T541" s="48"/>
      <c r="U541" s="48"/>
      <c r="V541" s="49"/>
      <c r="W541" s="80"/>
      <c r="X541" s="81"/>
      <c r="Y541" s="112"/>
      <c r="Z541" s="88"/>
      <c r="AA541" s="88"/>
      <c r="AB541" s="89"/>
      <c r="AC541" s="105"/>
      <c r="AD541" s="77"/>
    </row>
    <row r="542" spans="2:30" ht="15" customHeight="1" thickBot="1" x14ac:dyDescent="0.3">
      <c r="B542" s="147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73"/>
      <c r="Q542" s="56"/>
      <c r="R542" s="56"/>
      <c r="S542" s="53"/>
      <c r="T542" s="57"/>
      <c r="U542" s="57"/>
      <c r="V542" s="58"/>
      <c r="W542" s="82"/>
      <c r="X542" s="83"/>
      <c r="Y542" s="112"/>
      <c r="Z542" s="88"/>
      <c r="AA542" s="88"/>
      <c r="AB542" s="89"/>
      <c r="AC542" s="105"/>
      <c r="AD542" s="77"/>
    </row>
    <row r="543" spans="2:30" ht="15" customHeight="1" thickBot="1" x14ac:dyDescent="0.3">
      <c r="B543" s="145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71"/>
      <c r="Q543" s="39"/>
      <c r="R543" s="39"/>
      <c r="S543" s="36"/>
      <c r="T543" s="40"/>
      <c r="U543" s="40"/>
      <c r="V543" s="41"/>
      <c r="W543" s="84"/>
      <c r="X543" s="85"/>
      <c r="Y543" s="112" t="e">
        <f>SUM(S543:S547)/SUM($H543:$H547)*100</f>
        <v>#DIV/0!</v>
      </c>
      <c r="Z543" s="88" t="e">
        <f>SUM(T543:T547)/SUM($H543:$H547)*100</f>
        <v>#DIV/0!</v>
      </c>
      <c r="AA543" s="88" t="e">
        <f>SUM(U543:U547)/SUM($H543:$H547)*100</f>
        <v>#DIV/0!</v>
      </c>
      <c r="AB543" s="89" t="e">
        <f>SUM(V543:V547)/SUM($H543:$H547)*100</f>
        <v>#DIV/0!</v>
      </c>
      <c r="AC543" s="105" t="e">
        <f>SUM(Y543:AB547)</f>
        <v>#DIV/0!</v>
      </c>
      <c r="AD543" s="77"/>
    </row>
    <row r="544" spans="2:30" ht="15" customHeight="1" thickBot="1" x14ac:dyDescent="0.3">
      <c r="B544" s="146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72"/>
      <c r="Q544" s="47"/>
      <c r="R544" s="47"/>
      <c r="S544" s="44"/>
      <c r="T544" s="48"/>
      <c r="U544" s="48"/>
      <c r="V544" s="49"/>
      <c r="W544" s="80"/>
      <c r="X544" s="81"/>
      <c r="Y544" s="112"/>
      <c r="Z544" s="88"/>
      <c r="AA544" s="88"/>
      <c r="AB544" s="89"/>
      <c r="AC544" s="105"/>
      <c r="AD544" s="77"/>
    </row>
    <row r="545" spans="2:30" ht="15" customHeight="1" thickBot="1" x14ac:dyDescent="0.3">
      <c r="B545" s="146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72"/>
      <c r="Q545" s="47"/>
      <c r="R545" s="47"/>
      <c r="S545" s="44"/>
      <c r="T545" s="48"/>
      <c r="U545" s="48"/>
      <c r="V545" s="49"/>
      <c r="W545" s="80"/>
      <c r="X545" s="81"/>
      <c r="Y545" s="112"/>
      <c r="Z545" s="88"/>
      <c r="AA545" s="88"/>
      <c r="AB545" s="89"/>
      <c r="AC545" s="105"/>
      <c r="AD545" s="77"/>
    </row>
    <row r="546" spans="2:30" ht="15" customHeight="1" thickBot="1" x14ac:dyDescent="0.3">
      <c r="B546" s="146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72"/>
      <c r="Q546" s="47"/>
      <c r="R546" s="47"/>
      <c r="S546" s="44"/>
      <c r="T546" s="48"/>
      <c r="U546" s="48"/>
      <c r="V546" s="49"/>
      <c r="W546" s="80"/>
      <c r="X546" s="81"/>
      <c r="Y546" s="112"/>
      <c r="Z546" s="88"/>
      <c r="AA546" s="88"/>
      <c r="AB546" s="89"/>
      <c r="AC546" s="105"/>
      <c r="AD546" s="77"/>
    </row>
    <row r="547" spans="2:30" ht="15" customHeight="1" thickBot="1" x14ac:dyDescent="0.3">
      <c r="B547" s="147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73"/>
      <c r="Q547" s="56"/>
      <c r="R547" s="56"/>
      <c r="S547" s="53"/>
      <c r="T547" s="57"/>
      <c r="U547" s="57"/>
      <c r="V547" s="58"/>
      <c r="W547" s="82"/>
      <c r="X547" s="83"/>
      <c r="Y547" s="112"/>
      <c r="Z547" s="88"/>
      <c r="AA547" s="88"/>
      <c r="AB547" s="89"/>
      <c r="AC547" s="105"/>
      <c r="AD547" s="77"/>
    </row>
    <row r="548" spans="2:30" ht="15" customHeight="1" thickBot="1" x14ac:dyDescent="0.3">
      <c r="B548" s="145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71"/>
      <c r="Q548" s="39"/>
      <c r="R548" s="39"/>
      <c r="S548" s="36"/>
      <c r="T548" s="40"/>
      <c r="U548" s="40"/>
      <c r="V548" s="41"/>
      <c r="W548" s="84"/>
      <c r="X548" s="85"/>
      <c r="Y548" s="112" t="e">
        <f>SUM(S548:S552)/SUM($H548:$H552)*100</f>
        <v>#DIV/0!</v>
      </c>
      <c r="Z548" s="88" t="e">
        <f>SUM(T548:T552)/SUM($H548:$H552)*100</f>
        <v>#DIV/0!</v>
      </c>
      <c r="AA548" s="88" t="e">
        <f>SUM(U548:U552)/SUM($H548:$H552)*100</f>
        <v>#DIV/0!</v>
      </c>
      <c r="AB548" s="89" t="e">
        <f>SUM(V548:V552)/SUM($H548:$H552)*100</f>
        <v>#DIV/0!</v>
      </c>
      <c r="AC548" s="105" t="e">
        <f>SUM(Y548:AB552)</f>
        <v>#DIV/0!</v>
      </c>
      <c r="AD548" s="77"/>
    </row>
    <row r="549" spans="2:30" ht="15" customHeight="1" thickBot="1" x14ac:dyDescent="0.3">
      <c r="B549" s="146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72"/>
      <c r="Q549" s="47"/>
      <c r="R549" s="47"/>
      <c r="S549" s="44"/>
      <c r="T549" s="48"/>
      <c r="U549" s="48"/>
      <c r="V549" s="49"/>
      <c r="W549" s="80"/>
      <c r="X549" s="81"/>
      <c r="Y549" s="112"/>
      <c r="Z549" s="88"/>
      <c r="AA549" s="88"/>
      <c r="AB549" s="89"/>
      <c r="AC549" s="105"/>
      <c r="AD549" s="77"/>
    </row>
    <row r="550" spans="2:30" ht="15" customHeight="1" thickBot="1" x14ac:dyDescent="0.3">
      <c r="B550" s="146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72"/>
      <c r="Q550" s="47"/>
      <c r="R550" s="47"/>
      <c r="S550" s="44"/>
      <c r="T550" s="48"/>
      <c r="U550" s="48"/>
      <c r="V550" s="49"/>
      <c r="W550" s="80"/>
      <c r="X550" s="81"/>
      <c r="Y550" s="112"/>
      <c r="Z550" s="88"/>
      <c r="AA550" s="88"/>
      <c r="AB550" s="89"/>
      <c r="AC550" s="105"/>
      <c r="AD550" s="77"/>
    </row>
    <row r="551" spans="2:30" ht="15" customHeight="1" thickBot="1" x14ac:dyDescent="0.3">
      <c r="B551" s="146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72"/>
      <c r="Q551" s="47"/>
      <c r="R551" s="47"/>
      <c r="S551" s="44"/>
      <c r="T551" s="48"/>
      <c r="U551" s="48"/>
      <c r="V551" s="49"/>
      <c r="W551" s="80"/>
      <c r="X551" s="81"/>
      <c r="Y551" s="112"/>
      <c r="Z551" s="88"/>
      <c r="AA551" s="88"/>
      <c r="AB551" s="89"/>
      <c r="AC551" s="105"/>
      <c r="AD551" s="77"/>
    </row>
    <row r="552" spans="2:30" ht="15" customHeight="1" thickBot="1" x14ac:dyDescent="0.3">
      <c r="B552" s="147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73"/>
      <c r="Q552" s="56"/>
      <c r="R552" s="56"/>
      <c r="S552" s="53"/>
      <c r="T552" s="57"/>
      <c r="U552" s="57"/>
      <c r="V552" s="58"/>
      <c r="W552" s="82"/>
      <c r="X552" s="83"/>
      <c r="Y552" s="112"/>
      <c r="Z552" s="88"/>
      <c r="AA552" s="88"/>
      <c r="AB552" s="89"/>
      <c r="AC552" s="105"/>
      <c r="AD552" s="77"/>
    </row>
    <row r="553" spans="2:30" ht="15" customHeight="1" thickBot="1" x14ac:dyDescent="0.3">
      <c r="B553" s="145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71"/>
      <c r="Q553" s="39"/>
      <c r="R553" s="39"/>
      <c r="S553" s="36"/>
      <c r="T553" s="40"/>
      <c r="U553" s="40"/>
      <c r="V553" s="41"/>
      <c r="W553" s="84"/>
      <c r="X553" s="85"/>
      <c r="Y553" s="112" t="e">
        <f>SUM(S553:S557)/SUM($H553:$H557)*100</f>
        <v>#DIV/0!</v>
      </c>
      <c r="Z553" s="88" t="e">
        <f>SUM(T553:T557)/SUM($H553:$H557)*100</f>
        <v>#DIV/0!</v>
      </c>
      <c r="AA553" s="88" t="e">
        <f>SUM(U553:U557)/SUM($H553:$H557)*100</f>
        <v>#DIV/0!</v>
      </c>
      <c r="AB553" s="89" t="e">
        <f>SUM(V553:V557)/SUM($H553:$H557)*100</f>
        <v>#DIV/0!</v>
      </c>
      <c r="AC553" s="105" t="e">
        <f>SUM(Y553:AB557)</f>
        <v>#DIV/0!</v>
      </c>
      <c r="AD553" s="77"/>
    </row>
    <row r="554" spans="2:30" ht="15" customHeight="1" thickBot="1" x14ac:dyDescent="0.3">
      <c r="B554" s="146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72"/>
      <c r="Q554" s="47"/>
      <c r="R554" s="47"/>
      <c r="S554" s="44"/>
      <c r="T554" s="48"/>
      <c r="U554" s="48"/>
      <c r="V554" s="49"/>
      <c r="W554" s="80"/>
      <c r="X554" s="81"/>
      <c r="Y554" s="112"/>
      <c r="Z554" s="88"/>
      <c r="AA554" s="88"/>
      <c r="AB554" s="89"/>
      <c r="AC554" s="105"/>
      <c r="AD554" s="77"/>
    </row>
    <row r="555" spans="2:30" ht="15" customHeight="1" thickBot="1" x14ac:dyDescent="0.3">
      <c r="B555" s="146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72"/>
      <c r="Q555" s="47"/>
      <c r="R555" s="47"/>
      <c r="S555" s="44"/>
      <c r="T555" s="48"/>
      <c r="U555" s="48"/>
      <c r="V555" s="49"/>
      <c r="W555" s="80"/>
      <c r="X555" s="81"/>
      <c r="Y555" s="112"/>
      <c r="Z555" s="88"/>
      <c r="AA555" s="88"/>
      <c r="AB555" s="89"/>
      <c r="AC555" s="105"/>
      <c r="AD555" s="77"/>
    </row>
    <row r="556" spans="2:30" ht="15" customHeight="1" thickBot="1" x14ac:dyDescent="0.3">
      <c r="B556" s="146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72"/>
      <c r="Q556" s="47"/>
      <c r="R556" s="47"/>
      <c r="S556" s="44"/>
      <c r="T556" s="48"/>
      <c r="U556" s="48"/>
      <c r="V556" s="49"/>
      <c r="W556" s="80"/>
      <c r="X556" s="81"/>
      <c r="Y556" s="112"/>
      <c r="Z556" s="88"/>
      <c r="AA556" s="88"/>
      <c r="AB556" s="89"/>
      <c r="AC556" s="105"/>
      <c r="AD556" s="77"/>
    </row>
    <row r="557" spans="2:30" ht="15" customHeight="1" thickBot="1" x14ac:dyDescent="0.3">
      <c r="B557" s="147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73"/>
      <c r="Q557" s="56"/>
      <c r="R557" s="56"/>
      <c r="S557" s="53"/>
      <c r="T557" s="57"/>
      <c r="U557" s="57"/>
      <c r="V557" s="58"/>
      <c r="W557" s="82"/>
      <c r="X557" s="83"/>
      <c r="Y557" s="112"/>
      <c r="Z557" s="88"/>
      <c r="AA557" s="88"/>
      <c r="AB557" s="89"/>
      <c r="AC557" s="105"/>
      <c r="AD557" s="77"/>
    </row>
    <row r="558" spans="2:30" ht="15" customHeight="1" thickBot="1" x14ac:dyDescent="0.3">
      <c r="B558" s="145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71"/>
      <c r="Q558" s="39"/>
      <c r="R558" s="39"/>
      <c r="S558" s="36"/>
      <c r="T558" s="40"/>
      <c r="U558" s="40"/>
      <c r="V558" s="41"/>
      <c r="W558" s="84"/>
      <c r="X558" s="85"/>
      <c r="Y558" s="112" t="e">
        <f>SUM(S558:S562)/SUM($H558:$H562)*100</f>
        <v>#DIV/0!</v>
      </c>
      <c r="Z558" s="88" t="e">
        <f>SUM(T558:T562)/SUM($H558:$H562)*100</f>
        <v>#DIV/0!</v>
      </c>
      <c r="AA558" s="88" t="e">
        <f>SUM(U558:U562)/SUM($H558:$H562)*100</f>
        <v>#DIV/0!</v>
      </c>
      <c r="AB558" s="89" t="e">
        <f>SUM(V558:V562)/SUM($H558:$H562)*100</f>
        <v>#DIV/0!</v>
      </c>
      <c r="AC558" s="105" t="e">
        <f>SUM(Y558:AB562)</f>
        <v>#DIV/0!</v>
      </c>
      <c r="AD558" s="77"/>
    </row>
    <row r="559" spans="2:30" ht="15" customHeight="1" thickBot="1" x14ac:dyDescent="0.3">
      <c r="B559" s="146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72"/>
      <c r="Q559" s="47"/>
      <c r="R559" s="47"/>
      <c r="S559" s="44"/>
      <c r="T559" s="48"/>
      <c r="U559" s="48"/>
      <c r="V559" s="49"/>
      <c r="W559" s="80"/>
      <c r="X559" s="81"/>
      <c r="Y559" s="112"/>
      <c r="Z559" s="88"/>
      <c r="AA559" s="88"/>
      <c r="AB559" s="89"/>
      <c r="AC559" s="105"/>
      <c r="AD559" s="77"/>
    </row>
    <row r="560" spans="2:30" ht="15" customHeight="1" thickBot="1" x14ac:dyDescent="0.3">
      <c r="B560" s="146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72"/>
      <c r="Q560" s="47"/>
      <c r="R560" s="47"/>
      <c r="S560" s="44"/>
      <c r="T560" s="48"/>
      <c r="U560" s="48"/>
      <c r="V560" s="49"/>
      <c r="W560" s="80"/>
      <c r="X560" s="81"/>
      <c r="Y560" s="112"/>
      <c r="Z560" s="88"/>
      <c r="AA560" s="88"/>
      <c r="AB560" s="89"/>
      <c r="AC560" s="105"/>
      <c r="AD560" s="77"/>
    </row>
    <row r="561" spans="2:30" ht="15" customHeight="1" thickBot="1" x14ac:dyDescent="0.3">
      <c r="B561" s="146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72"/>
      <c r="Q561" s="47"/>
      <c r="R561" s="47"/>
      <c r="S561" s="44"/>
      <c r="T561" s="48"/>
      <c r="U561" s="48"/>
      <c r="V561" s="49"/>
      <c r="W561" s="80"/>
      <c r="X561" s="81"/>
      <c r="Y561" s="112"/>
      <c r="Z561" s="88"/>
      <c r="AA561" s="88"/>
      <c r="AB561" s="89"/>
      <c r="AC561" s="105"/>
      <c r="AD561" s="77"/>
    </row>
    <row r="562" spans="2:30" ht="15" customHeight="1" thickBot="1" x14ac:dyDescent="0.3">
      <c r="B562" s="147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73"/>
      <c r="Q562" s="56"/>
      <c r="R562" s="56"/>
      <c r="S562" s="53"/>
      <c r="T562" s="57"/>
      <c r="U562" s="57"/>
      <c r="V562" s="58"/>
      <c r="W562" s="82"/>
      <c r="X562" s="83"/>
      <c r="Y562" s="112"/>
      <c r="Z562" s="88"/>
      <c r="AA562" s="88"/>
      <c r="AB562" s="89"/>
      <c r="AC562" s="105"/>
      <c r="AD562" s="77"/>
    </row>
    <row r="563" spans="2:30" ht="15" customHeight="1" thickBot="1" x14ac:dyDescent="0.3">
      <c r="B563" s="145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71"/>
      <c r="Q563" s="39"/>
      <c r="R563" s="39"/>
      <c r="S563" s="36"/>
      <c r="T563" s="40"/>
      <c r="U563" s="40"/>
      <c r="V563" s="41"/>
      <c r="W563" s="84"/>
      <c r="X563" s="85"/>
      <c r="Y563" s="112" t="e">
        <f>SUM(S563:S567)/SUM($H563:$H567)*100</f>
        <v>#DIV/0!</v>
      </c>
      <c r="Z563" s="88" t="e">
        <f>SUM(T563:T567)/SUM($H563:$H567)*100</f>
        <v>#DIV/0!</v>
      </c>
      <c r="AA563" s="88" t="e">
        <f>SUM(U563:U567)/SUM($H563:$H567)*100</f>
        <v>#DIV/0!</v>
      </c>
      <c r="AB563" s="89" t="e">
        <f>SUM(V563:V567)/SUM($H563:$H567)*100</f>
        <v>#DIV/0!</v>
      </c>
      <c r="AC563" s="105" t="e">
        <f>SUM(Y563:AB567)</f>
        <v>#DIV/0!</v>
      </c>
      <c r="AD563" s="77"/>
    </row>
    <row r="564" spans="2:30" ht="15" customHeight="1" thickBot="1" x14ac:dyDescent="0.3">
      <c r="B564" s="146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72"/>
      <c r="Q564" s="47"/>
      <c r="R564" s="47"/>
      <c r="S564" s="44"/>
      <c r="T564" s="48"/>
      <c r="U564" s="48"/>
      <c r="V564" s="49"/>
      <c r="W564" s="80"/>
      <c r="X564" s="81"/>
      <c r="Y564" s="112"/>
      <c r="Z564" s="88"/>
      <c r="AA564" s="88"/>
      <c r="AB564" s="89"/>
      <c r="AC564" s="105"/>
      <c r="AD564" s="77"/>
    </row>
    <row r="565" spans="2:30" ht="15" customHeight="1" thickBot="1" x14ac:dyDescent="0.3">
      <c r="B565" s="146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72"/>
      <c r="Q565" s="47"/>
      <c r="R565" s="47"/>
      <c r="S565" s="44"/>
      <c r="T565" s="48"/>
      <c r="U565" s="48"/>
      <c r="V565" s="49"/>
      <c r="W565" s="80"/>
      <c r="X565" s="81"/>
      <c r="Y565" s="112"/>
      <c r="Z565" s="88"/>
      <c r="AA565" s="88"/>
      <c r="AB565" s="89"/>
      <c r="AC565" s="105"/>
      <c r="AD565" s="77"/>
    </row>
    <row r="566" spans="2:30" ht="15" customHeight="1" thickBot="1" x14ac:dyDescent="0.3">
      <c r="B566" s="146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72"/>
      <c r="Q566" s="47"/>
      <c r="R566" s="47"/>
      <c r="S566" s="44"/>
      <c r="T566" s="48"/>
      <c r="U566" s="48"/>
      <c r="V566" s="49"/>
      <c r="W566" s="80"/>
      <c r="X566" s="81"/>
      <c r="Y566" s="112"/>
      <c r="Z566" s="88"/>
      <c r="AA566" s="88"/>
      <c r="AB566" s="89"/>
      <c r="AC566" s="105"/>
      <c r="AD566" s="77"/>
    </row>
    <row r="567" spans="2:30" ht="15" customHeight="1" thickBot="1" x14ac:dyDescent="0.3">
      <c r="B567" s="147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73"/>
      <c r="Q567" s="56"/>
      <c r="R567" s="56"/>
      <c r="S567" s="53"/>
      <c r="T567" s="57"/>
      <c r="U567" s="57"/>
      <c r="V567" s="58"/>
      <c r="W567" s="82"/>
      <c r="X567" s="83"/>
      <c r="Y567" s="112"/>
      <c r="Z567" s="88"/>
      <c r="AA567" s="88"/>
      <c r="AB567" s="89"/>
      <c r="AC567" s="105"/>
      <c r="AD567" s="77"/>
    </row>
    <row r="568" spans="2:30" ht="15" customHeight="1" thickBot="1" x14ac:dyDescent="0.3">
      <c r="B568" s="145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71"/>
      <c r="Q568" s="39"/>
      <c r="R568" s="39"/>
      <c r="S568" s="36"/>
      <c r="T568" s="40"/>
      <c r="U568" s="40"/>
      <c r="V568" s="41"/>
      <c r="W568" s="84"/>
      <c r="X568" s="85"/>
      <c r="Y568" s="112" t="e">
        <f>SUM(S568:S572)/SUM($H568:$H572)*100</f>
        <v>#DIV/0!</v>
      </c>
      <c r="Z568" s="88" t="e">
        <f>SUM(T568:T572)/SUM($H568:$H572)*100</f>
        <v>#DIV/0!</v>
      </c>
      <c r="AA568" s="88" t="e">
        <f>SUM(U568:U572)/SUM($H568:$H572)*100</f>
        <v>#DIV/0!</v>
      </c>
      <c r="AB568" s="89" t="e">
        <f>SUM(V568:V572)/SUM($H568:$H572)*100</f>
        <v>#DIV/0!</v>
      </c>
      <c r="AC568" s="105" t="e">
        <f>SUM(Y568:AB572)</f>
        <v>#DIV/0!</v>
      </c>
      <c r="AD568" s="77"/>
    </row>
    <row r="569" spans="2:30" ht="15" customHeight="1" thickBot="1" x14ac:dyDescent="0.3">
      <c r="B569" s="146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72"/>
      <c r="Q569" s="47"/>
      <c r="R569" s="47"/>
      <c r="S569" s="44"/>
      <c r="T569" s="48"/>
      <c r="U569" s="48"/>
      <c r="V569" s="49"/>
      <c r="W569" s="80"/>
      <c r="X569" s="81"/>
      <c r="Y569" s="112"/>
      <c r="Z569" s="88"/>
      <c r="AA569" s="88"/>
      <c r="AB569" s="89"/>
      <c r="AC569" s="105"/>
      <c r="AD569" s="77"/>
    </row>
    <row r="570" spans="2:30" ht="15" customHeight="1" thickBot="1" x14ac:dyDescent="0.3">
      <c r="B570" s="146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72"/>
      <c r="Q570" s="47"/>
      <c r="R570" s="47"/>
      <c r="S570" s="44"/>
      <c r="T570" s="48"/>
      <c r="U570" s="48"/>
      <c r="V570" s="49"/>
      <c r="W570" s="80"/>
      <c r="X570" s="81"/>
      <c r="Y570" s="112"/>
      <c r="Z570" s="88"/>
      <c r="AA570" s="88"/>
      <c r="AB570" s="89"/>
      <c r="AC570" s="105"/>
      <c r="AD570" s="77"/>
    </row>
    <row r="571" spans="2:30" ht="15" customHeight="1" thickBot="1" x14ac:dyDescent="0.3">
      <c r="B571" s="146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72"/>
      <c r="Q571" s="47"/>
      <c r="R571" s="47"/>
      <c r="S571" s="44"/>
      <c r="T571" s="48"/>
      <c r="U571" s="48"/>
      <c r="V571" s="49"/>
      <c r="W571" s="80"/>
      <c r="X571" s="81"/>
      <c r="Y571" s="112"/>
      <c r="Z571" s="88"/>
      <c r="AA571" s="88"/>
      <c r="AB571" s="89"/>
      <c r="AC571" s="105"/>
      <c r="AD571" s="77"/>
    </row>
    <row r="572" spans="2:30" ht="15" customHeight="1" thickBot="1" x14ac:dyDescent="0.3">
      <c r="B572" s="147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73"/>
      <c r="Q572" s="56"/>
      <c r="R572" s="56"/>
      <c r="S572" s="53"/>
      <c r="T572" s="57"/>
      <c r="U572" s="57"/>
      <c r="V572" s="58"/>
      <c r="W572" s="82"/>
      <c r="X572" s="83"/>
      <c r="Y572" s="112"/>
      <c r="Z572" s="88"/>
      <c r="AA572" s="88"/>
      <c r="AB572" s="89"/>
      <c r="AC572" s="105"/>
      <c r="AD572" s="77"/>
    </row>
    <row r="573" spans="2:30" ht="15" customHeight="1" thickBot="1" x14ac:dyDescent="0.3">
      <c r="B573" s="145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71"/>
      <c r="Q573" s="39"/>
      <c r="R573" s="39"/>
      <c r="S573" s="36"/>
      <c r="T573" s="40"/>
      <c r="U573" s="40"/>
      <c r="V573" s="41"/>
      <c r="W573" s="84"/>
      <c r="X573" s="85"/>
      <c r="Y573" s="112" t="e">
        <f>SUM(S573:S577)/SUM($H573:$H577)*100</f>
        <v>#DIV/0!</v>
      </c>
      <c r="Z573" s="88" t="e">
        <f>SUM(T573:T577)/SUM($H573:$H577)*100</f>
        <v>#DIV/0!</v>
      </c>
      <c r="AA573" s="88" t="e">
        <f>SUM(U573:U577)/SUM($H573:$H577)*100</f>
        <v>#DIV/0!</v>
      </c>
      <c r="AB573" s="89" t="e">
        <f>SUM(V573:V577)/SUM($H573:$H577)*100</f>
        <v>#DIV/0!</v>
      </c>
      <c r="AC573" s="105" t="e">
        <f>SUM(Y573:AB577)</f>
        <v>#DIV/0!</v>
      </c>
      <c r="AD573" s="77"/>
    </row>
    <row r="574" spans="2:30" ht="15" customHeight="1" thickBot="1" x14ac:dyDescent="0.3">
      <c r="B574" s="146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72"/>
      <c r="Q574" s="47"/>
      <c r="R574" s="47"/>
      <c r="S574" s="44"/>
      <c r="T574" s="48"/>
      <c r="U574" s="48"/>
      <c r="V574" s="49"/>
      <c r="W574" s="80"/>
      <c r="X574" s="81"/>
      <c r="Y574" s="112"/>
      <c r="Z574" s="88"/>
      <c r="AA574" s="88"/>
      <c r="AB574" s="89"/>
      <c r="AC574" s="105"/>
      <c r="AD574" s="77"/>
    </row>
    <row r="575" spans="2:30" ht="15" customHeight="1" thickBot="1" x14ac:dyDescent="0.3">
      <c r="B575" s="146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72"/>
      <c r="Q575" s="47"/>
      <c r="R575" s="47"/>
      <c r="S575" s="44"/>
      <c r="T575" s="48"/>
      <c r="U575" s="48"/>
      <c r="V575" s="49"/>
      <c r="W575" s="80"/>
      <c r="X575" s="81"/>
      <c r="Y575" s="112"/>
      <c r="Z575" s="88"/>
      <c r="AA575" s="88"/>
      <c r="AB575" s="89"/>
      <c r="AC575" s="105"/>
      <c r="AD575" s="77"/>
    </row>
    <row r="576" spans="2:30" ht="15" customHeight="1" thickBot="1" x14ac:dyDescent="0.3">
      <c r="B576" s="146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72"/>
      <c r="Q576" s="47"/>
      <c r="R576" s="47"/>
      <c r="S576" s="44"/>
      <c r="T576" s="48"/>
      <c r="U576" s="48"/>
      <c r="V576" s="49"/>
      <c r="W576" s="80"/>
      <c r="X576" s="81"/>
      <c r="Y576" s="112"/>
      <c r="Z576" s="88"/>
      <c r="AA576" s="88"/>
      <c r="AB576" s="89"/>
      <c r="AC576" s="105"/>
      <c r="AD576" s="77"/>
    </row>
    <row r="577" spans="2:30" ht="15" customHeight="1" thickBot="1" x14ac:dyDescent="0.3">
      <c r="B577" s="147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73"/>
      <c r="Q577" s="56"/>
      <c r="R577" s="56"/>
      <c r="S577" s="53"/>
      <c r="T577" s="57"/>
      <c r="U577" s="57"/>
      <c r="V577" s="58"/>
      <c r="W577" s="82"/>
      <c r="X577" s="83"/>
      <c r="Y577" s="112"/>
      <c r="Z577" s="88"/>
      <c r="AA577" s="88"/>
      <c r="AB577" s="89"/>
      <c r="AC577" s="105"/>
      <c r="AD577" s="77"/>
    </row>
    <row r="578" spans="2:30" ht="15" customHeight="1" thickBot="1" x14ac:dyDescent="0.3">
      <c r="B578" s="145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71"/>
      <c r="Q578" s="39"/>
      <c r="R578" s="39"/>
      <c r="S578" s="36"/>
      <c r="T578" s="40"/>
      <c r="U578" s="40"/>
      <c r="V578" s="41"/>
      <c r="W578" s="84"/>
      <c r="X578" s="85"/>
      <c r="Y578" s="112" t="e">
        <f>SUM(S578:S582)/SUM($H578:$H582)*100</f>
        <v>#DIV/0!</v>
      </c>
      <c r="Z578" s="88" t="e">
        <f>SUM(T578:T582)/SUM($H578:$H582)*100</f>
        <v>#DIV/0!</v>
      </c>
      <c r="AA578" s="88" t="e">
        <f>SUM(U578:U582)/SUM($H578:$H582)*100</f>
        <v>#DIV/0!</v>
      </c>
      <c r="AB578" s="89" t="e">
        <f>SUM(V578:V582)/SUM($H578:$H582)*100</f>
        <v>#DIV/0!</v>
      </c>
      <c r="AC578" s="105" t="e">
        <f>SUM(Y578:AB582)</f>
        <v>#DIV/0!</v>
      </c>
      <c r="AD578" s="77"/>
    </row>
    <row r="579" spans="2:30" ht="15" customHeight="1" thickBot="1" x14ac:dyDescent="0.3">
      <c r="B579" s="146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72"/>
      <c r="Q579" s="47"/>
      <c r="R579" s="47"/>
      <c r="S579" s="44"/>
      <c r="T579" s="48"/>
      <c r="U579" s="48"/>
      <c r="V579" s="49"/>
      <c r="W579" s="80"/>
      <c r="X579" s="81"/>
      <c r="Y579" s="112"/>
      <c r="Z579" s="88"/>
      <c r="AA579" s="88"/>
      <c r="AB579" s="89"/>
      <c r="AC579" s="105"/>
      <c r="AD579" s="77"/>
    </row>
    <row r="580" spans="2:30" ht="15" customHeight="1" thickBot="1" x14ac:dyDescent="0.3">
      <c r="B580" s="146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72"/>
      <c r="Q580" s="47"/>
      <c r="R580" s="47"/>
      <c r="S580" s="44"/>
      <c r="T580" s="48"/>
      <c r="U580" s="48"/>
      <c r="V580" s="49"/>
      <c r="W580" s="80"/>
      <c r="X580" s="81"/>
      <c r="Y580" s="112"/>
      <c r="Z580" s="88"/>
      <c r="AA580" s="88"/>
      <c r="AB580" s="89"/>
      <c r="AC580" s="105"/>
      <c r="AD580" s="77"/>
    </row>
    <row r="581" spans="2:30" ht="15" customHeight="1" thickBot="1" x14ac:dyDescent="0.3">
      <c r="B581" s="146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72"/>
      <c r="Q581" s="47"/>
      <c r="R581" s="47"/>
      <c r="S581" s="44"/>
      <c r="T581" s="48"/>
      <c r="U581" s="48"/>
      <c r="V581" s="49"/>
      <c r="W581" s="80"/>
      <c r="X581" s="81"/>
      <c r="Y581" s="112"/>
      <c r="Z581" s="88"/>
      <c r="AA581" s="88"/>
      <c r="AB581" s="89"/>
      <c r="AC581" s="105"/>
      <c r="AD581" s="77"/>
    </row>
    <row r="582" spans="2:30" ht="15" customHeight="1" thickBot="1" x14ac:dyDescent="0.3">
      <c r="B582" s="147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73"/>
      <c r="Q582" s="56"/>
      <c r="R582" s="56"/>
      <c r="S582" s="53"/>
      <c r="T582" s="57"/>
      <c r="U582" s="57"/>
      <c r="V582" s="58"/>
      <c r="W582" s="82"/>
      <c r="X582" s="83"/>
      <c r="Y582" s="112"/>
      <c r="Z582" s="88"/>
      <c r="AA582" s="88"/>
      <c r="AB582" s="89"/>
      <c r="AC582" s="105"/>
      <c r="AD582" s="77"/>
    </row>
    <row r="583" spans="2:30" ht="15" customHeight="1" thickBot="1" x14ac:dyDescent="0.3">
      <c r="B583" s="145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71"/>
      <c r="Q583" s="39"/>
      <c r="R583" s="39"/>
      <c r="S583" s="36"/>
      <c r="T583" s="40"/>
      <c r="U583" s="40"/>
      <c r="V583" s="41"/>
      <c r="W583" s="84"/>
      <c r="X583" s="85"/>
      <c r="Y583" s="112" t="e">
        <f>SUM(S583:S587)/SUM($H583:$H587)*100</f>
        <v>#DIV/0!</v>
      </c>
      <c r="Z583" s="88" t="e">
        <f>SUM(T583:T587)/SUM($H583:$H587)*100</f>
        <v>#DIV/0!</v>
      </c>
      <c r="AA583" s="88" t="e">
        <f>SUM(U583:U587)/SUM($H583:$H587)*100</f>
        <v>#DIV/0!</v>
      </c>
      <c r="AB583" s="89" t="e">
        <f>SUM(V583:V587)/SUM($H583:$H587)*100</f>
        <v>#DIV/0!</v>
      </c>
      <c r="AC583" s="105" t="e">
        <f>SUM(Y583:AB587)</f>
        <v>#DIV/0!</v>
      </c>
      <c r="AD583" s="77"/>
    </row>
    <row r="584" spans="2:30" ht="15" customHeight="1" thickBot="1" x14ac:dyDescent="0.3">
      <c r="B584" s="146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72"/>
      <c r="Q584" s="47"/>
      <c r="R584" s="47"/>
      <c r="S584" s="44"/>
      <c r="T584" s="48"/>
      <c r="U584" s="48"/>
      <c r="V584" s="49"/>
      <c r="W584" s="80"/>
      <c r="X584" s="81"/>
      <c r="Y584" s="112"/>
      <c r="Z584" s="88"/>
      <c r="AA584" s="88"/>
      <c r="AB584" s="89"/>
      <c r="AC584" s="105"/>
      <c r="AD584" s="77"/>
    </row>
    <row r="585" spans="2:30" ht="15" customHeight="1" thickBot="1" x14ac:dyDescent="0.3">
      <c r="B585" s="146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72"/>
      <c r="Q585" s="47"/>
      <c r="R585" s="47"/>
      <c r="S585" s="44"/>
      <c r="T585" s="48"/>
      <c r="U585" s="48"/>
      <c r="V585" s="49"/>
      <c r="W585" s="80"/>
      <c r="X585" s="81"/>
      <c r="Y585" s="112"/>
      <c r="Z585" s="88"/>
      <c r="AA585" s="88"/>
      <c r="AB585" s="89"/>
      <c r="AC585" s="105"/>
      <c r="AD585" s="77"/>
    </row>
    <row r="586" spans="2:30" ht="15" customHeight="1" thickBot="1" x14ac:dyDescent="0.3">
      <c r="B586" s="146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72"/>
      <c r="Q586" s="47"/>
      <c r="R586" s="47"/>
      <c r="S586" s="44"/>
      <c r="T586" s="48"/>
      <c r="U586" s="48"/>
      <c r="V586" s="49"/>
      <c r="W586" s="80"/>
      <c r="X586" s="81"/>
      <c r="Y586" s="112"/>
      <c r="Z586" s="88"/>
      <c r="AA586" s="88"/>
      <c r="AB586" s="89"/>
      <c r="AC586" s="105"/>
      <c r="AD586" s="77"/>
    </row>
    <row r="587" spans="2:30" ht="15" customHeight="1" thickBot="1" x14ac:dyDescent="0.3">
      <c r="B587" s="147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73"/>
      <c r="Q587" s="56"/>
      <c r="R587" s="56"/>
      <c r="S587" s="53"/>
      <c r="T587" s="57"/>
      <c r="U587" s="57"/>
      <c r="V587" s="58"/>
      <c r="W587" s="82"/>
      <c r="X587" s="83"/>
      <c r="Y587" s="112"/>
      <c r="Z587" s="88"/>
      <c r="AA587" s="88"/>
      <c r="AB587" s="89"/>
      <c r="AC587" s="105"/>
      <c r="AD587" s="77"/>
    </row>
    <row r="588" spans="2:30" ht="15" customHeight="1" thickBot="1" x14ac:dyDescent="0.3">
      <c r="B588" s="145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71"/>
      <c r="Q588" s="39"/>
      <c r="R588" s="39"/>
      <c r="S588" s="36"/>
      <c r="T588" s="40"/>
      <c r="U588" s="40"/>
      <c r="V588" s="41"/>
      <c r="W588" s="84"/>
      <c r="X588" s="85"/>
      <c r="Y588" s="112" t="e">
        <f>SUM(S588:S592)/SUM($H588:$H592)*100</f>
        <v>#DIV/0!</v>
      </c>
      <c r="Z588" s="88" t="e">
        <f>SUM(T588:T592)/SUM($H588:$H592)*100</f>
        <v>#DIV/0!</v>
      </c>
      <c r="AA588" s="88" t="e">
        <f>SUM(U588:U592)/SUM($H588:$H592)*100</f>
        <v>#DIV/0!</v>
      </c>
      <c r="AB588" s="89" t="e">
        <f>SUM(V588:V592)/SUM($H588:$H592)*100</f>
        <v>#DIV/0!</v>
      </c>
      <c r="AC588" s="105" t="e">
        <f>SUM(Y588:AB592)</f>
        <v>#DIV/0!</v>
      </c>
      <c r="AD588" s="77"/>
    </row>
    <row r="589" spans="2:30" ht="15" customHeight="1" thickBot="1" x14ac:dyDescent="0.3">
      <c r="B589" s="146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72"/>
      <c r="Q589" s="47"/>
      <c r="R589" s="47"/>
      <c r="S589" s="44"/>
      <c r="T589" s="48"/>
      <c r="U589" s="48"/>
      <c r="V589" s="49"/>
      <c r="W589" s="80"/>
      <c r="X589" s="81"/>
      <c r="Y589" s="112"/>
      <c r="Z589" s="88"/>
      <c r="AA589" s="88"/>
      <c r="AB589" s="89"/>
      <c r="AC589" s="105"/>
      <c r="AD589" s="77"/>
    </row>
    <row r="590" spans="2:30" ht="15" customHeight="1" thickBot="1" x14ac:dyDescent="0.3">
      <c r="B590" s="146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72"/>
      <c r="Q590" s="47"/>
      <c r="R590" s="47"/>
      <c r="S590" s="44"/>
      <c r="T590" s="48"/>
      <c r="U590" s="48"/>
      <c r="V590" s="49"/>
      <c r="W590" s="80"/>
      <c r="X590" s="81"/>
      <c r="Y590" s="112"/>
      <c r="Z590" s="88"/>
      <c r="AA590" s="88"/>
      <c r="AB590" s="89"/>
      <c r="AC590" s="105"/>
      <c r="AD590" s="77"/>
    </row>
    <row r="591" spans="2:30" ht="15" customHeight="1" thickBot="1" x14ac:dyDescent="0.3">
      <c r="B591" s="146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72"/>
      <c r="Q591" s="47"/>
      <c r="R591" s="47"/>
      <c r="S591" s="44"/>
      <c r="T591" s="48"/>
      <c r="U591" s="48"/>
      <c r="V591" s="49"/>
      <c r="W591" s="80"/>
      <c r="X591" s="81"/>
      <c r="Y591" s="112"/>
      <c r="Z591" s="88"/>
      <c r="AA591" s="88"/>
      <c r="AB591" s="89"/>
      <c r="AC591" s="105"/>
      <c r="AD591" s="77"/>
    </row>
    <row r="592" spans="2:30" ht="15" customHeight="1" thickBot="1" x14ac:dyDescent="0.3">
      <c r="B592" s="147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73"/>
      <c r="Q592" s="56"/>
      <c r="R592" s="56"/>
      <c r="S592" s="53"/>
      <c r="T592" s="57"/>
      <c r="U592" s="57"/>
      <c r="V592" s="58"/>
      <c r="W592" s="82"/>
      <c r="X592" s="83"/>
      <c r="Y592" s="112"/>
      <c r="Z592" s="88"/>
      <c r="AA592" s="88"/>
      <c r="AB592" s="89"/>
      <c r="AC592" s="105"/>
      <c r="AD592" s="77"/>
    </row>
    <row r="593" spans="2:30" ht="15" customHeight="1" thickBot="1" x14ac:dyDescent="0.3">
      <c r="B593" s="145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71"/>
      <c r="Q593" s="39"/>
      <c r="R593" s="39"/>
      <c r="S593" s="36"/>
      <c r="T593" s="40"/>
      <c r="U593" s="40"/>
      <c r="V593" s="41"/>
      <c r="W593" s="84"/>
      <c r="X593" s="85"/>
      <c r="Y593" s="112" t="e">
        <f>SUM(S593:S597)/SUM($H593:$H597)*100</f>
        <v>#DIV/0!</v>
      </c>
      <c r="Z593" s="88" t="e">
        <f>SUM(T593:T597)/SUM($H593:$H597)*100</f>
        <v>#DIV/0!</v>
      </c>
      <c r="AA593" s="88" t="e">
        <f>SUM(U593:U597)/SUM($H593:$H597)*100</f>
        <v>#DIV/0!</v>
      </c>
      <c r="AB593" s="89" t="e">
        <f>SUM(V593:V597)/SUM($H593:$H597)*100</f>
        <v>#DIV/0!</v>
      </c>
      <c r="AC593" s="105" t="e">
        <f>SUM(Y593:AB597)</f>
        <v>#DIV/0!</v>
      </c>
      <c r="AD593" s="77"/>
    </row>
    <row r="594" spans="2:30" ht="15" customHeight="1" thickBot="1" x14ac:dyDescent="0.3">
      <c r="B594" s="146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72"/>
      <c r="Q594" s="47"/>
      <c r="R594" s="47"/>
      <c r="S594" s="44"/>
      <c r="T594" s="48"/>
      <c r="U594" s="48"/>
      <c r="V594" s="49"/>
      <c r="W594" s="80"/>
      <c r="X594" s="81"/>
      <c r="Y594" s="112"/>
      <c r="Z594" s="88"/>
      <c r="AA594" s="88"/>
      <c r="AB594" s="89"/>
      <c r="AC594" s="105"/>
      <c r="AD594" s="77"/>
    </row>
    <row r="595" spans="2:30" ht="15" customHeight="1" thickBot="1" x14ac:dyDescent="0.3">
      <c r="B595" s="146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72"/>
      <c r="Q595" s="47"/>
      <c r="R595" s="47"/>
      <c r="S595" s="44"/>
      <c r="T595" s="48"/>
      <c r="U595" s="48"/>
      <c r="V595" s="49"/>
      <c r="W595" s="80"/>
      <c r="X595" s="81"/>
      <c r="Y595" s="112"/>
      <c r="Z595" s="88"/>
      <c r="AA595" s="88"/>
      <c r="AB595" s="89"/>
      <c r="AC595" s="105"/>
      <c r="AD595" s="77"/>
    </row>
    <row r="596" spans="2:30" ht="15" customHeight="1" thickBot="1" x14ac:dyDescent="0.3">
      <c r="B596" s="146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72"/>
      <c r="Q596" s="47"/>
      <c r="R596" s="47"/>
      <c r="S596" s="44"/>
      <c r="T596" s="48"/>
      <c r="U596" s="48"/>
      <c r="V596" s="49"/>
      <c r="W596" s="80"/>
      <c r="X596" s="81"/>
      <c r="Y596" s="112"/>
      <c r="Z596" s="88"/>
      <c r="AA596" s="88"/>
      <c r="AB596" s="89"/>
      <c r="AC596" s="105"/>
      <c r="AD596" s="77"/>
    </row>
    <row r="597" spans="2:30" ht="15" customHeight="1" thickBot="1" x14ac:dyDescent="0.3">
      <c r="B597" s="147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73"/>
      <c r="Q597" s="56"/>
      <c r="R597" s="56"/>
      <c r="S597" s="53"/>
      <c r="T597" s="57"/>
      <c r="U597" s="57"/>
      <c r="V597" s="58"/>
      <c r="W597" s="82"/>
      <c r="X597" s="83"/>
      <c r="Y597" s="112"/>
      <c r="Z597" s="88"/>
      <c r="AA597" s="88"/>
      <c r="AB597" s="89"/>
      <c r="AC597" s="105"/>
      <c r="AD597" s="77"/>
    </row>
    <row r="598" spans="2:30" ht="15" customHeight="1" thickBot="1" x14ac:dyDescent="0.3">
      <c r="B598" s="145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71"/>
      <c r="Q598" s="39"/>
      <c r="R598" s="39"/>
      <c r="S598" s="36"/>
      <c r="T598" s="40"/>
      <c r="U598" s="40"/>
      <c r="V598" s="41"/>
      <c r="W598" s="84"/>
      <c r="X598" s="85"/>
      <c r="Y598" s="112" t="e">
        <f>SUM(S598:S602)/SUM($H598:$H602)*100</f>
        <v>#DIV/0!</v>
      </c>
      <c r="Z598" s="88" t="e">
        <f>SUM(T598:T602)/SUM($H598:$H602)*100</f>
        <v>#DIV/0!</v>
      </c>
      <c r="AA598" s="88" t="e">
        <f>SUM(U598:U602)/SUM($H598:$H602)*100</f>
        <v>#DIV/0!</v>
      </c>
      <c r="AB598" s="89" t="e">
        <f>SUM(V598:V602)/SUM($H598:$H602)*100</f>
        <v>#DIV/0!</v>
      </c>
      <c r="AC598" s="105" t="e">
        <f>SUM(Y598:AB602)</f>
        <v>#DIV/0!</v>
      </c>
      <c r="AD598" s="77"/>
    </row>
    <row r="599" spans="2:30" ht="15" customHeight="1" thickBot="1" x14ac:dyDescent="0.3">
      <c r="B599" s="146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72"/>
      <c r="Q599" s="47"/>
      <c r="R599" s="47"/>
      <c r="S599" s="44"/>
      <c r="T599" s="48"/>
      <c r="U599" s="48"/>
      <c r="V599" s="49"/>
      <c r="W599" s="80"/>
      <c r="X599" s="81"/>
      <c r="Y599" s="112"/>
      <c r="Z599" s="88"/>
      <c r="AA599" s="88"/>
      <c r="AB599" s="89"/>
      <c r="AC599" s="105"/>
      <c r="AD599" s="77"/>
    </row>
    <row r="600" spans="2:30" ht="15" customHeight="1" thickBot="1" x14ac:dyDescent="0.3">
      <c r="B600" s="146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72"/>
      <c r="Q600" s="47"/>
      <c r="R600" s="47"/>
      <c r="S600" s="44"/>
      <c r="T600" s="48"/>
      <c r="U600" s="48"/>
      <c r="V600" s="49"/>
      <c r="W600" s="80"/>
      <c r="X600" s="81"/>
      <c r="Y600" s="112"/>
      <c r="Z600" s="88"/>
      <c r="AA600" s="88"/>
      <c r="AB600" s="89"/>
      <c r="AC600" s="105"/>
      <c r="AD600" s="77"/>
    </row>
    <row r="601" spans="2:30" ht="15" customHeight="1" thickBot="1" x14ac:dyDescent="0.3">
      <c r="B601" s="146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72"/>
      <c r="Q601" s="47"/>
      <c r="R601" s="47"/>
      <c r="S601" s="44"/>
      <c r="T601" s="48"/>
      <c r="U601" s="48"/>
      <c r="V601" s="49"/>
      <c r="W601" s="80"/>
      <c r="X601" s="81"/>
      <c r="Y601" s="112"/>
      <c r="Z601" s="88"/>
      <c r="AA601" s="88"/>
      <c r="AB601" s="89"/>
      <c r="AC601" s="105"/>
      <c r="AD601" s="77"/>
    </row>
    <row r="602" spans="2:30" ht="15" customHeight="1" thickBot="1" x14ac:dyDescent="0.3">
      <c r="B602" s="147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73"/>
      <c r="Q602" s="56"/>
      <c r="R602" s="56"/>
      <c r="S602" s="53"/>
      <c r="T602" s="57"/>
      <c r="U602" s="57"/>
      <c r="V602" s="58"/>
      <c r="W602" s="82"/>
      <c r="X602" s="83"/>
      <c r="Y602" s="112"/>
      <c r="Z602" s="88"/>
      <c r="AA602" s="88"/>
      <c r="AB602" s="89"/>
      <c r="AC602" s="105"/>
      <c r="AD602" s="77"/>
    </row>
    <row r="603" spans="2:30" ht="15" customHeight="1" thickBot="1" x14ac:dyDescent="0.3">
      <c r="B603" s="145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71"/>
      <c r="Q603" s="39"/>
      <c r="R603" s="39"/>
      <c r="S603" s="36"/>
      <c r="T603" s="40"/>
      <c r="U603" s="40"/>
      <c r="V603" s="41"/>
      <c r="W603" s="84"/>
      <c r="X603" s="85"/>
      <c r="Y603" s="112" t="e">
        <f>SUM(S603:S607)/SUM($H603:$H607)*100</f>
        <v>#DIV/0!</v>
      </c>
      <c r="Z603" s="88" t="e">
        <f>SUM(T603:T607)/SUM($H603:$H607)*100</f>
        <v>#DIV/0!</v>
      </c>
      <c r="AA603" s="88" t="e">
        <f>SUM(U603:U607)/SUM($H603:$H607)*100</f>
        <v>#DIV/0!</v>
      </c>
      <c r="AB603" s="89" t="e">
        <f>SUM(V603:V607)/SUM($H603:$H607)*100</f>
        <v>#DIV/0!</v>
      </c>
      <c r="AC603" s="105" t="e">
        <f>SUM(Y603:AB607)</f>
        <v>#DIV/0!</v>
      </c>
      <c r="AD603" s="77"/>
    </row>
    <row r="604" spans="2:30" ht="15" customHeight="1" thickBot="1" x14ac:dyDescent="0.3">
      <c r="B604" s="146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72"/>
      <c r="Q604" s="47"/>
      <c r="R604" s="47"/>
      <c r="S604" s="44"/>
      <c r="T604" s="48"/>
      <c r="U604" s="48"/>
      <c r="V604" s="49"/>
      <c r="W604" s="80"/>
      <c r="X604" s="81"/>
      <c r="Y604" s="112"/>
      <c r="Z604" s="88"/>
      <c r="AA604" s="88"/>
      <c r="AB604" s="89"/>
      <c r="AC604" s="105"/>
      <c r="AD604" s="77"/>
    </row>
    <row r="605" spans="2:30" ht="15" customHeight="1" thickBot="1" x14ac:dyDescent="0.3">
      <c r="B605" s="146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72"/>
      <c r="Q605" s="47"/>
      <c r="R605" s="47"/>
      <c r="S605" s="44"/>
      <c r="T605" s="48"/>
      <c r="U605" s="48"/>
      <c r="V605" s="49"/>
      <c r="W605" s="80"/>
      <c r="X605" s="81"/>
      <c r="Y605" s="112"/>
      <c r="Z605" s="88"/>
      <c r="AA605" s="88"/>
      <c r="AB605" s="89"/>
      <c r="AC605" s="105"/>
      <c r="AD605" s="77"/>
    </row>
    <row r="606" spans="2:30" ht="15" customHeight="1" thickBot="1" x14ac:dyDescent="0.3">
      <c r="B606" s="146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72"/>
      <c r="Q606" s="47"/>
      <c r="R606" s="47"/>
      <c r="S606" s="44"/>
      <c r="T606" s="48"/>
      <c r="U606" s="48"/>
      <c r="V606" s="49"/>
      <c r="W606" s="80"/>
      <c r="X606" s="81"/>
      <c r="Y606" s="112"/>
      <c r="Z606" s="88"/>
      <c r="AA606" s="88"/>
      <c r="AB606" s="89"/>
      <c r="AC606" s="105"/>
      <c r="AD606" s="77"/>
    </row>
    <row r="607" spans="2:30" ht="15" customHeight="1" thickBot="1" x14ac:dyDescent="0.3">
      <c r="B607" s="147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73"/>
      <c r="Q607" s="56"/>
      <c r="R607" s="56"/>
      <c r="S607" s="53"/>
      <c r="T607" s="57"/>
      <c r="U607" s="57"/>
      <c r="V607" s="58"/>
      <c r="W607" s="82"/>
      <c r="X607" s="83"/>
      <c r="Y607" s="112"/>
      <c r="Z607" s="88"/>
      <c r="AA607" s="88"/>
      <c r="AB607" s="89"/>
      <c r="AC607" s="105"/>
      <c r="AD607" s="77"/>
    </row>
    <row r="608" spans="2:30" ht="15" customHeight="1" thickBot="1" x14ac:dyDescent="0.3">
      <c r="B608" s="145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71"/>
      <c r="Q608" s="39"/>
      <c r="R608" s="39"/>
      <c r="S608" s="36"/>
      <c r="T608" s="40"/>
      <c r="U608" s="40"/>
      <c r="V608" s="41"/>
      <c r="W608" s="84"/>
      <c r="X608" s="85"/>
      <c r="Y608" s="112" t="e">
        <f>SUM(S608:S612)/SUM($H608:$H612)*100</f>
        <v>#DIV/0!</v>
      </c>
      <c r="Z608" s="88" t="e">
        <f>SUM(T608:T612)/SUM($H608:$H612)*100</f>
        <v>#DIV/0!</v>
      </c>
      <c r="AA608" s="88" t="e">
        <f>SUM(U608:U612)/SUM($H608:$H612)*100</f>
        <v>#DIV/0!</v>
      </c>
      <c r="AB608" s="89" t="e">
        <f>SUM(V608:V612)/SUM($H608:$H612)*100</f>
        <v>#DIV/0!</v>
      </c>
      <c r="AC608" s="105" t="e">
        <f>SUM(Y608:AB612)</f>
        <v>#DIV/0!</v>
      </c>
      <c r="AD608" s="77"/>
    </row>
    <row r="609" spans="2:30" ht="15" customHeight="1" thickBot="1" x14ac:dyDescent="0.3">
      <c r="B609" s="146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72"/>
      <c r="Q609" s="47"/>
      <c r="R609" s="47"/>
      <c r="S609" s="44"/>
      <c r="T609" s="48"/>
      <c r="U609" s="48"/>
      <c r="V609" s="49"/>
      <c r="W609" s="80"/>
      <c r="X609" s="81"/>
      <c r="Y609" s="112"/>
      <c r="Z609" s="88"/>
      <c r="AA609" s="88"/>
      <c r="AB609" s="89"/>
      <c r="AC609" s="105"/>
      <c r="AD609" s="77"/>
    </row>
    <row r="610" spans="2:30" ht="15" customHeight="1" thickBot="1" x14ac:dyDescent="0.3">
      <c r="B610" s="146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72"/>
      <c r="Q610" s="47"/>
      <c r="R610" s="47"/>
      <c r="S610" s="44"/>
      <c r="T610" s="48"/>
      <c r="U610" s="48"/>
      <c r="V610" s="49"/>
      <c r="W610" s="80"/>
      <c r="X610" s="81"/>
      <c r="Y610" s="112"/>
      <c r="Z610" s="88"/>
      <c r="AA610" s="88"/>
      <c r="AB610" s="89"/>
      <c r="AC610" s="105"/>
      <c r="AD610" s="77"/>
    </row>
    <row r="611" spans="2:30" ht="15" customHeight="1" thickBot="1" x14ac:dyDescent="0.3">
      <c r="B611" s="146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72"/>
      <c r="Q611" s="47"/>
      <c r="R611" s="47"/>
      <c r="S611" s="44"/>
      <c r="T611" s="48"/>
      <c r="U611" s="48"/>
      <c r="V611" s="49"/>
      <c r="W611" s="80"/>
      <c r="X611" s="81"/>
      <c r="Y611" s="112"/>
      <c r="Z611" s="88"/>
      <c r="AA611" s="88"/>
      <c r="AB611" s="89"/>
      <c r="AC611" s="105"/>
      <c r="AD611" s="77"/>
    </row>
    <row r="612" spans="2:30" ht="15" customHeight="1" thickBot="1" x14ac:dyDescent="0.3">
      <c r="B612" s="147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73"/>
      <c r="Q612" s="56"/>
      <c r="R612" s="56"/>
      <c r="S612" s="53"/>
      <c r="T612" s="57"/>
      <c r="U612" s="57"/>
      <c r="V612" s="58"/>
      <c r="W612" s="82"/>
      <c r="X612" s="83"/>
      <c r="Y612" s="112"/>
      <c r="Z612" s="88"/>
      <c r="AA612" s="88"/>
      <c r="AB612" s="89"/>
      <c r="AC612" s="105"/>
      <c r="AD612" s="77"/>
    </row>
    <row r="613" spans="2:30" ht="15" customHeight="1" thickBot="1" x14ac:dyDescent="0.3">
      <c r="B613" s="145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71"/>
      <c r="Q613" s="39"/>
      <c r="R613" s="39"/>
      <c r="S613" s="36"/>
      <c r="T613" s="40"/>
      <c r="U613" s="40"/>
      <c r="V613" s="41"/>
      <c r="W613" s="84"/>
      <c r="X613" s="85"/>
      <c r="Y613" s="112" t="e">
        <f>SUM(S613:S617)/SUM($H613:$H617)*100</f>
        <v>#DIV/0!</v>
      </c>
      <c r="Z613" s="88" t="e">
        <f>SUM(T613:T617)/SUM($H613:$H617)*100</f>
        <v>#DIV/0!</v>
      </c>
      <c r="AA613" s="88" t="e">
        <f>SUM(U613:U617)/SUM($H613:$H617)*100</f>
        <v>#DIV/0!</v>
      </c>
      <c r="AB613" s="89" t="e">
        <f>SUM(V613:V617)/SUM($H613:$H617)*100</f>
        <v>#DIV/0!</v>
      </c>
      <c r="AC613" s="105" t="e">
        <f>SUM(Y613:AB617)</f>
        <v>#DIV/0!</v>
      </c>
      <c r="AD613" s="77"/>
    </row>
    <row r="614" spans="2:30" ht="15" customHeight="1" thickBot="1" x14ac:dyDescent="0.3">
      <c r="B614" s="146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72"/>
      <c r="Q614" s="47"/>
      <c r="R614" s="47"/>
      <c r="S614" s="44"/>
      <c r="T614" s="48"/>
      <c r="U614" s="48"/>
      <c r="V614" s="49"/>
      <c r="W614" s="80"/>
      <c r="X614" s="81"/>
      <c r="Y614" s="112"/>
      <c r="Z614" s="88"/>
      <c r="AA614" s="88"/>
      <c r="AB614" s="89"/>
      <c r="AC614" s="105"/>
      <c r="AD614" s="77"/>
    </row>
    <row r="615" spans="2:30" ht="15" customHeight="1" thickBot="1" x14ac:dyDescent="0.3">
      <c r="B615" s="146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72"/>
      <c r="Q615" s="47"/>
      <c r="R615" s="47"/>
      <c r="S615" s="44"/>
      <c r="T615" s="48"/>
      <c r="U615" s="48"/>
      <c r="V615" s="49"/>
      <c r="W615" s="80"/>
      <c r="X615" s="81"/>
      <c r="Y615" s="112"/>
      <c r="Z615" s="88"/>
      <c r="AA615" s="88"/>
      <c r="AB615" s="89"/>
      <c r="AC615" s="105"/>
      <c r="AD615" s="77"/>
    </row>
    <row r="616" spans="2:30" ht="15" customHeight="1" thickBot="1" x14ac:dyDescent="0.3">
      <c r="B616" s="146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72"/>
      <c r="Q616" s="47"/>
      <c r="R616" s="47"/>
      <c r="S616" s="44"/>
      <c r="T616" s="48"/>
      <c r="U616" s="48"/>
      <c r="V616" s="49"/>
      <c r="W616" s="80"/>
      <c r="X616" s="81"/>
      <c r="Y616" s="112"/>
      <c r="Z616" s="88"/>
      <c r="AA616" s="88"/>
      <c r="AB616" s="89"/>
      <c r="AC616" s="105"/>
      <c r="AD616" s="77"/>
    </row>
    <row r="617" spans="2:30" ht="15" customHeight="1" thickBot="1" x14ac:dyDescent="0.3">
      <c r="B617" s="147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73"/>
      <c r="Q617" s="56"/>
      <c r="R617" s="56"/>
      <c r="S617" s="53"/>
      <c r="T617" s="57"/>
      <c r="U617" s="57"/>
      <c r="V617" s="58"/>
      <c r="W617" s="82"/>
      <c r="X617" s="83"/>
      <c r="Y617" s="112"/>
      <c r="Z617" s="88"/>
      <c r="AA617" s="88"/>
      <c r="AB617" s="89"/>
      <c r="AC617" s="105"/>
      <c r="AD617" s="77"/>
    </row>
    <row r="618" spans="2:30" ht="15" customHeight="1" thickBot="1" x14ac:dyDescent="0.3">
      <c r="B618" s="145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71"/>
      <c r="Q618" s="39"/>
      <c r="R618" s="39"/>
      <c r="S618" s="36"/>
      <c r="T618" s="40"/>
      <c r="U618" s="40"/>
      <c r="V618" s="41"/>
      <c r="W618" s="84"/>
      <c r="X618" s="85"/>
      <c r="Y618" s="112" t="e">
        <f>SUM(S618:S622)/SUM($H618:$H622)*100</f>
        <v>#DIV/0!</v>
      </c>
      <c r="Z618" s="88" t="e">
        <f>SUM(T618:T622)/SUM($H618:$H622)*100</f>
        <v>#DIV/0!</v>
      </c>
      <c r="AA618" s="88" t="e">
        <f>SUM(U618:U622)/SUM($H618:$H622)*100</f>
        <v>#DIV/0!</v>
      </c>
      <c r="AB618" s="89" t="e">
        <f>SUM(V618:V622)/SUM($H618:$H622)*100</f>
        <v>#DIV/0!</v>
      </c>
      <c r="AC618" s="105" t="e">
        <f>SUM(Y618:AB622)</f>
        <v>#DIV/0!</v>
      </c>
      <c r="AD618" s="77"/>
    </row>
    <row r="619" spans="2:30" ht="15" customHeight="1" thickBot="1" x14ac:dyDescent="0.3">
      <c r="B619" s="146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72"/>
      <c r="Q619" s="47"/>
      <c r="R619" s="47"/>
      <c r="S619" s="44"/>
      <c r="T619" s="48"/>
      <c r="U619" s="48"/>
      <c r="V619" s="49"/>
      <c r="W619" s="80"/>
      <c r="X619" s="81"/>
      <c r="Y619" s="112"/>
      <c r="Z619" s="88"/>
      <c r="AA619" s="88"/>
      <c r="AB619" s="89"/>
      <c r="AC619" s="105"/>
      <c r="AD619" s="77"/>
    </row>
    <row r="620" spans="2:30" ht="15" customHeight="1" thickBot="1" x14ac:dyDescent="0.3">
      <c r="B620" s="146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72"/>
      <c r="Q620" s="47"/>
      <c r="R620" s="47"/>
      <c r="S620" s="44"/>
      <c r="T620" s="48"/>
      <c r="U620" s="48"/>
      <c r="V620" s="49"/>
      <c r="W620" s="80"/>
      <c r="X620" s="81"/>
      <c r="Y620" s="112"/>
      <c r="Z620" s="88"/>
      <c r="AA620" s="88"/>
      <c r="AB620" s="89"/>
      <c r="AC620" s="105"/>
      <c r="AD620" s="77"/>
    </row>
    <row r="621" spans="2:30" ht="15" customHeight="1" thickBot="1" x14ac:dyDescent="0.3">
      <c r="B621" s="146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72"/>
      <c r="Q621" s="47"/>
      <c r="R621" s="47"/>
      <c r="S621" s="44"/>
      <c r="T621" s="48"/>
      <c r="U621" s="48"/>
      <c r="V621" s="49"/>
      <c r="W621" s="80"/>
      <c r="X621" s="81"/>
      <c r="Y621" s="112"/>
      <c r="Z621" s="88"/>
      <c r="AA621" s="88"/>
      <c r="AB621" s="89"/>
      <c r="AC621" s="105"/>
      <c r="AD621" s="77"/>
    </row>
    <row r="622" spans="2:30" ht="15" customHeight="1" thickBot="1" x14ac:dyDescent="0.3">
      <c r="B622" s="147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73"/>
      <c r="Q622" s="56"/>
      <c r="R622" s="56"/>
      <c r="S622" s="53"/>
      <c r="T622" s="57"/>
      <c r="U622" s="57"/>
      <c r="V622" s="58"/>
      <c r="W622" s="82"/>
      <c r="X622" s="83"/>
      <c r="Y622" s="112"/>
      <c r="Z622" s="88"/>
      <c r="AA622" s="88"/>
      <c r="AB622" s="89"/>
      <c r="AC622" s="105"/>
      <c r="AD622" s="77"/>
    </row>
    <row r="623" spans="2:30" ht="15" customHeight="1" thickBot="1" x14ac:dyDescent="0.3">
      <c r="B623" s="145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71"/>
      <c r="Q623" s="39"/>
      <c r="R623" s="39"/>
      <c r="S623" s="36"/>
      <c r="T623" s="40"/>
      <c r="U623" s="40"/>
      <c r="V623" s="41"/>
      <c r="W623" s="84"/>
      <c r="X623" s="85"/>
      <c r="Y623" s="112" t="e">
        <f>SUM(S623:S627)/SUM($H623:$H627)*100</f>
        <v>#DIV/0!</v>
      </c>
      <c r="Z623" s="88" t="e">
        <f>SUM(T623:T627)/SUM($H623:$H627)*100</f>
        <v>#DIV/0!</v>
      </c>
      <c r="AA623" s="88" t="e">
        <f>SUM(U623:U627)/SUM($H623:$H627)*100</f>
        <v>#DIV/0!</v>
      </c>
      <c r="AB623" s="89" t="e">
        <f>SUM(V623:V627)/SUM($H623:$H627)*100</f>
        <v>#DIV/0!</v>
      </c>
      <c r="AC623" s="105" t="e">
        <f>SUM(Y623:AB627)</f>
        <v>#DIV/0!</v>
      </c>
      <c r="AD623" s="77"/>
    </row>
    <row r="624" spans="2:30" ht="15" customHeight="1" thickBot="1" x14ac:dyDescent="0.3">
      <c r="B624" s="146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72"/>
      <c r="Q624" s="47"/>
      <c r="R624" s="47"/>
      <c r="S624" s="44"/>
      <c r="T624" s="48"/>
      <c r="U624" s="48"/>
      <c r="V624" s="49"/>
      <c r="W624" s="80"/>
      <c r="X624" s="81"/>
      <c r="Y624" s="112"/>
      <c r="Z624" s="88"/>
      <c r="AA624" s="88"/>
      <c r="AB624" s="89"/>
      <c r="AC624" s="105"/>
      <c r="AD624" s="77"/>
    </row>
    <row r="625" spans="2:30" ht="15" customHeight="1" thickBot="1" x14ac:dyDescent="0.3">
      <c r="B625" s="146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72"/>
      <c r="Q625" s="47"/>
      <c r="R625" s="47"/>
      <c r="S625" s="44"/>
      <c r="T625" s="48"/>
      <c r="U625" s="48"/>
      <c r="V625" s="49"/>
      <c r="W625" s="80"/>
      <c r="X625" s="81"/>
      <c r="Y625" s="112"/>
      <c r="Z625" s="88"/>
      <c r="AA625" s="88"/>
      <c r="AB625" s="89"/>
      <c r="AC625" s="105"/>
      <c r="AD625" s="77"/>
    </row>
    <row r="626" spans="2:30" ht="15" customHeight="1" thickBot="1" x14ac:dyDescent="0.3">
      <c r="B626" s="146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72"/>
      <c r="Q626" s="47"/>
      <c r="R626" s="47"/>
      <c r="S626" s="44"/>
      <c r="T626" s="48"/>
      <c r="U626" s="48"/>
      <c r="V626" s="49"/>
      <c r="W626" s="80"/>
      <c r="X626" s="81"/>
      <c r="Y626" s="112"/>
      <c r="Z626" s="88"/>
      <c r="AA626" s="88"/>
      <c r="AB626" s="89"/>
      <c r="AC626" s="105"/>
      <c r="AD626" s="77"/>
    </row>
    <row r="627" spans="2:30" ht="15" customHeight="1" thickBot="1" x14ac:dyDescent="0.3">
      <c r="B627" s="147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73"/>
      <c r="Q627" s="56"/>
      <c r="R627" s="56"/>
      <c r="S627" s="53"/>
      <c r="T627" s="57"/>
      <c r="U627" s="57"/>
      <c r="V627" s="58"/>
      <c r="W627" s="82"/>
      <c r="X627" s="83"/>
      <c r="Y627" s="112"/>
      <c r="Z627" s="88"/>
      <c r="AA627" s="88"/>
      <c r="AB627" s="89"/>
      <c r="AC627" s="105"/>
      <c r="AD627" s="77"/>
    </row>
    <row r="628" spans="2:30" ht="15" customHeight="1" thickBot="1" x14ac:dyDescent="0.3">
      <c r="B628" s="145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71"/>
      <c r="Q628" s="39"/>
      <c r="R628" s="39"/>
      <c r="S628" s="36"/>
      <c r="T628" s="40"/>
      <c r="U628" s="40"/>
      <c r="V628" s="41"/>
      <c r="W628" s="84"/>
      <c r="X628" s="85"/>
      <c r="Y628" s="112" t="e">
        <f>SUM(S628:S632)/SUM($H628:$H632)*100</f>
        <v>#DIV/0!</v>
      </c>
      <c r="Z628" s="88" t="e">
        <f>SUM(T628:T632)/SUM($H628:$H632)*100</f>
        <v>#DIV/0!</v>
      </c>
      <c r="AA628" s="88" t="e">
        <f>SUM(U628:U632)/SUM($H628:$H632)*100</f>
        <v>#DIV/0!</v>
      </c>
      <c r="AB628" s="89" t="e">
        <f>SUM(V628:V632)/SUM($H628:$H632)*100</f>
        <v>#DIV/0!</v>
      </c>
      <c r="AC628" s="105" t="e">
        <f>SUM(Y628:AB632)</f>
        <v>#DIV/0!</v>
      </c>
      <c r="AD628" s="77"/>
    </row>
    <row r="629" spans="2:30" ht="15" customHeight="1" thickBot="1" x14ac:dyDescent="0.3">
      <c r="B629" s="146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72"/>
      <c r="Q629" s="47"/>
      <c r="R629" s="47"/>
      <c r="S629" s="44"/>
      <c r="T629" s="48"/>
      <c r="U629" s="48"/>
      <c r="V629" s="49"/>
      <c r="W629" s="80"/>
      <c r="X629" s="81"/>
      <c r="Y629" s="112"/>
      <c r="Z629" s="88"/>
      <c r="AA629" s="88"/>
      <c r="AB629" s="89"/>
      <c r="AC629" s="105"/>
      <c r="AD629" s="77"/>
    </row>
    <row r="630" spans="2:30" ht="15" customHeight="1" thickBot="1" x14ac:dyDescent="0.3">
      <c r="B630" s="146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72"/>
      <c r="Q630" s="47"/>
      <c r="R630" s="47"/>
      <c r="S630" s="44"/>
      <c r="T630" s="48"/>
      <c r="U630" s="48"/>
      <c r="V630" s="49"/>
      <c r="W630" s="80"/>
      <c r="X630" s="81"/>
      <c r="Y630" s="112"/>
      <c r="Z630" s="88"/>
      <c r="AA630" s="88"/>
      <c r="AB630" s="89"/>
      <c r="AC630" s="105"/>
      <c r="AD630" s="77"/>
    </row>
    <row r="631" spans="2:30" ht="15" customHeight="1" thickBot="1" x14ac:dyDescent="0.3">
      <c r="B631" s="146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72"/>
      <c r="Q631" s="47"/>
      <c r="R631" s="47"/>
      <c r="S631" s="44"/>
      <c r="T631" s="48"/>
      <c r="U631" s="48"/>
      <c r="V631" s="49"/>
      <c r="W631" s="80"/>
      <c r="X631" s="81"/>
      <c r="Y631" s="112"/>
      <c r="Z631" s="88"/>
      <c r="AA631" s="88"/>
      <c r="AB631" s="89"/>
      <c r="AC631" s="105"/>
      <c r="AD631" s="77"/>
    </row>
    <row r="632" spans="2:30" ht="15" customHeight="1" thickBot="1" x14ac:dyDescent="0.3">
      <c r="B632" s="147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73"/>
      <c r="Q632" s="56"/>
      <c r="R632" s="56"/>
      <c r="S632" s="53"/>
      <c r="T632" s="57"/>
      <c r="U632" s="57"/>
      <c r="V632" s="58"/>
      <c r="W632" s="82"/>
      <c r="X632" s="83"/>
      <c r="Y632" s="112"/>
      <c r="Z632" s="88"/>
      <c r="AA632" s="88"/>
      <c r="AB632" s="89"/>
      <c r="AC632" s="105"/>
      <c r="AD632" s="77"/>
    </row>
    <row r="633" spans="2:30" ht="15" customHeight="1" thickBot="1" x14ac:dyDescent="0.3">
      <c r="B633" s="145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71"/>
      <c r="Q633" s="39"/>
      <c r="R633" s="39"/>
      <c r="S633" s="36"/>
      <c r="T633" s="40"/>
      <c r="U633" s="40"/>
      <c r="V633" s="41"/>
      <c r="W633" s="84"/>
      <c r="X633" s="85"/>
      <c r="Y633" s="112" t="e">
        <f>SUM(S633:S637)/SUM($H633:$H637)*100</f>
        <v>#DIV/0!</v>
      </c>
      <c r="Z633" s="88" t="e">
        <f>SUM(T633:T637)/SUM($H633:$H637)*100</f>
        <v>#DIV/0!</v>
      </c>
      <c r="AA633" s="88" t="e">
        <f>SUM(U633:U637)/SUM($H633:$H637)*100</f>
        <v>#DIV/0!</v>
      </c>
      <c r="AB633" s="89" t="e">
        <f>SUM(V633:V637)/SUM($H633:$H637)*100</f>
        <v>#DIV/0!</v>
      </c>
      <c r="AC633" s="105" t="e">
        <f>SUM(Y633:AB637)</f>
        <v>#DIV/0!</v>
      </c>
      <c r="AD633" s="77"/>
    </row>
    <row r="634" spans="2:30" ht="15" customHeight="1" thickBot="1" x14ac:dyDescent="0.3">
      <c r="B634" s="146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72"/>
      <c r="Q634" s="47"/>
      <c r="R634" s="47"/>
      <c r="S634" s="44"/>
      <c r="T634" s="48"/>
      <c r="U634" s="48"/>
      <c r="V634" s="49"/>
      <c r="W634" s="80"/>
      <c r="X634" s="81"/>
      <c r="Y634" s="112"/>
      <c r="Z634" s="88"/>
      <c r="AA634" s="88"/>
      <c r="AB634" s="89"/>
      <c r="AC634" s="105"/>
      <c r="AD634" s="77"/>
    </row>
    <row r="635" spans="2:30" ht="15" customHeight="1" thickBot="1" x14ac:dyDescent="0.3">
      <c r="B635" s="146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72"/>
      <c r="Q635" s="47"/>
      <c r="R635" s="47"/>
      <c r="S635" s="44"/>
      <c r="T635" s="48"/>
      <c r="U635" s="48"/>
      <c r="V635" s="49"/>
      <c r="W635" s="80"/>
      <c r="X635" s="81"/>
      <c r="Y635" s="112"/>
      <c r="Z635" s="88"/>
      <c r="AA635" s="88"/>
      <c r="AB635" s="89"/>
      <c r="AC635" s="105"/>
      <c r="AD635" s="77"/>
    </row>
    <row r="636" spans="2:30" ht="15" customHeight="1" thickBot="1" x14ac:dyDescent="0.3">
      <c r="B636" s="146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72"/>
      <c r="Q636" s="47"/>
      <c r="R636" s="47"/>
      <c r="S636" s="44"/>
      <c r="T636" s="48"/>
      <c r="U636" s="48"/>
      <c r="V636" s="49"/>
      <c r="W636" s="80"/>
      <c r="X636" s="81"/>
      <c r="Y636" s="112"/>
      <c r="Z636" s="88"/>
      <c r="AA636" s="88"/>
      <c r="AB636" s="89"/>
      <c r="AC636" s="105"/>
      <c r="AD636" s="77"/>
    </row>
    <row r="637" spans="2:30" ht="15" customHeight="1" thickBot="1" x14ac:dyDescent="0.3">
      <c r="B637" s="147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73"/>
      <c r="Q637" s="56"/>
      <c r="R637" s="56"/>
      <c r="S637" s="53"/>
      <c r="T637" s="57"/>
      <c r="U637" s="57"/>
      <c r="V637" s="58"/>
      <c r="W637" s="82"/>
      <c r="X637" s="83"/>
      <c r="Y637" s="112"/>
      <c r="Z637" s="88"/>
      <c r="AA637" s="88"/>
      <c r="AB637" s="89"/>
      <c r="AC637" s="105"/>
      <c r="AD637" s="77"/>
    </row>
    <row r="638" spans="2:30" ht="15" customHeight="1" thickBot="1" x14ac:dyDescent="0.3">
      <c r="B638" s="145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71"/>
      <c r="Q638" s="39"/>
      <c r="R638" s="39"/>
      <c r="S638" s="36"/>
      <c r="T638" s="40"/>
      <c r="U638" s="40"/>
      <c r="V638" s="41"/>
      <c r="W638" s="84"/>
      <c r="X638" s="85"/>
      <c r="Y638" s="112" t="e">
        <f>SUM(S638:S642)/SUM($H638:$H642)*100</f>
        <v>#DIV/0!</v>
      </c>
      <c r="Z638" s="88" t="e">
        <f>SUM(T638:T642)/SUM($H638:$H642)*100</f>
        <v>#DIV/0!</v>
      </c>
      <c r="AA638" s="88" t="e">
        <f>SUM(U638:U642)/SUM($H638:$H642)*100</f>
        <v>#DIV/0!</v>
      </c>
      <c r="AB638" s="89" t="e">
        <f>SUM(V638:V642)/SUM($H638:$H642)*100</f>
        <v>#DIV/0!</v>
      </c>
      <c r="AC638" s="105" t="e">
        <f>SUM(Y638:AB642)</f>
        <v>#DIV/0!</v>
      </c>
      <c r="AD638" s="77"/>
    </row>
    <row r="639" spans="2:30" ht="15" customHeight="1" thickBot="1" x14ac:dyDescent="0.3">
      <c r="B639" s="146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72"/>
      <c r="Q639" s="47"/>
      <c r="R639" s="47"/>
      <c r="S639" s="44"/>
      <c r="T639" s="48"/>
      <c r="U639" s="48"/>
      <c r="V639" s="49"/>
      <c r="W639" s="80"/>
      <c r="X639" s="81"/>
      <c r="Y639" s="112"/>
      <c r="Z639" s="88"/>
      <c r="AA639" s="88"/>
      <c r="AB639" s="89"/>
      <c r="AC639" s="105"/>
      <c r="AD639" s="77"/>
    </row>
    <row r="640" spans="2:30" ht="15" customHeight="1" thickBot="1" x14ac:dyDescent="0.3">
      <c r="B640" s="146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72"/>
      <c r="Q640" s="47"/>
      <c r="R640" s="47"/>
      <c r="S640" s="44"/>
      <c r="T640" s="48"/>
      <c r="U640" s="48"/>
      <c r="V640" s="49"/>
      <c r="W640" s="80"/>
      <c r="X640" s="81"/>
      <c r="Y640" s="112"/>
      <c r="Z640" s="88"/>
      <c r="AA640" s="88"/>
      <c r="AB640" s="89"/>
      <c r="AC640" s="105"/>
      <c r="AD640" s="77"/>
    </row>
    <row r="641" spans="2:30" ht="15" customHeight="1" thickBot="1" x14ac:dyDescent="0.3">
      <c r="B641" s="146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72"/>
      <c r="Q641" s="47"/>
      <c r="R641" s="47"/>
      <c r="S641" s="44"/>
      <c r="T641" s="48"/>
      <c r="U641" s="48"/>
      <c r="V641" s="49"/>
      <c r="W641" s="80"/>
      <c r="X641" s="81"/>
      <c r="Y641" s="112"/>
      <c r="Z641" s="88"/>
      <c r="AA641" s="88"/>
      <c r="AB641" s="89"/>
      <c r="AC641" s="105"/>
      <c r="AD641" s="77"/>
    </row>
    <row r="642" spans="2:30" ht="15" customHeight="1" thickBot="1" x14ac:dyDescent="0.3">
      <c r="B642" s="147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73"/>
      <c r="Q642" s="56"/>
      <c r="R642" s="56"/>
      <c r="S642" s="53"/>
      <c r="T642" s="57"/>
      <c r="U642" s="57"/>
      <c r="V642" s="58"/>
      <c r="W642" s="82"/>
      <c r="X642" s="83"/>
      <c r="Y642" s="112"/>
      <c r="Z642" s="88"/>
      <c r="AA642" s="88"/>
      <c r="AB642" s="89"/>
      <c r="AC642" s="105"/>
      <c r="AD642" s="77"/>
    </row>
    <row r="643" spans="2:30" ht="15" customHeight="1" thickBot="1" x14ac:dyDescent="0.3">
      <c r="B643" s="145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71"/>
      <c r="Q643" s="39"/>
      <c r="R643" s="39"/>
      <c r="S643" s="36"/>
      <c r="T643" s="40"/>
      <c r="U643" s="40"/>
      <c r="V643" s="41"/>
      <c r="W643" s="84"/>
      <c r="X643" s="85"/>
      <c r="Y643" s="112" t="e">
        <f>SUM(S643:S647)/SUM($H643:$H647)*100</f>
        <v>#DIV/0!</v>
      </c>
      <c r="Z643" s="88" t="e">
        <f>SUM(T643:T647)/SUM($H643:$H647)*100</f>
        <v>#DIV/0!</v>
      </c>
      <c r="AA643" s="88" t="e">
        <f>SUM(U643:U647)/SUM($H643:$H647)*100</f>
        <v>#DIV/0!</v>
      </c>
      <c r="AB643" s="89" t="e">
        <f>SUM(V643:V647)/SUM($H643:$H647)*100</f>
        <v>#DIV/0!</v>
      </c>
      <c r="AC643" s="105" t="e">
        <f>SUM(Y643:AB647)</f>
        <v>#DIV/0!</v>
      </c>
      <c r="AD643" s="77"/>
    </row>
    <row r="644" spans="2:30" ht="15" customHeight="1" thickBot="1" x14ac:dyDescent="0.3">
      <c r="B644" s="146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72"/>
      <c r="Q644" s="47"/>
      <c r="R644" s="47"/>
      <c r="S644" s="44"/>
      <c r="T644" s="48"/>
      <c r="U644" s="48"/>
      <c r="V644" s="49"/>
      <c r="W644" s="80"/>
      <c r="X644" s="81"/>
      <c r="Y644" s="112"/>
      <c r="Z644" s="88"/>
      <c r="AA644" s="88"/>
      <c r="AB644" s="89"/>
      <c r="AC644" s="105"/>
      <c r="AD644" s="77"/>
    </row>
    <row r="645" spans="2:30" ht="15" customHeight="1" thickBot="1" x14ac:dyDescent="0.3">
      <c r="B645" s="146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72"/>
      <c r="Q645" s="47"/>
      <c r="R645" s="47"/>
      <c r="S645" s="44"/>
      <c r="T645" s="48"/>
      <c r="U645" s="48"/>
      <c r="V645" s="49"/>
      <c r="W645" s="80"/>
      <c r="X645" s="81"/>
      <c r="Y645" s="112"/>
      <c r="Z645" s="88"/>
      <c r="AA645" s="88"/>
      <c r="AB645" s="89"/>
      <c r="AC645" s="105"/>
      <c r="AD645" s="77"/>
    </row>
    <row r="646" spans="2:30" ht="15" customHeight="1" thickBot="1" x14ac:dyDescent="0.3">
      <c r="B646" s="146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72"/>
      <c r="Q646" s="47"/>
      <c r="R646" s="47"/>
      <c r="S646" s="44"/>
      <c r="T646" s="48"/>
      <c r="U646" s="48"/>
      <c r="V646" s="49"/>
      <c r="W646" s="80"/>
      <c r="X646" s="81"/>
      <c r="Y646" s="112"/>
      <c r="Z646" s="88"/>
      <c r="AA646" s="88"/>
      <c r="AB646" s="89"/>
      <c r="AC646" s="105"/>
      <c r="AD646" s="77"/>
    </row>
    <row r="647" spans="2:30" ht="15" customHeight="1" thickBot="1" x14ac:dyDescent="0.3">
      <c r="B647" s="147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73"/>
      <c r="Q647" s="56"/>
      <c r="R647" s="56"/>
      <c r="S647" s="53"/>
      <c r="T647" s="57"/>
      <c r="U647" s="57"/>
      <c r="V647" s="58"/>
      <c r="W647" s="82"/>
      <c r="X647" s="83"/>
      <c r="Y647" s="112"/>
      <c r="Z647" s="88"/>
      <c r="AA647" s="88"/>
      <c r="AB647" s="89"/>
      <c r="AC647" s="105"/>
      <c r="AD647" s="77"/>
    </row>
    <row r="648" spans="2:30" ht="15" customHeight="1" thickBot="1" x14ac:dyDescent="0.3">
      <c r="B648" s="145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71"/>
      <c r="Q648" s="39"/>
      <c r="R648" s="39"/>
      <c r="S648" s="36"/>
      <c r="T648" s="40"/>
      <c r="U648" s="40"/>
      <c r="V648" s="41"/>
      <c r="W648" s="84"/>
      <c r="X648" s="85"/>
      <c r="Y648" s="112" t="e">
        <f>SUM(S648:S652)/SUM($H648:$H652)*100</f>
        <v>#DIV/0!</v>
      </c>
      <c r="Z648" s="88" t="e">
        <f>SUM(T648:T652)/SUM($H648:$H652)*100</f>
        <v>#DIV/0!</v>
      </c>
      <c r="AA648" s="88" t="e">
        <f>SUM(U648:U652)/SUM($H648:$H652)*100</f>
        <v>#DIV/0!</v>
      </c>
      <c r="AB648" s="89" t="e">
        <f>SUM(V648:V652)/SUM($H648:$H652)*100</f>
        <v>#DIV/0!</v>
      </c>
      <c r="AC648" s="105" t="e">
        <f>SUM(Y648:AB652)</f>
        <v>#DIV/0!</v>
      </c>
      <c r="AD648" s="77"/>
    </row>
    <row r="649" spans="2:30" ht="15" customHeight="1" thickBot="1" x14ac:dyDescent="0.3">
      <c r="B649" s="146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72"/>
      <c r="Q649" s="47"/>
      <c r="R649" s="47"/>
      <c r="S649" s="44"/>
      <c r="T649" s="48"/>
      <c r="U649" s="48"/>
      <c r="V649" s="49"/>
      <c r="W649" s="80"/>
      <c r="X649" s="81"/>
      <c r="Y649" s="112"/>
      <c r="Z649" s="88"/>
      <c r="AA649" s="88"/>
      <c r="AB649" s="89"/>
      <c r="AC649" s="105"/>
      <c r="AD649" s="77"/>
    </row>
    <row r="650" spans="2:30" ht="15" customHeight="1" thickBot="1" x14ac:dyDescent="0.3">
      <c r="B650" s="146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72"/>
      <c r="Q650" s="47"/>
      <c r="R650" s="47"/>
      <c r="S650" s="44"/>
      <c r="T650" s="48"/>
      <c r="U650" s="48"/>
      <c r="V650" s="49"/>
      <c r="W650" s="80"/>
      <c r="X650" s="81"/>
      <c r="Y650" s="112"/>
      <c r="Z650" s="88"/>
      <c r="AA650" s="88"/>
      <c r="AB650" s="89"/>
      <c r="AC650" s="105"/>
      <c r="AD650" s="77"/>
    </row>
    <row r="651" spans="2:30" ht="15" customHeight="1" thickBot="1" x14ac:dyDescent="0.3">
      <c r="B651" s="146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72"/>
      <c r="Q651" s="47"/>
      <c r="R651" s="47"/>
      <c r="S651" s="44"/>
      <c r="T651" s="48"/>
      <c r="U651" s="48"/>
      <c r="V651" s="49"/>
      <c r="W651" s="80"/>
      <c r="X651" s="81"/>
      <c r="Y651" s="112"/>
      <c r="Z651" s="88"/>
      <c r="AA651" s="88"/>
      <c r="AB651" s="89"/>
      <c r="AC651" s="105"/>
      <c r="AD651" s="77"/>
    </row>
    <row r="652" spans="2:30" ht="15" customHeight="1" thickBot="1" x14ac:dyDescent="0.3">
      <c r="B652" s="147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73"/>
      <c r="Q652" s="56"/>
      <c r="R652" s="56"/>
      <c r="S652" s="53"/>
      <c r="T652" s="57"/>
      <c r="U652" s="57"/>
      <c r="V652" s="58"/>
      <c r="W652" s="82"/>
      <c r="X652" s="83"/>
      <c r="Y652" s="112"/>
      <c r="Z652" s="88"/>
      <c r="AA652" s="88"/>
      <c r="AB652" s="89"/>
      <c r="AC652" s="105"/>
      <c r="AD652" s="77"/>
    </row>
    <row r="653" spans="2:30" ht="15" customHeight="1" thickBot="1" x14ac:dyDescent="0.3">
      <c r="B653" s="145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71"/>
      <c r="Q653" s="39"/>
      <c r="R653" s="39"/>
      <c r="S653" s="36"/>
      <c r="T653" s="40"/>
      <c r="U653" s="40"/>
      <c r="V653" s="41"/>
      <c r="W653" s="84"/>
      <c r="X653" s="85"/>
      <c r="Y653" s="112" t="e">
        <f>SUM(S653:S657)/SUM($H653:$H657)*100</f>
        <v>#DIV/0!</v>
      </c>
      <c r="Z653" s="88" t="e">
        <f>SUM(T653:T657)/SUM($H653:$H657)*100</f>
        <v>#DIV/0!</v>
      </c>
      <c r="AA653" s="88" t="e">
        <f>SUM(U653:U657)/SUM($H653:$H657)*100</f>
        <v>#DIV/0!</v>
      </c>
      <c r="AB653" s="89" t="e">
        <f>SUM(V653:V657)/SUM($H653:$H657)*100</f>
        <v>#DIV/0!</v>
      </c>
      <c r="AC653" s="105" t="e">
        <f>SUM(Y653:AB657)</f>
        <v>#DIV/0!</v>
      </c>
      <c r="AD653" s="77"/>
    </row>
    <row r="654" spans="2:30" ht="15" customHeight="1" thickBot="1" x14ac:dyDescent="0.3">
      <c r="B654" s="146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72"/>
      <c r="Q654" s="47"/>
      <c r="R654" s="47"/>
      <c r="S654" s="44"/>
      <c r="T654" s="48"/>
      <c r="U654" s="48"/>
      <c r="V654" s="49"/>
      <c r="W654" s="80"/>
      <c r="X654" s="81"/>
      <c r="Y654" s="112"/>
      <c r="Z654" s="88"/>
      <c r="AA654" s="88"/>
      <c r="AB654" s="89"/>
      <c r="AC654" s="105"/>
      <c r="AD654" s="77"/>
    </row>
    <row r="655" spans="2:30" ht="15" customHeight="1" thickBot="1" x14ac:dyDescent="0.3">
      <c r="B655" s="146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72"/>
      <c r="Q655" s="47"/>
      <c r="R655" s="47"/>
      <c r="S655" s="44"/>
      <c r="T655" s="48"/>
      <c r="U655" s="48"/>
      <c r="V655" s="49"/>
      <c r="W655" s="80"/>
      <c r="X655" s="81"/>
      <c r="Y655" s="112"/>
      <c r="Z655" s="88"/>
      <c r="AA655" s="88"/>
      <c r="AB655" s="89"/>
      <c r="AC655" s="105"/>
      <c r="AD655" s="77"/>
    </row>
    <row r="656" spans="2:30" ht="15" customHeight="1" thickBot="1" x14ac:dyDescent="0.3">
      <c r="B656" s="146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72"/>
      <c r="Q656" s="47"/>
      <c r="R656" s="47"/>
      <c r="S656" s="44"/>
      <c r="T656" s="48"/>
      <c r="U656" s="48"/>
      <c r="V656" s="49"/>
      <c r="W656" s="80"/>
      <c r="X656" s="81"/>
      <c r="Y656" s="112"/>
      <c r="Z656" s="88"/>
      <c r="AA656" s="88"/>
      <c r="AB656" s="89"/>
      <c r="AC656" s="105"/>
      <c r="AD656" s="77"/>
    </row>
    <row r="657" spans="2:30" ht="15" customHeight="1" thickBot="1" x14ac:dyDescent="0.3">
      <c r="B657" s="147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73"/>
      <c r="Q657" s="56"/>
      <c r="R657" s="56"/>
      <c r="S657" s="53"/>
      <c r="T657" s="57"/>
      <c r="U657" s="57"/>
      <c r="V657" s="58"/>
      <c r="W657" s="82"/>
      <c r="X657" s="83"/>
      <c r="Y657" s="112"/>
      <c r="Z657" s="88"/>
      <c r="AA657" s="88"/>
      <c r="AB657" s="89"/>
      <c r="AC657" s="105"/>
      <c r="AD657" s="77"/>
    </row>
    <row r="658" spans="2:30" ht="15" customHeight="1" thickBot="1" x14ac:dyDescent="0.3">
      <c r="B658" s="145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71"/>
      <c r="Q658" s="39"/>
      <c r="R658" s="39"/>
      <c r="S658" s="36"/>
      <c r="T658" s="40"/>
      <c r="U658" s="40"/>
      <c r="V658" s="41"/>
      <c r="W658" s="84"/>
      <c r="X658" s="85"/>
      <c r="Y658" s="112" t="e">
        <f>SUM(S658:S662)/SUM($H658:$H662)*100</f>
        <v>#DIV/0!</v>
      </c>
      <c r="Z658" s="88" t="e">
        <f>SUM(T658:T662)/SUM($H658:$H662)*100</f>
        <v>#DIV/0!</v>
      </c>
      <c r="AA658" s="88" t="e">
        <f>SUM(U658:U662)/SUM($H658:$H662)*100</f>
        <v>#DIV/0!</v>
      </c>
      <c r="AB658" s="89" t="e">
        <f>SUM(V658:V662)/SUM($H658:$H662)*100</f>
        <v>#DIV/0!</v>
      </c>
      <c r="AC658" s="105" t="e">
        <f>SUM(Y658:AB662)</f>
        <v>#DIV/0!</v>
      </c>
      <c r="AD658" s="77"/>
    </row>
    <row r="659" spans="2:30" ht="15" customHeight="1" thickBot="1" x14ac:dyDescent="0.3">
      <c r="B659" s="146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72"/>
      <c r="Q659" s="47"/>
      <c r="R659" s="47"/>
      <c r="S659" s="44"/>
      <c r="T659" s="48"/>
      <c r="U659" s="48"/>
      <c r="V659" s="49"/>
      <c r="W659" s="80"/>
      <c r="X659" s="81"/>
      <c r="Y659" s="112"/>
      <c r="Z659" s="88"/>
      <c r="AA659" s="88"/>
      <c r="AB659" s="89"/>
      <c r="AC659" s="105"/>
      <c r="AD659" s="77"/>
    </row>
    <row r="660" spans="2:30" ht="15" customHeight="1" thickBot="1" x14ac:dyDescent="0.3">
      <c r="B660" s="146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72"/>
      <c r="Q660" s="47"/>
      <c r="R660" s="47"/>
      <c r="S660" s="44"/>
      <c r="T660" s="48"/>
      <c r="U660" s="48"/>
      <c r="V660" s="49"/>
      <c r="W660" s="80"/>
      <c r="X660" s="81"/>
      <c r="Y660" s="112"/>
      <c r="Z660" s="88"/>
      <c r="AA660" s="88"/>
      <c r="AB660" s="89"/>
      <c r="AC660" s="105"/>
      <c r="AD660" s="77"/>
    </row>
    <row r="661" spans="2:30" ht="15" customHeight="1" thickBot="1" x14ac:dyDescent="0.3">
      <c r="B661" s="146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72"/>
      <c r="Q661" s="47"/>
      <c r="R661" s="47"/>
      <c r="S661" s="44"/>
      <c r="T661" s="48"/>
      <c r="U661" s="48"/>
      <c r="V661" s="49"/>
      <c r="W661" s="80"/>
      <c r="X661" s="81"/>
      <c r="Y661" s="112"/>
      <c r="Z661" s="88"/>
      <c r="AA661" s="88"/>
      <c r="AB661" s="89"/>
      <c r="AC661" s="105"/>
      <c r="AD661" s="77"/>
    </row>
    <row r="662" spans="2:30" ht="15" customHeight="1" thickBot="1" x14ac:dyDescent="0.3">
      <c r="B662" s="147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73"/>
      <c r="Q662" s="56"/>
      <c r="R662" s="56"/>
      <c r="S662" s="53"/>
      <c r="T662" s="57"/>
      <c r="U662" s="57"/>
      <c r="V662" s="58"/>
      <c r="W662" s="82"/>
      <c r="X662" s="83"/>
      <c r="Y662" s="112"/>
      <c r="Z662" s="88"/>
      <c r="AA662" s="88"/>
      <c r="AB662" s="89"/>
      <c r="AC662" s="105"/>
      <c r="AD662" s="77"/>
    </row>
    <row r="663" spans="2:30" ht="15" customHeight="1" thickBot="1" x14ac:dyDescent="0.3">
      <c r="B663" s="145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71"/>
      <c r="Q663" s="39"/>
      <c r="R663" s="39"/>
      <c r="S663" s="36"/>
      <c r="T663" s="40"/>
      <c r="U663" s="40"/>
      <c r="V663" s="41"/>
      <c r="W663" s="84"/>
      <c r="X663" s="85"/>
      <c r="Y663" s="112" t="e">
        <f>SUM(S663:S667)/SUM($H663:$H667)*100</f>
        <v>#DIV/0!</v>
      </c>
      <c r="Z663" s="88" t="e">
        <f>SUM(T663:T667)/SUM($H663:$H667)*100</f>
        <v>#DIV/0!</v>
      </c>
      <c r="AA663" s="88" t="e">
        <f>SUM(U663:U667)/SUM($H663:$H667)*100</f>
        <v>#DIV/0!</v>
      </c>
      <c r="AB663" s="89" t="e">
        <f>SUM(V663:V667)/SUM($H663:$H667)*100</f>
        <v>#DIV/0!</v>
      </c>
      <c r="AC663" s="105" t="e">
        <f>SUM(Y663:AB667)</f>
        <v>#DIV/0!</v>
      </c>
      <c r="AD663" s="77"/>
    </row>
    <row r="664" spans="2:30" ht="15" customHeight="1" thickBot="1" x14ac:dyDescent="0.3">
      <c r="B664" s="146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72"/>
      <c r="Q664" s="47"/>
      <c r="R664" s="47"/>
      <c r="S664" s="44"/>
      <c r="T664" s="48"/>
      <c r="U664" s="48"/>
      <c r="V664" s="49"/>
      <c r="W664" s="80"/>
      <c r="X664" s="81"/>
      <c r="Y664" s="112"/>
      <c r="Z664" s="88"/>
      <c r="AA664" s="88"/>
      <c r="AB664" s="89"/>
      <c r="AC664" s="105"/>
      <c r="AD664" s="77"/>
    </row>
    <row r="665" spans="2:30" ht="15" customHeight="1" thickBot="1" x14ac:dyDescent="0.3">
      <c r="B665" s="146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72"/>
      <c r="Q665" s="47"/>
      <c r="R665" s="47"/>
      <c r="S665" s="44"/>
      <c r="T665" s="48"/>
      <c r="U665" s="48"/>
      <c r="V665" s="49"/>
      <c r="W665" s="80"/>
      <c r="X665" s="81"/>
      <c r="Y665" s="112"/>
      <c r="Z665" s="88"/>
      <c r="AA665" s="88"/>
      <c r="AB665" s="89"/>
      <c r="AC665" s="105"/>
      <c r="AD665" s="77"/>
    </row>
    <row r="666" spans="2:30" ht="15" customHeight="1" thickBot="1" x14ac:dyDescent="0.3">
      <c r="B666" s="146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72"/>
      <c r="Q666" s="47"/>
      <c r="R666" s="47"/>
      <c r="S666" s="44"/>
      <c r="T666" s="48"/>
      <c r="U666" s="48"/>
      <c r="V666" s="49"/>
      <c r="W666" s="80"/>
      <c r="X666" s="81"/>
      <c r="Y666" s="112"/>
      <c r="Z666" s="88"/>
      <c r="AA666" s="88"/>
      <c r="AB666" s="89"/>
      <c r="AC666" s="105"/>
      <c r="AD666" s="77"/>
    </row>
    <row r="667" spans="2:30" ht="15" customHeight="1" thickBot="1" x14ac:dyDescent="0.3">
      <c r="B667" s="147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73"/>
      <c r="Q667" s="56"/>
      <c r="R667" s="56"/>
      <c r="S667" s="53"/>
      <c r="T667" s="57"/>
      <c r="U667" s="57"/>
      <c r="V667" s="58"/>
      <c r="W667" s="82"/>
      <c r="X667" s="83"/>
      <c r="Y667" s="112"/>
      <c r="Z667" s="88"/>
      <c r="AA667" s="88"/>
      <c r="AB667" s="89"/>
      <c r="AC667" s="105"/>
      <c r="AD667" s="77"/>
    </row>
    <row r="668" spans="2:30" ht="15" customHeight="1" thickBot="1" x14ac:dyDescent="0.3">
      <c r="B668" s="145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71"/>
      <c r="Q668" s="39"/>
      <c r="R668" s="39"/>
      <c r="S668" s="36"/>
      <c r="T668" s="40"/>
      <c r="U668" s="40"/>
      <c r="V668" s="41"/>
      <c r="W668" s="84"/>
      <c r="X668" s="85"/>
      <c r="Y668" s="112" t="e">
        <f>SUM(S668:S672)/SUM($H668:$H672)*100</f>
        <v>#DIV/0!</v>
      </c>
      <c r="Z668" s="88" t="e">
        <f>SUM(T668:T672)/SUM($H668:$H672)*100</f>
        <v>#DIV/0!</v>
      </c>
      <c r="AA668" s="88" t="e">
        <f>SUM(U668:U672)/SUM($H668:$H672)*100</f>
        <v>#DIV/0!</v>
      </c>
      <c r="AB668" s="89" t="e">
        <f>SUM(V668:V672)/SUM($H668:$H672)*100</f>
        <v>#DIV/0!</v>
      </c>
      <c r="AC668" s="105" t="e">
        <f>SUM(Y668:AB672)</f>
        <v>#DIV/0!</v>
      </c>
      <c r="AD668" s="77"/>
    </row>
    <row r="669" spans="2:30" ht="15" customHeight="1" thickBot="1" x14ac:dyDescent="0.3">
      <c r="B669" s="146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72"/>
      <c r="Q669" s="47"/>
      <c r="R669" s="47"/>
      <c r="S669" s="44"/>
      <c r="T669" s="48"/>
      <c r="U669" s="48"/>
      <c r="V669" s="49"/>
      <c r="W669" s="80"/>
      <c r="X669" s="81"/>
      <c r="Y669" s="112"/>
      <c r="Z669" s="88"/>
      <c r="AA669" s="88"/>
      <c r="AB669" s="89"/>
      <c r="AC669" s="105"/>
      <c r="AD669" s="77"/>
    </row>
    <row r="670" spans="2:30" ht="15" customHeight="1" thickBot="1" x14ac:dyDescent="0.3">
      <c r="B670" s="146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72"/>
      <c r="Q670" s="47"/>
      <c r="R670" s="47"/>
      <c r="S670" s="44"/>
      <c r="T670" s="48"/>
      <c r="U670" s="48"/>
      <c r="V670" s="49"/>
      <c r="W670" s="80"/>
      <c r="X670" s="81"/>
      <c r="Y670" s="112"/>
      <c r="Z670" s="88"/>
      <c r="AA670" s="88"/>
      <c r="AB670" s="89"/>
      <c r="AC670" s="105"/>
      <c r="AD670" s="77"/>
    </row>
    <row r="671" spans="2:30" ht="15" customHeight="1" thickBot="1" x14ac:dyDescent="0.3">
      <c r="B671" s="146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72"/>
      <c r="Q671" s="47"/>
      <c r="R671" s="47"/>
      <c r="S671" s="44"/>
      <c r="T671" s="48"/>
      <c r="U671" s="48"/>
      <c r="V671" s="49"/>
      <c r="W671" s="80"/>
      <c r="X671" s="81"/>
      <c r="Y671" s="112"/>
      <c r="Z671" s="88"/>
      <c r="AA671" s="88"/>
      <c r="AB671" s="89"/>
      <c r="AC671" s="105"/>
      <c r="AD671" s="77"/>
    </row>
    <row r="672" spans="2:30" ht="15" customHeight="1" thickBot="1" x14ac:dyDescent="0.3">
      <c r="B672" s="147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73"/>
      <c r="Q672" s="56"/>
      <c r="R672" s="56"/>
      <c r="S672" s="53"/>
      <c r="T672" s="57"/>
      <c r="U672" s="57"/>
      <c r="V672" s="58"/>
      <c r="W672" s="82"/>
      <c r="X672" s="83"/>
      <c r="Y672" s="112"/>
      <c r="Z672" s="88"/>
      <c r="AA672" s="88"/>
      <c r="AB672" s="89"/>
      <c r="AC672" s="105"/>
      <c r="AD672" s="77"/>
    </row>
    <row r="673" spans="2:30" ht="15" customHeight="1" thickBot="1" x14ac:dyDescent="0.3">
      <c r="B673" s="145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71"/>
      <c r="Q673" s="39"/>
      <c r="R673" s="39"/>
      <c r="S673" s="36"/>
      <c r="T673" s="40"/>
      <c r="U673" s="40"/>
      <c r="V673" s="41"/>
      <c r="W673" s="84"/>
      <c r="X673" s="85"/>
      <c r="Y673" s="112" t="e">
        <f>SUM(S673:S677)/SUM($H673:$H677)*100</f>
        <v>#DIV/0!</v>
      </c>
      <c r="Z673" s="88" t="e">
        <f>SUM(T673:T677)/SUM($H673:$H677)*100</f>
        <v>#DIV/0!</v>
      </c>
      <c r="AA673" s="88" t="e">
        <f>SUM(U673:U677)/SUM($H673:$H677)*100</f>
        <v>#DIV/0!</v>
      </c>
      <c r="AB673" s="89" t="e">
        <f>SUM(V673:V677)/SUM($H673:$H677)*100</f>
        <v>#DIV/0!</v>
      </c>
      <c r="AC673" s="105" t="e">
        <f>SUM(Y673:AB677)</f>
        <v>#DIV/0!</v>
      </c>
      <c r="AD673" s="77"/>
    </row>
    <row r="674" spans="2:30" ht="15" customHeight="1" thickBot="1" x14ac:dyDescent="0.3">
      <c r="B674" s="146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72"/>
      <c r="Q674" s="47"/>
      <c r="R674" s="47"/>
      <c r="S674" s="44"/>
      <c r="T674" s="48"/>
      <c r="U674" s="48"/>
      <c r="V674" s="49"/>
      <c r="W674" s="80"/>
      <c r="X674" s="81"/>
      <c r="Y674" s="112"/>
      <c r="Z674" s="88"/>
      <c r="AA674" s="88"/>
      <c r="AB674" s="89"/>
      <c r="AC674" s="105"/>
      <c r="AD674" s="77"/>
    </row>
    <row r="675" spans="2:30" ht="15" customHeight="1" thickBot="1" x14ac:dyDescent="0.3">
      <c r="B675" s="146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72"/>
      <c r="Q675" s="47"/>
      <c r="R675" s="47"/>
      <c r="S675" s="44"/>
      <c r="T675" s="48"/>
      <c r="U675" s="48"/>
      <c r="V675" s="49"/>
      <c r="W675" s="80"/>
      <c r="X675" s="81"/>
      <c r="Y675" s="112"/>
      <c r="Z675" s="88"/>
      <c r="AA675" s="88"/>
      <c r="AB675" s="89"/>
      <c r="AC675" s="105"/>
      <c r="AD675" s="77"/>
    </row>
    <row r="676" spans="2:30" ht="15" customHeight="1" thickBot="1" x14ac:dyDescent="0.3">
      <c r="B676" s="146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72"/>
      <c r="Q676" s="47"/>
      <c r="R676" s="47"/>
      <c r="S676" s="44"/>
      <c r="T676" s="48"/>
      <c r="U676" s="48"/>
      <c r="V676" s="49"/>
      <c r="W676" s="80"/>
      <c r="X676" s="81"/>
      <c r="Y676" s="112"/>
      <c r="Z676" s="88"/>
      <c r="AA676" s="88"/>
      <c r="AB676" s="89"/>
      <c r="AC676" s="105"/>
      <c r="AD676" s="77"/>
    </row>
    <row r="677" spans="2:30" ht="15" customHeight="1" thickBot="1" x14ac:dyDescent="0.3">
      <c r="B677" s="147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73"/>
      <c r="Q677" s="56"/>
      <c r="R677" s="56"/>
      <c r="S677" s="53"/>
      <c r="T677" s="57"/>
      <c r="U677" s="57"/>
      <c r="V677" s="58"/>
      <c r="W677" s="82"/>
      <c r="X677" s="83"/>
      <c r="Y677" s="112"/>
      <c r="Z677" s="88"/>
      <c r="AA677" s="88"/>
      <c r="AB677" s="89"/>
      <c r="AC677" s="105"/>
      <c r="AD677" s="77"/>
    </row>
    <row r="678" spans="2:30" ht="15" customHeight="1" thickBot="1" x14ac:dyDescent="0.3">
      <c r="B678" s="145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71"/>
      <c r="Q678" s="39"/>
      <c r="R678" s="39"/>
      <c r="S678" s="36"/>
      <c r="T678" s="40"/>
      <c r="U678" s="40"/>
      <c r="V678" s="41"/>
      <c r="W678" s="84"/>
      <c r="X678" s="85"/>
      <c r="Y678" s="112" t="e">
        <f>SUM(S678:S682)/SUM($H678:$H682)*100</f>
        <v>#DIV/0!</v>
      </c>
      <c r="Z678" s="88" t="e">
        <f>SUM(T678:T682)/SUM($H678:$H682)*100</f>
        <v>#DIV/0!</v>
      </c>
      <c r="AA678" s="88" t="e">
        <f>SUM(U678:U682)/SUM($H678:$H682)*100</f>
        <v>#DIV/0!</v>
      </c>
      <c r="AB678" s="89" t="e">
        <f>SUM(V678:V682)/SUM($H678:$H682)*100</f>
        <v>#DIV/0!</v>
      </c>
      <c r="AC678" s="105" t="e">
        <f>SUM(Y678:AB682)</f>
        <v>#DIV/0!</v>
      </c>
      <c r="AD678" s="77"/>
    </row>
    <row r="679" spans="2:30" ht="15" customHeight="1" thickBot="1" x14ac:dyDescent="0.3">
      <c r="B679" s="146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72"/>
      <c r="Q679" s="47"/>
      <c r="R679" s="47"/>
      <c r="S679" s="44"/>
      <c r="T679" s="48"/>
      <c r="U679" s="48"/>
      <c r="V679" s="49"/>
      <c r="W679" s="80"/>
      <c r="X679" s="81"/>
      <c r="Y679" s="112"/>
      <c r="Z679" s="88"/>
      <c r="AA679" s="88"/>
      <c r="AB679" s="89"/>
      <c r="AC679" s="105"/>
      <c r="AD679" s="77"/>
    </row>
    <row r="680" spans="2:30" ht="15" customHeight="1" thickBot="1" x14ac:dyDescent="0.3">
      <c r="B680" s="146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72"/>
      <c r="Q680" s="47"/>
      <c r="R680" s="47"/>
      <c r="S680" s="44"/>
      <c r="T680" s="48"/>
      <c r="U680" s="48"/>
      <c r="V680" s="49"/>
      <c r="W680" s="80"/>
      <c r="X680" s="81"/>
      <c r="Y680" s="112"/>
      <c r="Z680" s="88"/>
      <c r="AA680" s="88"/>
      <c r="AB680" s="89"/>
      <c r="AC680" s="105"/>
      <c r="AD680" s="77"/>
    </row>
    <row r="681" spans="2:30" ht="15" customHeight="1" thickBot="1" x14ac:dyDescent="0.3">
      <c r="B681" s="146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72"/>
      <c r="Q681" s="47"/>
      <c r="R681" s="47"/>
      <c r="S681" s="44"/>
      <c r="T681" s="48"/>
      <c r="U681" s="48"/>
      <c r="V681" s="49"/>
      <c r="W681" s="80"/>
      <c r="X681" s="81"/>
      <c r="Y681" s="112"/>
      <c r="Z681" s="88"/>
      <c r="AA681" s="88"/>
      <c r="AB681" s="89"/>
      <c r="AC681" s="105"/>
      <c r="AD681" s="77"/>
    </row>
    <row r="682" spans="2:30" ht="15" customHeight="1" thickBot="1" x14ac:dyDescent="0.3">
      <c r="B682" s="147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73"/>
      <c r="Q682" s="56"/>
      <c r="R682" s="56"/>
      <c r="S682" s="53"/>
      <c r="T682" s="57"/>
      <c r="U682" s="57"/>
      <c r="V682" s="58"/>
      <c r="W682" s="82"/>
      <c r="X682" s="83"/>
      <c r="Y682" s="112"/>
      <c r="Z682" s="88"/>
      <c r="AA682" s="88"/>
      <c r="AB682" s="89"/>
      <c r="AC682" s="105"/>
      <c r="AD682" s="77"/>
    </row>
    <row r="683" spans="2:30" ht="15" customHeight="1" thickBot="1" x14ac:dyDescent="0.3">
      <c r="B683" s="145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71"/>
      <c r="Q683" s="39"/>
      <c r="R683" s="39"/>
      <c r="S683" s="36"/>
      <c r="T683" s="40"/>
      <c r="U683" s="40"/>
      <c r="V683" s="41"/>
      <c r="W683" s="84"/>
      <c r="X683" s="85"/>
      <c r="Y683" s="112" t="e">
        <f>SUM(S683:S687)/SUM($H683:$H687)*100</f>
        <v>#DIV/0!</v>
      </c>
      <c r="Z683" s="88" t="e">
        <f>SUM(T683:T687)/SUM($H683:$H687)*100</f>
        <v>#DIV/0!</v>
      </c>
      <c r="AA683" s="88" t="e">
        <f>SUM(U683:U687)/SUM($H683:$H687)*100</f>
        <v>#DIV/0!</v>
      </c>
      <c r="AB683" s="89" t="e">
        <f>SUM(V683:V687)/SUM($H683:$H687)*100</f>
        <v>#DIV/0!</v>
      </c>
      <c r="AC683" s="105" t="e">
        <f>SUM(Y683:AB687)</f>
        <v>#DIV/0!</v>
      </c>
      <c r="AD683" s="77"/>
    </row>
    <row r="684" spans="2:30" ht="15" customHeight="1" thickBot="1" x14ac:dyDescent="0.3">
      <c r="B684" s="146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72"/>
      <c r="Q684" s="47"/>
      <c r="R684" s="47"/>
      <c r="S684" s="44"/>
      <c r="T684" s="48"/>
      <c r="U684" s="48"/>
      <c r="V684" s="49"/>
      <c r="W684" s="80"/>
      <c r="X684" s="81"/>
      <c r="Y684" s="112"/>
      <c r="Z684" s="88"/>
      <c r="AA684" s="88"/>
      <c r="AB684" s="89"/>
      <c r="AC684" s="105"/>
      <c r="AD684" s="77"/>
    </row>
    <row r="685" spans="2:30" ht="15" customHeight="1" thickBot="1" x14ac:dyDescent="0.3">
      <c r="B685" s="146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72"/>
      <c r="Q685" s="47"/>
      <c r="R685" s="47"/>
      <c r="S685" s="44"/>
      <c r="T685" s="48"/>
      <c r="U685" s="48"/>
      <c r="V685" s="49"/>
      <c r="W685" s="80"/>
      <c r="X685" s="81"/>
      <c r="Y685" s="112"/>
      <c r="Z685" s="88"/>
      <c r="AA685" s="88"/>
      <c r="AB685" s="89"/>
      <c r="AC685" s="105"/>
      <c r="AD685" s="77"/>
    </row>
    <row r="686" spans="2:30" ht="15" customHeight="1" thickBot="1" x14ac:dyDescent="0.3">
      <c r="B686" s="146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72"/>
      <c r="Q686" s="47"/>
      <c r="R686" s="47"/>
      <c r="S686" s="44"/>
      <c r="T686" s="48"/>
      <c r="U686" s="48"/>
      <c r="V686" s="49"/>
      <c r="W686" s="80"/>
      <c r="X686" s="81"/>
      <c r="Y686" s="112"/>
      <c r="Z686" s="88"/>
      <c r="AA686" s="88"/>
      <c r="AB686" s="89"/>
      <c r="AC686" s="105"/>
      <c r="AD686" s="77"/>
    </row>
    <row r="687" spans="2:30" ht="15" customHeight="1" thickBot="1" x14ac:dyDescent="0.3">
      <c r="B687" s="147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73"/>
      <c r="Q687" s="56"/>
      <c r="R687" s="56"/>
      <c r="S687" s="53"/>
      <c r="T687" s="57"/>
      <c r="U687" s="57"/>
      <c r="V687" s="58"/>
      <c r="W687" s="82"/>
      <c r="X687" s="83"/>
      <c r="Y687" s="112"/>
      <c r="Z687" s="88"/>
      <c r="AA687" s="88"/>
      <c r="AB687" s="89"/>
      <c r="AC687" s="105"/>
      <c r="AD687" s="77"/>
    </row>
    <row r="688" spans="2:30" ht="15" customHeight="1" thickBot="1" x14ac:dyDescent="0.3">
      <c r="B688" s="145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71"/>
      <c r="Q688" s="39"/>
      <c r="R688" s="39"/>
      <c r="S688" s="36"/>
      <c r="T688" s="40"/>
      <c r="U688" s="40"/>
      <c r="V688" s="41"/>
      <c r="W688" s="84"/>
      <c r="X688" s="85"/>
      <c r="Y688" s="112" t="e">
        <f>SUM(S688:S692)/SUM($H688:$H692)*100</f>
        <v>#DIV/0!</v>
      </c>
      <c r="Z688" s="88" t="e">
        <f>SUM(T688:T692)/SUM($H688:$H692)*100</f>
        <v>#DIV/0!</v>
      </c>
      <c r="AA688" s="88" t="e">
        <f>SUM(U688:U692)/SUM($H688:$H692)*100</f>
        <v>#DIV/0!</v>
      </c>
      <c r="AB688" s="89" t="e">
        <f>SUM(V688:V692)/SUM($H688:$H692)*100</f>
        <v>#DIV/0!</v>
      </c>
      <c r="AC688" s="105" t="e">
        <f>SUM(Y688:AB692)</f>
        <v>#DIV/0!</v>
      </c>
      <c r="AD688" s="77"/>
    </row>
    <row r="689" spans="2:30" ht="15" customHeight="1" thickBot="1" x14ac:dyDescent="0.3">
      <c r="B689" s="146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72"/>
      <c r="Q689" s="47"/>
      <c r="R689" s="47"/>
      <c r="S689" s="44"/>
      <c r="T689" s="48"/>
      <c r="U689" s="48"/>
      <c r="V689" s="49"/>
      <c r="W689" s="80"/>
      <c r="X689" s="81"/>
      <c r="Y689" s="112"/>
      <c r="Z689" s="88"/>
      <c r="AA689" s="88"/>
      <c r="AB689" s="89"/>
      <c r="AC689" s="105"/>
      <c r="AD689" s="77"/>
    </row>
    <row r="690" spans="2:30" ht="15" customHeight="1" thickBot="1" x14ac:dyDescent="0.3">
      <c r="B690" s="146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72"/>
      <c r="Q690" s="47"/>
      <c r="R690" s="47"/>
      <c r="S690" s="44"/>
      <c r="T690" s="48"/>
      <c r="U690" s="48"/>
      <c r="V690" s="49"/>
      <c r="W690" s="80"/>
      <c r="X690" s="81"/>
      <c r="Y690" s="112"/>
      <c r="Z690" s="88"/>
      <c r="AA690" s="88"/>
      <c r="AB690" s="89"/>
      <c r="AC690" s="105"/>
      <c r="AD690" s="77"/>
    </row>
    <row r="691" spans="2:30" ht="15" customHeight="1" thickBot="1" x14ac:dyDescent="0.3">
      <c r="B691" s="146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72"/>
      <c r="Q691" s="47"/>
      <c r="R691" s="47"/>
      <c r="S691" s="44"/>
      <c r="T691" s="48"/>
      <c r="U691" s="48"/>
      <c r="V691" s="49"/>
      <c r="W691" s="80"/>
      <c r="X691" s="81"/>
      <c r="Y691" s="112"/>
      <c r="Z691" s="88"/>
      <c r="AA691" s="88"/>
      <c r="AB691" s="89"/>
      <c r="AC691" s="105"/>
      <c r="AD691" s="77"/>
    </row>
    <row r="692" spans="2:30" ht="15" customHeight="1" thickBot="1" x14ac:dyDescent="0.3">
      <c r="B692" s="147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73"/>
      <c r="Q692" s="56"/>
      <c r="R692" s="56"/>
      <c r="S692" s="53"/>
      <c r="T692" s="57"/>
      <c r="U692" s="57"/>
      <c r="V692" s="58"/>
      <c r="W692" s="82"/>
      <c r="X692" s="83"/>
      <c r="Y692" s="112"/>
      <c r="Z692" s="88"/>
      <c r="AA692" s="88"/>
      <c r="AB692" s="89"/>
      <c r="AC692" s="105"/>
      <c r="AD692" s="77"/>
    </row>
    <row r="693" spans="2:30" ht="15" customHeight="1" thickBot="1" x14ac:dyDescent="0.3">
      <c r="B693" s="145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71"/>
      <c r="Q693" s="39"/>
      <c r="R693" s="39"/>
      <c r="S693" s="36"/>
      <c r="T693" s="40"/>
      <c r="U693" s="40"/>
      <c r="V693" s="41"/>
      <c r="W693" s="84"/>
      <c r="X693" s="85"/>
      <c r="Y693" s="112" t="e">
        <f>SUM(S693:S697)/SUM($H693:$H697)*100</f>
        <v>#DIV/0!</v>
      </c>
      <c r="Z693" s="88" t="e">
        <f>SUM(T693:T697)/SUM($H693:$H697)*100</f>
        <v>#DIV/0!</v>
      </c>
      <c r="AA693" s="88" t="e">
        <f>SUM(U693:U697)/SUM($H693:$H697)*100</f>
        <v>#DIV/0!</v>
      </c>
      <c r="AB693" s="89" t="e">
        <f>SUM(V693:V697)/SUM($H693:$H697)*100</f>
        <v>#DIV/0!</v>
      </c>
      <c r="AC693" s="105" t="e">
        <f>SUM(Y693:AB697)</f>
        <v>#DIV/0!</v>
      </c>
      <c r="AD693" s="77"/>
    </row>
    <row r="694" spans="2:30" ht="15" customHeight="1" thickBot="1" x14ac:dyDescent="0.3">
      <c r="B694" s="146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72"/>
      <c r="Q694" s="47"/>
      <c r="R694" s="47"/>
      <c r="S694" s="44"/>
      <c r="T694" s="48"/>
      <c r="U694" s="48"/>
      <c r="V694" s="49"/>
      <c r="W694" s="80"/>
      <c r="X694" s="81"/>
      <c r="Y694" s="112"/>
      <c r="Z694" s="88"/>
      <c r="AA694" s="88"/>
      <c r="AB694" s="89"/>
      <c r="AC694" s="105"/>
      <c r="AD694" s="77"/>
    </row>
    <row r="695" spans="2:30" ht="15" customHeight="1" thickBot="1" x14ac:dyDescent="0.3">
      <c r="B695" s="146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72"/>
      <c r="Q695" s="47"/>
      <c r="R695" s="47"/>
      <c r="S695" s="44"/>
      <c r="T695" s="48"/>
      <c r="U695" s="48"/>
      <c r="V695" s="49"/>
      <c r="W695" s="80"/>
      <c r="X695" s="81"/>
      <c r="Y695" s="112"/>
      <c r="Z695" s="88"/>
      <c r="AA695" s="88"/>
      <c r="AB695" s="89"/>
      <c r="AC695" s="105"/>
      <c r="AD695" s="77"/>
    </row>
    <row r="696" spans="2:30" ht="15" customHeight="1" thickBot="1" x14ac:dyDescent="0.3">
      <c r="B696" s="146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72"/>
      <c r="Q696" s="47"/>
      <c r="R696" s="47"/>
      <c r="S696" s="44"/>
      <c r="T696" s="48"/>
      <c r="U696" s="48"/>
      <c r="V696" s="49"/>
      <c r="W696" s="80"/>
      <c r="X696" s="81"/>
      <c r="Y696" s="112"/>
      <c r="Z696" s="88"/>
      <c r="AA696" s="88"/>
      <c r="AB696" s="89"/>
      <c r="AC696" s="105"/>
      <c r="AD696" s="77"/>
    </row>
    <row r="697" spans="2:30" ht="15" customHeight="1" thickBot="1" x14ac:dyDescent="0.3">
      <c r="B697" s="147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73"/>
      <c r="Q697" s="56"/>
      <c r="R697" s="56"/>
      <c r="S697" s="53"/>
      <c r="T697" s="57"/>
      <c r="U697" s="57"/>
      <c r="V697" s="58"/>
      <c r="W697" s="82"/>
      <c r="X697" s="83"/>
      <c r="Y697" s="112"/>
      <c r="Z697" s="88"/>
      <c r="AA697" s="88"/>
      <c r="AB697" s="89"/>
      <c r="AC697" s="105"/>
      <c r="AD697" s="77"/>
    </row>
    <row r="698" spans="2:30" ht="15" customHeight="1" thickBot="1" x14ac:dyDescent="0.3">
      <c r="B698" s="145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71"/>
      <c r="Q698" s="39"/>
      <c r="R698" s="39"/>
      <c r="S698" s="36"/>
      <c r="T698" s="40"/>
      <c r="U698" s="40"/>
      <c r="V698" s="41"/>
      <c r="W698" s="84"/>
      <c r="X698" s="85"/>
      <c r="Y698" s="112" t="e">
        <f>SUM(S698:S702)/SUM($H698:$H702)*100</f>
        <v>#DIV/0!</v>
      </c>
      <c r="Z698" s="88" t="e">
        <f>SUM(T698:T702)/SUM($H698:$H702)*100</f>
        <v>#DIV/0!</v>
      </c>
      <c r="AA698" s="88" t="e">
        <f>SUM(U698:U702)/SUM($H698:$H702)*100</f>
        <v>#DIV/0!</v>
      </c>
      <c r="AB698" s="89" t="e">
        <f>SUM(V698:V702)/SUM($H698:$H702)*100</f>
        <v>#DIV/0!</v>
      </c>
      <c r="AC698" s="105" t="e">
        <f>SUM(Y698:AB702)</f>
        <v>#DIV/0!</v>
      </c>
      <c r="AD698" s="77"/>
    </row>
    <row r="699" spans="2:30" ht="15" customHeight="1" thickBot="1" x14ac:dyDescent="0.3">
      <c r="B699" s="146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72"/>
      <c r="Q699" s="47"/>
      <c r="R699" s="47"/>
      <c r="S699" s="44"/>
      <c r="T699" s="48"/>
      <c r="U699" s="48"/>
      <c r="V699" s="49"/>
      <c r="W699" s="80"/>
      <c r="X699" s="81"/>
      <c r="Y699" s="112"/>
      <c r="Z699" s="88"/>
      <c r="AA699" s="88"/>
      <c r="AB699" s="89"/>
      <c r="AC699" s="105"/>
      <c r="AD699" s="77"/>
    </row>
    <row r="700" spans="2:30" ht="15" customHeight="1" thickBot="1" x14ac:dyDescent="0.3">
      <c r="B700" s="146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72"/>
      <c r="Q700" s="47"/>
      <c r="R700" s="47"/>
      <c r="S700" s="44"/>
      <c r="T700" s="48"/>
      <c r="U700" s="48"/>
      <c r="V700" s="49"/>
      <c r="W700" s="80"/>
      <c r="X700" s="81"/>
      <c r="Y700" s="112"/>
      <c r="Z700" s="88"/>
      <c r="AA700" s="88"/>
      <c r="AB700" s="89"/>
      <c r="AC700" s="105"/>
      <c r="AD700" s="77"/>
    </row>
    <row r="701" spans="2:30" ht="15" customHeight="1" thickBot="1" x14ac:dyDescent="0.3">
      <c r="B701" s="146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72"/>
      <c r="Q701" s="47"/>
      <c r="R701" s="47"/>
      <c r="S701" s="44"/>
      <c r="T701" s="48"/>
      <c r="U701" s="48"/>
      <c r="V701" s="49"/>
      <c r="W701" s="80"/>
      <c r="X701" s="81"/>
      <c r="Y701" s="112"/>
      <c r="Z701" s="88"/>
      <c r="AA701" s="88"/>
      <c r="AB701" s="89"/>
      <c r="AC701" s="105"/>
      <c r="AD701" s="77"/>
    </row>
    <row r="702" spans="2:30" ht="15" customHeight="1" thickBot="1" x14ac:dyDescent="0.3">
      <c r="B702" s="147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73"/>
      <c r="Q702" s="56"/>
      <c r="R702" s="56"/>
      <c r="S702" s="53"/>
      <c r="T702" s="57"/>
      <c r="U702" s="57"/>
      <c r="V702" s="58"/>
      <c r="W702" s="82"/>
      <c r="X702" s="83"/>
      <c r="Y702" s="112"/>
      <c r="Z702" s="88"/>
      <c r="AA702" s="88"/>
      <c r="AB702" s="89"/>
      <c r="AC702" s="105"/>
      <c r="AD702" s="77"/>
    </row>
    <row r="703" spans="2:30" ht="15" customHeight="1" thickBot="1" x14ac:dyDescent="0.3">
      <c r="B703" s="145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71"/>
      <c r="Q703" s="39"/>
      <c r="R703" s="39"/>
      <c r="S703" s="36"/>
      <c r="T703" s="40"/>
      <c r="U703" s="40"/>
      <c r="V703" s="41"/>
      <c r="W703" s="84"/>
      <c r="X703" s="85"/>
      <c r="Y703" s="112" t="e">
        <f>SUM(S703:S707)/SUM($H703:$H707)*100</f>
        <v>#DIV/0!</v>
      </c>
      <c r="Z703" s="88" t="e">
        <f>SUM(T703:T707)/SUM($H703:$H707)*100</f>
        <v>#DIV/0!</v>
      </c>
      <c r="AA703" s="88" t="e">
        <f>SUM(U703:U707)/SUM($H703:$H707)*100</f>
        <v>#DIV/0!</v>
      </c>
      <c r="AB703" s="89" t="e">
        <f>SUM(V703:V707)/SUM($H703:$H707)*100</f>
        <v>#DIV/0!</v>
      </c>
      <c r="AC703" s="105" t="e">
        <f>SUM(Y703:AB707)</f>
        <v>#DIV/0!</v>
      </c>
      <c r="AD703" s="77"/>
    </row>
    <row r="704" spans="2:30" ht="15" customHeight="1" thickBot="1" x14ac:dyDescent="0.3">
      <c r="B704" s="146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72"/>
      <c r="Q704" s="47"/>
      <c r="R704" s="47"/>
      <c r="S704" s="44"/>
      <c r="T704" s="48"/>
      <c r="U704" s="48"/>
      <c r="V704" s="49"/>
      <c r="W704" s="80"/>
      <c r="X704" s="81"/>
      <c r="Y704" s="112"/>
      <c r="Z704" s="88"/>
      <c r="AA704" s="88"/>
      <c r="AB704" s="89"/>
      <c r="AC704" s="105"/>
      <c r="AD704" s="77"/>
    </row>
    <row r="705" spans="2:30" ht="15" customHeight="1" thickBot="1" x14ac:dyDescent="0.3">
      <c r="B705" s="146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72"/>
      <c r="Q705" s="47"/>
      <c r="R705" s="47"/>
      <c r="S705" s="44"/>
      <c r="T705" s="48"/>
      <c r="U705" s="48"/>
      <c r="V705" s="49"/>
      <c r="W705" s="80"/>
      <c r="X705" s="81"/>
      <c r="Y705" s="112"/>
      <c r="Z705" s="88"/>
      <c r="AA705" s="88"/>
      <c r="AB705" s="89"/>
      <c r="AC705" s="105"/>
      <c r="AD705" s="77"/>
    </row>
    <row r="706" spans="2:30" ht="15" customHeight="1" thickBot="1" x14ac:dyDescent="0.3">
      <c r="B706" s="146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72"/>
      <c r="Q706" s="47"/>
      <c r="R706" s="47"/>
      <c r="S706" s="44"/>
      <c r="T706" s="48"/>
      <c r="U706" s="48"/>
      <c r="V706" s="49"/>
      <c r="W706" s="80"/>
      <c r="X706" s="81"/>
      <c r="Y706" s="112"/>
      <c r="Z706" s="88"/>
      <c r="AA706" s="88"/>
      <c r="AB706" s="89"/>
      <c r="AC706" s="105"/>
      <c r="AD706" s="77"/>
    </row>
    <row r="707" spans="2:30" ht="15" customHeight="1" thickBot="1" x14ac:dyDescent="0.3">
      <c r="B707" s="147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73"/>
      <c r="Q707" s="56"/>
      <c r="R707" s="56"/>
      <c r="S707" s="53"/>
      <c r="T707" s="57"/>
      <c r="U707" s="57"/>
      <c r="V707" s="58"/>
      <c r="W707" s="82"/>
      <c r="X707" s="83"/>
      <c r="Y707" s="112"/>
      <c r="Z707" s="88"/>
      <c r="AA707" s="88"/>
      <c r="AB707" s="89"/>
      <c r="AC707" s="105"/>
      <c r="AD707" s="77"/>
    </row>
    <row r="708" spans="2:30" ht="15" customHeight="1" thickBot="1" x14ac:dyDescent="0.3">
      <c r="B708" s="145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71"/>
      <c r="Q708" s="39"/>
      <c r="R708" s="39"/>
      <c r="S708" s="36"/>
      <c r="T708" s="40"/>
      <c r="U708" s="40"/>
      <c r="V708" s="41"/>
      <c r="W708" s="84"/>
      <c r="X708" s="85"/>
      <c r="Y708" s="112" t="e">
        <f>SUM(S708:S712)/SUM($H708:$H712)*100</f>
        <v>#DIV/0!</v>
      </c>
      <c r="Z708" s="88" t="e">
        <f>SUM(T708:T712)/SUM($H708:$H712)*100</f>
        <v>#DIV/0!</v>
      </c>
      <c r="AA708" s="88" t="e">
        <f>SUM(U708:U712)/SUM($H708:$H712)*100</f>
        <v>#DIV/0!</v>
      </c>
      <c r="AB708" s="89" t="e">
        <f>SUM(V708:V712)/SUM($H708:$H712)*100</f>
        <v>#DIV/0!</v>
      </c>
      <c r="AC708" s="105" t="e">
        <f>SUM(Y708:AB712)</f>
        <v>#DIV/0!</v>
      </c>
      <c r="AD708" s="77"/>
    </row>
    <row r="709" spans="2:30" ht="15" customHeight="1" thickBot="1" x14ac:dyDescent="0.3">
      <c r="B709" s="146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72"/>
      <c r="Q709" s="47"/>
      <c r="R709" s="47"/>
      <c r="S709" s="44"/>
      <c r="T709" s="48"/>
      <c r="U709" s="48"/>
      <c r="V709" s="49"/>
      <c r="W709" s="80"/>
      <c r="X709" s="81"/>
      <c r="Y709" s="112"/>
      <c r="Z709" s="88"/>
      <c r="AA709" s="88"/>
      <c r="AB709" s="89"/>
      <c r="AC709" s="105"/>
      <c r="AD709" s="77"/>
    </row>
    <row r="710" spans="2:30" ht="15" customHeight="1" thickBot="1" x14ac:dyDescent="0.3">
      <c r="B710" s="146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72"/>
      <c r="Q710" s="47"/>
      <c r="R710" s="47"/>
      <c r="S710" s="44"/>
      <c r="T710" s="48"/>
      <c r="U710" s="48"/>
      <c r="V710" s="49"/>
      <c r="W710" s="80"/>
      <c r="X710" s="81"/>
      <c r="Y710" s="112"/>
      <c r="Z710" s="88"/>
      <c r="AA710" s="88"/>
      <c r="AB710" s="89"/>
      <c r="AC710" s="105"/>
      <c r="AD710" s="77"/>
    </row>
    <row r="711" spans="2:30" ht="15" customHeight="1" thickBot="1" x14ac:dyDescent="0.3">
      <c r="B711" s="146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72"/>
      <c r="Q711" s="47"/>
      <c r="R711" s="47"/>
      <c r="S711" s="44"/>
      <c r="T711" s="48"/>
      <c r="U711" s="48"/>
      <c r="V711" s="49"/>
      <c r="W711" s="80"/>
      <c r="X711" s="81"/>
      <c r="Y711" s="112"/>
      <c r="Z711" s="88"/>
      <c r="AA711" s="88"/>
      <c r="AB711" s="89"/>
      <c r="AC711" s="105"/>
      <c r="AD711" s="77"/>
    </row>
    <row r="712" spans="2:30" ht="15" customHeight="1" thickBot="1" x14ac:dyDescent="0.3">
      <c r="B712" s="147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73"/>
      <c r="Q712" s="56"/>
      <c r="R712" s="56"/>
      <c r="S712" s="53"/>
      <c r="T712" s="57"/>
      <c r="U712" s="57"/>
      <c r="V712" s="58"/>
      <c r="W712" s="82"/>
      <c r="X712" s="83"/>
      <c r="Y712" s="112"/>
      <c r="Z712" s="88"/>
      <c r="AA712" s="88"/>
      <c r="AB712" s="89"/>
      <c r="AC712" s="105"/>
      <c r="AD712" s="77"/>
    </row>
    <row r="713" spans="2:30" ht="15" customHeight="1" thickBot="1" x14ac:dyDescent="0.3">
      <c r="B713" s="145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71"/>
      <c r="Q713" s="39"/>
      <c r="R713" s="39"/>
      <c r="S713" s="36"/>
      <c r="T713" s="40"/>
      <c r="U713" s="40"/>
      <c r="V713" s="41"/>
      <c r="W713" s="84"/>
      <c r="X713" s="85"/>
      <c r="Y713" s="112" t="e">
        <f>SUM(S713:S717)/SUM($H713:$H717)*100</f>
        <v>#DIV/0!</v>
      </c>
      <c r="Z713" s="88" t="e">
        <f>SUM(T713:T717)/SUM($H713:$H717)*100</f>
        <v>#DIV/0!</v>
      </c>
      <c r="AA713" s="88" t="e">
        <f>SUM(U713:U717)/SUM($H713:$H717)*100</f>
        <v>#DIV/0!</v>
      </c>
      <c r="AB713" s="89" t="e">
        <f>SUM(V713:V717)/SUM($H713:$H717)*100</f>
        <v>#DIV/0!</v>
      </c>
      <c r="AC713" s="105" t="e">
        <f>SUM(Y713:AB717)</f>
        <v>#DIV/0!</v>
      </c>
      <c r="AD713" s="77"/>
    </row>
    <row r="714" spans="2:30" ht="15" customHeight="1" thickBot="1" x14ac:dyDescent="0.3">
      <c r="B714" s="146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72"/>
      <c r="Q714" s="47"/>
      <c r="R714" s="47"/>
      <c r="S714" s="44"/>
      <c r="T714" s="48"/>
      <c r="U714" s="48"/>
      <c r="V714" s="49"/>
      <c r="W714" s="80"/>
      <c r="X714" s="81"/>
      <c r="Y714" s="112"/>
      <c r="Z714" s="88"/>
      <c r="AA714" s="88"/>
      <c r="AB714" s="89"/>
      <c r="AC714" s="105"/>
      <c r="AD714" s="77"/>
    </row>
    <row r="715" spans="2:30" ht="15" customHeight="1" thickBot="1" x14ac:dyDescent="0.3">
      <c r="B715" s="146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72"/>
      <c r="Q715" s="47"/>
      <c r="R715" s="47"/>
      <c r="S715" s="44"/>
      <c r="T715" s="48"/>
      <c r="U715" s="48"/>
      <c r="V715" s="49"/>
      <c r="W715" s="80"/>
      <c r="X715" s="81"/>
      <c r="Y715" s="112"/>
      <c r="Z715" s="88"/>
      <c r="AA715" s="88"/>
      <c r="AB715" s="89"/>
      <c r="AC715" s="105"/>
      <c r="AD715" s="77"/>
    </row>
    <row r="716" spans="2:30" ht="15" customHeight="1" thickBot="1" x14ac:dyDescent="0.3">
      <c r="B716" s="146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72"/>
      <c r="Q716" s="47"/>
      <c r="R716" s="47"/>
      <c r="S716" s="44"/>
      <c r="T716" s="48"/>
      <c r="U716" s="48"/>
      <c r="V716" s="49"/>
      <c r="W716" s="80"/>
      <c r="X716" s="81"/>
      <c r="Y716" s="112"/>
      <c r="Z716" s="88"/>
      <c r="AA716" s="88"/>
      <c r="AB716" s="89"/>
      <c r="AC716" s="105"/>
      <c r="AD716" s="77"/>
    </row>
    <row r="717" spans="2:30" ht="15" customHeight="1" thickBot="1" x14ac:dyDescent="0.3">
      <c r="B717" s="147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73"/>
      <c r="Q717" s="56"/>
      <c r="R717" s="56"/>
      <c r="S717" s="53"/>
      <c r="T717" s="57"/>
      <c r="U717" s="57"/>
      <c r="V717" s="58"/>
      <c r="W717" s="82"/>
      <c r="X717" s="83"/>
      <c r="Y717" s="112"/>
      <c r="Z717" s="88"/>
      <c r="AA717" s="88"/>
      <c r="AB717" s="89"/>
      <c r="AC717" s="105"/>
      <c r="AD717" s="77"/>
    </row>
    <row r="718" spans="2:30" ht="15" customHeight="1" thickBot="1" x14ac:dyDescent="0.3">
      <c r="B718" s="145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71"/>
      <c r="Q718" s="39"/>
      <c r="R718" s="39"/>
      <c r="S718" s="36"/>
      <c r="T718" s="40"/>
      <c r="U718" s="40"/>
      <c r="V718" s="41"/>
      <c r="W718" s="84"/>
      <c r="X718" s="85"/>
      <c r="Y718" s="112" t="e">
        <f>SUM(S718:S722)/SUM($H718:$H722)*100</f>
        <v>#DIV/0!</v>
      </c>
      <c r="Z718" s="88" t="e">
        <f>SUM(T718:T722)/SUM($H718:$H722)*100</f>
        <v>#DIV/0!</v>
      </c>
      <c r="AA718" s="88" t="e">
        <f>SUM(U718:U722)/SUM($H718:$H722)*100</f>
        <v>#DIV/0!</v>
      </c>
      <c r="AB718" s="89" t="e">
        <f>SUM(V718:V722)/SUM($H718:$H722)*100</f>
        <v>#DIV/0!</v>
      </c>
      <c r="AC718" s="105" t="e">
        <f>SUM(Y718:AB722)</f>
        <v>#DIV/0!</v>
      </c>
      <c r="AD718" s="77"/>
    </row>
    <row r="719" spans="2:30" ht="15" customHeight="1" thickBot="1" x14ac:dyDescent="0.3">
      <c r="B719" s="146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72"/>
      <c r="Q719" s="47"/>
      <c r="R719" s="47"/>
      <c r="S719" s="44"/>
      <c r="T719" s="48"/>
      <c r="U719" s="48"/>
      <c r="V719" s="49"/>
      <c r="W719" s="80"/>
      <c r="X719" s="81"/>
      <c r="Y719" s="112"/>
      <c r="Z719" s="88"/>
      <c r="AA719" s="88"/>
      <c r="AB719" s="89"/>
      <c r="AC719" s="105"/>
      <c r="AD719" s="77"/>
    </row>
    <row r="720" spans="2:30" ht="15" customHeight="1" thickBot="1" x14ac:dyDescent="0.3">
      <c r="B720" s="146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72"/>
      <c r="Q720" s="47"/>
      <c r="R720" s="47"/>
      <c r="S720" s="44"/>
      <c r="T720" s="48"/>
      <c r="U720" s="48"/>
      <c r="V720" s="49"/>
      <c r="W720" s="80"/>
      <c r="X720" s="81"/>
      <c r="Y720" s="112"/>
      <c r="Z720" s="88"/>
      <c r="AA720" s="88"/>
      <c r="AB720" s="89"/>
      <c r="AC720" s="105"/>
      <c r="AD720" s="77"/>
    </row>
    <row r="721" spans="2:30" ht="15" customHeight="1" thickBot="1" x14ac:dyDescent="0.3">
      <c r="B721" s="146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72"/>
      <c r="Q721" s="47"/>
      <c r="R721" s="47"/>
      <c r="S721" s="44"/>
      <c r="T721" s="48"/>
      <c r="U721" s="48"/>
      <c r="V721" s="49"/>
      <c r="W721" s="80"/>
      <c r="X721" s="81"/>
      <c r="Y721" s="112"/>
      <c r="Z721" s="88"/>
      <c r="AA721" s="88"/>
      <c r="AB721" s="89"/>
      <c r="AC721" s="105"/>
      <c r="AD721" s="77"/>
    </row>
    <row r="722" spans="2:30" ht="15" customHeight="1" thickBot="1" x14ac:dyDescent="0.3">
      <c r="B722" s="147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73"/>
      <c r="Q722" s="56"/>
      <c r="R722" s="56"/>
      <c r="S722" s="53"/>
      <c r="T722" s="57"/>
      <c r="U722" s="57"/>
      <c r="V722" s="58"/>
      <c r="W722" s="82"/>
      <c r="X722" s="83"/>
      <c r="Y722" s="112"/>
      <c r="Z722" s="88"/>
      <c r="AA722" s="88"/>
      <c r="AB722" s="89"/>
      <c r="AC722" s="105"/>
      <c r="AD722" s="77"/>
    </row>
    <row r="723" spans="2:30" ht="15" customHeight="1" thickBot="1" x14ac:dyDescent="0.3">
      <c r="B723" s="145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71"/>
      <c r="Q723" s="39"/>
      <c r="R723" s="39"/>
      <c r="S723" s="36"/>
      <c r="T723" s="40"/>
      <c r="U723" s="40"/>
      <c r="V723" s="41"/>
      <c r="W723" s="84"/>
      <c r="X723" s="85"/>
      <c r="Y723" s="112" t="e">
        <f>SUM(S723:S727)/SUM($H723:$H727)*100</f>
        <v>#DIV/0!</v>
      </c>
      <c r="Z723" s="88" t="e">
        <f>SUM(T723:T727)/SUM($H723:$H727)*100</f>
        <v>#DIV/0!</v>
      </c>
      <c r="AA723" s="88" t="e">
        <f>SUM(U723:U727)/SUM($H723:$H727)*100</f>
        <v>#DIV/0!</v>
      </c>
      <c r="AB723" s="89" t="e">
        <f>SUM(V723:V727)/SUM($H723:$H727)*100</f>
        <v>#DIV/0!</v>
      </c>
      <c r="AC723" s="105" t="e">
        <f>SUM(Y723:AB727)</f>
        <v>#DIV/0!</v>
      </c>
      <c r="AD723" s="77"/>
    </row>
    <row r="724" spans="2:30" ht="15" customHeight="1" thickBot="1" x14ac:dyDescent="0.3">
      <c r="B724" s="146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72"/>
      <c r="Q724" s="47"/>
      <c r="R724" s="47"/>
      <c r="S724" s="44"/>
      <c r="T724" s="48"/>
      <c r="U724" s="48"/>
      <c r="V724" s="49"/>
      <c r="W724" s="80"/>
      <c r="X724" s="81"/>
      <c r="Y724" s="112"/>
      <c r="Z724" s="88"/>
      <c r="AA724" s="88"/>
      <c r="AB724" s="89"/>
      <c r="AC724" s="105"/>
      <c r="AD724" s="77"/>
    </row>
    <row r="725" spans="2:30" ht="15" customHeight="1" thickBot="1" x14ac:dyDescent="0.3">
      <c r="B725" s="146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72"/>
      <c r="Q725" s="47"/>
      <c r="R725" s="47"/>
      <c r="S725" s="44"/>
      <c r="T725" s="48"/>
      <c r="U725" s="48"/>
      <c r="V725" s="49"/>
      <c r="W725" s="80"/>
      <c r="X725" s="81"/>
      <c r="Y725" s="112"/>
      <c r="Z725" s="88"/>
      <c r="AA725" s="88"/>
      <c r="AB725" s="89"/>
      <c r="AC725" s="105"/>
      <c r="AD725" s="77"/>
    </row>
    <row r="726" spans="2:30" ht="15" customHeight="1" thickBot="1" x14ac:dyDescent="0.3">
      <c r="B726" s="146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72"/>
      <c r="Q726" s="47"/>
      <c r="R726" s="47"/>
      <c r="S726" s="44"/>
      <c r="T726" s="48"/>
      <c r="U726" s="48"/>
      <c r="V726" s="49"/>
      <c r="W726" s="80"/>
      <c r="X726" s="81"/>
      <c r="Y726" s="112"/>
      <c r="Z726" s="88"/>
      <c r="AA726" s="88"/>
      <c r="AB726" s="89"/>
      <c r="AC726" s="105"/>
      <c r="AD726" s="77"/>
    </row>
    <row r="727" spans="2:30" ht="15" customHeight="1" thickBot="1" x14ac:dyDescent="0.3">
      <c r="B727" s="147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73"/>
      <c r="Q727" s="56"/>
      <c r="R727" s="56"/>
      <c r="S727" s="53"/>
      <c r="T727" s="57"/>
      <c r="U727" s="57"/>
      <c r="V727" s="58"/>
      <c r="W727" s="82"/>
      <c r="X727" s="83"/>
      <c r="Y727" s="112"/>
      <c r="Z727" s="88"/>
      <c r="AA727" s="88"/>
      <c r="AB727" s="89"/>
      <c r="AC727" s="105"/>
      <c r="AD727" s="77"/>
    </row>
    <row r="728" spans="2:30" ht="15" customHeight="1" thickBot="1" x14ac:dyDescent="0.3">
      <c r="B728" s="145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71"/>
      <c r="Q728" s="39"/>
      <c r="R728" s="39"/>
      <c r="S728" s="36"/>
      <c r="T728" s="40"/>
      <c r="U728" s="40"/>
      <c r="V728" s="41"/>
      <c r="W728" s="84"/>
      <c r="X728" s="85"/>
      <c r="Y728" s="112" t="e">
        <f>SUM(S728:S732)/SUM($H728:$H732)*100</f>
        <v>#DIV/0!</v>
      </c>
      <c r="Z728" s="88" t="e">
        <f>SUM(T728:T732)/SUM($H728:$H732)*100</f>
        <v>#DIV/0!</v>
      </c>
      <c r="AA728" s="88" t="e">
        <f>SUM(U728:U732)/SUM($H728:$H732)*100</f>
        <v>#DIV/0!</v>
      </c>
      <c r="AB728" s="89" t="e">
        <f>SUM(V728:V732)/SUM($H728:$H732)*100</f>
        <v>#DIV/0!</v>
      </c>
      <c r="AC728" s="105" t="e">
        <f>SUM(Y728:AB732)</f>
        <v>#DIV/0!</v>
      </c>
      <c r="AD728" s="77"/>
    </row>
    <row r="729" spans="2:30" ht="15" customHeight="1" thickBot="1" x14ac:dyDescent="0.3">
      <c r="B729" s="146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72"/>
      <c r="Q729" s="47"/>
      <c r="R729" s="47"/>
      <c r="S729" s="44"/>
      <c r="T729" s="48"/>
      <c r="U729" s="48"/>
      <c r="V729" s="49"/>
      <c r="W729" s="80"/>
      <c r="X729" s="81"/>
      <c r="Y729" s="112"/>
      <c r="Z729" s="88"/>
      <c r="AA729" s="88"/>
      <c r="AB729" s="89"/>
      <c r="AC729" s="105"/>
      <c r="AD729" s="77"/>
    </row>
    <row r="730" spans="2:30" ht="15" customHeight="1" thickBot="1" x14ac:dyDescent="0.3">
      <c r="B730" s="146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72"/>
      <c r="Q730" s="47"/>
      <c r="R730" s="47"/>
      <c r="S730" s="44"/>
      <c r="T730" s="48"/>
      <c r="U730" s="48"/>
      <c r="V730" s="49"/>
      <c r="W730" s="80"/>
      <c r="X730" s="81"/>
      <c r="Y730" s="112"/>
      <c r="Z730" s="88"/>
      <c r="AA730" s="88"/>
      <c r="AB730" s="89"/>
      <c r="AC730" s="105"/>
      <c r="AD730" s="77"/>
    </row>
    <row r="731" spans="2:30" ht="15" customHeight="1" thickBot="1" x14ac:dyDescent="0.3">
      <c r="B731" s="146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72"/>
      <c r="Q731" s="47"/>
      <c r="R731" s="47"/>
      <c r="S731" s="44"/>
      <c r="T731" s="48"/>
      <c r="U731" s="48"/>
      <c r="V731" s="49"/>
      <c r="W731" s="80"/>
      <c r="X731" s="81"/>
      <c r="Y731" s="112"/>
      <c r="Z731" s="88"/>
      <c r="AA731" s="88"/>
      <c r="AB731" s="89"/>
      <c r="AC731" s="105"/>
      <c r="AD731" s="77"/>
    </row>
    <row r="732" spans="2:30" ht="15" customHeight="1" thickBot="1" x14ac:dyDescent="0.3">
      <c r="B732" s="147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73"/>
      <c r="Q732" s="56"/>
      <c r="R732" s="56"/>
      <c r="S732" s="53"/>
      <c r="T732" s="57"/>
      <c r="U732" s="57"/>
      <c r="V732" s="58"/>
      <c r="W732" s="82"/>
      <c r="X732" s="83"/>
      <c r="Y732" s="112"/>
      <c r="Z732" s="88"/>
      <c r="AA732" s="88"/>
      <c r="AB732" s="89"/>
      <c r="AC732" s="105"/>
      <c r="AD732" s="77"/>
    </row>
    <row r="733" spans="2:30" ht="15" customHeight="1" thickBot="1" x14ac:dyDescent="0.3">
      <c r="B733" s="145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71"/>
      <c r="Q733" s="39"/>
      <c r="R733" s="39"/>
      <c r="S733" s="36"/>
      <c r="T733" s="40"/>
      <c r="U733" s="40"/>
      <c r="V733" s="41"/>
      <c r="W733" s="84"/>
      <c r="X733" s="85"/>
      <c r="Y733" s="112" t="e">
        <f>SUM(S733:S737)/SUM($H733:$H737)*100</f>
        <v>#DIV/0!</v>
      </c>
      <c r="Z733" s="88" t="e">
        <f>SUM(T733:T737)/SUM($H733:$H737)*100</f>
        <v>#DIV/0!</v>
      </c>
      <c r="AA733" s="88" t="e">
        <f>SUM(U733:U737)/SUM($H733:$H737)*100</f>
        <v>#DIV/0!</v>
      </c>
      <c r="AB733" s="89" t="e">
        <f>SUM(V733:V737)/SUM($H733:$H737)*100</f>
        <v>#DIV/0!</v>
      </c>
      <c r="AC733" s="105" t="e">
        <f>SUM(Y733:AB737)</f>
        <v>#DIV/0!</v>
      </c>
      <c r="AD733" s="77"/>
    </row>
    <row r="734" spans="2:30" ht="15" customHeight="1" thickBot="1" x14ac:dyDescent="0.3">
      <c r="B734" s="146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72"/>
      <c r="Q734" s="47"/>
      <c r="R734" s="47"/>
      <c r="S734" s="44"/>
      <c r="T734" s="48"/>
      <c r="U734" s="48"/>
      <c r="V734" s="49"/>
      <c r="W734" s="80"/>
      <c r="X734" s="81"/>
      <c r="Y734" s="112"/>
      <c r="Z734" s="88"/>
      <c r="AA734" s="88"/>
      <c r="AB734" s="89"/>
      <c r="AC734" s="105"/>
      <c r="AD734" s="77"/>
    </row>
    <row r="735" spans="2:30" ht="15" customHeight="1" thickBot="1" x14ac:dyDescent="0.3">
      <c r="B735" s="146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72"/>
      <c r="Q735" s="47"/>
      <c r="R735" s="47"/>
      <c r="S735" s="44"/>
      <c r="T735" s="48"/>
      <c r="U735" s="48"/>
      <c r="V735" s="49"/>
      <c r="W735" s="80"/>
      <c r="X735" s="81"/>
      <c r="Y735" s="112"/>
      <c r="Z735" s="88"/>
      <c r="AA735" s="88"/>
      <c r="AB735" s="89"/>
      <c r="AC735" s="105"/>
      <c r="AD735" s="77"/>
    </row>
    <row r="736" spans="2:30" ht="15" customHeight="1" thickBot="1" x14ac:dyDescent="0.3">
      <c r="B736" s="146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72"/>
      <c r="Q736" s="47"/>
      <c r="R736" s="47"/>
      <c r="S736" s="44"/>
      <c r="T736" s="48"/>
      <c r="U736" s="48"/>
      <c r="V736" s="49"/>
      <c r="W736" s="80"/>
      <c r="X736" s="81"/>
      <c r="Y736" s="112"/>
      <c r="Z736" s="88"/>
      <c r="AA736" s="88"/>
      <c r="AB736" s="89"/>
      <c r="AC736" s="105"/>
      <c r="AD736" s="77"/>
    </row>
    <row r="737" spans="2:30" ht="15" customHeight="1" thickBot="1" x14ac:dyDescent="0.3">
      <c r="B737" s="147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73"/>
      <c r="Q737" s="56"/>
      <c r="R737" s="56"/>
      <c r="S737" s="53"/>
      <c r="T737" s="57"/>
      <c r="U737" s="57"/>
      <c r="V737" s="58"/>
      <c r="W737" s="82"/>
      <c r="X737" s="83"/>
      <c r="Y737" s="112"/>
      <c r="Z737" s="88"/>
      <c r="AA737" s="88"/>
      <c r="AB737" s="89"/>
      <c r="AC737" s="105"/>
      <c r="AD737" s="77"/>
    </row>
    <row r="738" spans="2:30" ht="15" customHeight="1" thickBot="1" x14ac:dyDescent="0.3">
      <c r="B738" s="145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71"/>
      <c r="Q738" s="39"/>
      <c r="R738" s="39"/>
      <c r="S738" s="36"/>
      <c r="T738" s="40"/>
      <c r="U738" s="40"/>
      <c r="V738" s="41"/>
      <c r="W738" s="84"/>
      <c r="X738" s="85"/>
      <c r="Y738" s="112" t="e">
        <f>SUM(S738:S742)/SUM($H738:$H742)*100</f>
        <v>#DIV/0!</v>
      </c>
      <c r="Z738" s="88" t="e">
        <f>SUM(T738:T742)/SUM($H738:$H742)*100</f>
        <v>#DIV/0!</v>
      </c>
      <c r="AA738" s="88" t="e">
        <f>SUM(U738:U742)/SUM($H738:$H742)*100</f>
        <v>#DIV/0!</v>
      </c>
      <c r="AB738" s="89" t="e">
        <f>SUM(V738:V742)/SUM($H738:$H742)*100</f>
        <v>#DIV/0!</v>
      </c>
      <c r="AC738" s="105" t="e">
        <f>SUM(Y738:AB742)</f>
        <v>#DIV/0!</v>
      </c>
      <c r="AD738" s="77"/>
    </row>
    <row r="739" spans="2:30" ht="15" customHeight="1" thickBot="1" x14ac:dyDescent="0.3">
      <c r="B739" s="146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72"/>
      <c r="Q739" s="47"/>
      <c r="R739" s="47"/>
      <c r="S739" s="44"/>
      <c r="T739" s="48"/>
      <c r="U739" s="48"/>
      <c r="V739" s="49"/>
      <c r="W739" s="80"/>
      <c r="X739" s="81"/>
      <c r="Y739" s="112"/>
      <c r="Z739" s="88"/>
      <c r="AA739" s="88"/>
      <c r="AB739" s="89"/>
      <c r="AC739" s="105"/>
      <c r="AD739" s="77"/>
    </row>
    <row r="740" spans="2:30" ht="15" customHeight="1" thickBot="1" x14ac:dyDescent="0.3">
      <c r="B740" s="146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72"/>
      <c r="Q740" s="47"/>
      <c r="R740" s="47"/>
      <c r="S740" s="44"/>
      <c r="T740" s="48"/>
      <c r="U740" s="48"/>
      <c r="V740" s="49"/>
      <c r="W740" s="80"/>
      <c r="X740" s="81"/>
      <c r="Y740" s="112"/>
      <c r="Z740" s="88"/>
      <c r="AA740" s="88"/>
      <c r="AB740" s="89"/>
      <c r="AC740" s="105"/>
      <c r="AD740" s="77"/>
    </row>
    <row r="741" spans="2:30" ht="15" customHeight="1" thickBot="1" x14ac:dyDescent="0.3">
      <c r="B741" s="146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72"/>
      <c r="Q741" s="47"/>
      <c r="R741" s="47"/>
      <c r="S741" s="44"/>
      <c r="T741" s="48"/>
      <c r="U741" s="48"/>
      <c r="V741" s="49"/>
      <c r="W741" s="80"/>
      <c r="X741" s="81"/>
      <c r="Y741" s="112"/>
      <c r="Z741" s="88"/>
      <c r="AA741" s="88"/>
      <c r="AB741" s="89"/>
      <c r="AC741" s="105"/>
      <c r="AD741" s="77"/>
    </row>
    <row r="742" spans="2:30" ht="15" customHeight="1" thickBot="1" x14ac:dyDescent="0.3">
      <c r="B742" s="147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73"/>
      <c r="Q742" s="56"/>
      <c r="R742" s="56"/>
      <c r="S742" s="53"/>
      <c r="T742" s="57"/>
      <c r="U742" s="57"/>
      <c r="V742" s="58"/>
      <c r="W742" s="82"/>
      <c r="X742" s="83"/>
      <c r="Y742" s="112"/>
      <c r="Z742" s="88"/>
      <c r="AA742" s="88"/>
      <c r="AB742" s="89"/>
      <c r="AC742" s="105"/>
      <c r="AD742" s="77"/>
    </row>
    <row r="743" spans="2:30" ht="15" customHeight="1" thickBot="1" x14ac:dyDescent="0.3">
      <c r="B743" s="145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71"/>
      <c r="Q743" s="39"/>
      <c r="R743" s="39"/>
      <c r="S743" s="36"/>
      <c r="T743" s="40"/>
      <c r="U743" s="40"/>
      <c r="V743" s="41"/>
      <c r="W743" s="84"/>
      <c r="X743" s="85"/>
      <c r="Y743" s="112" t="e">
        <f>SUM(S743:S747)/SUM($H743:$H747)*100</f>
        <v>#DIV/0!</v>
      </c>
      <c r="Z743" s="88" t="e">
        <f>SUM(T743:T747)/SUM($H743:$H747)*100</f>
        <v>#DIV/0!</v>
      </c>
      <c r="AA743" s="88" t="e">
        <f>SUM(U743:U747)/SUM($H743:$H747)*100</f>
        <v>#DIV/0!</v>
      </c>
      <c r="AB743" s="89" t="e">
        <f>SUM(V743:V747)/SUM($H743:$H747)*100</f>
        <v>#DIV/0!</v>
      </c>
      <c r="AC743" s="105" t="e">
        <f>SUM(Y743:AB747)</f>
        <v>#DIV/0!</v>
      </c>
      <c r="AD743" s="77"/>
    </row>
    <row r="744" spans="2:30" ht="15" customHeight="1" thickBot="1" x14ac:dyDescent="0.3">
      <c r="B744" s="146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72"/>
      <c r="Q744" s="47"/>
      <c r="R744" s="47"/>
      <c r="S744" s="44"/>
      <c r="T744" s="48"/>
      <c r="U744" s="48"/>
      <c r="V744" s="49"/>
      <c r="W744" s="80"/>
      <c r="X744" s="81"/>
      <c r="Y744" s="112"/>
      <c r="Z744" s="88"/>
      <c r="AA744" s="88"/>
      <c r="AB744" s="89"/>
      <c r="AC744" s="105"/>
      <c r="AD744" s="77"/>
    </row>
    <row r="745" spans="2:30" ht="15" customHeight="1" thickBot="1" x14ac:dyDescent="0.3">
      <c r="B745" s="146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72"/>
      <c r="Q745" s="47"/>
      <c r="R745" s="47"/>
      <c r="S745" s="44"/>
      <c r="T745" s="48"/>
      <c r="U745" s="48"/>
      <c r="V745" s="49"/>
      <c r="W745" s="80"/>
      <c r="X745" s="81"/>
      <c r="Y745" s="112"/>
      <c r="Z745" s="88"/>
      <c r="AA745" s="88"/>
      <c r="AB745" s="89"/>
      <c r="AC745" s="105"/>
      <c r="AD745" s="77"/>
    </row>
    <row r="746" spans="2:30" ht="15" customHeight="1" thickBot="1" x14ac:dyDescent="0.3">
      <c r="B746" s="146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72"/>
      <c r="Q746" s="47"/>
      <c r="R746" s="47"/>
      <c r="S746" s="44"/>
      <c r="T746" s="48"/>
      <c r="U746" s="48"/>
      <c r="V746" s="49"/>
      <c r="W746" s="80"/>
      <c r="X746" s="81"/>
      <c r="Y746" s="112"/>
      <c r="Z746" s="88"/>
      <c r="AA746" s="88"/>
      <c r="AB746" s="89"/>
      <c r="AC746" s="105"/>
      <c r="AD746" s="77"/>
    </row>
    <row r="747" spans="2:30" ht="15" customHeight="1" thickBot="1" x14ac:dyDescent="0.3">
      <c r="B747" s="147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73"/>
      <c r="Q747" s="56"/>
      <c r="R747" s="56"/>
      <c r="S747" s="53"/>
      <c r="T747" s="57"/>
      <c r="U747" s="57"/>
      <c r="V747" s="58"/>
      <c r="W747" s="82"/>
      <c r="X747" s="83"/>
      <c r="Y747" s="112"/>
      <c r="Z747" s="88"/>
      <c r="AA747" s="88"/>
      <c r="AB747" s="89"/>
      <c r="AC747" s="105"/>
      <c r="AD747" s="77"/>
    </row>
    <row r="748" spans="2:30" ht="15" customHeight="1" thickBot="1" x14ac:dyDescent="0.3">
      <c r="B748" s="145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71"/>
      <c r="Q748" s="39"/>
      <c r="R748" s="39"/>
      <c r="S748" s="36"/>
      <c r="T748" s="40"/>
      <c r="U748" s="40"/>
      <c r="V748" s="41"/>
      <c r="W748" s="84"/>
      <c r="X748" s="85"/>
      <c r="Y748" s="112" t="e">
        <f>SUM(S748:S752)/SUM($H748:$H752)*100</f>
        <v>#DIV/0!</v>
      </c>
      <c r="Z748" s="88" t="e">
        <f>SUM(T748:T752)/SUM($H748:$H752)*100</f>
        <v>#DIV/0!</v>
      </c>
      <c r="AA748" s="88" t="e">
        <f>SUM(U748:U752)/SUM($H748:$H752)*100</f>
        <v>#DIV/0!</v>
      </c>
      <c r="AB748" s="89" t="e">
        <f>SUM(V748:V752)/SUM($H748:$H752)*100</f>
        <v>#DIV/0!</v>
      </c>
      <c r="AC748" s="105" t="e">
        <f>SUM(Y748:AB752)</f>
        <v>#DIV/0!</v>
      </c>
      <c r="AD748" s="77"/>
    </row>
    <row r="749" spans="2:30" ht="15" customHeight="1" thickBot="1" x14ac:dyDescent="0.3">
      <c r="B749" s="146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72"/>
      <c r="Q749" s="47"/>
      <c r="R749" s="47"/>
      <c r="S749" s="44"/>
      <c r="T749" s="48"/>
      <c r="U749" s="48"/>
      <c r="V749" s="49"/>
      <c r="W749" s="80"/>
      <c r="X749" s="81"/>
      <c r="Y749" s="112"/>
      <c r="Z749" s="88"/>
      <c r="AA749" s="88"/>
      <c r="AB749" s="89"/>
      <c r="AC749" s="105"/>
      <c r="AD749" s="77"/>
    </row>
    <row r="750" spans="2:30" ht="15" customHeight="1" thickBot="1" x14ac:dyDescent="0.3">
      <c r="B750" s="146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72"/>
      <c r="Q750" s="47"/>
      <c r="R750" s="47"/>
      <c r="S750" s="44"/>
      <c r="T750" s="48"/>
      <c r="U750" s="48"/>
      <c r="V750" s="49"/>
      <c r="W750" s="80"/>
      <c r="X750" s="81"/>
      <c r="Y750" s="112"/>
      <c r="Z750" s="88"/>
      <c r="AA750" s="88"/>
      <c r="AB750" s="89"/>
      <c r="AC750" s="105"/>
      <c r="AD750" s="77"/>
    </row>
    <row r="751" spans="2:30" ht="15" customHeight="1" thickBot="1" x14ac:dyDescent="0.3">
      <c r="B751" s="146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72"/>
      <c r="Q751" s="47"/>
      <c r="R751" s="47"/>
      <c r="S751" s="44"/>
      <c r="T751" s="48"/>
      <c r="U751" s="48"/>
      <c r="V751" s="49"/>
      <c r="W751" s="80"/>
      <c r="X751" s="81"/>
      <c r="Y751" s="112"/>
      <c r="Z751" s="88"/>
      <c r="AA751" s="88"/>
      <c r="AB751" s="89"/>
      <c r="AC751" s="105"/>
      <c r="AD751" s="77"/>
    </row>
    <row r="752" spans="2:30" ht="15" customHeight="1" thickBot="1" x14ac:dyDescent="0.3">
      <c r="B752" s="147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73"/>
      <c r="Q752" s="56"/>
      <c r="R752" s="56"/>
      <c r="S752" s="53"/>
      <c r="T752" s="57"/>
      <c r="U752" s="57"/>
      <c r="V752" s="58"/>
      <c r="W752" s="82"/>
      <c r="X752" s="83"/>
      <c r="Y752" s="112"/>
      <c r="Z752" s="88"/>
      <c r="AA752" s="88"/>
      <c r="AB752" s="89"/>
      <c r="AC752" s="105"/>
      <c r="AD752" s="77"/>
    </row>
    <row r="753" spans="2:30" ht="15" customHeight="1" thickBot="1" x14ac:dyDescent="0.3">
      <c r="B753" s="145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71"/>
      <c r="Q753" s="39"/>
      <c r="R753" s="39"/>
      <c r="S753" s="36"/>
      <c r="T753" s="40"/>
      <c r="U753" s="40"/>
      <c r="V753" s="41"/>
      <c r="W753" s="84"/>
      <c r="X753" s="85"/>
      <c r="Y753" s="112" t="e">
        <f>SUM(S753:S757)/SUM($H753:$H757)*100</f>
        <v>#DIV/0!</v>
      </c>
      <c r="Z753" s="88" t="e">
        <f>SUM(T753:T757)/SUM($H753:$H757)*100</f>
        <v>#DIV/0!</v>
      </c>
      <c r="AA753" s="88" t="e">
        <f>SUM(U753:U757)/SUM($H753:$H757)*100</f>
        <v>#DIV/0!</v>
      </c>
      <c r="AB753" s="89" t="e">
        <f>SUM(V753:V757)/SUM($H753:$H757)*100</f>
        <v>#DIV/0!</v>
      </c>
      <c r="AC753" s="105" t="e">
        <f>SUM(Y753:AB757)</f>
        <v>#DIV/0!</v>
      </c>
      <c r="AD753" s="77"/>
    </row>
    <row r="754" spans="2:30" ht="15" customHeight="1" thickBot="1" x14ac:dyDescent="0.3">
      <c r="B754" s="146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72"/>
      <c r="Q754" s="47"/>
      <c r="R754" s="47"/>
      <c r="S754" s="44"/>
      <c r="T754" s="48"/>
      <c r="U754" s="48"/>
      <c r="V754" s="49"/>
      <c r="W754" s="80"/>
      <c r="X754" s="81"/>
      <c r="Y754" s="112"/>
      <c r="Z754" s="88"/>
      <c r="AA754" s="88"/>
      <c r="AB754" s="89"/>
      <c r="AC754" s="105"/>
      <c r="AD754" s="77"/>
    </row>
    <row r="755" spans="2:30" ht="15" customHeight="1" thickBot="1" x14ac:dyDescent="0.3">
      <c r="B755" s="146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72"/>
      <c r="Q755" s="47"/>
      <c r="R755" s="47"/>
      <c r="S755" s="44"/>
      <c r="T755" s="48"/>
      <c r="U755" s="48"/>
      <c r="V755" s="49"/>
      <c r="W755" s="80"/>
      <c r="X755" s="81"/>
      <c r="Y755" s="112"/>
      <c r="Z755" s="88"/>
      <c r="AA755" s="88"/>
      <c r="AB755" s="89"/>
      <c r="AC755" s="105"/>
      <c r="AD755" s="77"/>
    </row>
    <row r="756" spans="2:30" ht="15" customHeight="1" thickBot="1" x14ac:dyDescent="0.3">
      <c r="B756" s="146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72"/>
      <c r="Q756" s="47"/>
      <c r="R756" s="47"/>
      <c r="S756" s="44"/>
      <c r="T756" s="48"/>
      <c r="U756" s="48"/>
      <c r="V756" s="49"/>
      <c r="W756" s="80"/>
      <c r="X756" s="81"/>
      <c r="Y756" s="112"/>
      <c r="Z756" s="88"/>
      <c r="AA756" s="88"/>
      <c r="AB756" s="89"/>
      <c r="AC756" s="105"/>
      <c r="AD756" s="77"/>
    </row>
    <row r="757" spans="2:30" ht="15" customHeight="1" thickBot="1" x14ac:dyDescent="0.3">
      <c r="B757" s="147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73"/>
      <c r="Q757" s="56"/>
      <c r="R757" s="56"/>
      <c r="S757" s="53"/>
      <c r="T757" s="57"/>
      <c r="U757" s="57"/>
      <c r="V757" s="58"/>
      <c r="W757" s="82"/>
      <c r="X757" s="83"/>
      <c r="Y757" s="112"/>
      <c r="Z757" s="88"/>
      <c r="AA757" s="88"/>
      <c r="AB757" s="89"/>
      <c r="AC757" s="105"/>
      <c r="AD757" s="77"/>
    </row>
    <row r="758" spans="2:30" ht="15" customHeight="1" thickBot="1" x14ac:dyDescent="0.3">
      <c r="B758" s="145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71"/>
      <c r="Q758" s="39"/>
      <c r="R758" s="39"/>
      <c r="S758" s="36"/>
      <c r="T758" s="40"/>
      <c r="U758" s="40"/>
      <c r="V758" s="41"/>
      <c r="W758" s="84"/>
      <c r="X758" s="85"/>
      <c r="Y758" s="112" t="e">
        <f>SUM(S758:S762)/SUM($H758:$H762)*100</f>
        <v>#DIV/0!</v>
      </c>
      <c r="Z758" s="88" t="e">
        <f>SUM(T758:T762)/SUM($H758:$H762)*100</f>
        <v>#DIV/0!</v>
      </c>
      <c r="AA758" s="88" t="e">
        <f>SUM(U758:U762)/SUM($H758:$H762)*100</f>
        <v>#DIV/0!</v>
      </c>
      <c r="AB758" s="89" t="e">
        <f>SUM(V758:V762)/SUM($H758:$H762)*100</f>
        <v>#DIV/0!</v>
      </c>
      <c r="AC758" s="105" t="e">
        <f>SUM(Y758:AB762)</f>
        <v>#DIV/0!</v>
      </c>
      <c r="AD758" s="77"/>
    </row>
    <row r="759" spans="2:30" ht="15" customHeight="1" thickBot="1" x14ac:dyDescent="0.3">
      <c r="B759" s="146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72"/>
      <c r="Q759" s="47"/>
      <c r="R759" s="47"/>
      <c r="S759" s="44"/>
      <c r="T759" s="48"/>
      <c r="U759" s="48"/>
      <c r="V759" s="49"/>
      <c r="W759" s="80"/>
      <c r="X759" s="81"/>
      <c r="Y759" s="112"/>
      <c r="Z759" s="88"/>
      <c r="AA759" s="88"/>
      <c r="AB759" s="89"/>
      <c r="AC759" s="105"/>
      <c r="AD759" s="77"/>
    </row>
    <row r="760" spans="2:30" ht="15" customHeight="1" thickBot="1" x14ac:dyDescent="0.3">
      <c r="B760" s="146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72"/>
      <c r="Q760" s="47"/>
      <c r="R760" s="47"/>
      <c r="S760" s="44"/>
      <c r="T760" s="48"/>
      <c r="U760" s="48"/>
      <c r="V760" s="49"/>
      <c r="W760" s="80"/>
      <c r="X760" s="81"/>
      <c r="Y760" s="112"/>
      <c r="Z760" s="88"/>
      <c r="AA760" s="88"/>
      <c r="AB760" s="89"/>
      <c r="AC760" s="105"/>
      <c r="AD760" s="77"/>
    </row>
    <row r="761" spans="2:30" ht="15" customHeight="1" thickBot="1" x14ac:dyDescent="0.3">
      <c r="B761" s="146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72"/>
      <c r="Q761" s="47"/>
      <c r="R761" s="47"/>
      <c r="S761" s="44"/>
      <c r="T761" s="48"/>
      <c r="U761" s="48"/>
      <c r="V761" s="49"/>
      <c r="W761" s="80"/>
      <c r="X761" s="81"/>
      <c r="Y761" s="112"/>
      <c r="Z761" s="88"/>
      <c r="AA761" s="88"/>
      <c r="AB761" s="89"/>
      <c r="AC761" s="105"/>
      <c r="AD761" s="77"/>
    </row>
    <row r="762" spans="2:30" ht="15" customHeight="1" thickBot="1" x14ac:dyDescent="0.3">
      <c r="B762" s="147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73"/>
      <c r="Q762" s="56"/>
      <c r="R762" s="56"/>
      <c r="S762" s="53"/>
      <c r="T762" s="57"/>
      <c r="U762" s="57"/>
      <c r="V762" s="58"/>
      <c r="W762" s="82"/>
      <c r="X762" s="83"/>
      <c r="Y762" s="112"/>
      <c r="Z762" s="88"/>
      <c r="AA762" s="88"/>
      <c r="AB762" s="89"/>
      <c r="AC762" s="105"/>
      <c r="AD762" s="77"/>
    </row>
    <row r="763" spans="2:30" ht="15" customHeight="1" thickBot="1" x14ac:dyDescent="0.3">
      <c r="B763" s="145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71"/>
      <c r="Q763" s="39"/>
      <c r="R763" s="39"/>
      <c r="S763" s="36"/>
      <c r="T763" s="40"/>
      <c r="U763" s="40"/>
      <c r="V763" s="41"/>
      <c r="W763" s="84"/>
      <c r="X763" s="85"/>
      <c r="Y763" s="112" t="e">
        <f>SUM(S763:S767)/SUM($H763:$H767)*100</f>
        <v>#DIV/0!</v>
      </c>
      <c r="Z763" s="88" t="e">
        <f>SUM(T763:T767)/SUM($H763:$H767)*100</f>
        <v>#DIV/0!</v>
      </c>
      <c r="AA763" s="88" t="e">
        <f>SUM(U763:U767)/SUM($H763:$H767)*100</f>
        <v>#DIV/0!</v>
      </c>
      <c r="AB763" s="89" t="e">
        <f>SUM(V763:V767)/SUM($H763:$H767)*100</f>
        <v>#DIV/0!</v>
      </c>
      <c r="AC763" s="105" t="e">
        <f>SUM(Y763:AB767)</f>
        <v>#DIV/0!</v>
      </c>
      <c r="AD763" s="77"/>
    </row>
    <row r="764" spans="2:30" ht="15" customHeight="1" thickBot="1" x14ac:dyDescent="0.3">
      <c r="B764" s="146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72"/>
      <c r="Q764" s="47"/>
      <c r="R764" s="47"/>
      <c r="S764" s="44"/>
      <c r="T764" s="48"/>
      <c r="U764" s="48"/>
      <c r="V764" s="49"/>
      <c r="W764" s="80"/>
      <c r="X764" s="81"/>
      <c r="Y764" s="112"/>
      <c r="Z764" s="88"/>
      <c r="AA764" s="88"/>
      <c r="AB764" s="89"/>
      <c r="AC764" s="105"/>
      <c r="AD764" s="77"/>
    </row>
    <row r="765" spans="2:30" ht="15" customHeight="1" thickBot="1" x14ac:dyDescent="0.3">
      <c r="B765" s="146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72"/>
      <c r="Q765" s="47"/>
      <c r="R765" s="47"/>
      <c r="S765" s="44"/>
      <c r="T765" s="48"/>
      <c r="U765" s="48"/>
      <c r="V765" s="49"/>
      <c r="W765" s="80"/>
      <c r="X765" s="81"/>
      <c r="Y765" s="112"/>
      <c r="Z765" s="88"/>
      <c r="AA765" s="88"/>
      <c r="AB765" s="89"/>
      <c r="AC765" s="105"/>
      <c r="AD765" s="77"/>
    </row>
    <row r="766" spans="2:30" ht="15" customHeight="1" thickBot="1" x14ac:dyDescent="0.3">
      <c r="B766" s="146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72"/>
      <c r="Q766" s="47"/>
      <c r="R766" s="47"/>
      <c r="S766" s="44"/>
      <c r="T766" s="48"/>
      <c r="U766" s="48"/>
      <c r="V766" s="49"/>
      <c r="W766" s="80"/>
      <c r="X766" s="81"/>
      <c r="Y766" s="112"/>
      <c r="Z766" s="88"/>
      <c r="AA766" s="88"/>
      <c r="AB766" s="89"/>
      <c r="AC766" s="105"/>
      <c r="AD766" s="77"/>
    </row>
    <row r="767" spans="2:30" ht="15" customHeight="1" thickBot="1" x14ac:dyDescent="0.3">
      <c r="B767" s="147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73"/>
      <c r="Q767" s="56"/>
      <c r="R767" s="56"/>
      <c r="S767" s="53"/>
      <c r="T767" s="57"/>
      <c r="U767" s="57"/>
      <c r="V767" s="58"/>
      <c r="W767" s="82"/>
      <c r="X767" s="83"/>
      <c r="Y767" s="112"/>
      <c r="Z767" s="88"/>
      <c r="AA767" s="88"/>
      <c r="AB767" s="89"/>
      <c r="AC767" s="105"/>
      <c r="AD767" s="77"/>
    </row>
    <row r="768" spans="2:30" ht="15" customHeight="1" thickBot="1" x14ac:dyDescent="0.3">
      <c r="B768" s="145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71"/>
      <c r="Q768" s="39"/>
      <c r="R768" s="39"/>
      <c r="S768" s="36"/>
      <c r="T768" s="40"/>
      <c r="U768" s="40"/>
      <c r="V768" s="41"/>
      <c r="W768" s="84"/>
      <c r="X768" s="85"/>
      <c r="Y768" s="112" t="e">
        <f>SUM(S768:S772)/SUM($H768:$H772)*100</f>
        <v>#DIV/0!</v>
      </c>
      <c r="Z768" s="88" t="e">
        <f>SUM(T768:T772)/SUM($H768:$H772)*100</f>
        <v>#DIV/0!</v>
      </c>
      <c r="AA768" s="88" t="e">
        <f>SUM(U768:U772)/SUM($H768:$H772)*100</f>
        <v>#DIV/0!</v>
      </c>
      <c r="AB768" s="89" t="e">
        <f>SUM(V768:V772)/SUM($H768:$H772)*100</f>
        <v>#DIV/0!</v>
      </c>
      <c r="AC768" s="105" t="e">
        <f>SUM(Y768:AB772)</f>
        <v>#DIV/0!</v>
      </c>
      <c r="AD768" s="77"/>
    </row>
    <row r="769" spans="2:30" ht="15" customHeight="1" thickBot="1" x14ac:dyDescent="0.3">
      <c r="B769" s="146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72"/>
      <c r="Q769" s="47"/>
      <c r="R769" s="47"/>
      <c r="S769" s="44"/>
      <c r="T769" s="48"/>
      <c r="U769" s="48"/>
      <c r="V769" s="49"/>
      <c r="W769" s="80"/>
      <c r="X769" s="81"/>
      <c r="Y769" s="112"/>
      <c r="Z769" s="88"/>
      <c r="AA769" s="88"/>
      <c r="AB769" s="89"/>
      <c r="AC769" s="105"/>
      <c r="AD769" s="77"/>
    </row>
    <row r="770" spans="2:30" ht="15" customHeight="1" thickBot="1" x14ac:dyDescent="0.3">
      <c r="B770" s="146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72"/>
      <c r="Q770" s="47"/>
      <c r="R770" s="47"/>
      <c r="S770" s="44"/>
      <c r="T770" s="48"/>
      <c r="U770" s="48"/>
      <c r="V770" s="49"/>
      <c r="W770" s="80"/>
      <c r="X770" s="81"/>
      <c r="Y770" s="112"/>
      <c r="Z770" s="88"/>
      <c r="AA770" s="88"/>
      <c r="AB770" s="89"/>
      <c r="AC770" s="105"/>
      <c r="AD770" s="77"/>
    </row>
    <row r="771" spans="2:30" ht="15" customHeight="1" thickBot="1" x14ac:dyDescent="0.3">
      <c r="B771" s="146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72"/>
      <c r="Q771" s="47"/>
      <c r="R771" s="47"/>
      <c r="S771" s="44"/>
      <c r="T771" s="48"/>
      <c r="U771" s="48"/>
      <c r="V771" s="49"/>
      <c r="W771" s="80"/>
      <c r="X771" s="81"/>
      <c r="Y771" s="112"/>
      <c r="Z771" s="88"/>
      <c r="AA771" s="88"/>
      <c r="AB771" s="89"/>
      <c r="AC771" s="105"/>
      <c r="AD771" s="77"/>
    </row>
    <row r="772" spans="2:30" ht="15" customHeight="1" thickBot="1" x14ac:dyDescent="0.3">
      <c r="B772" s="147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73"/>
      <c r="Q772" s="56"/>
      <c r="R772" s="56"/>
      <c r="S772" s="53"/>
      <c r="T772" s="57"/>
      <c r="U772" s="57"/>
      <c r="V772" s="58"/>
      <c r="W772" s="82"/>
      <c r="X772" s="83"/>
      <c r="Y772" s="112"/>
      <c r="Z772" s="88"/>
      <c r="AA772" s="88"/>
      <c r="AB772" s="89"/>
      <c r="AC772" s="105"/>
      <c r="AD772" s="77"/>
    </row>
    <row r="773" spans="2:30" ht="15" customHeight="1" thickBot="1" x14ac:dyDescent="0.3">
      <c r="B773" s="145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71"/>
      <c r="Q773" s="39"/>
      <c r="R773" s="39"/>
      <c r="S773" s="36"/>
      <c r="T773" s="40"/>
      <c r="U773" s="40"/>
      <c r="V773" s="41"/>
      <c r="W773" s="84"/>
      <c r="X773" s="85"/>
      <c r="Y773" s="112" t="e">
        <f>SUM(S773:S777)/SUM($H773:$H777)*100</f>
        <v>#DIV/0!</v>
      </c>
      <c r="Z773" s="88" t="e">
        <f>SUM(T773:T777)/SUM($H773:$H777)*100</f>
        <v>#DIV/0!</v>
      </c>
      <c r="AA773" s="88" t="e">
        <f>SUM(U773:U777)/SUM($H773:$H777)*100</f>
        <v>#DIV/0!</v>
      </c>
      <c r="AB773" s="89" t="e">
        <f>SUM(V773:V777)/SUM($H773:$H777)*100</f>
        <v>#DIV/0!</v>
      </c>
      <c r="AC773" s="105" t="e">
        <f>SUM(Y773:AB777)</f>
        <v>#DIV/0!</v>
      </c>
      <c r="AD773" s="77"/>
    </row>
    <row r="774" spans="2:30" ht="15" customHeight="1" thickBot="1" x14ac:dyDescent="0.3">
      <c r="B774" s="146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72"/>
      <c r="Q774" s="47"/>
      <c r="R774" s="47"/>
      <c r="S774" s="44"/>
      <c r="T774" s="48"/>
      <c r="U774" s="48"/>
      <c r="V774" s="49"/>
      <c r="W774" s="80"/>
      <c r="X774" s="81"/>
      <c r="Y774" s="112"/>
      <c r="Z774" s="88"/>
      <c r="AA774" s="88"/>
      <c r="AB774" s="89"/>
      <c r="AC774" s="105"/>
      <c r="AD774" s="77"/>
    </row>
    <row r="775" spans="2:30" ht="15" customHeight="1" thickBot="1" x14ac:dyDescent="0.3">
      <c r="B775" s="146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72"/>
      <c r="Q775" s="47"/>
      <c r="R775" s="47"/>
      <c r="S775" s="44"/>
      <c r="T775" s="48"/>
      <c r="U775" s="48"/>
      <c r="V775" s="49"/>
      <c r="W775" s="80"/>
      <c r="X775" s="81"/>
      <c r="Y775" s="112"/>
      <c r="Z775" s="88"/>
      <c r="AA775" s="88"/>
      <c r="AB775" s="89"/>
      <c r="AC775" s="105"/>
      <c r="AD775" s="77"/>
    </row>
    <row r="776" spans="2:30" ht="15" customHeight="1" thickBot="1" x14ac:dyDescent="0.3">
      <c r="B776" s="146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72"/>
      <c r="Q776" s="47"/>
      <c r="R776" s="47"/>
      <c r="S776" s="44"/>
      <c r="T776" s="48"/>
      <c r="U776" s="48"/>
      <c r="V776" s="49"/>
      <c r="W776" s="80"/>
      <c r="X776" s="81"/>
      <c r="Y776" s="112"/>
      <c r="Z776" s="88"/>
      <c r="AA776" s="88"/>
      <c r="AB776" s="89"/>
      <c r="AC776" s="105"/>
      <c r="AD776" s="77"/>
    </row>
    <row r="777" spans="2:30" ht="15" customHeight="1" thickBot="1" x14ac:dyDescent="0.3">
      <c r="B777" s="147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73"/>
      <c r="Q777" s="56"/>
      <c r="R777" s="56"/>
      <c r="S777" s="53"/>
      <c r="T777" s="57"/>
      <c r="U777" s="57"/>
      <c r="V777" s="58"/>
      <c r="W777" s="82"/>
      <c r="X777" s="83"/>
      <c r="Y777" s="112"/>
      <c r="Z777" s="88"/>
      <c r="AA777" s="88"/>
      <c r="AB777" s="89"/>
      <c r="AC777" s="105"/>
      <c r="AD777" s="77"/>
    </row>
    <row r="778" spans="2:30" ht="15" customHeight="1" thickBot="1" x14ac:dyDescent="0.3">
      <c r="B778" s="145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71"/>
      <c r="Q778" s="39"/>
      <c r="R778" s="39"/>
      <c r="S778" s="36"/>
      <c r="T778" s="40"/>
      <c r="U778" s="40"/>
      <c r="V778" s="41"/>
      <c r="W778" s="84"/>
      <c r="X778" s="85"/>
      <c r="Y778" s="112" t="e">
        <f>SUM(S778:S782)/SUM($H778:$H782)*100</f>
        <v>#DIV/0!</v>
      </c>
      <c r="Z778" s="88" t="e">
        <f>SUM(T778:T782)/SUM($H778:$H782)*100</f>
        <v>#DIV/0!</v>
      </c>
      <c r="AA778" s="88" t="e">
        <f>SUM(U778:U782)/SUM($H778:$H782)*100</f>
        <v>#DIV/0!</v>
      </c>
      <c r="AB778" s="89" t="e">
        <f>SUM(V778:V782)/SUM($H778:$H782)*100</f>
        <v>#DIV/0!</v>
      </c>
      <c r="AC778" s="105" t="e">
        <f>SUM(Y778:AB782)</f>
        <v>#DIV/0!</v>
      </c>
      <c r="AD778" s="77"/>
    </row>
    <row r="779" spans="2:30" ht="15" customHeight="1" thickBot="1" x14ac:dyDescent="0.3">
      <c r="B779" s="146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72"/>
      <c r="Q779" s="47"/>
      <c r="R779" s="47"/>
      <c r="S779" s="44"/>
      <c r="T779" s="48"/>
      <c r="U779" s="48"/>
      <c r="V779" s="49"/>
      <c r="W779" s="80"/>
      <c r="X779" s="81"/>
      <c r="Y779" s="112"/>
      <c r="Z779" s="88"/>
      <c r="AA779" s="88"/>
      <c r="AB779" s="89"/>
      <c r="AC779" s="105"/>
      <c r="AD779" s="77"/>
    </row>
    <row r="780" spans="2:30" ht="15" customHeight="1" thickBot="1" x14ac:dyDescent="0.3">
      <c r="B780" s="146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72"/>
      <c r="Q780" s="47"/>
      <c r="R780" s="47"/>
      <c r="S780" s="44"/>
      <c r="T780" s="48"/>
      <c r="U780" s="48"/>
      <c r="V780" s="49"/>
      <c r="W780" s="80"/>
      <c r="X780" s="81"/>
      <c r="Y780" s="112"/>
      <c r="Z780" s="88"/>
      <c r="AA780" s="88"/>
      <c r="AB780" s="89"/>
      <c r="AC780" s="105"/>
      <c r="AD780" s="77"/>
    </row>
    <row r="781" spans="2:30" ht="15" customHeight="1" thickBot="1" x14ac:dyDescent="0.3">
      <c r="B781" s="146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72"/>
      <c r="Q781" s="47"/>
      <c r="R781" s="47"/>
      <c r="S781" s="44"/>
      <c r="T781" s="48"/>
      <c r="U781" s="48"/>
      <c r="V781" s="49"/>
      <c r="W781" s="80"/>
      <c r="X781" s="81"/>
      <c r="Y781" s="112"/>
      <c r="Z781" s="88"/>
      <c r="AA781" s="88"/>
      <c r="AB781" s="89"/>
      <c r="AC781" s="105"/>
      <c r="AD781" s="77"/>
    </row>
    <row r="782" spans="2:30" ht="15" customHeight="1" thickBot="1" x14ac:dyDescent="0.3">
      <c r="B782" s="147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73"/>
      <c r="Q782" s="56"/>
      <c r="R782" s="56"/>
      <c r="S782" s="53"/>
      <c r="T782" s="57"/>
      <c r="U782" s="57"/>
      <c r="V782" s="58"/>
      <c r="W782" s="82"/>
      <c r="X782" s="83"/>
      <c r="Y782" s="112"/>
      <c r="Z782" s="88"/>
      <c r="AA782" s="88"/>
      <c r="AB782" s="89"/>
      <c r="AC782" s="105"/>
      <c r="AD782" s="77"/>
    </row>
    <row r="783" spans="2:30" ht="15" customHeight="1" thickBot="1" x14ac:dyDescent="0.3">
      <c r="B783" s="145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71"/>
      <c r="Q783" s="39"/>
      <c r="R783" s="39"/>
      <c r="S783" s="36"/>
      <c r="T783" s="40"/>
      <c r="U783" s="40"/>
      <c r="V783" s="41"/>
      <c r="W783" s="84"/>
      <c r="X783" s="85"/>
      <c r="Y783" s="112" t="e">
        <f>SUM(S783:S787)/SUM($H783:$H787)*100</f>
        <v>#DIV/0!</v>
      </c>
      <c r="Z783" s="88" t="e">
        <f>SUM(T783:T787)/SUM($H783:$H787)*100</f>
        <v>#DIV/0!</v>
      </c>
      <c r="AA783" s="88" t="e">
        <f>SUM(U783:U787)/SUM($H783:$H787)*100</f>
        <v>#DIV/0!</v>
      </c>
      <c r="AB783" s="89" t="e">
        <f>SUM(V783:V787)/SUM($H783:$H787)*100</f>
        <v>#DIV/0!</v>
      </c>
      <c r="AC783" s="105" t="e">
        <f>SUM(Y783:AB787)</f>
        <v>#DIV/0!</v>
      </c>
      <c r="AD783" s="77"/>
    </row>
    <row r="784" spans="2:30" ht="15" customHeight="1" thickBot="1" x14ac:dyDescent="0.3">
      <c r="B784" s="146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72"/>
      <c r="Q784" s="47"/>
      <c r="R784" s="47"/>
      <c r="S784" s="44"/>
      <c r="T784" s="48"/>
      <c r="U784" s="48"/>
      <c r="V784" s="49"/>
      <c r="W784" s="80"/>
      <c r="X784" s="81"/>
      <c r="Y784" s="112"/>
      <c r="Z784" s="88"/>
      <c r="AA784" s="88"/>
      <c r="AB784" s="89"/>
      <c r="AC784" s="105"/>
      <c r="AD784" s="77"/>
    </row>
    <row r="785" spans="2:30" ht="15" customHeight="1" thickBot="1" x14ac:dyDescent="0.3">
      <c r="B785" s="146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72"/>
      <c r="Q785" s="47"/>
      <c r="R785" s="47"/>
      <c r="S785" s="44"/>
      <c r="T785" s="48"/>
      <c r="U785" s="48"/>
      <c r="V785" s="49"/>
      <c r="W785" s="80"/>
      <c r="X785" s="81"/>
      <c r="Y785" s="112"/>
      <c r="Z785" s="88"/>
      <c r="AA785" s="88"/>
      <c r="AB785" s="89"/>
      <c r="AC785" s="105"/>
      <c r="AD785" s="77"/>
    </row>
    <row r="786" spans="2:30" ht="15" customHeight="1" thickBot="1" x14ac:dyDescent="0.3">
      <c r="B786" s="146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72"/>
      <c r="Q786" s="47"/>
      <c r="R786" s="47"/>
      <c r="S786" s="44"/>
      <c r="T786" s="48"/>
      <c r="U786" s="48"/>
      <c r="V786" s="49"/>
      <c r="W786" s="80"/>
      <c r="X786" s="81"/>
      <c r="Y786" s="112"/>
      <c r="Z786" s="88"/>
      <c r="AA786" s="88"/>
      <c r="AB786" s="89"/>
      <c r="AC786" s="105"/>
      <c r="AD786" s="77"/>
    </row>
    <row r="787" spans="2:30" ht="15" customHeight="1" thickBot="1" x14ac:dyDescent="0.3">
      <c r="B787" s="147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73"/>
      <c r="Q787" s="56"/>
      <c r="R787" s="56"/>
      <c r="S787" s="53"/>
      <c r="T787" s="57"/>
      <c r="U787" s="57"/>
      <c r="V787" s="58"/>
      <c r="W787" s="82"/>
      <c r="X787" s="83"/>
      <c r="Y787" s="112"/>
      <c r="Z787" s="88"/>
      <c r="AA787" s="88"/>
      <c r="AB787" s="89"/>
      <c r="AC787" s="105"/>
      <c r="AD787" s="77"/>
    </row>
    <row r="788" spans="2:30" ht="15" customHeight="1" thickBot="1" x14ac:dyDescent="0.3">
      <c r="B788" s="145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71"/>
      <c r="Q788" s="39"/>
      <c r="R788" s="39"/>
      <c r="S788" s="36"/>
      <c r="T788" s="40"/>
      <c r="U788" s="40"/>
      <c r="V788" s="41"/>
      <c r="W788" s="84"/>
      <c r="X788" s="85"/>
      <c r="Y788" s="112" t="e">
        <f>SUM(S788:S792)/SUM($H788:$H792)*100</f>
        <v>#DIV/0!</v>
      </c>
      <c r="Z788" s="88" t="e">
        <f>SUM(T788:T792)/SUM($H788:$H792)*100</f>
        <v>#DIV/0!</v>
      </c>
      <c r="AA788" s="88" t="e">
        <f>SUM(U788:U792)/SUM($H788:$H792)*100</f>
        <v>#DIV/0!</v>
      </c>
      <c r="AB788" s="89" t="e">
        <f>SUM(V788:V792)/SUM($H788:$H792)*100</f>
        <v>#DIV/0!</v>
      </c>
      <c r="AC788" s="105" t="e">
        <f>SUM(Y788:AB792)</f>
        <v>#DIV/0!</v>
      </c>
      <c r="AD788" s="77"/>
    </row>
    <row r="789" spans="2:30" ht="15" customHeight="1" thickBot="1" x14ac:dyDescent="0.3">
      <c r="B789" s="146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72"/>
      <c r="Q789" s="47"/>
      <c r="R789" s="47"/>
      <c r="S789" s="44"/>
      <c r="T789" s="48"/>
      <c r="U789" s="48"/>
      <c r="V789" s="49"/>
      <c r="W789" s="80"/>
      <c r="X789" s="81"/>
      <c r="Y789" s="112"/>
      <c r="Z789" s="88"/>
      <c r="AA789" s="88"/>
      <c r="AB789" s="89"/>
      <c r="AC789" s="105"/>
      <c r="AD789" s="77"/>
    </row>
    <row r="790" spans="2:30" ht="15" customHeight="1" thickBot="1" x14ac:dyDescent="0.3">
      <c r="B790" s="146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72"/>
      <c r="Q790" s="47"/>
      <c r="R790" s="47"/>
      <c r="S790" s="44"/>
      <c r="T790" s="48"/>
      <c r="U790" s="48"/>
      <c r="V790" s="49"/>
      <c r="W790" s="80"/>
      <c r="X790" s="81"/>
      <c r="Y790" s="112"/>
      <c r="Z790" s="88"/>
      <c r="AA790" s="88"/>
      <c r="AB790" s="89"/>
      <c r="AC790" s="105"/>
      <c r="AD790" s="77"/>
    </row>
    <row r="791" spans="2:30" ht="15" customHeight="1" thickBot="1" x14ac:dyDescent="0.3">
      <c r="B791" s="146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72"/>
      <c r="Q791" s="47"/>
      <c r="R791" s="47"/>
      <c r="S791" s="44"/>
      <c r="T791" s="48"/>
      <c r="U791" s="48"/>
      <c r="V791" s="49"/>
      <c r="W791" s="80"/>
      <c r="X791" s="81"/>
      <c r="Y791" s="112"/>
      <c r="Z791" s="88"/>
      <c r="AA791" s="88"/>
      <c r="AB791" s="89"/>
      <c r="AC791" s="105"/>
      <c r="AD791" s="77"/>
    </row>
    <row r="792" spans="2:30" ht="15" customHeight="1" thickBot="1" x14ac:dyDescent="0.3">
      <c r="B792" s="147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73"/>
      <c r="Q792" s="56"/>
      <c r="R792" s="56"/>
      <c r="S792" s="53"/>
      <c r="T792" s="57"/>
      <c r="U792" s="57"/>
      <c r="V792" s="58"/>
      <c r="W792" s="82"/>
      <c r="X792" s="83"/>
      <c r="Y792" s="112"/>
      <c r="Z792" s="88"/>
      <c r="AA792" s="88"/>
      <c r="AB792" s="89"/>
      <c r="AC792" s="105"/>
      <c r="AD792" s="77"/>
    </row>
    <row r="793" spans="2:30" ht="15" customHeight="1" thickBot="1" x14ac:dyDescent="0.3">
      <c r="B793" s="145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71"/>
      <c r="Q793" s="39"/>
      <c r="R793" s="39"/>
      <c r="S793" s="36"/>
      <c r="T793" s="40"/>
      <c r="U793" s="40"/>
      <c r="V793" s="41"/>
      <c r="W793" s="84"/>
      <c r="X793" s="85"/>
      <c r="Y793" s="112" t="e">
        <f>SUM(S793:S797)/SUM($H793:$H797)*100</f>
        <v>#DIV/0!</v>
      </c>
      <c r="Z793" s="88" t="e">
        <f>SUM(T793:T797)/SUM($H793:$H797)*100</f>
        <v>#DIV/0!</v>
      </c>
      <c r="AA793" s="88" t="e">
        <f>SUM(U793:U797)/SUM($H793:$H797)*100</f>
        <v>#DIV/0!</v>
      </c>
      <c r="AB793" s="89" t="e">
        <f>SUM(V793:V797)/SUM($H793:$H797)*100</f>
        <v>#DIV/0!</v>
      </c>
      <c r="AC793" s="105" t="e">
        <f>SUM(Y793:AB797)</f>
        <v>#DIV/0!</v>
      </c>
      <c r="AD793" s="77"/>
    </row>
    <row r="794" spans="2:30" ht="15" customHeight="1" thickBot="1" x14ac:dyDescent="0.3">
      <c r="B794" s="146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72"/>
      <c r="Q794" s="47"/>
      <c r="R794" s="47"/>
      <c r="S794" s="44"/>
      <c r="T794" s="48"/>
      <c r="U794" s="48"/>
      <c r="V794" s="49"/>
      <c r="W794" s="80"/>
      <c r="X794" s="81"/>
      <c r="Y794" s="112"/>
      <c r="Z794" s="88"/>
      <c r="AA794" s="88"/>
      <c r="AB794" s="89"/>
      <c r="AC794" s="105"/>
      <c r="AD794" s="77"/>
    </row>
    <row r="795" spans="2:30" ht="15" customHeight="1" thickBot="1" x14ac:dyDescent="0.3">
      <c r="B795" s="146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72"/>
      <c r="Q795" s="47"/>
      <c r="R795" s="47"/>
      <c r="S795" s="44"/>
      <c r="T795" s="48"/>
      <c r="U795" s="48"/>
      <c r="V795" s="49"/>
      <c r="W795" s="80"/>
      <c r="X795" s="81"/>
      <c r="Y795" s="112"/>
      <c r="Z795" s="88"/>
      <c r="AA795" s="88"/>
      <c r="AB795" s="89"/>
      <c r="AC795" s="105"/>
      <c r="AD795" s="77"/>
    </row>
    <row r="796" spans="2:30" ht="15" customHeight="1" thickBot="1" x14ac:dyDescent="0.3">
      <c r="B796" s="146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72"/>
      <c r="Q796" s="47"/>
      <c r="R796" s="47"/>
      <c r="S796" s="44"/>
      <c r="T796" s="48"/>
      <c r="U796" s="48"/>
      <c r="V796" s="49"/>
      <c r="W796" s="80"/>
      <c r="X796" s="81"/>
      <c r="Y796" s="112"/>
      <c r="Z796" s="88"/>
      <c r="AA796" s="88"/>
      <c r="AB796" s="89"/>
      <c r="AC796" s="105"/>
      <c r="AD796" s="77"/>
    </row>
    <row r="797" spans="2:30" ht="15" customHeight="1" thickBot="1" x14ac:dyDescent="0.3">
      <c r="B797" s="147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73"/>
      <c r="Q797" s="56"/>
      <c r="R797" s="56"/>
      <c r="S797" s="53"/>
      <c r="T797" s="57"/>
      <c r="U797" s="57"/>
      <c r="V797" s="58"/>
      <c r="W797" s="82"/>
      <c r="X797" s="83"/>
      <c r="Y797" s="112"/>
      <c r="Z797" s="88"/>
      <c r="AA797" s="88"/>
      <c r="AB797" s="89"/>
      <c r="AC797" s="105"/>
      <c r="AD797" s="77"/>
    </row>
    <row r="798" spans="2:30" ht="15" customHeight="1" thickBot="1" x14ac:dyDescent="0.3">
      <c r="B798" s="145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71"/>
      <c r="Q798" s="39"/>
      <c r="R798" s="39"/>
      <c r="S798" s="36"/>
      <c r="T798" s="40"/>
      <c r="U798" s="40"/>
      <c r="V798" s="41"/>
      <c r="W798" s="84"/>
      <c r="X798" s="85"/>
      <c r="Y798" s="112" t="e">
        <f>SUM(S798:S802)/SUM($H798:$H802)*100</f>
        <v>#DIV/0!</v>
      </c>
      <c r="Z798" s="88" t="e">
        <f>SUM(T798:T802)/SUM($H798:$H802)*100</f>
        <v>#DIV/0!</v>
      </c>
      <c r="AA798" s="88" t="e">
        <f>SUM(U798:U802)/SUM($H798:$H802)*100</f>
        <v>#DIV/0!</v>
      </c>
      <c r="AB798" s="89" t="e">
        <f>SUM(V798:V802)/SUM($H798:$H802)*100</f>
        <v>#DIV/0!</v>
      </c>
      <c r="AC798" s="105" t="e">
        <f>SUM(Y798:AB802)</f>
        <v>#DIV/0!</v>
      </c>
      <c r="AD798" s="77"/>
    </row>
    <row r="799" spans="2:30" ht="15" customHeight="1" thickBot="1" x14ac:dyDescent="0.3">
      <c r="B799" s="146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72"/>
      <c r="Q799" s="47"/>
      <c r="R799" s="47"/>
      <c r="S799" s="44"/>
      <c r="T799" s="48"/>
      <c r="U799" s="48"/>
      <c r="V799" s="49"/>
      <c r="W799" s="80"/>
      <c r="X799" s="81"/>
      <c r="Y799" s="112"/>
      <c r="Z799" s="88"/>
      <c r="AA799" s="88"/>
      <c r="AB799" s="89"/>
      <c r="AC799" s="105"/>
      <c r="AD799" s="77"/>
    </row>
    <row r="800" spans="2:30" ht="15" customHeight="1" thickBot="1" x14ac:dyDescent="0.3">
      <c r="B800" s="146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72"/>
      <c r="Q800" s="47"/>
      <c r="R800" s="47"/>
      <c r="S800" s="44"/>
      <c r="T800" s="48"/>
      <c r="U800" s="48"/>
      <c r="V800" s="49"/>
      <c r="W800" s="80"/>
      <c r="X800" s="81"/>
      <c r="Y800" s="112"/>
      <c r="Z800" s="88"/>
      <c r="AA800" s="88"/>
      <c r="AB800" s="89"/>
      <c r="AC800" s="105"/>
      <c r="AD800" s="77"/>
    </row>
    <row r="801" spans="2:30" ht="15" customHeight="1" thickBot="1" x14ac:dyDescent="0.3">
      <c r="B801" s="146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72"/>
      <c r="Q801" s="47"/>
      <c r="R801" s="47"/>
      <c r="S801" s="44"/>
      <c r="T801" s="48"/>
      <c r="U801" s="48"/>
      <c r="V801" s="49"/>
      <c r="W801" s="80"/>
      <c r="X801" s="81"/>
      <c r="Y801" s="112"/>
      <c r="Z801" s="88"/>
      <c r="AA801" s="88"/>
      <c r="AB801" s="89"/>
      <c r="AC801" s="105"/>
      <c r="AD801" s="77"/>
    </row>
    <row r="802" spans="2:30" ht="15" customHeight="1" thickBot="1" x14ac:dyDescent="0.3">
      <c r="B802" s="147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73"/>
      <c r="Q802" s="56"/>
      <c r="R802" s="56"/>
      <c r="S802" s="53"/>
      <c r="T802" s="57"/>
      <c r="U802" s="57"/>
      <c r="V802" s="58"/>
      <c r="W802" s="82"/>
      <c r="X802" s="83"/>
      <c r="Y802" s="112"/>
      <c r="Z802" s="88"/>
      <c r="AA802" s="88"/>
      <c r="AB802" s="89"/>
      <c r="AC802" s="105"/>
      <c r="AD802" s="77"/>
    </row>
    <row r="803" spans="2:30" ht="15" customHeight="1" thickBot="1" x14ac:dyDescent="0.3">
      <c r="B803" s="145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71"/>
      <c r="Q803" s="39"/>
      <c r="R803" s="39"/>
      <c r="S803" s="36"/>
      <c r="T803" s="40"/>
      <c r="U803" s="40"/>
      <c r="V803" s="41"/>
      <c r="W803" s="84"/>
      <c r="X803" s="85"/>
      <c r="Y803" s="112" t="e">
        <f>SUM(S803:S807)/SUM($H803:$H807)*100</f>
        <v>#DIV/0!</v>
      </c>
      <c r="Z803" s="88" t="e">
        <f>SUM(T803:T807)/SUM($H803:$H807)*100</f>
        <v>#DIV/0!</v>
      </c>
      <c r="AA803" s="88" t="e">
        <f>SUM(U803:U807)/SUM($H803:$H807)*100</f>
        <v>#DIV/0!</v>
      </c>
      <c r="AB803" s="89" t="e">
        <f>SUM(V803:V807)/SUM($H803:$H807)*100</f>
        <v>#DIV/0!</v>
      </c>
      <c r="AC803" s="105" t="e">
        <f>SUM(Y803:AB807)</f>
        <v>#DIV/0!</v>
      </c>
      <c r="AD803" s="77"/>
    </row>
    <row r="804" spans="2:30" ht="15" customHeight="1" thickBot="1" x14ac:dyDescent="0.3">
      <c r="B804" s="146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72"/>
      <c r="Q804" s="47"/>
      <c r="R804" s="47"/>
      <c r="S804" s="44"/>
      <c r="T804" s="48"/>
      <c r="U804" s="48"/>
      <c r="V804" s="49"/>
      <c r="W804" s="80"/>
      <c r="X804" s="81"/>
      <c r="Y804" s="112"/>
      <c r="Z804" s="88"/>
      <c r="AA804" s="88"/>
      <c r="AB804" s="89"/>
      <c r="AC804" s="105"/>
      <c r="AD804" s="77"/>
    </row>
    <row r="805" spans="2:30" ht="15" customHeight="1" thickBot="1" x14ac:dyDescent="0.3">
      <c r="B805" s="146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72"/>
      <c r="Q805" s="47"/>
      <c r="R805" s="47"/>
      <c r="S805" s="44"/>
      <c r="T805" s="48"/>
      <c r="U805" s="48"/>
      <c r="V805" s="49"/>
      <c r="W805" s="80"/>
      <c r="X805" s="81"/>
      <c r="Y805" s="112"/>
      <c r="Z805" s="88"/>
      <c r="AA805" s="88"/>
      <c r="AB805" s="89"/>
      <c r="AC805" s="105"/>
      <c r="AD805" s="77"/>
    </row>
    <row r="806" spans="2:30" ht="15" customHeight="1" thickBot="1" x14ac:dyDescent="0.3">
      <c r="B806" s="146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72"/>
      <c r="Q806" s="47"/>
      <c r="R806" s="47"/>
      <c r="S806" s="44"/>
      <c r="T806" s="48"/>
      <c r="U806" s="48"/>
      <c r="V806" s="49"/>
      <c r="W806" s="80"/>
      <c r="X806" s="81"/>
      <c r="Y806" s="112"/>
      <c r="Z806" s="88"/>
      <c r="AA806" s="88"/>
      <c r="AB806" s="89"/>
      <c r="AC806" s="105"/>
      <c r="AD806" s="77"/>
    </row>
    <row r="807" spans="2:30" ht="15" customHeight="1" thickBot="1" x14ac:dyDescent="0.3">
      <c r="B807" s="147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73"/>
      <c r="Q807" s="56"/>
      <c r="R807" s="56"/>
      <c r="S807" s="53"/>
      <c r="T807" s="57"/>
      <c r="U807" s="57"/>
      <c r="V807" s="58"/>
      <c r="W807" s="82"/>
      <c r="X807" s="83"/>
      <c r="Y807" s="112"/>
      <c r="Z807" s="88"/>
      <c r="AA807" s="88"/>
      <c r="AB807" s="89"/>
      <c r="AC807" s="105"/>
      <c r="AD807" s="77"/>
    </row>
    <row r="808" spans="2:30" ht="15" customHeight="1" thickBot="1" x14ac:dyDescent="0.3">
      <c r="B808" s="145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71"/>
      <c r="Q808" s="39"/>
      <c r="R808" s="39"/>
      <c r="S808" s="36"/>
      <c r="T808" s="40"/>
      <c r="U808" s="40"/>
      <c r="V808" s="41"/>
      <c r="W808" s="84"/>
      <c r="X808" s="85"/>
      <c r="Y808" s="112" t="e">
        <f>SUM(S808:S812)/SUM($H808:$H812)*100</f>
        <v>#DIV/0!</v>
      </c>
      <c r="Z808" s="88" t="e">
        <f>SUM(T808:T812)/SUM($H808:$H812)*100</f>
        <v>#DIV/0!</v>
      </c>
      <c r="AA808" s="88" t="e">
        <f>SUM(U808:U812)/SUM($H808:$H812)*100</f>
        <v>#DIV/0!</v>
      </c>
      <c r="AB808" s="89" t="e">
        <f>SUM(V808:V812)/SUM($H808:$H812)*100</f>
        <v>#DIV/0!</v>
      </c>
      <c r="AC808" s="105" t="e">
        <f>SUM(Y808:AB812)</f>
        <v>#DIV/0!</v>
      </c>
      <c r="AD808" s="77"/>
    </row>
    <row r="809" spans="2:30" ht="15" customHeight="1" thickBot="1" x14ac:dyDescent="0.3">
      <c r="B809" s="146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72"/>
      <c r="Q809" s="47"/>
      <c r="R809" s="47"/>
      <c r="S809" s="44"/>
      <c r="T809" s="48"/>
      <c r="U809" s="48"/>
      <c r="V809" s="49"/>
      <c r="W809" s="80"/>
      <c r="X809" s="81"/>
      <c r="Y809" s="112"/>
      <c r="Z809" s="88"/>
      <c r="AA809" s="88"/>
      <c r="AB809" s="89"/>
      <c r="AC809" s="105"/>
      <c r="AD809" s="77"/>
    </row>
    <row r="810" spans="2:30" ht="15" customHeight="1" thickBot="1" x14ac:dyDescent="0.3">
      <c r="B810" s="146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72"/>
      <c r="Q810" s="47"/>
      <c r="R810" s="47"/>
      <c r="S810" s="44"/>
      <c r="T810" s="48"/>
      <c r="U810" s="48"/>
      <c r="V810" s="49"/>
      <c r="W810" s="80"/>
      <c r="X810" s="81"/>
      <c r="Y810" s="112"/>
      <c r="Z810" s="88"/>
      <c r="AA810" s="88"/>
      <c r="AB810" s="89"/>
      <c r="AC810" s="105"/>
      <c r="AD810" s="77"/>
    </row>
    <row r="811" spans="2:30" ht="15" customHeight="1" thickBot="1" x14ac:dyDescent="0.3">
      <c r="B811" s="146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72"/>
      <c r="Q811" s="47"/>
      <c r="R811" s="47"/>
      <c r="S811" s="44"/>
      <c r="T811" s="48"/>
      <c r="U811" s="48"/>
      <c r="V811" s="49"/>
      <c r="W811" s="80"/>
      <c r="X811" s="81"/>
      <c r="Y811" s="112"/>
      <c r="Z811" s="88"/>
      <c r="AA811" s="88"/>
      <c r="AB811" s="89"/>
      <c r="AC811" s="105"/>
      <c r="AD811" s="77"/>
    </row>
    <row r="812" spans="2:30" ht="15" customHeight="1" thickBot="1" x14ac:dyDescent="0.3">
      <c r="B812" s="147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73"/>
      <c r="Q812" s="56"/>
      <c r="R812" s="56"/>
      <c r="S812" s="53"/>
      <c r="T812" s="57"/>
      <c r="U812" s="57"/>
      <c r="V812" s="58"/>
      <c r="W812" s="82"/>
      <c r="X812" s="83"/>
      <c r="Y812" s="112"/>
      <c r="Z812" s="88"/>
      <c r="AA812" s="88"/>
      <c r="AB812" s="89"/>
      <c r="AC812" s="105"/>
      <c r="AD812" s="77"/>
    </row>
    <row r="813" spans="2:30" ht="15" customHeight="1" thickBot="1" x14ac:dyDescent="0.3">
      <c r="B813" s="145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71"/>
      <c r="Q813" s="39"/>
      <c r="R813" s="39"/>
      <c r="S813" s="36"/>
      <c r="T813" s="40"/>
      <c r="U813" s="40"/>
      <c r="V813" s="41"/>
      <c r="W813" s="84"/>
      <c r="X813" s="85"/>
      <c r="Y813" s="112" t="e">
        <f>SUM(S813:S817)/SUM($H813:$H817)*100</f>
        <v>#DIV/0!</v>
      </c>
      <c r="Z813" s="88" t="e">
        <f>SUM(T813:T817)/SUM($H813:$H817)*100</f>
        <v>#DIV/0!</v>
      </c>
      <c r="AA813" s="88" t="e">
        <f>SUM(U813:U817)/SUM($H813:$H817)*100</f>
        <v>#DIV/0!</v>
      </c>
      <c r="AB813" s="89" t="e">
        <f>SUM(V813:V817)/SUM($H813:$H817)*100</f>
        <v>#DIV/0!</v>
      </c>
      <c r="AC813" s="105" t="e">
        <f>SUM(Y813:AB817)</f>
        <v>#DIV/0!</v>
      </c>
      <c r="AD813" s="77"/>
    </row>
    <row r="814" spans="2:30" ht="15" customHeight="1" thickBot="1" x14ac:dyDescent="0.3">
      <c r="B814" s="146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72"/>
      <c r="Q814" s="47"/>
      <c r="R814" s="47"/>
      <c r="S814" s="44"/>
      <c r="T814" s="48"/>
      <c r="U814" s="48"/>
      <c r="V814" s="49"/>
      <c r="W814" s="80"/>
      <c r="X814" s="81"/>
      <c r="Y814" s="112"/>
      <c r="Z814" s="88"/>
      <c r="AA814" s="88"/>
      <c r="AB814" s="89"/>
      <c r="AC814" s="105"/>
      <c r="AD814" s="77"/>
    </row>
    <row r="815" spans="2:30" ht="15" customHeight="1" thickBot="1" x14ac:dyDescent="0.3">
      <c r="B815" s="146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72"/>
      <c r="Q815" s="47"/>
      <c r="R815" s="47"/>
      <c r="S815" s="44"/>
      <c r="T815" s="48"/>
      <c r="U815" s="48"/>
      <c r="V815" s="49"/>
      <c r="W815" s="80"/>
      <c r="X815" s="81"/>
      <c r="Y815" s="112"/>
      <c r="Z815" s="88"/>
      <c r="AA815" s="88"/>
      <c r="AB815" s="89"/>
      <c r="AC815" s="105"/>
      <c r="AD815" s="77"/>
    </row>
    <row r="816" spans="2:30" ht="15" customHeight="1" thickBot="1" x14ac:dyDescent="0.3">
      <c r="B816" s="146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72"/>
      <c r="Q816" s="47"/>
      <c r="R816" s="47"/>
      <c r="S816" s="44"/>
      <c r="T816" s="48"/>
      <c r="U816" s="48"/>
      <c r="V816" s="49"/>
      <c r="W816" s="80"/>
      <c r="X816" s="81"/>
      <c r="Y816" s="112"/>
      <c r="Z816" s="88"/>
      <c r="AA816" s="88"/>
      <c r="AB816" s="89"/>
      <c r="AC816" s="105"/>
      <c r="AD816" s="77"/>
    </row>
    <row r="817" spans="2:30" ht="15" customHeight="1" thickBot="1" x14ac:dyDescent="0.3">
      <c r="B817" s="147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73"/>
      <c r="Q817" s="56"/>
      <c r="R817" s="56"/>
      <c r="S817" s="53"/>
      <c r="T817" s="57"/>
      <c r="U817" s="57"/>
      <c r="V817" s="58"/>
      <c r="W817" s="82"/>
      <c r="X817" s="83"/>
      <c r="Y817" s="112"/>
      <c r="Z817" s="88"/>
      <c r="AA817" s="88"/>
      <c r="AB817" s="89"/>
      <c r="AC817" s="105"/>
      <c r="AD817" s="77"/>
    </row>
    <row r="818" spans="2:30" ht="15" customHeight="1" thickBot="1" x14ac:dyDescent="0.3">
      <c r="B818" s="145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71"/>
      <c r="Q818" s="39"/>
      <c r="R818" s="39"/>
      <c r="S818" s="36"/>
      <c r="T818" s="40"/>
      <c r="U818" s="40"/>
      <c r="V818" s="41"/>
      <c r="W818" s="84"/>
      <c r="X818" s="85"/>
      <c r="Y818" s="112" t="e">
        <f>SUM(S818:S822)/SUM($H818:$H822)*100</f>
        <v>#DIV/0!</v>
      </c>
      <c r="Z818" s="88" t="e">
        <f>SUM(T818:T822)/SUM($H818:$H822)*100</f>
        <v>#DIV/0!</v>
      </c>
      <c r="AA818" s="88" t="e">
        <f>SUM(U818:U822)/SUM($H818:$H822)*100</f>
        <v>#DIV/0!</v>
      </c>
      <c r="AB818" s="89" t="e">
        <f>SUM(V818:V822)/SUM($H818:$H822)*100</f>
        <v>#DIV/0!</v>
      </c>
      <c r="AC818" s="105" t="e">
        <f>SUM(Y818:AB822)</f>
        <v>#DIV/0!</v>
      </c>
      <c r="AD818" s="77"/>
    </row>
    <row r="819" spans="2:30" ht="15" customHeight="1" thickBot="1" x14ac:dyDescent="0.3">
      <c r="B819" s="146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72"/>
      <c r="Q819" s="47"/>
      <c r="R819" s="47"/>
      <c r="S819" s="44"/>
      <c r="T819" s="48"/>
      <c r="U819" s="48"/>
      <c r="V819" s="49"/>
      <c r="W819" s="80"/>
      <c r="X819" s="81"/>
      <c r="Y819" s="112"/>
      <c r="Z819" s="88"/>
      <c r="AA819" s="88"/>
      <c r="AB819" s="89"/>
      <c r="AC819" s="105"/>
      <c r="AD819" s="77"/>
    </row>
    <row r="820" spans="2:30" ht="15" customHeight="1" thickBot="1" x14ac:dyDescent="0.3">
      <c r="B820" s="146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72"/>
      <c r="Q820" s="47"/>
      <c r="R820" s="47"/>
      <c r="S820" s="44"/>
      <c r="T820" s="48"/>
      <c r="U820" s="48"/>
      <c r="V820" s="49"/>
      <c r="W820" s="80"/>
      <c r="X820" s="81"/>
      <c r="Y820" s="112"/>
      <c r="Z820" s="88"/>
      <c r="AA820" s="88"/>
      <c r="AB820" s="89"/>
      <c r="AC820" s="105"/>
      <c r="AD820" s="77"/>
    </row>
    <row r="821" spans="2:30" ht="15" customHeight="1" thickBot="1" x14ac:dyDescent="0.3">
      <c r="B821" s="146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72"/>
      <c r="Q821" s="47"/>
      <c r="R821" s="47"/>
      <c r="S821" s="44"/>
      <c r="T821" s="48"/>
      <c r="U821" s="48"/>
      <c r="V821" s="49"/>
      <c r="W821" s="80"/>
      <c r="X821" s="81"/>
      <c r="Y821" s="112"/>
      <c r="Z821" s="88"/>
      <c r="AA821" s="88"/>
      <c r="AB821" s="89"/>
      <c r="AC821" s="105"/>
      <c r="AD821" s="77"/>
    </row>
    <row r="822" spans="2:30" ht="15" customHeight="1" thickBot="1" x14ac:dyDescent="0.3">
      <c r="B822" s="147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73"/>
      <c r="Q822" s="56"/>
      <c r="R822" s="56"/>
      <c r="S822" s="53"/>
      <c r="T822" s="57"/>
      <c r="U822" s="57"/>
      <c r="V822" s="58"/>
      <c r="W822" s="82"/>
      <c r="X822" s="83"/>
      <c r="Y822" s="112"/>
      <c r="Z822" s="88"/>
      <c r="AA822" s="88"/>
      <c r="AB822" s="89"/>
      <c r="AC822" s="105"/>
      <c r="AD822" s="77"/>
    </row>
    <row r="823" spans="2:30" ht="15" customHeight="1" thickBot="1" x14ac:dyDescent="0.3">
      <c r="B823" s="145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71"/>
      <c r="Q823" s="39"/>
      <c r="R823" s="39"/>
      <c r="S823" s="36"/>
      <c r="T823" s="40"/>
      <c r="U823" s="40"/>
      <c r="V823" s="41"/>
      <c r="W823" s="84"/>
      <c r="X823" s="85"/>
      <c r="Y823" s="112" t="e">
        <f>SUM(S823:S827)/SUM($H823:$H827)*100</f>
        <v>#DIV/0!</v>
      </c>
      <c r="Z823" s="88" t="e">
        <f>SUM(T823:T827)/SUM($H823:$H827)*100</f>
        <v>#DIV/0!</v>
      </c>
      <c r="AA823" s="88" t="e">
        <f>SUM(U823:U827)/SUM($H823:$H827)*100</f>
        <v>#DIV/0!</v>
      </c>
      <c r="AB823" s="89" t="e">
        <f>SUM(V823:V827)/SUM($H823:$H827)*100</f>
        <v>#DIV/0!</v>
      </c>
      <c r="AC823" s="105" t="e">
        <f>SUM(Y823:AB827)</f>
        <v>#DIV/0!</v>
      </c>
      <c r="AD823" s="77"/>
    </row>
    <row r="824" spans="2:30" ht="15" customHeight="1" thickBot="1" x14ac:dyDescent="0.3">
      <c r="B824" s="146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72"/>
      <c r="Q824" s="47"/>
      <c r="R824" s="47"/>
      <c r="S824" s="44"/>
      <c r="T824" s="48"/>
      <c r="U824" s="48"/>
      <c r="V824" s="49"/>
      <c r="W824" s="80"/>
      <c r="X824" s="81"/>
      <c r="Y824" s="112"/>
      <c r="Z824" s="88"/>
      <c r="AA824" s="88"/>
      <c r="AB824" s="89"/>
      <c r="AC824" s="105"/>
      <c r="AD824" s="77"/>
    </row>
    <row r="825" spans="2:30" ht="15" customHeight="1" thickBot="1" x14ac:dyDescent="0.3">
      <c r="B825" s="146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72"/>
      <c r="Q825" s="47"/>
      <c r="R825" s="47"/>
      <c r="S825" s="44"/>
      <c r="T825" s="48"/>
      <c r="U825" s="48"/>
      <c r="V825" s="49"/>
      <c r="W825" s="80"/>
      <c r="X825" s="81"/>
      <c r="Y825" s="112"/>
      <c r="Z825" s="88"/>
      <c r="AA825" s="88"/>
      <c r="AB825" s="89"/>
      <c r="AC825" s="105"/>
      <c r="AD825" s="77"/>
    </row>
    <row r="826" spans="2:30" ht="15" customHeight="1" thickBot="1" x14ac:dyDescent="0.3">
      <c r="B826" s="146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72"/>
      <c r="Q826" s="47"/>
      <c r="R826" s="47"/>
      <c r="S826" s="44"/>
      <c r="T826" s="48"/>
      <c r="U826" s="48"/>
      <c r="V826" s="49"/>
      <c r="W826" s="80"/>
      <c r="X826" s="81"/>
      <c r="Y826" s="112"/>
      <c r="Z826" s="88"/>
      <c r="AA826" s="88"/>
      <c r="AB826" s="89"/>
      <c r="AC826" s="105"/>
      <c r="AD826" s="77"/>
    </row>
    <row r="827" spans="2:30" ht="15" customHeight="1" thickBot="1" x14ac:dyDescent="0.3">
      <c r="B827" s="147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73"/>
      <c r="Q827" s="56"/>
      <c r="R827" s="56"/>
      <c r="S827" s="53"/>
      <c r="T827" s="57"/>
      <c r="U827" s="57"/>
      <c r="V827" s="58"/>
      <c r="W827" s="82"/>
      <c r="X827" s="83"/>
      <c r="Y827" s="112"/>
      <c r="Z827" s="88"/>
      <c r="AA827" s="88"/>
      <c r="AB827" s="89"/>
      <c r="AC827" s="105"/>
      <c r="AD827" s="77"/>
    </row>
    <row r="828" spans="2:30" ht="15" customHeight="1" thickBot="1" x14ac:dyDescent="0.3">
      <c r="B828" s="145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71"/>
      <c r="Q828" s="39"/>
      <c r="R828" s="39"/>
      <c r="S828" s="36"/>
      <c r="T828" s="40"/>
      <c r="U828" s="40"/>
      <c r="V828" s="41"/>
      <c r="W828" s="84"/>
      <c r="X828" s="85"/>
      <c r="Y828" s="112" t="e">
        <f>SUM(S828:S832)/SUM($H828:$H832)*100</f>
        <v>#DIV/0!</v>
      </c>
      <c r="Z828" s="88" t="e">
        <f>SUM(T828:T832)/SUM($H828:$H832)*100</f>
        <v>#DIV/0!</v>
      </c>
      <c r="AA828" s="88" t="e">
        <f>SUM(U828:U832)/SUM($H828:$H832)*100</f>
        <v>#DIV/0!</v>
      </c>
      <c r="AB828" s="89" t="e">
        <f>SUM(V828:V832)/SUM($H828:$H832)*100</f>
        <v>#DIV/0!</v>
      </c>
      <c r="AC828" s="105" t="e">
        <f>SUM(Y828:AB832)</f>
        <v>#DIV/0!</v>
      </c>
      <c r="AD828" s="77"/>
    </row>
    <row r="829" spans="2:30" ht="15" customHeight="1" thickBot="1" x14ac:dyDescent="0.3">
      <c r="B829" s="146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72"/>
      <c r="Q829" s="47"/>
      <c r="R829" s="47"/>
      <c r="S829" s="44"/>
      <c r="T829" s="48"/>
      <c r="U829" s="48"/>
      <c r="V829" s="49"/>
      <c r="W829" s="80"/>
      <c r="X829" s="81"/>
      <c r="Y829" s="112"/>
      <c r="Z829" s="88"/>
      <c r="AA829" s="88"/>
      <c r="AB829" s="89"/>
      <c r="AC829" s="105"/>
      <c r="AD829" s="77"/>
    </row>
    <row r="830" spans="2:30" ht="15" customHeight="1" thickBot="1" x14ac:dyDescent="0.3">
      <c r="B830" s="146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72"/>
      <c r="Q830" s="47"/>
      <c r="R830" s="47"/>
      <c r="S830" s="44"/>
      <c r="T830" s="48"/>
      <c r="U830" s="48"/>
      <c r="V830" s="49"/>
      <c r="W830" s="80"/>
      <c r="X830" s="81"/>
      <c r="Y830" s="112"/>
      <c r="Z830" s="88"/>
      <c r="AA830" s="88"/>
      <c r="AB830" s="89"/>
      <c r="AC830" s="105"/>
      <c r="AD830" s="77"/>
    </row>
    <row r="831" spans="2:30" ht="15" customHeight="1" thickBot="1" x14ac:dyDescent="0.3">
      <c r="B831" s="146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72"/>
      <c r="Q831" s="47"/>
      <c r="R831" s="47"/>
      <c r="S831" s="44"/>
      <c r="T831" s="48"/>
      <c r="U831" s="48"/>
      <c r="V831" s="49"/>
      <c r="W831" s="80"/>
      <c r="X831" s="81"/>
      <c r="Y831" s="112"/>
      <c r="Z831" s="88"/>
      <c r="AA831" s="88"/>
      <c r="AB831" s="89"/>
      <c r="AC831" s="105"/>
      <c r="AD831" s="77"/>
    </row>
    <row r="832" spans="2:30" ht="15" customHeight="1" thickBot="1" x14ac:dyDescent="0.3">
      <c r="B832" s="147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73"/>
      <c r="Q832" s="56"/>
      <c r="R832" s="56"/>
      <c r="S832" s="53"/>
      <c r="T832" s="57"/>
      <c r="U832" s="57"/>
      <c r="V832" s="58"/>
      <c r="W832" s="82"/>
      <c r="X832" s="83"/>
      <c r="Y832" s="112"/>
      <c r="Z832" s="88"/>
      <c r="AA832" s="88"/>
      <c r="AB832" s="89"/>
      <c r="AC832" s="105"/>
      <c r="AD832" s="77"/>
    </row>
    <row r="833" spans="2:30" ht="15" customHeight="1" thickBot="1" x14ac:dyDescent="0.3">
      <c r="B833" s="145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71"/>
      <c r="Q833" s="39"/>
      <c r="R833" s="39"/>
      <c r="S833" s="36"/>
      <c r="T833" s="40"/>
      <c r="U833" s="40"/>
      <c r="V833" s="41"/>
      <c r="W833" s="84"/>
      <c r="X833" s="85"/>
      <c r="Y833" s="112" t="e">
        <f>SUM(S833:S837)/SUM($H833:$H837)*100</f>
        <v>#DIV/0!</v>
      </c>
      <c r="Z833" s="88" t="e">
        <f>SUM(T833:T837)/SUM($H833:$H837)*100</f>
        <v>#DIV/0!</v>
      </c>
      <c r="AA833" s="88" t="e">
        <f>SUM(U833:U837)/SUM($H833:$H837)*100</f>
        <v>#DIV/0!</v>
      </c>
      <c r="AB833" s="89" t="e">
        <f>SUM(V833:V837)/SUM($H833:$H837)*100</f>
        <v>#DIV/0!</v>
      </c>
      <c r="AC833" s="105" t="e">
        <f>SUM(Y833:AB837)</f>
        <v>#DIV/0!</v>
      </c>
      <c r="AD833" s="77"/>
    </row>
    <row r="834" spans="2:30" ht="15" customHeight="1" thickBot="1" x14ac:dyDescent="0.3">
      <c r="B834" s="146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72"/>
      <c r="Q834" s="47"/>
      <c r="R834" s="47"/>
      <c r="S834" s="44"/>
      <c r="T834" s="48"/>
      <c r="U834" s="48"/>
      <c r="V834" s="49"/>
      <c r="W834" s="80"/>
      <c r="X834" s="81"/>
      <c r="Y834" s="112"/>
      <c r="Z834" s="88"/>
      <c r="AA834" s="88"/>
      <c r="AB834" s="89"/>
      <c r="AC834" s="105"/>
      <c r="AD834" s="77"/>
    </row>
    <row r="835" spans="2:30" ht="15" customHeight="1" thickBot="1" x14ac:dyDescent="0.3">
      <c r="B835" s="146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72"/>
      <c r="Q835" s="47"/>
      <c r="R835" s="47"/>
      <c r="S835" s="44"/>
      <c r="T835" s="48"/>
      <c r="U835" s="48"/>
      <c r="V835" s="49"/>
      <c r="W835" s="80"/>
      <c r="X835" s="81"/>
      <c r="Y835" s="112"/>
      <c r="Z835" s="88"/>
      <c r="AA835" s="88"/>
      <c r="AB835" s="89"/>
      <c r="AC835" s="105"/>
      <c r="AD835" s="77"/>
    </row>
    <row r="836" spans="2:30" ht="15" customHeight="1" thickBot="1" x14ac:dyDescent="0.3">
      <c r="B836" s="146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72"/>
      <c r="Q836" s="47"/>
      <c r="R836" s="47"/>
      <c r="S836" s="44"/>
      <c r="T836" s="48"/>
      <c r="U836" s="48"/>
      <c r="V836" s="49"/>
      <c r="W836" s="80"/>
      <c r="X836" s="81"/>
      <c r="Y836" s="112"/>
      <c r="Z836" s="88"/>
      <c r="AA836" s="88"/>
      <c r="AB836" s="89"/>
      <c r="AC836" s="105"/>
      <c r="AD836" s="77"/>
    </row>
    <row r="837" spans="2:30" ht="15" customHeight="1" thickBot="1" x14ac:dyDescent="0.3">
      <c r="B837" s="147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73"/>
      <c r="Q837" s="56"/>
      <c r="R837" s="56"/>
      <c r="S837" s="53"/>
      <c r="T837" s="57"/>
      <c r="U837" s="57"/>
      <c r="V837" s="58"/>
      <c r="W837" s="82"/>
      <c r="X837" s="83"/>
      <c r="Y837" s="112"/>
      <c r="Z837" s="88"/>
      <c r="AA837" s="88"/>
      <c r="AB837" s="89"/>
      <c r="AC837" s="105"/>
      <c r="AD837" s="77"/>
    </row>
    <row r="838" spans="2:30" ht="15" customHeight="1" thickBot="1" x14ac:dyDescent="0.3">
      <c r="B838" s="145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71"/>
      <c r="Q838" s="39"/>
      <c r="R838" s="39"/>
      <c r="S838" s="36"/>
      <c r="T838" s="40"/>
      <c r="U838" s="40"/>
      <c r="V838" s="41"/>
      <c r="W838" s="84"/>
      <c r="X838" s="85"/>
      <c r="Y838" s="112" t="e">
        <f>SUM(S838:S842)/SUM($H838:$H842)*100</f>
        <v>#DIV/0!</v>
      </c>
      <c r="Z838" s="88" t="e">
        <f>SUM(T838:T842)/SUM($H838:$H842)*100</f>
        <v>#DIV/0!</v>
      </c>
      <c r="AA838" s="88" t="e">
        <f>SUM(U838:U842)/SUM($H838:$H842)*100</f>
        <v>#DIV/0!</v>
      </c>
      <c r="AB838" s="89" t="e">
        <f>SUM(V838:V842)/SUM($H838:$H842)*100</f>
        <v>#DIV/0!</v>
      </c>
      <c r="AC838" s="105" t="e">
        <f>SUM(Y838:AB842)</f>
        <v>#DIV/0!</v>
      </c>
      <c r="AD838" s="77"/>
    </row>
    <row r="839" spans="2:30" ht="15" customHeight="1" thickBot="1" x14ac:dyDescent="0.3">
      <c r="B839" s="146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72"/>
      <c r="Q839" s="47"/>
      <c r="R839" s="47"/>
      <c r="S839" s="44"/>
      <c r="T839" s="48"/>
      <c r="U839" s="48"/>
      <c r="V839" s="49"/>
      <c r="W839" s="80"/>
      <c r="X839" s="81"/>
      <c r="Y839" s="112"/>
      <c r="Z839" s="88"/>
      <c r="AA839" s="88"/>
      <c r="AB839" s="89"/>
      <c r="AC839" s="105"/>
      <c r="AD839" s="77"/>
    </row>
    <row r="840" spans="2:30" ht="15" customHeight="1" thickBot="1" x14ac:dyDescent="0.3">
      <c r="B840" s="146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72"/>
      <c r="Q840" s="47"/>
      <c r="R840" s="47"/>
      <c r="S840" s="44"/>
      <c r="T840" s="48"/>
      <c r="U840" s="48"/>
      <c r="V840" s="49"/>
      <c r="W840" s="80"/>
      <c r="X840" s="81"/>
      <c r="Y840" s="112"/>
      <c r="Z840" s="88"/>
      <c r="AA840" s="88"/>
      <c r="AB840" s="89"/>
      <c r="AC840" s="105"/>
      <c r="AD840" s="77"/>
    </row>
    <row r="841" spans="2:30" ht="15" customHeight="1" thickBot="1" x14ac:dyDescent="0.3">
      <c r="B841" s="146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72"/>
      <c r="Q841" s="47"/>
      <c r="R841" s="47"/>
      <c r="S841" s="44"/>
      <c r="T841" s="48"/>
      <c r="U841" s="48"/>
      <c r="V841" s="49"/>
      <c r="W841" s="80"/>
      <c r="X841" s="81"/>
      <c r="Y841" s="112"/>
      <c r="Z841" s="88"/>
      <c r="AA841" s="88"/>
      <c r="AB841" s="89"/>
      <c r="AC841" s="105"/>
      <c r="AD841" s="77"/>
    </row>
    <row r="842" spans="2:30" ht="15" customHeight="1" thickBot="1" x14ac:dyDescent="0.3">
      <c r="B842" s="147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73"/>
      <c r="Q842" s="56"/>
      <c r="R842" s="56"/>
      <c r="S842" s="53"/>
      <c r="T842" s="57"/>
      <c r="U842" s="57"/>
      <c r="V842" s="58"/>
      <c r="W842" s="82"/>
      <c r="X842" s="83"/>
      <c r="Y842" s="112"/>
      <c r="Z842" s="88"/>
      <c r="AA842" s="88"/>
      <c r="AB842" s="89"/>
      <c r="AC842" s="105"/>
      <c r="AD842" s="77"/>
    </row>
    <row r="843" spans="2:30" ht="15" customHeight="1" thickBot="1" x14ac:dyDescent="0.3">
      <c r="B843" s="145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71"/>
      <c r="Q843" s="39"/>
      <c r="R843" s="39"/>
      <c r="S843" s="36"/>
      <c r="T843" s="40"/>
      <c r="U843" s="40"/>
      <c r="V843" s="41"/>
      <c r="W843" s="84"/>
      <c r="X843" s="85"/>
      <c r="Y843" s="112" t="e">
        <f>SUM(S843:S847)/SUM($H843:$H847)*100</f>
        <v>#DIV/0!</v>
      </c>
      <c r="Z843" s="88" t="e">
        <f>SUM(T843:T847)/SUM($H843:$H847)*100</f>
        <v>#DIV/0!</v>
      </c>
      <c r="AA843" s="88" t="e">
        <f>SUM(U843:U847)/SUM($H843:$H847)*100</f>
        <v>#DIV/0!</v>
      </c>
      <c r="AB843" s="89" t="e">
        <f>SUM(V843:V847)/SUM($H843:$H847)*100</f>
        <v>#DIV/0!</v>
      </c>
      <c r="AC843" s="105" t="e">
        <f>SUM(Y843:AB847)</f>
        <v>#DIV/0!</v>
      </c>
      <c r="AD843" s="77"/>
    </row>
    <row r="844" spans="2:30" ht="15" customHeight="1" thickBot="1" x14ac:dyDescent="0.3">
      <c r="B844" s="146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72"/>
      <c r="Q844" s="47"/>
      <c r="R844" s="47"/>
      <c r="S844" s="44"/>
      <c r="T844" s="48"/>
      <c r="U844" s="48"/>
      <c r="V844" s="49"/>
      <c r="W844" s="80"/>
      <c r="X844" s="81"/>
      <c r="Y844" s="112"/>
      <c r="Z844" s="88"/>
      <c r="AA844" s="88"/>
      <c r="AB844" s="89"/>
      <c r="AC844" s="105"/>
      <c r="AD844" s="77"/>
    </row>
    <row r="845" spans="2:30" ht="15" customHeight="1" thickBot="1" x14ac:dyDescent="0.3">
      <c r="B845" s="146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72"/>
      <c r="Q845" s="47"/>
      <c r="R845" s="47"/>
      <c r="S845" s="44"/>
      <c r="T845" s="48"/>
      <c r="U845" s="48"/>
      <c r="V845" s="49"/>
      <c r="W845" s="80"/>
      <c r="X845" s="81"/>
      <c r="Y845" s="112"/>
      <c r="Z845" s="88"/>
      <c r="AA845" s="88"/>
      <c r="AB845" s="89"/>
      <c r="AC845" s="105"/>
      <c r="AD845" s="77"/>
    </row>
    <row r="846" spans="2:30" ht="15" customHeight="1" thickBot="1" x14ac:dyDescent="0.3">
      <c r="B846" s="146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72"/>
      <c r="Q846" s="47"/>
      <c r="R846" s="47"/>
      <c r="S846" s="44"/>
      <c r="T846" s="48"/>
      <c r="U846" s="48"/>
      <c r="V846" s="49"/>
      <c r="W846" s="80"/>
      <c r="X846" s="81"/>
      <c r="Y846" s="112"/>
      <c r="Z846" s="88"/>
      <c r="AA846" s="88"/>
      <c r="AB846" s="89"/>
      <c r="AC846" s="105"/>
      <c r="AD846" s="77"/>
    </row>
    <row r="847" spans="2:30" ht="15" customHeight="1" thickBot="1" x14ac:dyDescent="0.3">
      <c r="B847" s="147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73"/>
      <c r="Q847" s="56"/>
      <c r="R847" s="56"/>
      <c r="S847" s="53"/>
      <c r="T847" s="57"/>
      <c r="U847" s="57"/>
      <c r="V847" s="58"/>
      <c r="W847" s="82"/>
      <c r="X847" s="83"/>
      <c r="Y847" s="112"/>
      <c r="Z847" s="88"/>
      <c r="AA847" s="88"/>
      <c r="AB847" s="89"/>
      <c r="AC847" s="105"/>
      <c r="AD847" s="77"/>
    </row>
    <row r="848" spans="2:30" ht="15" customHeight="1" thickBot="1" x14ac:dyDescent="0.3">
      <c r="B848" s="145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71"/>
      <c r="Q848" s="39"/>
      <c r="R848" s="39"/>
      <c r="S848" s="36"/>
      <c r="T848" s="40"/>
      <c r="U848" s="40"/>
      <c r="V848" s="41"/>
      <c r="W848" s="84"/>
      <c r="X848" s="85"/>
      <c r="Y848" s="112" t="e">
        <f>SUM(S848:S852)/SUM($H848:$H852)*100</f>
        <v>#DIV/0!</v>
      </c>
      <c r="Z848" s="88" t="e">
        <f>SUM(T848:T852)/SUM($H848:$H852)*100</f>
        <v>#DIV/0!</v>
      </c>
      <c r="AA848" s="88" t="e">
        <f>SUM(U848:U852)/SUM($H848:$H852)*100</f>
        <v>#DIV/0!</v>
      </c>
      <c r="AB848" s="89" t="e">
        <f>SUM(V848:V852)/SUM($H848:$H852)*100</f>
        <v>#DIV/0!</v>
      </c>
      <c r="AC848" s="105" t="e">
        <f>SUM(Y848:AB852)</f>
        <v>#DIV/0!</v>
      </c>
      <c r="AD848" s="77"/>
    </row>
    <row r="849" spans="2:30" ht="15" customHeight="1" thickBot="1" x14ac:dyDescent="0.3">
      <c r="B849" s="146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72"/>
      <c r="Q849" s="47"/>
      <c r="R849" s="47"/>
      <c r="S849" s="44"/>
      <c r="T849" s="48"/>
      <c r="U849" s="48"/>
      <c r="V849" s="49"/>
      <c r="W849" s="80"/>
      <c r="X849" s="81"/>
      <c r="Y849" s="112"/>
      <c r="Z849" s="88"/>
      <c r="AA849" s="88"/>
      <c r="AB849" s="89"/>
      <c r="AC849" s="105"/>
      <c r="AD849" s="77"/>
    </row>
    <row r="850" spans="2:30" ht="15" customHeight="1" thickBot="1" x14ac:dyDescent="0.3">
      <c r="B850" s="146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72"/>
      <c r="Q850" s="47"/>
      <c r="R850" s="47"/>
      <c r="S850" s="44"/>
      <c r="T850" s="48"/>
      <c r="U850" s="48"/>
      <c r="V850" s="49"/>
      <c r="W850" s="80"/>
      <c r="X850" s="81"/>
      <c r="Y850" s="112"/>
      <c r="Z850" s="88"/>
      <c r="AA850" s="88"/>
      <c r="AB850" s="89"/>
      <c r="AC850" s="105"/>
      <c r="AD850" s="77"/>
    </row>
    <row r="851" spans="2:30" ht="15" customHeight="1" thickBot="1" x14ac:dyDescent="0.3">
      <c r="B851" s="146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72"/>
      <c r="Q851" s="47"/>
      <c r="R851" s="47"/>
      <c r="S851" s="44"/>
      <c r="T851" s="48"/>
      <c r="U851" s="48"/>
      <c r="V851" s="49"/>
      <c r="W851" s="80"/>
      <c r="X851" s="81"/>
      <c r="Y851" s="112"/>
      <c r="Z851" s="88"/>
      <c r="AA851" s="88"/>
      <c r="AB851" s="89"/>
      <c r="AC851" s="105"/>
      <c r="AD851" s="77"/>
    </row>
    <row r="852" spans="2:30" ht="15" customHeight="1" thickBot="1" x14ac:dyDescent="0.3">
      <c r="B852" s="147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73"/>
      <c r="Q852" s="56"/>
      <c r="R852" s="56"/>
      <c r="S852" s="53"/>
      <c r="T852" s="57"/>
      <c r="U852" s="57"/>
      <c r="V852" s="58"/>
      <c r="W852" s="82"/>
      <c r="X852" s="83"/>
      <c r="Y852" s="112"/>
      <c r="Z852" s="88"/>
      <c r="AA852" s="88"/>
      <c r="AB852" s="89"/>
      <c r="AC852" s="105"/>
      <c r="AD852" s="77"/>
    </row>
    <row r="853" spans="2:30" ht="15" customHeight="1" thickBot="1" x14ac:dyDescent="0.3">
      <c r="B853" s="145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71"/>
      <c r="Q853" s="39"/>
      <c r="R853" s="39"/>
      <c r="S853" s="36"/>
      <c r="T853" s="40"/>
      <c r="U853" s="40"/>
      <c r="V853" s="41"/>
      <c r="W853" s="84"/>
      <c r="X853" s="85"/>
      <c r="Y853" s="112" t="e">
        <f>SUM(S853:S857)/SUM($H853:$H857)*100</f>
        <v>#DIV/0!</v>
      </c>
      <c r="Z853" s="88" t="e">
        <f>SUM(T853:T857)/SUM($H853:$H857)*100</f>
        <v>#DIV/0!</v>
      </c>
      <c r="AA853" s="88" t="e">
        <f>SUM(U853:U857)/SUM($H853:$H857)*100</f>
        <v>#DIV/0!</v>
      </c>
      <c r="AB853" s="89" t="e">
        <f>SUM(V853:V857)/SUM($H853:$H857)*100</f>
        <v>#DIV/0!</v>
      </c>
      <c r="AC853" s="105" t="e">
        <f>SUM(Y853:AB857)</f>
        <v>#DIV/0!</v>
      </c>
      <c r="AD853" s="77"/>
    </row>
    <row r="854" spans="2:30" ht="15" customHeight="1" thickBot="1" x14ac:dyDescent="0.3">
      <c r="B854" s="146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72"/>
      <c r="Q854" s="47"/>
      <c r="R854" s="47"/>
      <c r="S854" s="44"/>
      <c r="T854" s="48"/>
      <c r="U854" s="48"/>
      <c r="V854" s="49"/>
      <c r="W854" s="80"/>
      <c r="X854" s="81"/>
      <c r="Y854" s="112"/>
      <c r="Z854" s="88"/>
      <c r="AA854" s="88"/>
      <c r="AB854" s="89"/>
      <c r="AC854" s="105"/>
      <c r="AD854" s="77"/>
    </row>
    <row r="855" spans="2:30" ht="15" customHeight="1" thickBot="1" x14ac:dyDescent="0.3">
      <c r="B855" s="146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72"/>
      <c r="Q855" s="47"/>
      <c r="R855" s="47"/>
      <c r="S855" s="44"/>
      <c r="T855" s="48"/>
      <c r="U855" s="48"/>
      <c r="V855" s="49"/>
      <c r="W855" s="80"/>
      <c r="X855" s="81"/>
      <c r="Y855" s="112"/>
      <c r="Z855" s="88"/>
      <c r="AA855" s="88"/>
      <c r="AB855" s="89"/>
      <c r="AC855" s="105"/>
      <c r="AD855" s="77"/>
    </row>
    <row r="856" spans="2:30" ht="15" customHeight="1" thickBot="1" x14ac:dyDescent="0.3">
      <c r="B856" s="146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72"/>
      <c r="Q856" s="47"/>
      <c r="R856" s="47"/>
      <c r="S856" s="44"/>
      <c r="T856" s="48"/>
      <c r="U856" s="48"/>
      <c r="V856" s="49"/>
      <c r="W856" s="80"/>
      <c r="X856" s="81"/>
      <c r="Y856" s="112"/>
      <c r="Z856" s="88"/>
      <c r="AA856" s="88"/>
      <c r="AB856" s="89"/>
      <c r="AC856" s="105"/>
      <c r="AD856" s="77"/>
    </row>
    <row r="857" spans="2:30" ht="15" customHeight="1" thickBot="1" x14ac:dyDescent="0.3">
      <c r="B857" s="147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73"/>
      <c r="Q857" s="56"/>
      <c r="R857" s="56"/>
      <c r="S857" s="53"/>
      <c r="T857" s="57"/>
      <c r="U857" s="57"/>
      <c r="V857" s="58"/>
      <c r="W857" s="82"/>
      <c r="X857" s="83"/>
      <c r="Y857" s="112"/>
      <c r="Z857" s="88"/>
      <c r="AA857" s="88"/>
      <c r="AB857" s="89"/>
      <c r="AC857" s="105"/>
      <c r="AD857" s="77"/>
    </row>
    <row r="858" spans="2:30" ht="15" customHeight="1" thickBot="1" x14ac:dyDescent="0.3">
      <c r="B858" s="145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71"/>
      <c r="Q858" s="39"/>
      <c r="R858" s="39"/>
      <c r="S858" s="36"/>
      <c r="T858" s="40"/>
      <c r="U858" s="40"/>
      <c r="V858" s="41"/>
      <c r="W858" s="84"/>
      <c r="X858" s="85"/>
      <c r="Y858" s="112" t="e">
        <f>SUM(S858:S862)/SUM($H858:$H862)*100</f>
        <v>#DIV/0!</v>
      </c>
      <c r="Z858" s="88" t="e">
        <f>SUM(T858:T862)/SUM($H858:$H862)*100</f>
        <v>#DIV/0!</v>
      </c>
      <c r="AA858" s="88" t="e">
        <f>SUM(U858:U862)/SUM($H858:$H862)*100</f>
        <v>#DIV/0!</v>
      </c>
      <c r="AB858" s="89" t="e">
        <f>SUM(V858:V862)/SUM($H858:$H862)*100</f>
        <v>#DIV/0!</v>
      </c>
      <c r="AC858" s="105" t="e">
        <f>SUM(Y858:AB862)</f>
        <v>#DIV/0!</v>
      </c>
      <c r="AD858" s="77"/>
    </row>
    <row r="859" spans="2:30" ht="15" customHeight="1" thickBot="1" x14ac:dyDescent="0.3">
      <c r="B859" s="146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72"/>
      <c r="Q859" s="47"/>
      <c r="R859" s="47"/>
      <c r="S859" s="44"/>
      <c r="T859" s="48"/>
      <c r="U859" s="48"/>
      <c r="V859" s="49"/>
      <c r="W859" s="80"/>
      <c r="X859" s="81"/>
      <c r="Y859" s="112"/>
      <c r="Z859" s="88"/>
      <c r="AA859" s="88"/>
      <c r="AB859" s="89"/>
      <c r="AC859" s="105"/>
      <c r="AD859" s="77"/>
    </row>
    <row r="860" spans="2:30" ht="15" customHeight="1" thickBot="1" x14ac:dyDescent="0.3">
      <c r="B860" s="146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72"/>
      <c r="Q860" s="47"/>
      <c r="R860" s="47"/>
      <c r="S860" s="44"/>
      <c r="T860" s="48"/>
      <c r="U860" s="48"/>
      <c r="V860" s="49"/>
      <c r="W860" s="80"/>
      <c r="X860" s="81"/>
      <c r="Y860" s="112"/>
      <c r="Z860" s="88"/>
      <c r="AA860" s="88"/>
      <c r="AB860" s="89"/>
      <c r="AC860" s="105"/>
      <c r="AD860" s="77"/>
    </row>
    <row r="861" spans="2:30" ht="15" customHeight="1" thickBot="1" x14ac:dyDescent="0.3">
      <c r="B861" s="146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72"/>
      <c r="Q861" s="47"/>
      <c r="R861" s="47"/>
      <c r="S861" s="44"/>
      <c r="T861" s="48"/>
      <c r="U861" s="48"/>
      <c r="V861" s="49"/>
      <c r="W861" s="80"/>
      <c r="X861" s="81"/>
      <c r="Y861" s="112"/>
      <c r="Z861" s="88"/>
      <c r="AA861" s="88"/>
      <c r="AB861" s="89"/>
      <c r="AC861" s="105"/>
      <c r="AD861" s="77"/>
    </row>
    <row r="862" spans="2:30" ht="15" customHeight="1" thickBot="1" x14ac:dyDescent="0.3">
      <c r="B862" s="147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73"/>
      <c r="Q862" s="56"/>
      <c r="R862" s="56"/>
      <c r="S862" s="53"/>
      <c r="T862" s="57"/>
      <c r="U862" s="57"/>
      <c r="V862" s="58"/>
      <c r="W862" s="82"/>
      <c r="X862" s="83"/>
      <c r="Y862" s="112"/>
      <c r="Z862" s="88"/>
      <c r="AA862" s="88"/>
      <c r="AB862" s="89"/>
      <c r="AC862" s="105"/>
      <c r="AD862" s="77"/>
    </row>
    <row r="863" spans="2:30" ht="15" customHeight="1" thickBot="1" x14ac:dyDescent="0.3">
      <c r="B863" s="145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71"/>
      <c r="Q863" s="39"/>
      <c r="R863" s="39"/>
      <c r="S863" s="36"/>
      <c r="T863" s="40"/>
      <c r="U863" s="40"/>
      <c r="V863" s="41"/>
      <c r="W863" s="84"/>
      <c r="X863" s="85"/>
      <c r="Y863" s="112" t="e">
        <f>SUM(S863:S867)/SUM($H863:$H867)*100</f>
        <v>#DIV/0!</v>
      </c>
      <c r="Z863" s="88" t="e">
        <f>SUM(T863:T867)/SUM($H863:$H867)*100</f>
        <v>#DIV/0!</v>
      </c>
      <c r="AA863" s="88" t="e">
        <f>SUM(U863:U867)/SUM($H863:$H867)*100</f>
        <v>#DIV/0!</v>
      </c>
      <c r="AB863" s="89" t="e">
        <f>SUM(V863:V867)/SUM($H863:$H867)*100</f>
        <v>#DIV/0!</v>
      </c>
      <c r="AC863" s="105" t="e">
        <f>SUM(Y863:AB867)</f>
        <v>#DIV/0!</v>
      </c>
      <c r="AD863" s="77"/>
    </row>
    <row r="864" spans="2:30" ht="15" customHeight="1" thickBot="1" x14ac:dyDescent="0.3">
      <c r="B864" s="146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72"/>
      <c r="Q864" s="47"/>
      <c r="R864" s="47"/>
      <c r="S864" s="44"/>
      <c r="T864" s="48"/>
      <c r="U864" s="48"/>
      <c r="V864" s="49"/>
      <c r="W864" s="80"/>
      <c r="X864" s="81"/>
      <c r="Y864" s="112"/>
      <c r="Z864" s="88"/>
      <c r="AA864" s="88"/>
      <c r="AB864" s="89"/>
      <c r="AC864" s="105"/>
      <c r="AD864" s="77"/>
    </row>
    <row r="865" spans="2:30" ht="15" customHeight="1" thickBot="1" x14ac:dyDescent="0.3">
      <c r="B865" s="146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72"/>
      <c r="Q865" s="47"/>
      <c r="R865" s="47"/>
      <c r="S865" s="44"/>
      <c r="T865" s="48"/>
      <c r="U865" s="48"/>
      <c r="V865" s="49"/>
      <c r="W865" s="80"/>
      <c r="X865" s="81"/>
      <c r="Y865" s="112"/>
      <c r="Z865" s="88"/>
      <c r="AA865" s="88"/>
      <c r="AB865" s="89"/>
      <c r="AC865" s="105"/>
      <c r="AD865" s="77"/>
    </row>
    <row r="866" spans="2:30" ht="15" customHeight="1" thickBot="1" x14ac:dyDescent="0.3">
      <c r="B866" s="146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72"/>
      <c r="Q866" s="47"/>
      <c r="R866" s="47"/>
      <c r="S866" s="44"/>
      <c r="T866" s="48"/>
      <c r="U866" s="48"/>
      <c r="V866" s="49"/>
      <c r="W866" s="80"/>
      <c r="X866" s="81"/>
      <c r="Y866" s="112"/>
      <c r="Z866" s="88"/>
      <c r="AA866" s="88"/>
      <c r="AB866" s="89"/>
      <c r="AC866" s="105"/>
      <c r="AD866" s="77"/>
    </row>
    <row r="867" spans="2:30" ht="15" customHeight="1" thickBot="1" x14ac:dyDescent="0.3">
      <c r="B867" s="147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73"/>
      <c r="Q867" s="56"/>
      <c r="R867" s="56"/>
      <c r="S867" s="53"/>
      <c r="T867" s="57"/>
      <c r="U867" s="57"/>
      <c r="V867" s="58"/>
      <c r="W867" s="82"/>
      <c r="X867" s="83"/>
      <c r="Y867" s="112"/>
      <c r="Z867" s="88"/>
      <c r="AA867" s="88"/>
      <c r="AB867" s="89"/>
      <c r="AC867" s="105"/>
      <c r="AD867" s="77"/>
    </row>
    <row r="868" spans="2:30" ht="15" customHeight="1" thickBot="1" x14ac:dyDescent="0.3">
      <c r="B868" s="145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71"/>
      <c r="Q868" s="39"/>
      <c r="R868" s="39"/>
      <c r="S868" s="36"/>
      <c r="T868" s="40"/>
      <c r="U868" s="40"/>
      <c r="V868" s="41"/>
      <c r="W868" s="84"/>
      <c r="X868" s="85"/>
      <c r="Y868" s="112" t="e">
        <f>SUM(S868:S872)/SUM($H868:$H872)*100</f>
        <v>#DIV/0!</v>
      </c>
      <c r="Z868" s="88" t="e">
        <f>SUM(T868:T872)/SUM($H868:$H872)*100</f>
        <v>#DIV/0!</v>
      </c>
      <c r="AA868" s="88" t="e">
        <f>SUM(U868:U872)/SUM($H868:$H872)*100</f>
        <v>#DIV/0!</v>
      </c>
      <c r="AB868" s="89" t="e">
        <f>SUM(V868:V872)/SUM($H868:$H872)*100</f>
        <v>#DIV/0!</v>
      </c>
      <c r="AC868" s="105" t="e">
        <f>SUM(Y868:AB872)</f>
        <v>#DIV/0!</v>
      </c>
      <c r="AD868" s="77"/>
    </row>
    <row r="869" spans="2:30" ht="15" customHeight="1" thickBot="1" x14ac:dyDescent="0.3">
      <c r="B869" s="146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72"/>
      <c r="Q869" s="47"/>
      <c r="R869" s="47"/>
      <c r="S869" s="44"/>
      <c r="T869" s="48"/>
      <c r="U869" s="48"/>
      <c r="V869" s="49"/>
      <c r="W869" s="80"/>
      <c r="X869" s="81"/>
      <c r="Y869" s="112"/>
      <c r="Z869" s="88"/>
      <c r="AA869" s="88"/>
      <c r="AB869" s="89"/>
      <c r="AC869" s="105"/>
      <c r="AD869" s="77"/>
    </row>
    <row r="870" spans="2:30" ht="15" customHeight="1" thickBot="1" x14ac:dyDescent="0.3">
      <c r="B870" s="146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72"/>
      <c r="Q870" s="47"/>
      <c r="R870" s="47"/>
      <c r="S870" s="44"/>
      <c r="T870" s="48"/>
      <c r="U870" s="48"/>
      <c r="V870" s="49"/>
      <c r="W870" s="80"/>
      <c r="X870" s="81"/>
      <c r="Y870" s="112"/>
      <c r="Z870" s="88"/>
      <c r="AA870" s="88"/>
      <c r="AB870" s="89"/>
      <c r="AC870" s="105"/>
      <c r="AD870" s="77"/>
    </row>
    <row r="871" spans="2:30" ht="15" customHeight="1" thickBot="1" x14ac:dyDescent="0.3">
      <c r="B871" s="146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72"/>
      <c r="Q871" s="47"/>
      <c r="R871" s="47"/>
      <c r="S871" s="44"/>
      <c r="T871" s="48"/>
      <c r="U871" s="48"/>
      <c r="V871" s="49"/>
      <c r="W871" s="80"/>
      <c r="X871" s="81"/>
      <c r="Y871" s="112"/>
      <c r="Z871" s="88"/>
      <c r="AA871" s="88"/>
      <c r="AB871" s="89"/>
      <c r="AC871" s="105"/>
      <c r="AD871" s="77"/>
    </row>
    <row r="872" spans="2:30" ht="15" customHeight="1" thickBot="1" x14ac:dyDescent="0.3">
      <c r="B872" s="147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73"/>
      <c r="Q872" s="56"/>
      <c r="R872" s="56"/>
      <c r="S872" s="53"/>
      <c r="T872" s="57"/>
      <c r="U872" s="57"/>
      <c r="V872" s="58"/>
      <c r="W872" s="82"/>
      <c r="X872" s="83"/>
      <c r="Y872" s="112"/>
      <c r="Z872" s="88"/>
      <c r="AA872" s="88"/>
      <c r="AB872" s="89"/>
      <c r="AC872" s="105"/>
      <c r="AD872" s="77"/>
    </row>
    <row r="873" spans="2:30" ht="15" customHeight="1" thickBot="1" x14ac:dyDescent="0.3">
      <c r="B873" s="145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71"/>
      <c r="Q873" s="39"/>
      <c r="R873" s="39"/>
      <c r="S873" s="36"/>
      <c r="T873" s="40"/>
      <c r="U873" s="40"/>
      <c r="V873" s="41"/>
      <c r="W873" s="84"/>
      <c r="X873" s="85"/>
      <c r="Y873" s="112" t="e">
        <f>SUM(S873:S877)/SUM($H873:$H877)*100</f>
        <v>#DIV/0!</v>
      </c>
      <c r="Z873" s="88" t="e">
        <f>SUM(T873:T877)/SUM($H873:$H877)*100</f>
        <v>#DIV/0!</v>
      </c>
      <c r="AA873" s="88" t="e">
        <f>SUM(U873:U877)/SUM($H873:$H877)*100</f>
        <v>#DIV/0!</v>
      </c>
      <c r="AB873" s="89" t="e">
        <f>SUM(V873:V877)/SUM($H873:$H877)*100</f>
        <v>#DIV/0!</v>
      </c>
      <c r="AC873" s="105" t="e">
        <f>SUM(Y873:AB877)</f>
        <v>#DIV/0!</v>
      </c>
      <c r="AD873" s="77"/>
    </row>
    <row r="874" spans="2:30" ht="15" customHeight="1" thickBot="1" x14ac:dyDescent="0.3">
      <c r="B874" s="146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72"/>
      <c r="Q874" s="47"/>
      <c r="R874" s="47"/>
      <c r="S874" s="44"/>
      <c r="T874" s="48"/>
      <c r="U874" s="48"/>
      <c r="V874" s="49"/>
      <c r="W874" s="80"/>
      <c r="X874" s="81"/>
      <c r="Y874" s="112"/>
      <c r="Z874" s="88"/>
      <c r="AA874" s="88"/>
      <c r="AB874" s="89"/>
      <c r="AC874" s="105"/>
      <c r="AD874" s="77"/>
    </row>
    <row r="875" spans="2:30" ht="15" customHeight="1" thickBot="1" x14ac:dyDescent="0.3">
      <c r="B875" s="146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72"/>
      <c r="Q875" s="47"/>
      <c r="R875" s="47"/>
      <c r="S875" s="44"/>
      <c r="T875" s="48"/>
      <c r="U875" s="48"/>
      <c r="V875" s="49"/>
      <c r="W875" s="80"/>
      <c r="X875" s="81"/>
      <c r="Y875" s="112"/>
      <c r="Z875" s="88"/>
      <c r="AA875" s="88"/>
      <c r="AB875" s="89"/>
      <c r="AC875" s="105"/>
      <c r="AD875" s="77"/>
    </row>
    <row r="876" spans="2:30" ht="15" customHeight="1" thickBot="1" x14ac:dyDescent="0.3">
      <c r="B876" s="146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72"/>
      <c r="Q876" s="47"/>
      <c r="R876" s="47"/>
      <c r="S876" s="44"/>
      <c r="T876" s="48"/>
      <c r="U876" s="48"/>
      <c r="V876" s="49"/>
      <c r="W876" s="80"/>
      <c r="X876" s="81"/>
      <c r="Y876" s="112"/>
      <c r="Z876" s="88"/>
      <c r="AA876" s="88"/>
      <c r="AB876" s="89"/>
      <c r="AC876" s="105"/>
      <c r="AD876" s="77"/>
    </row>
    <row r="877" spans="2:30" ht="15" customHeight="1" thickBot="1" x14ac:dyDescent="0.3">
      <c r="B877" s="147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73"/>
      <c r="Q877" s="56"/>
      <c r="R877" s="56"/>
      <c r="S877" s="53"/>
      <c r="T877" s="57"/>
      <c r="U877" s="57"/>
      <c r="V877" s="58"/>
      <c r="W877" s="82"/>
      <c r="X877" s="83"/>
      <c r="Y877" s="112"/>
      <c r="Z877" s="88"/>
      <c r="AA877" s="88"/>
      <c r="AB877" s="89"/>
      <c r="AC877" s="105"/>
      <c r="AD877" s="77"/>
    </row>
    <row r="878" spans="2:30" ht="15" customHeight="1" thickBot="1" x14ac:dyDescent="0.3">
      <c r="B878" s="145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71"/>
      <c r="Q878" s="39"/>
      <c r="R878" s="39"/>
      <c r="S878" s="36"/>
      <c r="T878" s="40"/>
      <c r="U878" s="40"/>
      <c r="V878" s="41"/>
      <c r="W878" s="84"/>
      <c r="X878" s="85"/>
      <c r="Y878" s="112" t="e">
        <f>SUM(S878:S882)/SUM($H878:$H882)*100</f>
        <v>#DIV/0!</v>
      </c>
      <c r="Z878" s="88" t="e">
        <f>SUM(T878:T882)/SUM($H878:$H882)*100</f>
        <v>#DIV/0!</v>
      </c>
      <c r="AA878" s="88" t="e">
        <f>SUM(U878:U882)/SUM($H878:$H882)*100</f>
        <v>#DIV/0!</v>
      </c>
      <c r="AB878" s="89" t="e">
        <f>SUM(V878:V882)/SUM($H878:$H882)*100</f>
        <v>#DIV/0!</v>
      </c>
      <c r="AC878" s="105" t="e">
        <f>SUM(Y878:AB882)</f>
        <v>#DIV/0!</v>
      </c>
      <c r="AD878" s="77"/>
    </row>
    <row r="879" spans="2:30" ht="15" customHeight="1" thickBot="1" x14ac:dyDescent="0.3">
      <c r="B879" s="146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72"/>
      <c r="Q879" s="47"/>
      <c r="R879" s="47"/>
      <c r="S879" s="44"/>
      <c r="T879" s="48"/>
      <c r="U879" s="48"/>
      <c r="V879" s="49"/>
      <c r="W879" s="80"/>
      <c r="X879" s="81"/>
      <c r="Y879" s="112"/>
      <c r="Z879" s="88"/>
      <c r="AA879" s="88"/>
      <c r="AB879" s="89"/>
      <c r="AC879" s="105"/>
      <c r="AD879" s="77"/>
    </row>
    <row r="880" spans="2:30" ht="15" customHeight="1" thickBot="1" x14ac:dyDescent="0.3">
      <c r="B880" s="146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72"/>
      <c r="Q880" s="47"/>
      <c r="R880" s="47"/>
      <c r="S880" s="44"/>
      <c r="T880" s="48"/>
      <c r="U880" s="48"/>
      <c r="V880" s="49"/>
      <c r="W880" s="80"/>
      <c r="X880" s="81"/>
      <c r="Y880" s="112"/>
      <c r="Z880" s="88"/>
      <c r="AA880" s="88"/>
      <c r="AB880" s="89"/>
      <c r="AC880" s="105"/>
      <c r="AD880" s="77"/>
    </row>
    <row r="881" spans="2:30" ht="15" customHeight="1" thickBot="1" x14ac:dyDescent="0.3">
      <c r="B881" s="146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72"/>
      <c r="Q881" s="47"/>
      <c r="R881" s="47"/>
      <c r="S881" s="44"/>
      <c r="T881" s="48"/>
      <c r="U881" s="48"/>
      <c r="V881" s="49"/>
      <c r="W881" s="80"/>
      <c r="X881" s="81"/>
      <c r="Y881" s="112"/>
      <c r="Z881" s="88"/>
      <c r="AA881" s="88"/>
      <c r="AB881" s="89"/>
      <c r="AC881" s="105"/>
      <c r="AD881" s="77"/>
    </row>
    <row r="882" spans="2:30" ht="15" customHeight="1" thickBot="1" x14ac:dyDescent="0.3">
      <c r="B882" s="147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73"/>
      <c r="Q882" s="56"/>
      <c r="R882" s="56"/>
      <c r="S882" s="53"/>
      <c r="T882" s="57"/>
      <c r="U882" s="57"/>
      <c r="V882" s="58"/>
      <c r="W882" s="82"/>
      <c r="X882" s="83"/>
      <c r="Y882" s="112"/>
      <c r="Z882" s="88"/>
      <c r="AA882" s="88"/>
      <c r="AB882" s="89"/>
      <c r="AC882" s="105"/>
      <c r="AD882" s="77"/>
    </row>
    <row r="883" spans="2:30" ht="15" customHeight="1" thickBot="1" x14ac:dyDescent="0.3">
      <c r="B883" s="145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71"/>
      <c r="Q883" s="39"/>
      <c r="R883" s="39"/>
      <c r="S883" s="36"/>
      <c r="T883" s="40"/>
      <c r="U883" s="40"/>
      <c r="V883" s="41"/>
      <c r="W883" s="84"/>
      <c r="X883" s="85"/>
      <c r="Y883" s="112" t="e">
        <f>SUM(S883:S887)/SUM($H883:$H887)*100</f>
        <v>#DIV/0!</v>
      </c>
      <c r="Z883" s="88" t="e">
        <f>SUM(T883:T887)/SUM($H883:$H887)*100</f>
        <v>#DIV/0!</v>
      </c>
      <c r="AA883" s="88" t="e">
        <f>SUM(U883:U887)/SUM($H883:$H887)*100</f>
        <v>#DIV/0!</v>
      </c>
      <c r="AB883" s="89" t="e">
        <f>SUM(V883:V887)/SUM($H883:$H887)*100</f>
        <v>#DIV/0!</v>
      </c>
      <c r="AC883" s="105" t="e">
        <f>SUM(Y883:AB887)</f>
        <v>#DIV/0!</v>
      </c>
      <c r="AD883" s="77"/>
    </row>
    <row r="884" spans="2:30" ht="15" customHeight="1" thickBot="1" x14ac:dyDescent="0.3">
      <c r="B884" s="146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72"/>
      <c r="Q884" s="47"/>
      <c r="R884" s="47"/>
      <c r="S884" s="44"/>
      <c r="T884" s="48"/>
      <c r="U884" s="48"/>
      <c r="V884" s="49"/>
      <c r="W884" s="80"/>
      <c r="X884" s="81"/>
      <c r="Y884" s="112"/>
      <c r="Z884" s="88"/>
      <c r="AA884" s="88"/>
      <c r="AB884" s="89"/>
      <c r="AC884" s="105"/>
      <c r="AD884" s="77"/>
    </row>
    <row r="885" spans="2:30" ht="15" customHeight="1" thickBot="1" x14ac:dyDescent="0.3">
      <c r="B885" s="146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72"/>
      <c r="Q885" s="47"/>
      <c r="R885" s="47"/>
      <c r="S885" s="44"/>
      <c r="T885" s="48"/>
      <c r="U885" s="48"/>
      <c r="V885" s="49"/>
      <c r="W885" s="80"/>
      <c r="X885" s="81"/>
      <c r="Y885" s="112"/>
      <c r="Z885" s="88"/>
      <c r="AA885" s="88"/>
      <c r="AB885" s="89"/>
      <c r="AC885" s="105"/>
      <c r="AD885" s="77"/>
    </row>
    <row r="886" spans="2:30" ht="15" customHeight="1" thickBot="1" x14ac:dyDescent="0.3">
      <c r="B886" s="146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72"/>
      <c r="Q886" s="47"/>
      <c r="R886" s="47"/>
      <c r="S886" s="44"/>
      <c r="T886" s="48"/>
      <c r="U886" s="48"/>
      <c r="V886" s="49"/>
      <c r="W886" s="80"/>
      <c r="X886" s="81"/>
      <c r="Y886" s="112"/>
      <c r="Z886" s="88"/>
      <c r="AA886" s="88"/>
      <c r="AB886" s="89"/>
      <c r="AC886" s="105"/>
      <c r="AD886" s="77"/>
    </row>
    <row r="887" spans="2:30" ht="15" customHeight="1" thickBot="1" x14ac:dyDescent="0.3">
      <c r="B887" s="147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73"/>
      <c r="Q887" s="56"/>
      <c r="R887" s="56"/>
      <c r="S887" s="53"/>
      <c r="T887" s="57"/>
      <c r="U887" s="57"/>
      <c r="V887" s="58"/>
      <c r="W887" s="82"/>
      <c r="X887" s="83"/>
      <c r="Y887" s="112"/>
      <c r="Z887" s="88"/>
      <c r="AA887" s="88"/>
      <c r="AB887" s="89"/>
      <c r="AC887" s="105"/>
      <c r="AD887" s="77"/>
    </row>
    <row r="888" spans="2:30" ht="15" customHeight="1" thickBot="1" x14ac:dyDescent="0.3">
      <c r="B888" s="145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71"/>
      <c r="Q888" s="39"/>
      <c r="R888" s="39"/>
      <c r="S888" s="36"/>
      <c r="T888" s="40"/>
      <c r="U888" s="40"/>
      <c r="V888" s="41"/>
      <c r="W888" s="84"/>
      <c r="X888" s="85"/>
      <c r="Y888" s="112" t="e">
        <f>SUM(S888:S892)/SUM($H888:$H892)*100</f>
        <v>#DIV/0!</v>
      </c>
      <c r="Z888" s="88" t="e">
        <f>SUM(T888:T892)/SUM($H888:$H892)*100</f>
        <v>#DIV/0!</v>
      </c>
      <c r="AA888" s="88" t="e">
        <f>SUM(U888:U892)/SUM($H888:$H892)*100</f>
        <v>#DIV/0!</v>
      </c>
      <c r="AB888" s="89" t="e">
        <f>SUM(V888:V892)/SUM($H888:$H892)*100</f>
        <v>#DIV/0!</v>
      </c>
      <c r="AC888" s="105" t="e">
        <f>SUM(Y888:AB892)</f>
        <v>#DIV/0!</v>
      </c>
      <c r="AD888" s="77"/>
    </row>
    <row r="889" spans="2:30" ht="15" customHeight="1" thickBot="1" x14ac:dyDescent="0.3">
      <c r="B889" s="146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72"/>
      <c r="Q889" s="47"/>
      <c r="R889" s="47"/>
      <c r="S889" s="44"/>
      <c r="T889" s="48"/>
      <c r="U889" s="48"/>
      <c r="V889" s="49"/>
      <c r="W889" s="80"/>
      <c r="X889" s="81"/>
      <c r="Y889" s="112"/>
      <c r="Z889" s="88"/>
      <c r="AA889" s="88"/>
      <c r="AB889" s="89"/>
      <c r="AC889" s="105"/>
      <c r="AD889" s="77"/>
    </row>
    <row r="890" spans="2:30" ht="15" customHeight="1" thickBot="1" x14ac:dyDescent="0.3">
      <c r="B890" s="146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72"/>
      <c r="Q890" s="47"/>
      <c r="R890" s="47"/>
      <c r="S890" s="44"/>
      <c r="T890" s="48"/>
      <c r="U890" s="48"/>
      <c r="V890" s="49"/>
      <c r="W890" s="80"/>
      <c r="X890" s="81"/>
      <c r="Y890" s="112"/>
      <c r="Z890" s="88"/>
      <c r="AA890" s="88"/>
      <c r="AB890" s="89"/>
      <c r="AC890" s="105"/>
      <c r="AD890" s="77"/>
    </row>
    <row r="891" spans="2:30" ht="15" customHeight="1" thickBot="1" x14ac:dyDescent="0.3">
      <c r="B891" s="146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72"/>
      <c r="Q891" s="47"/>
      <c r="R891" s="47"/>
      <c r="S891" s="44"/>
      <c r="T891" s="48"/>
      <c r="U891" s="48"/>
      <c r="V891" s="49"/>
      <c r="W891" s="80"/>
      <c r="X891" s="81"/>
      <c r="Y891" s="112"/>
      <c r="Z891" s="88"/>
      <c r="AA891" s="88"/>
      <c r="AB891" s="89"/>
      <c r="AC891" s="105"/>
      <c r="AD891" s="77"/>
    </row>
    <row r="892" spans="2:30" ht="15" customHeight="1" thickBot="1" x14ac:dyDescent="0.3">
      <c r="B892" s="147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73"/>
      <c r="Q892" s="56"/>
      <c r="R892" s="56"/>
      <c r="S892" s="53"/>
      <c r="T892" s="57"/>
      <c r="U892" s="57"/>
      <c r="V892" s="58"/>
      <c r="W892" s="82"/>
      <c r="X892" s="83"/>
      <c r="Y892" s="112"/>
      <c r="Z892" s="88"/>
      <c r="AA892" s="88"/>
      <c r="AB892" s="89"/>
      <c r="AC892" s="105"/>
      <c r="AD892" s="77"/>
    </row>
    <row r="893" spans="2:30" ht="15" customHeight="1" thickBot="1" x14ac:dyDescent="0.3">
      <c r="B893" s="145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71"/>
      <c r="Q893" s="39"/>
      <c r="R893" s="39"/>
      <c r="S893" s="36"/>
      <c r="T893" s="40"/>
      <c r="U893" s="40"/>
      <c r="V893" s="41"/>
      <c r="W893" s="84"/>
      <c r="X893" s="85"/>
      <c r="Y893" s="112" t="e">
        <f>SUM(S893:S897)/SUM($H893:$H897)*100</f>
        <v>#DIV/0!</v>
      </c>
      <c r="Z893" s="88" t="e">
        <f>SUM(T893:T897)/SUM($H893:$H897)*100</f>
        <v>#DIV/0!</v>
      </c>
      <c r="AA893" s="88" t="e">
        <f>SUM(U893:U897)/SUM($H893:$H897)*100</f>
        <v>#DIV/0!</v>
      </c>
      <c r="AB893" s="89" t="e">
        <f>SUM(V893:V897)/SUM($H893:$H897)*100</f>
        <v>#DIV/0!</v>
      </c>
      <c r="AC893" s="105" t="e">
        <f>SUM(Y893:AB897)</f>
        <v>#DIV/0!</v>
      </c>
      <c r="AD893" s="77"/>
    </row>
    <row r="894" spans="2:30" ht="15" customHeight="1" thickBot="1" x14ac:dyDescent="0.3">
      <c r="B894" s="146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72"/>
      <c r="Q894" s="47"/>
      <c r="R894" s="47"/>
      <c r="S894" s="44"/>
      <c r="T894" s="48"/>
      <c r="U894" s="48"/>
      <c r="V894" s="49"/>
      <c r="W894" s="80"/>
      <c r="X894" s="81"/>
      <c r="Y894" s="112"/>
      <c r="Z894" s="88"/>
      <c r="AA894" s="88"/>
      <c r="AB894" s="89"/>
      <c r="AC894" s="105"/>
      <c r="AD894" s="77"/>
    </row>
    <row r="895" spans="2:30" ht="15" customHeight="1" thickBot="1" x14ac:dyDescent="0.3">
      <c r="B895" s="146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72"/>
      <c r="Q895" s="47"/>
      <c r="R895" s="47"/>
      <c r="S895" s="44"/>
      <c r="T895" s="48"/>
      <c r="U895" s="48"/>
      <c r="V895" s="49"/>
      <c r="W895" s="80"/>
      <c r="X895" s="81"/>
      <c r="Y895" s="112"/>
      <c r="Z895" s="88"/>
      <c r="AA895" s="88"/>
      <c r="AB895" s="89"/>
      <c r="AC895" s="105"/>
      <c r="AD895" s="77"/>
    </row>
    <row r="896" spans="2:30" ht="15" customHeight="1" thickBot="1" x14ac:dyDescent="0.3">
      <c r="B896" s="146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72"/>
      <c r="Q896" s="47"/>
      <c r="R896" s="47"/>
      <c r="S896" s="44"/>
      <c r="T896" s="48"/>
      <c r="U896" s="48"/>
      <c r="V896" s="49"/>
      <c r="W896" s="80"/>
      <c r="X896" s="81"/>
      <c r="Y896" s="112"/>
      <c r="Z896" s="88"/>
      <c r="AA896" s="88"/>
      <c r="AB896" s="89"/>
      <c r="AC896" s="105"/>
      <c r="AD896" s="77"/>
    </row>
    <row r="897" spans="2:30" ht="15" customHeight="1" thickBot="1" x14ac:dyDescent="0.3">
      <c r="B897" s="147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73"/>
      <c r="Q897" s="56"/>
      <c r="R897" s="56"/>
      <c r="S897" s="53"/>
      <c r="T897" s="57"/>
      <c r="U897" s="57"/>
      <c r="V897" s="58"/>
      <c r="W897" s="82"/>
      <c r="X897" s="83"/>
      <c r="Y897" s="112"/>
      <c r="Z897" s="88"/>
      <c r="AA897" s="88"/>
      <c r="AB897" s="89"/>
      <c r="AC897" s="105"/>
      <c r="AD897" s="77"/>
    </row>
    <row r="898" spans="2:30" ht="15" customHeight="1" thickBot="1" x14ac:dyDescent="0.3">
      <c r="B898" s="145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71"/>
      <c r="Q898" s="39"/>
      <c r="R898" s="39"/>
      <c r="S898" s="36"/>
      <c r="T898" s="40"/>
      <c r="U898" s="40"/>
      <c r="V898" s="41"/>
      <c r="W898" s="84"/>
      <c r="X898" s="85"/>
      <c r="Y898" s="112" t="e">
        <f>SUM(S898:S902)/SUM($H898:$H902)*100</f>
        <v>#DIV/0!</v>
      </c>
      <c r="Z898" s="88" t="e">
        <f>SUM(T898:T902)/SUM($H898:$H902)*100</f>
        <v>#DIV/0!</v>
      </c>
      <c r="AA898" s="88" t="e">
        <f>SUM(U898:U902)/SUM($H898:$H902)*100</f>
        <v>#DIV/0!</v>
      </c>
      <c r="AB898" s="89" t="e">
        <f>SUM(V898:V902)/SUM($H898:$H902)*100</f>
        <v>#DIV/0!</v>
      </c>
      <c r="AC898" s="105" t="e">
        <f>SUM(Y898:AB902)</f>
        <v>#DIV/0!</v>
      </c>
      <c r="AD898" s="77"/>
    </row>
    <row r="899" spans="2:30" ht="15" customHeight="1" thickBot="1" x14ac:dyDescent="0.3">
      <c r="B899" s="146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72"/>
      <c r="Q899" s="47"/>
      <c r="R899" s="47"/>
      <c r="S899" s="44"/>
      <c r="T899" s="48"/>
      <c r="U899" s="48"/>
      <c r="V899" s="49"/>
      <c r="W899" s="80"/>
      <c r="X899" s="81"/>
      <c r="Y899" s="112"/>
      <c r="Z899" s="88"/>
      <c r="AA899" s="88"/>
      <c r="AB899" s="89"/>
      <c r="AC899" s="105"/>
      <c r="AD899" s="77"/>
    </row>
    <row r="900" spans="2:30" ht="15" customHeight="1" thickBot="1" x14ac:dyDescent="0.3">
      <c r="B900" s="146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72"/>
      <c r="Q900" s="47"/>
      <c r="R900" s="47"/>
      <c r="S900" s="44"/>
      <c r="T900" s="48"/>
      <c r="U900" s="48"/>
      <c r="V900" s="49"/>
      <c r="W900" s="80"/>
      <c r="X900" s="81"/>
      <c r="Y900" s="112"/>
      <c r="Z900" s="88"/>
      <c r="AA900" s="88"/>
      <c r="AB900" s="89"/>
      <c r="AC900" s="105"/>
      <c r="AD900" s="77"/>
    </row>
    <row r="901" spans="2:30" ht="15" customHeight="1" thickBot="1" x14ac:dyDescent="0.3">
      <c r="B901" s="146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72"/>
      <c r="Q901" s="47"/>
      <c r="R901" s="47"/>
      <c r="S901" s="44"/>
      <c r="T901" s="48"/>
      <c r="U901" s="48"/>
      <c r="V901" s="49"/>
      <c r="W901" s="80"/>
      <c r="X901" s="81"/>
      <c r="Y901" s="112"/>
      <c r="Z901" s="88"/>
      <c r="AA901" s="88"/>
      <c r="AB901" s="89"/>
      <c r="AC901" s="105"/>
      <c r="AD901" s="77"/>
    </row>
    <row r="902" spans="2:30" ht="15" customHeight="1" thickBot="1" x14ac:dyDescent="0.3">
      <c r="B902" s="147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73"/>
      <c r="Q902" s="56"/>
      <c r="R902" s="56"/>
      <c r="S902" s="53"/>
      <c r="T902" s="57"/>
      <c r="U902" s="57"/>
      <c r="V902" s="58"/>
      <c r="W902" s="82"/>
      <c r="X902" s="83"/>
      <c r="Y902" s="112"/>
      <c r="Z902" s="88"/>
      <c r="AA902" s="88"/>
      <c r="AB902" s="89"/>
      <c r="AC902" s="105"/>
      <c r="AD902" s="77"/>
    </row>
    <row r="903" spans="2:30" ht="15" customHeight="1" thickBot="1" x14ac:dyDescent="0.3">
      <c r="B903" s="145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71"/>
      <c r="Q903" s="39"/>
      <c r="R903" s="39"/>
      <c r="S903" s="36"/>
      <c r="T903" s="40"/>
      <c r="U903" s="40"/>
      <c r="V903" s="41"/>
      <c r="W903" s="84"/>
      <c r="X903" s="85"/>
      <c r="Y903" s="112" t="e">
        <f>SUM(S903:S907)/SUM($H903:$H907)*100</f>
        <v>#DIV/0!</v>
      </c>
      <c r="Z903" s="88" t="e">
        <f>SUM(T903:T907)/SUM($H903:$H907)*100</f>
        <v>#DIV/0!</v>
      </c>
      <c r="AA903" s="88" t="e">
        <f>SUM(U903:U907)/SUM($H903:$H907)*100</f>
        <v>#DIV/0!</v>
      </c>
      <c r="AB903" s="89" t="e">
        <f>SUM(V903:V907)/SUM($H903:$H907)*100</f>
        <v>#DIV/0!</v>
      </c>
      <c r="AC903" s="105" t="e">
        <f>SUM(Y903:AB907)</f>
        <v>#DIV/0!</v>
      </c>
      <c r="AD903" s="77"/>
    </row>
    <row r="904" spans="2:30" ht="15" customHeight="1" thickBot="1" x14ac:dyDescent="0.3">
      <c r="B904" s="146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72"/>
      <c r="Q904" s="47"/>
      <c r="R904" s="47"/>
      <c r="S904" s="44"/>
      <c r="T904" s="48"/>
      <c r="U904" s="48"/>
      <c r="V904" s="49"/>
      <c r="W904" s="80"/>
      <c r="X904" s="81"/>
      <c r="Y904" s="112"/>
      <c r="Z904" s="88"/>
      <c r="AA904" s="88"/>
      <c r="AB904" s="89"/>
      <c r="AC904" s="105"/>
      <c r="AD904" s="77"/>
    </row>
    <row r="905" spans="2:30" ht="15" customHeight="1" thickBot="1" x14ac:dyDescent="0.3">
      <c r="B905" s="146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72"/>
      <c r="Q905" s="47"/>
      <c r="R905" s="47"/>
      <c r="S905" s="44"/>
      <c r="T905" s="48"/>
      <c r="U905" s="48"/>
      <c r="V905" s="49"/>
      <c r="W905" s="80"/>
      <c r="X905" s="81"/>
      <c r="Y905" s="112"/>
      <c r="Z905" s="88"/>
      <c r="AA905" s="88"/>
      <c r="AB905" s="89"/>
      <c r="AC905" s="105"/>
      <c r="AD905" s="77"/>
    </row>
    <row r="906" spans="2:30" ht="15" customHeight="1" thickBot="1" x14ac:dyDescent="0.3">
      <c r="B906" s="146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72"/>
      <c r="Q906" s="47"/>
      <c r="R906" s="47"/>
      <c r="S906" s="44"/>
      <c r="T906" s="48"/>
      <c r="U906" s="48"/>
      <c r="V906" s="49"/>
      <c r="W906" s="80"/>
      <c r="X906" s="81"/>
      <c r="Y906" s="112"/>
      <c r="Z906" s="88"/>
      <c r="AA906" s="88"/>
      <c r="AB906" s="89"/>
      <c r="AC906" s="105"/>
      <c r="AD906" s="77"/>
    </row>
    <row r="907" spans="2:30" ht="15" customHeight="1" thickBot="1" x14ac:dyDescent="0.3">
      <c r="B907" s="147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73"/>
      <c r="Q907" s="56"/>
      <c r="R907" s="56"/>
      <c r="S907" s="53"/>
      <c r="T907" s="57"/>
      <c r="U907" s="57"/>
      <c r="V907" s="58"/>
      <c r="W907" s="82"/>
      <c r="X907" s="83"/>
      <c r="Y907" s="112"/>
      <c r="Z907" s="88"/>
      <c r="AA907" s="88"/>
      <c r="AB907" s="89"/>
      <c r="AC907" s="105"/>
      <c r="AD907" s="77"/>
    </row>
    <row r="908" spans="2:30" ht="15" customHeight="1" thickBot="1" x14ac:dyDescent="0.3">
      <c r="B908" s="145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71"/>
      <c r="Q908" s="39"/>
      <c r="R908" s="39"/>
      <c r="S908" s="36"/>
      <c r="T908" s="40"/>
      <c r="U908" s="40"/>
      <c r="V908" s="41"/>
      <c r="W908" s="84"/>
      <c r="X908" s="85"/>
      <c r="Y908" s="112" t="e">
        <f>SUM(S908:S912)/SUM($H908:$H912)*100</f>
        <v>#DIV/0!</v>
      </c>
      <c r="Z908" s="88" t="e">
        <f>SUM(T908:T912)/SUM($H908:$H912)*100</f>
        <v>#DIV/0!</v>
      </c>
      <c r="AA908" s="88" t="e">
        <f>SUM(U908:U912)/SUM($H908:$H912)*100</f>
        <v>#DIV/0!</v>
      </c>
      <c r="AB908" s="89" t="e">
        <f>SUM(V908:V912)/SUM($H908:$H912)*100</f>
        <v>#DIV/0!</v>
      </c>
      <c r="AC908" s="105" t="e">
        <f>SUM(Y908:AB912)</f>
        <v>#DIV/0!</v>
      </c>
      <c r="AD908" s="77"/>
    </row>
    <row r="909" spans="2:30" ht="15" customHeight="1" thickBot="1" x14ac:dyDescent="0.3">
      <c r="B909" s="146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72"/>
      <c r="Q909" s="47"/>
      <c r="R909" s="47"/>
      <c r="S909" s="44"/>
      <c r="T909" s="48"/>
      <c r="U909" s="48"/>
      <c r="V909" s="49"/>
      <c r="W909" s="80"/>
      <c r="X909" s="81"/>
      <c r="Y909" s="112"/>
      <c r="Z909" s="88"/>
      <c r="AA909" s="88"/>
      <c r="AB909" s="89"/>
      <c r="AC909" s="105"/>
      <c r="AD909" s="77"/>
    </row>
    <row r="910" spans="2:30" ht="15" customHeight="1" thickBot="1" x14ac:dyDescent="0.3">
      <c r="B910" s="146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72"/>
      <c r="Q910" s="47"/>
      <c r="R910" s="47"/>
      <c r="S910" s="44"/>
      <c r="T910" s="48"/>
      <c r="U910" s="48"/>
      <c r="V910" s="49"/>
      <c r="W910" s="80"/>
      <c r="X910" s="81"/>
      <c r="Y910" s="112"/>
      <c r="Z910" s="88"/>
      <c r="AA910" s="88"/>
      <c r="AB910" s="89"/>
      <c r="AC910" s="105"/>
      <c r="AD910" s="77"/>
    </row>
    <row r="911" spans="2:30" ht="15" customHeight="1" thickBot="1" x14ac:dyDescent="0.3">
      <c r="B911" s="146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72"/>
      <c r="Q911" s="47"/>
      <c r="R911" s="47"/>
      <c r="S911" s="44"/>
      <c r="T911" s="48"/>
      <c r="U911" s="48"/>
      <c r="V911" s="49"/>
      <c r="W911" s="80"/>
      <c r="X911" s="81"/>
      <c r="Y911" s="112"/>
      <c r="Z911" s="88"/>
      <c r="AA911" s="88"/>
      <c r="AB911" s="89"/>
      <c r="AC911" s="105"/>
      <c r="AD911" s="77"/>
    </row>
    <row r="912" spans="2:30" ht="15" customHeight="1" thickBot="1" x14ac:dyDescent="0.3">
      <c r="B912" s="147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73"/>
      <c r="Q912" s="56"/>
      <c r="R912" s="56"/>
      <c r="S912" s="53"/>
      <c r="T912" s="57"/>
      <c r="U912" s="57"/>
      <c r="V912" s="58"/>
      <c r="W912" s="82"/>
      <c r="X912" s="83"/>
      <c r="Y912" s="112"/>
      <c r="Z912" s="88"/>
      <c r="AA912" s="88"/>
      <c r="AB912" s="89"/>
      <c r="AC912" s="105"/>
      <c r="AD912" s="77"/>
    </row>
    <row r="913" spans="2:30" ht="15" customHeight="1" thickBot="1" x14ac:dyDescent="0.3">
      <c r="B913" s="145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71"/>
      <c r="Q913" s="39"/>
      <c r="R913" s="39"/>
      <c r="S913" s="36"/>
      <c r="T913" s="40"/>
      <c r="U913" s="40"/>
      <c r="V913" s="41"/>
      <c r="W913" s="84"/>
      <c r="X913" s="85"/>
      <c r="Y913" s="112" t="e">
        <f>SUM(S913:S917)/SUM($H913:$H917)*100</f>
        <v>#DIV/0!</v>
      </c>
      <c r="Z913" s="88" t="e">
        <f>SUM(T913:T917)/SUM($H913:$H917)*100</f>
        <v>#DIV/0!</v>
      </c>
      <c r="AA913" s="88" t="e">
        <f>SUM(U913:U917)/SUM($H913:$H917)*100</f>
        <v>#DIV/0!</v>
      </c>
      <c r="AB913" s="89" t="e">
        <f>SUM(V913:V917)/SUM($H913:$H917)*100</f>
        <v>#DIV/0!</v>
      </c>
      <c r="AC913" s="105" t="e">
        <f>SUM(Y913:AB917)</f>
        <v>#DIV/0!</v>
      </c>
      <c r="AD913" s="77"/>
    </row>
    <row r="914" spans="2:30" ht="15" customHeight="1" thickBot="1" x14ac:dyDescent="0.3">
      <c r="B914" s="146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72"/>
      <c r="Q914" s="47"/>
      <c r="R914" s="47"/>
      <c r="S914" s="44"/>
      <c r="T914" s="48"/>
      <c r="U914" s="48"/>
      <c r="V914" s="49"/>
      <c r="W914" s="80"/>
      <c r="X914" s="81"/>
      <c r="Y914" s="112"/>
      <c r="Z914" s="88"/>
      <c r="AA914" s="88"/>
      <c r="AB914" s="89"/>
      <c r="AC914" s="105"/>
      <c r="AD914" s="77"/>
    </row>
    <row r="915" spans="2:30" ht="15" customHeight="1" thickBot="1" x14ac:dyDescent="0.3">
      <c r="B915" s="146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72"/>
      <c r="Q915" s="47"/>
      <c r="R915" s="47"/>
      <c r="S915" s="44"/>
      <c r="T915" s="48"/>
      <c r="U915" s="48"/>
      <c r="V915" s="49"/>
      <c r="W915" s="80"/>
      <c r="X915" s="81"/>
      <c r="Y915" s="112"/>
      <c r="Z915" s="88"/>
      <c r="AA915" s="88"/>
      <c r="AB915" s="89"/>
      <c r="AC915" s="105"/>
      <c r="AD915" s="77"/>
    </row>
    <row r="916" spans="2:30" ht="15" customHeight="1" thickBot="1" x14ac:dyDescent="0.3">
      <c r="B916" s="146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72"/>
      <c r="Q916" s="47"/>
      <c r="R916" s="47"/>
      <c r="S916" s="44"/>
      <c r="T916" s="48"/>
      <c r="U916" s="48"/>
      <c r="V916" s="49"/>
      <c r="W916" s="80"/>
      <c r="X916" s="81"/>
      <c r="Y916" s="112"/>
      <c r="Z916" s="88"/>
      <c r="AA916" s="88"/>
      <c r="AB916" s="89"/>
      <c r="AC916" s="105"/>
      <c r="AD916" s="77"/>
    </row>
    <row r="917" spans="2:30" ht="15" customHeight="1" thickBot="1" x14ac:dyDescent="0.3">
      <c r="B917" s="147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73"/>
      <c r="Q917" s="56"/>
      <c r="R917" s="56"/>
      <c r="S917" s="53"/>
      <c r="T917" s="57"/>
      <c r="U917" s="57"/>
      <c r="V917" s="58"/>
      <c r="W917" s="82"/>
      <c r="X917" s="83"/>
      <c r="Y917" s="112"/>
      <c r="Z917" s="88"/>
      <c r="AA917" s="88"/>
      <c r="AB917" s="89"/>
      <c r="AC917" s="105"/>
      <c r="AD917" s="77"/>
    </row>
    <row r="918" spans="2:30" ht="15" customHeight="1" thickBot="1" x14ac:dyDescent="0.3">
      <c r="B918" s="145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71"/>
      <c r="Q918" s="39"/>
      <c r="R918" s="39"/>
      <c r="S918" s="36"/>
      <c r="T918" s="40"/>
      <c r="U918" s="40"/>
      <c r="V918" s="41"/>
      <c r="W918" s="84"/>
      <c r="X918" s="85"/>
      <c r="Y918" s="112" t="e">
        <f>SUM(S918:S922)/SUM($H918:$H922)*100</f>
        <v>#DIV/0!</v>
      </c>
      <c r="Z918" s="88" t="e">
        <f>SUM(T918:T922)/SUM($H918:$H922)*100</f>
        <v>#DIV/0!</v>
      </c>
      <c r="AA918" s="88" t="e">
        <f>SUM(U918:U922)/SUM($H918:$H922)*100</f>
        <v>#DIV/0!</v>
      </c>
      <c r="AB918" s="89" t="e">
        <f>SUM(V918:V922)/SUM($H918:$H922)*100</f>
        <v>#DIV/0!</v>
      </c>
      <c r="AC918" s="105" t="e">
        <f>SUM(Y918:AB922)</f>
        <v>#DIV/0!</v>
      </c>
      <c r="AD918" s="77"/>
    </row>
    <row r="919" spans="2:30" ht="15" customHeight="1" thickBot="1" x14ac:dyDescent="0.3">
      <c r="B919" s="146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72"/>
      <c r="Q919" s="47"/>
      <c r="R919" s="47"/>
      <c r="S919" s="44"/>
      <c r="T919" s="48"/>
      <c r="U919" s="48"/>
      <c r="V919" s="49"/>
      <c r="W919" s="80"/>
      <c r="X919" s="81"/>
      <c r="Y919" s="112"/>
      <c r="Z919" s="88"/>
      <c r="AA919" s="88"/>
      <c r="AB919" s="89"/>
      <c r="AC919" s="105"/>
      <c r="AD919" s="77"/>
    </row>
    <row r="920" spans="2:30" ht="15" customHeight="1" thickBot="1" x14ac:dyDescent="0.3">
      <c r="B920" s="146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72"/>
      <c r="Q920" s="47"/>
      <c r="R920" s="47"/>
      <c r="S920" s="44"/>
      <c r="T920" s="48"/>
      <c r="U920" s="48"/>
      <c r="V920" s="49"/>
      <c r="W920" s="80"/>
      <c r="X920" s="81"/>
      <c r="Y920" s="112"/>
      <c r="Z920" s="88"/>
      <c r="AA920" s="88"/>
      <c r="AB920" s="89"/>
      <c r="AC920" s="105"/>
      <c r="AD920" s="77"/>
    </row>
    <row r="921" spans="2:30" ht="15" customHeight="1" thickBot="1" x14ac:dyDescent="0.3">
      <c r="B921" s="146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72"/>
      <c r="Q921" s="47"/>
      <c r="R921" s="47"/>
      <c r="S921" s="44"/>
      <c r="T921" s="48"/>
      <c r="U921" s="48"/>
      <c r="V921" s="49"/>
      <c r="W921" s="80"/>
      <c r="X921" s="81"/>
      <c r="Y921" s="112"/>
      <c r="Z921" s="88"/>
      <c r="AA921" s="88"/>
      <c r="AB921" s="89"/>
      <c r="AC921" s="105"/>
      <c r="AD921" s="77"/>
    </row>
    <row r="922" spans="2:30" ht="15" customHeight="1" thickBot="1" x14ac:dyDescent="0.3">
      <c r="B922" s="147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73"/>
      <c r="Q922" s="56"/>
      <c r="R922" s="56"/>
      <c r="S922" s="53"/>
      <c r="T922" s="57"/>
      <c r="U922" s="57"/>
      <c r="V922" s="58"/>
      <c r="W922" s="82"/>
      <c r="X922" s="83"/>
      <c r="Y922" s="112"/>
      <c r="Z922" s="88"/>
      <c r="AA922" s="88"/>
      <c r="AB922" s="89"/>
      <c r="AC922" s="105"/>
      <c r="AD922" s="77"/>
    </row>
    <row r="923" spans="2:30" ht="15" customHeight="1" thickBot="1" x14ac:dyDescent="0.3">
      <c r="B923" s="145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71"/>
      <c r="Q923" s="39"/>
      <c r="R923" s="39"/>
      <c r="S923" s="36"/>
      <c r="T923" s="40"/>
      <c r="U923" s="40"/>
      <c r="V923" s="41"/>
      <c r="W923" s="84"/>
      <c r="X923" s="85"/>
      <c r="Y923" s="112" t="e">
        <f>SUM(S923:S927)/SUM($H923:$H927)*100</f>
        <v>#DIV/0!</v>
      </c>
      <c r="Z923" s="88" t="e">
        <f>SUM(T923:T927)/SUM($H923:$H927)*100</f>
        <v>#DIV/0!</v>
      </c>
      <c r="AA923" s="88" t="e">
        <f>SUM(U923:U927)/SUM($H923:$H927)*100</f>
        <v>#DIV/0!</v>
      </c>
      <c r="AB923" s="89" t="e">
        <f>SUM(V923:V927)/SUM($H923:$H927)*100</f>
        <v>#DIV/0!</v>
      </c>
      <c r="AC923" s="105" t="e">
        <f>SUM(Y923:AB927)</f>
        <v>#DIV/0!</v>
      </c>
      <c r="AD923" s="77"/>
    </row>
    <row r="924" spans="2:30" ht="15" customHeight="1" thickBot="1" x14ac:dyDescent="0.3">
      <c r="B924" s="146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72"/>
      <c r="Q924" s="47"/>
      <c r="R924" s="47"/>
      <c r="S924" s="44"/>
      <c r="T924" s="48"/>
      <c r="U924" s="48"/>
      <c r="V924" s="49"/>
      <c r="W924" s="80"/>
      <c r="X924" s="81"/>
      <c r="Y924" s="112"/>
      <c r="Z924" s="88"/>
      <c r="AA924" s="88"/>
      <c r="AB924" s="89"/>
      <c r="AC924" s="105"/>
      <c r="AD924" s="77"/>
    </row>
    <row r="925" spans="2:30" ht="15" customHeight="1" thickBot="1" x14ac:dyDescent="0.3">
      <c r="B925" s="146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72"/>
      <c r="Q925" s="47"/>
      <c r="R925" s="47"/>
      <c r="S925" s="44"/>
      <c r="T925" s="48"/>
      <c r="U925" s="48"/>
      <c r="V925" s="49"/>
      <c r="W925" s="80"/>
      <c r="X925" s="81"/>
      <c r="Y925" s="112"/>
      <c r="Z925" s="88"/>
      <c r="AA925" s="88"/>
      <c r="AB925" s="89"/>
      <c r="AC925" s="105"/>
      <c r="AD925" s="77"/>
    </row>
    <row r="926" spans="2:30" ht="15" customHeight="1" thickBot="1" x14ac:dyDescent="0.3">
      <c r="B926" s="146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72"/>
      <c r="Q926" s="47"/>
      <c r="R926" s="47"/>
      <c r="S926" s="44"/>
      <c r="T926" s="48"/>
      <c r="U926" s="48"/>
      <c r="V926" s="49"/>
      <c r="W926" s="80"/>
      <c r="X926" s="81"/>
      <c r="Y926" s="112"/>
      <c r="Z926" s="88"/>
      <c r="AA926" s="88"/>
      <c r="AB926" s="89"/>
      <c r="AC926" s="105"/>
      <c r="AD926" s="77"/>
    </row>
    <row r="927" spans="2:30" ht="15" customHeight="1" thickBot="1" x14ac:dyDescent="0.3">
      <c r="B927" s="147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73"/>
      <c r="Q927" s="56"/>
      <c r="R927" s="56"/>
      <c r="S927" s="53"/>
      <c r="T927" s="57"/>
      <c r="U927" s="57"/>
      <c r="V927" s="58"/>
      <c r="W927" s="82"/>
      <c r="X927" s="83"/>
      <c r="Y927" s="112"/>
      <c r="Z927" s="88"/>
      <c r="AA927" s="88"/>
      <c r="AB927" s="89"/>
      <c r="AC927" s="105"/>
      <c r="AD927" s="77"/>
    </row>
    <row r="928" spans="2:30" ht="15" customHeight="1" thickBot="1" x14ac:dyDescent="0.3">
      <c r="B928" s="145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71"/>
      <c r="Q928" s="39"/>
      <c r="R928" s="39"/>
      <c r="S928" s="36"/>
      <c r="T928" s="40"/>
      <c r="U928" s="40"/>
      <c r="V928" s="41"/>
      <c r="W928" s="84"/>
      <c r="X928" s="85"/>
      <c r="Y928" s="112" t="e">
        <f>SUM(S928:S932)/SUM($H928:$H932)*100</f>
        <v>#DIV/0!</v>
      </c>
      <c r="Z928" s="88" t="e">
        <f>SUM(T928:T932)/SUM($H928:$H932)*100</f>
        <v>#DIV/0!</v>
      </c>
      <c r="AA928" s="88" t="e">
        <f>SUM(U928:U932)/SUM($H928:$H932)*100</f>
        <v>#DIV/0!</v>
      </c>
      <c r="AB928" s="89" t="e">
        <f>SUM(V928:V932)/SUM($H928:$H932)*100</f>
        <v>#DIV/0!</v>
      </c>
      <c r="AC928" s="105" t="e">
        <f>SUM(Y928:AB932)</f>
        <v>#DIV/0!</v>
      </c>
      <c r="AD928" s="77"/>
    </row>
    <row r="929" spans="2:30" ht="15" customHeight="1" thickBot="1" x14ac:dyDescent="0.3">
      <c r="B929" s="146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72"/>
      <c r="Q929" s="47"/>
      <c r="R929" s="47"/>
      <c r="S929" s="44"/>
      <c r="T929" s="48"/>
      <c r="U929" s="48"/>
      <c r="V929" s="49"/>
      <c r="W929" s="80"/>
      <c r="X929" s="81"/>
      <c r="Y929" s="112"/>
      <c r="Z929" s="88"/>
      <c r="AA929" s="88"/>
      <c r="AB929" s="89"/>
      <c r="AC929" s="105"/>
      <c r="AD929" s="77"/>
    </row>
    <row r="930" spans="2:30" ht="15" customHeight="1" thickBot="1" x14ac:dyDescent="0.3">
      <c r="B930" s="146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72"/>
      <c r="Q930" s="47"/>
      <c r="R930" s="47"/>
      <c r="S930" s="44"/>
      <c r="T930" s="48"/>
      <c r="U930" s="48"/>
      <c r="V930" s="49"/>
      <c r="W930" s="80"/>
      <c r="X930" s="81"/>
      <c r="Y930" s="112"/>
      <c r="Z930" s="88"/>
      <c r="AA930" s="88"/>
      <c r="AB930" s="89"/>
      <c r="AC930" s="105"/>
      <c r="AD930" s="77"/>
    </row>
    <row r="931" spans="2:30" ht="15" customHeight="1" thickBot="1" x14ac:dyDescent="0.3">
      <c r="B931" s="146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72"/>
      <c r="Q931" s="47"/>
      <c r="R931" s="47"/>
      <c r="S931" s="44"/>
      <c r="T931" s="48"/>
      <c r="U931" s="48"/>
      <c r="V931" s="49"/>
      <c r="W931" s="80"/>
      <c r="X931" s="81"/>
      <c r="Y931" s="112"/>
      <c r="Z931" s="88"/>
      <c r="AA931" s="88"/>
      <c r="AB931" s="89"/>
      <c r="AC931" s="105"/>
      <c r="AD931" s="77"/>
    </row>
    <row r="932" spans="2:30" ht="15" customHeight="1" thickBot="1" x14ac:dyDescent="0.3">
      <c r="B932" s="147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73"/>
      <c r="Q932" s="56"/>
      <c r="R932" s="56"/>
      <c r="S932" s="53"/>
      <c r="T932" s="57"/>
      <c r="U932" s="57"/>
      <c r="V932" s="58"/>
      <c r="W932" s="82"/>
      <c r="X932" s="83"/>
      <c r="Y932" s="112"/>
      <c r="Z932" s="88"/>
      <c r="AA932" s="88"/>
      <c r="AB932" s="89"/>
      <c r="AC932" s="105"/>
      <c r="AD932" s="77"/>
    </row>
    <row r="933" spans="2:30" ht="15" customHeight="1" thickBot="1" x14ac:dyDescent="0.3">
      <c r="B933" s="145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71"/>
      <c r="Q933" s="39"/>
      <c r="R933" s="39"/>
      <c r="S933" s="36"/>
      <c r="T933" s="40"/>
      <c r="U933" s="40"/>
      <c r="V933" s="41"/>
      <c r="W933" s="84"/>
      <c r="X933" s="85"/>
      <c r="Y933" s="112" t="e">
        <f>SUM(S933:S937)/SUM($H933:$H937)*100</f>
        <v>#DIV/0!</v>
      </c>
      <c r="Z933" s="88" t="e">
        <f>SUM(T933:T937)/SUM($H933:$H937)*100</f>
        <v>#DIV/0!</v>
      </c>
      <c r="AA933" s="88" t="e">
        <f>SUM(U933:U937)/SUM($H933:$H937)*100</f>
        <v>#DIV/0!</v>
      </c>
      <c r="AB933" s="89" t="e">
        <f>SUM(V933:V937)/SUM($H933:$H937)*100</f>
        <v>#DIV/0!</v>
      </c>
      <c r="AC933" s="105" t="e">
        <f>SUM(Y933:AB937)</f>
        <v>#DIV/0!</v>
      </c>
      <c r="AD933" s="77"/>
    </row>
    <row r="934" spans="2:30" ht="15" customHeight="1" thickBot="1" x14ac:dyDescent="0.3">
      <c r="B934" s="146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72"/>
      <c r="Q934" s="47"/>
      <c r="R934" s="47"/>
      <c r="S934" s="44"/>
      <c r="T934" s="48"/>
      <c r="U934" s="48"/>
      <c r="V934" s="49"/>
      <c r="W934" s="80"/>
      <c r="X934" s="81"/>
      <c r="Y934" s="112"/>
      <c r="Z934" s="88"/>
      <c r="AA934" s="88"/>
      <c r="AB934" s="89"/>
      <c r="AC934" s="105"/>
      <c r="AD934" s="77"/>
    </row>
    <row r="935" spans="2:30" ht="15" customHeight="1" thickBot="1" x14ac:dyDescent="0.3">
      <c r="B935" s="146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72"/>
      <c r="Q935" s="47"/>
      <c r="R935" s="47"/>
      <c r="S935" s="44"/>
      <c r="T935" s="48"/>
      <c r="U935" s="48"/>
      <c r="V935" s="49"/>
      <c r="W935" s="80"/>
      <c r="X935" s="81"/>
      <c r="Y935" s="112"/>
      <c r="Z935" s="88"/>
      <c r="AA935" s="88"/>
      <c r="AB935" s="89"/>
      <c r="AC935" s="105"/>
      <c r="AD935" s="77"/>
    </row>
    <row r="936" spans="2:30" ht="15" customHeight="1" thickBot="1" x14ac:dyDescent="0.3">
      <c r="B936" s="146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72"/>
      <c r="Q936" s="47"/>
      <c r="R936" s="47"/>
      <c r="S936" s="44"/>
      <c r="T936" s="48"/>
      <c r="U936" s="48"/>
      <c r="V936" s="49"/>
      <c r="W936" s="80"/>
      <c r="X936" s="81"/>
      <c r="Y936" s="112"/>
      <c r="Z936" s="88"/>
      <c r="AA936" s="88"/>
      <c r="AB936" s="89"/>
      <c r="AC936" s="105"/>
      <c r="AD936" s="77"/>
    </row>
    <row r="937" spans="2:30" ht="15" customHeight="1" thickBot="1" x14ac:dyDescent="0.3">
      <c r="B937" s="147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73"/>
      <c r="Q937" s="56"/>
      <c r="R937" s="56"/>
      <c r="S937" s="53"/>
      <c r="T937" s="57"/>
      <c r="U937" s="57"/>
      <c r="V937" s="58"/>
      <c r="W937" s="82"/>
      <c r="X937" s="83"/>
      <c r="Y937" s="112"/>
      <c r="Z937" s="88"/>
      <c r="AA937" s="88"/>
      <c r="AB937" s="89"/>
      <c r="AC937" s="105"/>
      <c r="AD937" s="77"/>
    </row>
    <row r="938" spans="2:30" ht="15" customHeight="1" thickBot="1" x14ac:dyDescent="0.3">
      <c r="B938" s="145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71"/>
      <c r="Q938" s="39"/>
      <c r="R938" s="39"/>
      <c r="S938" s="36"/>
      <c r="T938" s="40"/>
      <c r="U938" s="40"/>
      <c r="V938" s="41"/>
      <c r="W938" s="84"/>
      <c r="X938" s="85"/>
      <c r="Y938" s="112" t="e">
        <f>SUM(S938:S942)/SUM($H938:$H942)*100</f>
        <v>#DIV/0!</v>
      </c>
      <c r="Z938" s="88" t="e">
        <f>SUM(T938:T942)/SUM($H938:$H942)*100</f>
        <v>#DIV/0!</v>
      </c>
      <c r="AA938" s="88" t="e">
        <f>SUM(U938:U942)/SUM($H938:$H942)*100</f>
        <v>#DIV/0!</v>
      </c>
      <c r="AB938" s="89" t="e">
        <f>SUM(V938:V942)/SUM($H938:$H942)*100</f>
        <v>#DIV/0!</v>
      </c>
      <c r="AC938" s="105" t="e">
        <f>SUM(Y938:AB942)</f>
        <v>#DIV/0!</v>
      </c>
      <c r="AD938" s="77"/>
    </row>
    <row r="939" spans="2:30" ht="15" customHeight="1" thickBot="1" x14ac:dyDescent="0.3">
      <c r="B939" s="146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72"/>
      <c r="Q939" s="47"/>
      <c r="R939" s="47"/>
      <c r="S939" s="44"/>
      <c r="T939" s="48"/>
      <c r="U939" s="48"/>
      <c r="V939" s="49"/>
      <c r="W939" s="80"/>
      <c r="X939" s="81"/>
      <c r="Y939" s="112"/>
      <c r="Z939" s="88"/>
      <c r="AA939" s="88"/>
      <c r="AB939" s="89"/>
      <c r="AC939" s="105"/>
      <c r="AD939" s="77"/>
    </row>
    <row r="940" spans="2:30" ht="15" customHeight="1" thickBot="1" x14ac:dyDescent="0.3">
      <c r="B940" s="146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72"/>
      <c r="Q940" s="47"/>
      <c r="R940" s="47"/>
      <c r="S940" s="44"/>
      <c r="T940" s="48"/>
      <c r="U940" s="48"/>
      <c r="V940" s="49"/>
      <c r="W940" s="80"/>
      <c r="X940" s="81"/>
      <c r="Y940" s="112"/>
      <c r="Z940" s="88"/>
      <c r="AA940" s="88"/>
      <c r="AB940" s="89"/>
      <c r="AC940" s="105"/>
      <c r="AD940" s="77"/>
    </row>
    <row r="941" spans="2:30" ht="15" customHeight="1" thickBot="1" x14ac:dyDescent="0.3">
      <c r="B941" s="146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72"/>
      <c r="Q941" s="47"/>
      <c r="R941" s="47"/>
      <c r="S941" s="44"/>
      <c r="T941" s="48"/>
      <c r="U941" s="48"/>
      <c r="V941" s="49"/>
      <c r="W941" s="80"/>
      <c r="X941" s="81"/>
      <c r="Y941" s="112"/>
      <c r="Z941" s="88"/>
      <c r="AA941" s="88"/>
      <c r="AB941" s="89"/>
      <c r="AC941" s="105"/>
      <c r="AD941" s="77"/>
    </row>
    <row r="942" spans="2:30" ht="15" customHeight="1" thickBot="1" x14ac:dyDescent="0.3">
      <c r="B942" s="147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73"/>
      <c r="Q942" s="56"/>
      <c r="R942" s="56"/>
      <c r="S942" s="53"/>
      <c r="T942" s="57"/>
      <c r="U942" s="57"/>
      <c r="V942" s="58"/>
      <c r="W942" s="82"/>
      <c r="X942" s="83"/>
      <c r="Y942" s="112"/>
      <c r="Z942" s="88"/>
      <c r="AA942" s="88"/>
      <c r="AB942" s="89"/>
      <c r="AC942" s="105"/>
      <c r="AD942" s="77"/>
    </row>
    <row r="943" spans="2:30" ht="15" customHeight="1" thickBot="1" x14ac:dyDescent="0.3">
      <c r="B943" s="145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71"/>
      <c r="Q943" s="39"/>
      <c r="R943" s="39"/>
      <c r="S943" s="36"/>
      <c r="T943" s="40"/>
      <c r="U943" s="40"/>
      <c r="V943" s="41"/>
      <c r="W943" s="84"/>
      <c r="X943" s="85"/>
      <c r="Y943" s="112" t="e">
        <f>SUM(S943:S947)/SUM($H943:$H947)*100</f>
        <v>#DIV/0!</v>
      </c>
      <c r="Z943" s="88" t="e">
        <f>SUM(T943:T947)/SUM($H943:$H947)*100</f>
        <v>#DIV/0!</v>
      </c>
      <c r="AA943" s="88" t="e">
        <f>SUM(U943:U947)/SUM($H943:$H947)*100</f>
        <v>#DIV/0!</v>
      </c>
      <c r="AB943" s="89" t="e">
        <f>SUM(V943:V947)/SUM($H943:$H947)*100</f>
        <v>#DIV/0!</v>
      </c>
      <c r="AC943" s="105" t="e">
        <f>SUM(Y943:AB947)</f>
        <v>#DIV/0!</v>
      </c>
      <c r="AD943" s="77"/>
    </row>
    <row r="944" spans="2:30" ht="15" customHeight="1" thickBot="1" x14ac:dyDescent="0.3">
      <c r="B944" s="146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72"/>
      <c r="Q944" s="47"/>
      <c r="R944" s="47"/>
      <c r="S944" s="44"/>
      <c r="T944" s="48"/>
      <c r="U944" s="48"/>
      <c r="V944" s="49"/>
      <c r="W944" s="80"/>
      <c r="X944" s="81"/>
      <c r="Y944" s="112"/>
      <c r="Z944" s="88"/>
      <c r="AA944" s="88"/>
      <c r="AB944" s="89"/>
      <c r="AC944" s="105"/>
      <c r="AD944" s="77"/>
    </row>
    <row r="945" spans="2:30" ht="15" customHeight="1" thickBot="1" x14ac:dyDescent="0.3">
      <c r="B945" s="146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72"/>
      <c r="Q945" s="47"/>
      <c r="R945" s="47"/>
      <c r="S945" s="44"/>
      <c r="T945" s="48"/>
      <c r="U945" s="48"/>
      <c r="V945" s="49"/>
      <c r="W945" s="80"/>
      <c r="X945" s="81"/>
      <c r="Y945" s="112"/>
      <c r="Z945" s="88"/>
      <c r="AA945" s="88"/>
      <c r="AB945" s="89"/>
      <c r="AC945" s="105"/>
      <c r="AD945" s="77"/>
    </row>
    <row r="946" spans="2:30" ht="15" customHeight="1" thickBot="1" x14ac:dyDescent="0.3">
      <c r="B946" s="146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72"/>
      <c r="Q946" s="47"/>
      <c r="R946" s="47"/>
      <c r="S946" s="44"/>
      <c r="T946" s="48"/>
      <c r="U946" s="48"/>
      <c r="V946" s="49"/>
      <c r="W946" s="80"/>
      <c r="X946" s="81"/>
      <c r="Y946" s="112"/>
      <c r="Z946" s="88"/>
      <c r="AA946" s="88"/>
      <c r="AB946" s="89"/>
      <c r="AC946" s="105"/>
      <c r="AD946" s="77"/>
    </row>
    <row r="947" spans="2:30" ht="15" customHeight="1" thickBot="1" x14ac:dyDescent="0.3">
      <c r="B947" s="147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73"/>
      <c r="Q947" s="56"/>
      <c r="R947" s="56"/>
      <c r="S947" s="53"/>
      <c r="T947" s="57"/>
      <c r="U947" s="57"/>
      <c r="V947" s="58"/>
      <c r="W947" s="82"/>
      <c r="X947" s="83"/>
      <c r="Y947" s="112"/>
      <c r="Z947" s="88"/>
      <c r="AA947" s="88"/>
      <c r="AB947" s="89"/>
      <c r="AC947" s="105"/>
      <c r="AD947" s="77"/>
    </row>
    <row r="948" spans="2:30" ht="15" customHeight="1" thickBot="1" x14ac:dyDescent="0.3">
      <c r="B948" s="145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71"/>
      <c r="Q948" s="39"/>
      <c r="R948" s="39"/>
      <c r="S948" s="36"/>
      <c r="T948" s="40"/>
      <c r="U948" s="40"/>
      <c r="V948" s="41"/>
      <c r="W948" s="84"/>
      <c r="X948" s="85"/>
      <c r="Y948" s="112" t="e">
        <f>SUM(S948:S952)/SUM($H948:$H952)*100</f>
        <v>#DIV/0!</v>
      </c>
      <c r="Z948" s="88" t="e">
        <f>SUM(T948:T952)/SUM($H948:$H952)*100</f>
        <v>#DIV/0!</v>
      </c>
      <c r="AA948" s="88" t="e">
        <f>SUM(U948:U952)/SUM($H948:$H952)*100</f>
        <v>#DIV/0!</v>
      </c>
      <c r="AB948" s="89" t="e">
        <f>SUM(V948:V952)/SUM($H948:$H952)*100</f>
        <v>#DIV/0!</v>
      </c>
      <c r="AC948" s="105" t="e">
        <f>SUM(Y948:AB952)</f>
        <v>#DIV/0!</v>
      </c>
      <c r="AD948" s="77"/>
    </row>
    <row r="949" spans="2:30" ht="15" customHeight="1" thickBot="1" x14ac:dyDescent="0.3">
      <c r="B949" s="146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72"/>
      <c r="Q949" s="47"/>
      <c r="R949" s="47"/>
      <c r="S949" s="44"/>
      <c r="T949" s="48"/>
      <c r="U949" s="48"/>
      <c r="V949" s="49"/>
      <c r="W949" s="80"/>
      <c r="X949" s="81"/>
      <c r="Y949" s="112"/>
      <c r="Z949" s="88"/>
      <c r="AA949" s="88"/>
      <c r="AB949" s="89"/>
      <c r="AC949" s="105"/>
      <c r="AD949" s="77"/>
    </row>
    <row r="950" spans="2:30" ht="15" customHeight="1" thickBot="1" x14ac:dyDescent="0.3">
      <c r="B950" s="146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72"/>
      <c r="Q950" s="47"/>
      <c r="R950" s="47"/>
      <c r="S950" s="44"/>
      <c r="T950" s="48"/>
      <c r="U950" s="48"/>
      <c r="V950" s="49"/>
      <c r="W950" s="80"/>
      <c r="X950" s="81"/>
      <c r="Y950" s="112"/>
      <c r="Z950" s="88"/>
      <c r="AA950" s="88"/>
      <c r="AB950" s="89"/>
      <c r="AC950" s="105"/>
      <c r="AD950" s="77"/>
    </row>
    <row r="951" spans="2:30" ht="15" customHeight="1" thickBot="1" x14ac:dyDescent="0.3">
      <c r="B951" s="146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72"/>
      <c r="Q951" s="47"/>
      <c r="R951" s="47"/>
      <c r="S951" s="44"/>
      <c r="T951" s="48"/>
      <c r="U951" s="48"/>
      <c r="V951" s="49"/>
      <c r="W951" s="80"/>
      <c r="X951" s="81"/>
      <c r="Y951" s="112"/>
      <c r="Z951" s="88"/>
      <c r="AA951" s="88"/>
      <c r="AB951" s="89"/>
      <c r="AC951" s="105"/>
      <c r="AD951" s="77"/>
    </row>
    <row r="952" spans="2:30" ht="15" customHeight="1" thickBot="1" x14ac:dyDescent="0.3">
      <c r="B952" s="147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73"/>
      <c r="Q952" s="56"/>
      <c r="R952" s="56"/>
      <c r="S952" s="53"/>
      <c r="T952" s="57"/>
      <c r="U952" s="57"/>
      <c r="V952" s="58"/>
      <c r="W952" s="82"/>
      <c r="X952" s="83"/>
      <c r="Y952" s="112"/>
      <c r="Z952" s="88"/>
      <c r="AA952" s="88"/>
      <c r="AB952" s="89"/>
      <c r="AC952" s="105"/>
      <c r="AD952" s="77"/>
    </row>
    <row r="953" spans="2:30" ht="15" customHeight="1" thickBot="1" x14ac:dyDescent="0.3">
      <c r="B953" s="145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71"/>
      <c r="Q953" s="39"/>
      <c r="R953" s="39"/>
      <c r="S953" s="36"/>
      <c r="T953" s="40"/>
      <c r="U953" s="40"/>
      <c r="V953" s="41"/>
      <c r="W953" s="84"/>
      <c r="X953" s="85"/>
      <c r="Y953" s="112" t="e">
        <f>SUM(S953:S957)/SUM($H953:$H957)*100</f>
        <v>#DIV/0!</v>
      </c>
      <c r="Z953" s="88" t="e">
        <f>SUM(T953:T957)/SUM($H953:$H957)*100</f>
        <v>#DIV/0!</v>
      </c>
      <c r="AA953" s="88" t="e">
        <f>SUM(U953:U957)/SUM($H953:$H957)*100</f>
        <v>#DIV/0!</v>
      </c>
      <c r="AB953" s="89" t="e">
        <f>SUM(V953:V957)/SUM($H953:$H957)*100</f>
        <v>#DIV/0!</v>
      </c>
      <c r="AC953" s="105" t="e">
        <f>SUM(Y953:AB957)</f>
        <v>#DIV/0!</v>
      </c>
      <c r="AD953" s="77"/>
    </row>
    <row r="954" spans="2:30" ht="15" customHeight="1" thickBot="1" x14ac:dyDescent="0.3">
      <c r="B954" s="146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72"/>
      <c r="Q954" s="47"/>
      <c r="R954" s="47"/>
      <c r="S954" s="44"/>
      <c r="T954" s="48"/>
      <c r="U954" s="48"/>
      <c r="V954" s="49"/>
      <c r="W954" s="80"/>
      <c r="X954" s="81"/>
      <c r="Y954" s="112"/>
      <c r="Z954" s="88"/>
      <c r="AA954" s="88"/>
      <c r="AB954" s="89"/>
      <c r="AC954" s="105"/>
      <c r="AD954" s="77"/>
    </row>
    <row r="955" spans="2:30" ht="15" customHeight="1" thickBot="1" x14ac:dyDescent="0.3">
      <c r="B955" s="146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72"/>
      <c r="Q955" s="47"/>
      <c r="R955" s="47"/>
      <c r="S955" s="44"/>
      <c r="T955" s="48"/>
      <c r="U955" s="48"/>
      <c r="V955" s="49"/>
      <c r="W955" s="80"/>
      <c r="X955" s="81"/>
      <c r="Y955" s="112"/>
      <c r="Z955" s="88"/>
      <c r="AA955" s="88"/>
      <c r="AB955" s="89"/>
      <c r="AC955" s="105"/>
      <c r="AD955" s="77"/>
    </row>
    <row r="956" spans="2:30" ht="15" customHeight="1" thickBot="1" x14ac:dyDescent="0.3">
      <c r="B956" s="146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72"/>
      <c r="Q956" s="47"/>
      <c r="R956" s="47"/>
      <c r="S956" s="44"/>
      <c r="T956" s="48"/>
      <c r="U956" s="48"/>
      <c r="V956" s="49"/>
      <c r="W956" s="80"/>
      <c r="X956" s="81"/>
      <c r="Y956" s="112"/>
      <c r="Z956" s="88"/>
      <c r="AA956" s="88"/>
      <c r="AB956" s="89"/>
      <c r="AC956" s="105"/>
      <c r="AD956" s="77"/>
    </row>
    <row r="957" spans="2:30" ht="15" customHeight="1" thickBot="1" x14ac:dyDescent="0.3">
      <c r="B957" s="147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73"/>
      <c r="Q957" s="56"/>
      <c r="R957" s="56"/>
      <c r="S957" s="53"/>
      <c r="T957" s="57"/>
      <c r="U957" s="57"/>
      <c r="V957" s="58"/>
      <c r="W957" s="82"/>
      <c r="X957" s="83"/>
      <c r="Y957" s="112"/>
      <c r="Z957" s="88"/>
      <c r="AA957" s="88"/>
      <c r="AB957" s="89"/>
      <c r="AC957" s="105"/>
      <c r="AD957" s="77"/>
    </row>
    <row r="958" spans="2:30" ht="15" customHeight="1" thickBot="1" x14ac:dyDescent="0.3">
      <c r="B958" s="145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71"/>
      <c r="Q958" s="39"/>
      <c r="R958" s="39"/>
      <c r="S958" s="36"/>
      <c r="T958" s="40"/>
      <c r="U958" s="40"/>
      <c r="V958" s="41"/>
      <c r="W958" s="84"/>
      <c r="X958" s="85"/>
      <c r="Y958" s="112" t="e">
        <f>SUM(S958:S962)/SUM($H958:$H962)*100</f>
        <v>#DIV/0!</v>
      </c>
      <c r="Z958" s="88" t="e">
        <f>SUM(T958:T962)/SUM($H958:$H962)*100</f>
        <v>#DIV/0!</v>
      </c>
      <c r="AA958" s="88" t="e">
        <f>SUM(U958:U962)/SUM($H958:$H962)*100</f>
        <v>#DIV/0!</v>
      </c>
      <c r="AB958" s="89" t="e">
        <f>SUM(V958:V962)/SUM($H958:$H962)*100</f>
        <v>#DIV/0!</v>
      </c>
      <c r="AC958" s="105" t="e">
        <f>SUM(Y958:AB962)</f>
        <v>#DIV/0!</v>
      </c>
      <c r="AD958" s="77"/>
    </row>
    <row r="959" spans="2:30" ht="15" customHeight="1" thickBot="1" x14ac:dyDescent="0.3">
      <c r="B959" s="146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72"/>
      <c r="Q959" s="47"/>
      <c r="R959" s="47"/>
      <c r="S959" s="44"/>
      <c r="T959" s="48"/>
      <c r="U959" s="48"/>
      <c r="V959" s="49"/>
      <c r="W959" s="80"/>
      <c r="X959" s="81"/>
      <c r="Y959" s="112"/>
      <c r="Z959" s="88"/>
      <c r="AA959" s="88"/>
      <c r="AB959" s="89"/>
      <c r="AC959" s="105"/>
      <c r="AD959" s="77"/>
    </row>
    <row r="960" spans="2:30" ht="15" customHeight="1" thickBot="1" x14ac:dyDescent="0.3">
      <c r="B960" s="146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72"/>
      <c r="Q960" s="47"/>
      <c r="R960" s="47"/>
      <c r="S960" s="44"/>
      <c r="T960" s="48"/>
      <c r="U960" s="48"/>
      <c r="V960" s="49"/>
      <c r="W960" s="80"/>
      <c r="X960" s="81"/>
      <c r="Y960" s="112"/>
      <c r="Z960" s="88"/>
      <c r="AA960" s="88"/>
      <c r="AB960" s="89"/>
      <c r="AC960" s="105"/>
      <c r="AD960" s="77"/>
    </row>
    <row r="961" spans="2:30" ht="15" customHeight="1" thickBot="1" x14ac:dyDescent="0.3">
      <c r="B961" s="146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72"/>
      <c r="Q961" s="47"/>
      <c r="R961" s="47"/>
      <c r="S961" s="44"/>
      <c r="T961" s="48"/>
      <c r="U961" s="48"/>
      <c r="V961" s="49"/>
      <c r="W961" s="80"/>
      <c r="X961" s="81"/>
      <c r="Y961" s="112"/>
      <c r="Z961" s="88"/>
      <c r="AA961" s="88"/>
      <c r="AB961" s="89"/>
      <c r="AC961" s="105"/>
      <c r="AD961" s="77"/>
    </row>
    <row r="962" spans="2:30" ht="15" customHeight="1" thickBot="1" x14ac:dyDescent="0.3">
      <c r="B962" s="147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73"/>
      <c r="Q962" s="56"/>
      <c r="R962" s="56"/>
      <c r="S962" s="53"/>
      <c r="T962" s="57"/>
      <c r="U962" s="57"/>
      <c r="V962" s="58"/>
      <c r="W962" s="82"/>
      <c r="X962" s="83"/>
      <c r="Y962" s="112"/>
      <c r="Z962" s="88"/>
      <c r="AA962" s="88"/>
      <c r="AB962" s="89"/>
      <c r="AC962" s="105"/>
      <c r="AD962" s="77"/>
    </row>
    <row r="963" spans="2:30" ht="15" customHeight="1" thickBot="1" x14ac:dyDescent="0.3">
      <c r="B963" s="145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71"/>
      <c r="Q963" s="39"/>
      <c r="R963" s="39"/>
      <c r="S963" s="36"/>
      <c r="T963" s="40"/>
      <c r="U963" s="40"/>
      <c r="V963" s="41"/>
      <c r="W963" s="84"/>
      <c r="X963" s="85"/>
      <c r="Y963" s="112" t="e">
        <f>SUM(S963:S967)/SUM($H963:$H967)*100</f>
        <v>#DIV/0!</v>
      </c>
      <c r="Z963" s="88" t="e">
        <f>SUM(T963:T967)/SUM($H963:$H967)*100</f>
        <v>#DIV/0!</v>
      </c>
      <c r="AA963" s="88" t="e">
        <f>SUM(U963:U967)/SUM($H963:$H967)*100</f>
        <v>#DIV/0!</v>
      </c>
      <c r="AB963" s="89" t="e">
        <f>SUM(V963:V967)/SUM($H963:$H967)*100</f>
        <v>#DIV/0!</v>
      </c>
      <c r="AC963" s="105" t="e">
        <f>SUM(Y963:AB967)</f>
        <v>#DIV/0!</v>
      </c>
      <c r="AD963" s="77"/>
    </row>
    <row r="964" spans="2:30" ht="15" customHeight="1" thickBot="1" x14ac:dyDescent="0.3">
      <c r="B964" s="146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72"/>
      <c r="Q964" s="47"/>
      <c r="R964" s="47"/>
      <c r="S964" s="44"/>
      <c r="T964" s="48"/>
      <c r="U964" s="48"/>
      <c r="V964" s="49"/>
      <c r="W964" s="80"/>
      <c r="X964" s="81"/>
      <c r="Y964" s="112"/>
      <c r="Z964" s="88"/>
      <c r="AA964" s="88"/>
      <c r="AB964" s="89"/>
      <c r="AC964" s="105"/>
      <c r="AD964" s="77"/>
    </row>
    <row r="965" spans="2:30" ht="15" customHeight="1" thickBot="1" x14ac:dyDescent="0.3">
      <c r="B965" s="146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72"/>
      <c r="Q965" s="47"/>
      <c r="R965" s="47"/>
      <c r="S965" s="44"/>
      <c r="T965" s="48"/>
      <c r="U965" s="48"/>
      <c r="V965" s="49"/>
      <c r="W965" s="80"/>
      <c r="X965" s="81"/>
      <c r="Y965" s="112"/>
      <c r="Z965" s="88"/>
      <c r="AA965" s="88"/>
      <c r="AB965" s="89"/>
      <c r="AC965" s="105"/>
      <c r="AD965" s="77"/>
    </row>
    <row r="966" spans="2:30" ht="15" customHeight="1" thickBot="1" x14ac:dyDescent="0.3">
      <c r="B966" s="146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72"/>
      <c r="Q966" s="47"/>
      <c r="R966" s="47"/>
      <c r="S966" s="44"/>
      <c r="T966" s="48"/>
      <c r="U966" s="48"/>
      <c r="V966" s="49"/>
      <c r="W966" s="80"/>
      <c r="X966" s="81"/>
      <c r="Y966" s="112"/>
      <c r="Z966" s="88"/>
      <c r="AA966" s="88"/>
      <c r="AB966" s="89"/>
      <c r="AC966" s="105"/>
      <c r="AD966" s="77"/>
    </row>
    <row r="967" spans="2:30" ht="15" customHeight="1" thickBot="1" x14ac:dyDescent="0.3">
      <c r="B967" s="147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73"/>
      <c r="Q967" s="56"/>
      <c r="R967" s="56"/>
      <c r="S967" s="53"/>
      <c r="T967" s="57"/>
      <c r="U967" s="57"/>
      <c r="V967" s="58"/>
      <c r="W967" s="82"/>
      <c r="X967" s="83"/>
      <c r="Y967" s="112"/>
      <c r="Z967" s="88"/>
      <c r="AA967" s="88"/>
      <c r="AB967" s="89"/>
      <c r="AC967" s="105"/>
      <c r="AD967" s="77"/>
    </row>
    <row r="968" spans="2:30" ht="15" customHeight="1" thickBot="1" x14ac:dyDescent="0.3">
      <c r="B968" s="145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71"/>
      <c r="Q968" s="39"/>
      <c r="R968" s="39"/>
      <c r="S968" s="36"/>
      <c r="T968" s="40"/>
      <c r="U968" s="40"/>
      <c r="V968" s="41"/>
      <c r="W968" s="84"/>
      <c r="X968" s="85"/>
      <c r="Y968" s="112" t="e">
        <f>SUM(S968:S972)/SUM($H968:$H972)*100</f>
        <v>#DIV/0!</v>
      </c>
      <c r="Z968" s="88" t="e">
        <f>SUM(T968:T972)/SUM($H968:$H972)*100</f>
        <v>#DIV/0!</v>
      </c>
      <c r="AA968" s="88" t="e">
        <f>SUM(U968:U972)/SUM($H968:$H972)*100</f>
        <v>#DIV/0!</v>
      </c>
      <c r="AB968" s="89" t="e">
        <f>SUM(V968:V972)/SUM($H968:$H972)*100</f>
        <v>#DIV/0!</v>
      </c>
      <c r="AC968" s="105" t="e">
        <f>SUM(Y968:AB972)</f>
        <v>#DIV/0!</v>
      </c>
      <c r="AD968" s="77"/>
    </row>
    <row r="969" spans="2:30" ht="15" customHeight="1" thickBot="1" x14ac:dyDescent="0.3">
      <c r="B969" s="146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72"/>
      <c r="Q969" s="47"/>
      <c r="R969" s="47"/>
      <c r="S969" s="44"/>
      <c r="T969" s="48"/>
      <c r="U969" s="48"/>
      <c r="V969" s="49"/>
      <c r="W969" s="80"/>
      <c r="X969" s="81"/>
      <c r="Y969" s="112"/>
      <c r="Z969" s="88"/>
      <c r="AA969" s="88"/>
      <c r="AB969" s="89"/>
      <c r="AC969" s="105"/>
      <c r="AD969" s="77"/>
    </row>
    <row r="970" spans="2:30" ht="15" customHeight="1" thickBot="1" x14ac:dyDescent="0.3">
      <c r="B970" s="146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72"/>
      <c r="Q970" s="47"/>
      <c r="R970" s="47"/>
      <c r="S970" s="44"/>
      <c r="T970" s="48"/>
      <c r="U970" s="48"/>
      <c r="V970" s="49"/>
      <c r="W970" s="80"/>
      <c r="X970" s="81"/>
      <c r="Y970" s="112"/>
      <c r="Z970" s="88"/>
      <c r="AA970" s="88"/>
      <c r="AB970" s="89"/>
      <c r="AC970" s="105"/>
      <c r="AD970" s="77"/>
    </row>
    <row r="971" spans="2:30" ht="15" customHeight="1" thickBot="1" x14ac:dyDescent="0.3">
      <c r="B971" s="146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72"/>
      <c r="Q971" s="47"/>
      <c r="R971" s="47"/>
      <c r="S971" s="44"/>
      <c r="T971" s="48"/>
      <c r="U971" s="48"/>
      <c r="V971" s="49"/>
      <c r="W971" s="80"/>
      <c r="X971" s="81"/>
      <c r="Y971" s="112"/>
      <c r="Z971" s="88"/>
      <c r="AA971" s="88"/>
      <c r="AB971" s="89"/>
      <c r="AC971" s="105"/>
      <c r="AD971" s="77"/>
    </row>
    <row r="972" spans="2:30" ht="15" customHeight="1" thickBot="1" x14ac:dyDescent="0.3">
      <c r="B972" s="147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73"/>
      <c r="Q972" s="56"/>
      <c r="R972" s="56"/>
      <c r="S972" s="53"/>
      <c r="T972" s="57"/>
      <c r="U972" s="57"/>
      <c r="V972" s="58"/>
      <c r="W972" s="82"/>
      <c r="X972" s="83"/>
      <c r="Y972" s="112"/>
      <c r="Z972" s="88"/>
      <c r="AA972" s="88"/>
      <c r="AB972" s="89"/>
      <c r="AC972" s="105"/>
      <c r="AD972" s="77"/>
    </row>
    <row r="973" spans="2:30" ht="15" customHeight="1" thickBot="1" x14ac:dyDescent="0.3">
      <c r="B973" s="145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71"/>
      <c r="Q973" s="39"/>
      <c r="R973" s="39"/>
      <c r="S973" s="36"/>
      <c r="T973" s="40"/>
      <c r="U973" s="40"/>
      <c r="V973" s="41"/>
      <c r="W973" s="84"/>
      <c r="X973" s="85"/>
      <c r="Y973" s="112" t="e">
        <f>SUM(S973:S977)/SUM($H973:$H977)*100</f>
        <v>#DIV/0!</v>
      </c>
      <c r="Z973" s="88" t="e">
        <f>SUM(T973:T977)/SUM($H973:$H977)*100</f>
        <v>#DIV/0!</v>
      </c>
      <c r="AA973" s="88" t="e">
        <f>SUM(U973:U977)/SUM($H973:$H977)*100</f>
        <v>#DIV/0!</v>
      </c>
      <c r="AB973" s="89" t="e">
        <f>SUM(V973:V977)/SUM($H973:$H977)*100</f>
        <v>#DIV/0!</v>
      </c>
      <c r="AC973" s="105" t="e">
        <f>SUM(Y973:AB977)</f>
        <v>#DIV/0!</v>
      </c>
      <c r="AD973" s="77"/>
    </row>
    <row r="974" spans="2:30" ht="15" customHeight="1" thickBot="1" x14ac:dyDescent="0.3">
      <c r="B974" s="146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72"/>
      <c r="Q974" s="47"/>
      <c r="R974" s="47"/>
      <c r="S974" s="44"/>
      <c r="T974" s="48"/>
      <c r="U974" s="48"/>
      <c r="V974" s="49"/>
      <c r="W974" s="80"/>
      <c r="X974" s="81"/>
      <c r="Y974" s="112"/>
      <c r="Z974" s="88"/>
      <c r="AA974" s="88"/>
      <c r="AB974" s="89"/>
      <c r="AC974" s="105"/>
      <c r="AD974" s="77"/>
    </row>
    <row r="975" spans="2:30" ht="15" customHeight="1" thickBot="1" x14ac:dyDescent="0.3">
      <c r="B975" s="146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72"/>
      <c r="Q975" s="47"/>
      <c r="R975" s="47"/>
      <c r="S975" s="44"/>
      <c r="T975" s="48"/>
      <c r="U975" s="48"/>
      <c r="V975" s="49"/>
      <c r="W975" s="80"/>
      <c r="X975" s="81"/>
      <c r="Y975" s="112"/>
      <c r="Z975" s="88"/>
      <c r="AA975" s="88"/>
      <c r="AB975" s="89"/>
      <c r="AC975" s="105"/>
      <c r="AD975" s="77"/>
    </row>
    <row r="976" spans="2:30" ht="15" customHeight="1" thickBot="1" x14ac:dyDescent="0.3">
      <c r="B976" s="146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72"/>
      <c r="Q976" s="47"/>
      <c r="R976" s="47"/>
      <c r="S976" s="44"/>
      <c r="T976" s="48"/>
      <c r="U976" s="48"/>
      <c r="V976" s="49"/>
      <c r="W976" s="80"/>
      <c r="X976" s="81"/>
      <c r="Y976" s="112"/>
      <c r="Z976" s="88"/>
      <c r="AA976" s="88"/>
      <c r="AB976" s="89"/>
      <c r="AC976" s="105"/>
      <c r="AD976" s="77"/>
    </row>
    <row r="977" spans="2:30" ht="15" customHeight="1" thickBot="1" x14ac:dyDescent="0.3">
      <c r="B977" s="147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73"/>
      <c r="Q977" s="56"/>
      <c r="R977" s="56"/>
      <c r="S977" s="53"/>
      <c r="T977" s="57"/>
      <c r="U977" s="57"/>
      <c r="V977" s="58"/>
      <c r="W977" s="82"/>
      <c r="X977" s="83"/>
      <c r="Y977" s="112"/>
      <c r="Z977" s="88"/>
      <c r="AA977" s="88"/>
      <c r="AB977" s="89"/>
      <c r="AC977" s="105"/>
      <c r="AD977" s="77"/>
    </row>
    <row r="978" spans="2:30" ht="15" customHeight="1" thickBot="1" x14ac:dyDescent="0.3">
      <c r="B978" s="145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71"/>
      <c r="Q978" s="39"/>
      <c r="R978" s="39"/>
      <c r="S978" s="36"/>
      <c r="T978" s="40"/>
      <c r="U978" s="40"/>
      <c r="V978" s="41"/>
      <c r="W978" s="84"/>
      <c r="X978" s="85"/>
      <c r="Y978" s="112" t="e">
        <f>SUM(S978:S982)/SUM($H978:$H982)*100</f>
        <v>#DIV/0!</v>
      </c>
      <c r="Z978" s="88" t="e">
        <f>SUM(T978:T982)/SUM($H978:$H982)*100</f>
        <v>#DIV/0!</v>
      </c>
      <c r="AA978" s="88" t="e">
        <f>SUM(U978:U982)/SUM($H978:$H982)*100</f>
        <v>#DIV/0!</v>
      </c>
      <c r="AB978" s="89" t="e">
        <f>SUM(V978:V982)/SUM($H978:$H982)*100</f>
        <v>#DIV/0!</v>
      </c>
      <c r="AC978" s="105" t="e">
        <f>SUM(Y978:AB982)</f>
        <v>#DIV/0!</v>
      </c>
      <c r="AD978" s="77"/>
    </row>
    <row r="979" spans="2:30" ht="15" customHeight="1" thickBot="1" x14ac:dyDescent="0.3">
      <c r="B979" s="146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72"/>
      <c r="Q979" s="47"/>
      <c r="R979" s="47"/>
      <c r="S979" s="44"/>
      <c r="T979" s="48"/>
      <c r="U979" s="48"/>
      <c r="V979" s="49"/>
      <c r="W979" s="80"/>
      <c r="X979" s="81"/>
      <c r="Y979" s="112"/>
      <c r="Z979" s="88"/>
      <c r="AA979" s="88"/>
      <c r="AB979" s="89"/>
      <c r="AC979" s="105"/>
      <c r="AD979" s="77"/>
    </row>
    <row r="980" spans="2:30" ht="15" customHeight="1" thickBot="1" x14ac:dyDescent="0.3">
      <c r="B980" s="146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72"/>
      <c r="Q980" s="47"/>
      <c r="R980" s="47"/>
      <c r="S980" s="44"/>
      <c r="T980" s="48"/>
      <c r="U980" s="48"/>
      <c r="V980" s="49"/>
      <c r="W980" s="80"/>
      <c r="X980" s="81"/>
      <c r="Y980" s="112"/>
      <c r="Z980" s="88"/>
      <c r="AA980" s="88"/>
      <c r="AB980" s="89"/>
      <c r="AC980" s="105"/>
      <c r="AD980" s="77"/>
    </row>
    <row r="981" spans="2:30" ht="15" customHeight="1" thickBot="1" x14ac:dyDescent="0.3">
      <c r="B981" s="146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72"/>
      <c r="Q981" s="47"/>
      <c r="R981" s="47"/>
      <c r="S981" s="44"/>
      <c r="T981" s="48"/>
      <c r="U981" s="48"/>
      <c r="V981" s="49"/>
      <c r="W981" s="80"/>
      <c r="X981" s="81"/>
      <c r="Y981" s="112"/>
      <c r="Z981" s="88"/>
      <c r="AA981" s="88"/>
      <c r="AB981" s="89"/>
      <c r="AC981" s="105"/>
      <c r="AD981" s="77"/>
    </row>
    <row r="982" spans="2:30" ht="15" customHeight="1" thickBot="1" x14ac:dyDescent="0.3">
      <c r="B982" s="147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73"/>
      <c r="Q982" s="56"/>
      <c r="R982" s="56"/>
      <c r="S982" s="53"/>
      <c r="T982" s="57"/>
      <c r="U982" s="57"/>
      <c r="V982" s="58"/>
      <c r="W982" s="82"/>
      <c r="X982" s="83"/>
      <c r="Y982" s="112"/>
      <c r="Z982" s="88"/>
      <c r="AA982" s="88"/>
      <c r="AB982" s="89"/>
      <c r="AC982" s="105"/>
      <c r="AD982" s="77"/>
    </row>
    <row r="983" spans="2:30" ht="15" customHeight="1" thickBot="1" x14ac:dyDescent="0.3">
      <c r="B983" s="145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71"/>
      <c r="Q983" s="39"/>
      <c r="R983" s="39"/>
      <c r="S983" s="36"/>
      <c r="T983" s="40"/>
      <c r="U983" s="40"/>
      <c r="V983" s="41"/>
      <c r="W983" s="84"/>
      <c r="X983" s="85"/>
      <c r="Y983" s="112" t="e">
        <f>SUM(S983:S987)/SUM($H983:$H987)*100</f>
        <v>#DIV/0!</v>
      </c>
      <c r="Z983" s="88" t="e">
        <f>SUM(T983:T987)/SUM($H983:$H987)*100</f>
        <v>#DIV/0!</v>
      </c>
      <c r="AA983" s="88" t="e">
        <f>SUM(U983:U987)/SUM($H983:$H987)*100</f>
        <v>#DIV/0!</v>
      </c>
      <c r="AB983" s="89" t="e">
        <f>SUM(V983:V987)/SUM($H983:$H987)*100</f>
        <v>#DIV/0!</v>
      </c>
      <c r="AC983" s="105" t="e">
        <f>SUM(Y983:AB987)</f>
        <v>#DIV/0!</v>
      </c>
      <c r="AD983" s="77"/>
    </row>
    <row r="984" spans="2:30" ht="15" customHeight="1" thickBot="1" x14ac:dyDescent="0.3">
      <c r="B984" s="146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72"/>
      <c r="Q984" s="47"/>
      <c r="R984" s="47"/>
      <c r="S984" s="44"/>
      <c r="T984" s="48"/>
      <c r="U984" s="48"/>
      <c r="V984" s="49"/>
      <c r="W984" s="80"/>
      <c r="X984" s="81"/>
      <c r="Y984" s="112"/>
      <c r="Z984" s="88"/>
      <c r="AA984" s="88"/>
      <c r="AB984" s="89"/>
      <c r="AC984" s="105"/>
      <c r="AD984" s="77"/>
    </row>
    <row r="985" spans="2:30" ht="15" customHeight="1" thickBot="1" x14ac:dyDescent="0.3">
      <c r="B985" s="146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72"/>
      <c r="Q985" s="47"/>
      <c r="R985" s="47"/>
      <c r="S985" s="44"/>
      <c r="T985" s="48"/>
      <c r="U985" s="48"/>
      <c r="V985" s="49"/>
      <c r="W985" s="80"/>
      <c r="X985" s="81"/>
      <c r="Y985" s="112"/>
      <c r="Z985" s="88"/>
      <c r="AA985" s="88"/>
      <c r="AB985" s="89"/>
      <c r="AC985" s="105"/>
      <c r="AD985" s="77"/>
    </row>
    <row r="986" spans="2:30" ht="15" customHeight="1" thickBot="1" x14ac:dyDescent="0.3">
      <c r="B986" s="146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72"/>
      <c r="Q986" s="47"/>
      <c r="R986" s="47"/>
      <c r="S986" s="44"/>
      <c r="T986" s="48"/>
      <c r="U986" s="48"/>
      <c r="V986" s="49"/>
      <c r="W986" s="80"/>
      <c r="X986" s="81"/>
      <c r="Y986" s="112"/>
      <c r="Z986" s="88"/>
      <c r="AA986" s="88"/>
      <c r="AB986" s="89"/>
      <c r="AC986" s="105"/>
      <c r="AD986" s="77"/>
    </row>
    <row r="987" spans="2:30" ht="15" customHeight="1" thickBot="1" x14ac:dyDescent="0.3">
      <c r="B987" s="147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73"/>
      <c r="Q987" s="56"/>
      <c r="R987" s="56"/>
      <c r="S987" s="53"/>
      <c r="T987" s="57"/>
      <c r="U987" s="57"/>
      <c r="V987" s="58"/>
      <c r="W987" s="82"/>
      <c r="X987" s="83"/>
      <c r="Y987" s="112"/>
      <c r="Z987" s="88"/>
      <c r="AA987" s="88"/>
      <c r="AB987" s="89"/>
      <c r="AC987" s="105"/>
      <c r="AD987" s="77"/>
    </row>
    <row r="988" spans="2:30" ht="15" customHeight="1" thickBot="1" x14ac:dyDescent="0.3">
      <c r="B988" s="145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71"/>
      <c r="Q988" s="39"/>
      <c r="R988" s="39"/>
      <c r="S988" s="36"/>
      <c r="T988" s="40"/>
      <c r="U988" s="40"/>
      <c r="V988" s="41"/>
      <c r="W988" s="84"/>
      <c r="X988" s="85"/>
      <c r="Y988" s="112" t="e">
        <f>SUM(S988:S992)/SUM($H988:$H992)*100</f>
        <v>#DIV/0!</v>
      </c>
      <c r="Z988" s="88" t="e">
        <f>SUM(T988:T992)/SUM($H988:$H992)*100</f>
        <v>#DIV/0!</v>
      </c>
      <c r="AA988" s="88" t="e">
        <f>SUM(U988:U992)/SUM($H988:$H992)*100</f>
        <v>#DIV/0!</v>
      </c>
      <c r="AB988" s="89" t="e">
        <f>SUM(V988:V992)/SUM($H988:$H992)*100</f>
        <v>#DIV/0!</v>
      </c>
      <c r="AC988" s="105" t="e">
        <f>SUM(Y988:AB992)</f>
        <v>#DIV/0!</v>
      </c>
      <c r="AD988" s="77"/>
    </row>
    <row r="989" spans="2:30" ht="15" customHeight="1" thickBot="1" x14ac:dyDescent="0.3">
      <c r="B989" s="146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72"/>
      <c r="Q989" s="47"/>
      <c r="R989" s="47"/>
      <c r="S989" s="44"/>
      <c r="T989" s="48"/>
      <c r="U989" s="48"/>
      <c r="V989" s="49"/>
      <c r="W989" s="80"/>
      <c r="X989" s="81"/>
      <c r="Y989" s="112"/>
      <c r="Z989" s="88"/>
      <c r="AA989" s="88"/>
      <c r="AB989" s="89"/>
      <c r="AC989" s="105"/>
      <c r="AD989" s="77"/>
    </row>
    <row r="990" spans="2:30" ht="15" customHeight="1" thickBot="1" x14ac:dyDescent="0.3">
      <c r="B990" s="146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72"/>
      <c r="Q990" s="47"/>
      <c r="R990" s="47"/>
      <c r="S990" s="44"/>
      <c r="T990" s="48"/>
      <c r="U990" s="48"/>
      <c r="V990" s="49"/>
      <c r="W990" s="80"/>
      <c r="X990" s="81"/>
      <c r="Y990" s="112"/>
      <c r="Z990" s="88"/>
      <c r="AA990" s="88"/>
      <c r="AB990" s="89"/>
      <c r="AC990" s="105"/>
      <c r="AD990" s="77"/>
    </row>
    <row r="991" spans="2:30" ht="15" customHeight="1" thickBot="1" x14ac:dyDescent="0.3">
      <c r="B991" s="146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72"/>
      <c r="Q991" s="47"/>
      <c r="R991" s="47"/>
      <c r="S991" s="44"/>
      <c r="T991" s="48"/>
      <c r="U991" s="48"/>
      <c r="V991" s="49"/>
      <c r="W991" s="80"/>
      <c r="X991" s="81"/>
      <c r="Y991" s="112"/>
      <c r="Z991" s="88"/>
      <c r="AA991" s="88"/>
      <c r="AB991" s="89"/>
      <c r="AC991" s="105"/>
      <c r="AD991" s="77"/>
    </row>
    <row r="992" spans="2:30" ht="15" customHeight="1" thickBot="1" x14ac:dyDescent="0.3">
      <c r="B992" s="147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73"/>
      <c r="Q992" s="56"/>
      <c r="R992" s="56"/>
      <c r="S992" s="53"/>
      <c r="T992" s="57"/>
      <c r="U992" s="57"/>
      <c r="V992" s="58"/>
      <c r="W992" s="82"/>
      <c r="X992" s="83"/>
      <c r="Y992" s="112"/>
      <c r="Z992" s="88"/>
      <c r="AA992" s="88"/>
      <c r="AB992" s="89"/>
      <c r="AC992" s="105"/>
      <c r="AD992" s="77"/>
    </row>
    <row r="993" spans="2:30" ht="15" customHeight="1" thickBot="1" x14ac:dyDescent="0.3">
      <c r="B993" s="145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71"/>
      <c r="Q993" s="39"/>
      <c r="R993" s="39"/>
      <c r="S993" s="36"/>
      <c r="T993" s="40"/>
      <c r="U993" s="40"/>
      <c r="V993" s="41"/>
      <c r="W993" s="84"/>
      <c r="X993" s="85"/>
      <c r="Y993" s="112" t="e">
        <f>SUM(S993:S997)/SUM($H993:$H997)*100</f>
        <v>#DIV/0!</v>
      </c>
      <c r="Z993" s="88" t="e">
        <f>SUM(T993:T997)/SUM($H993:$H997)*100</f>
        <v>#DIV/0!</v>
      </c>
      <c r="AA993" s="88" t="e">
        <f>SUM(U993:U997)/SUM($H993:$H997)*100</f>
        <v>#DIV/0!</v>
      </c>
      <c r="AB993" s="89" t="e">
        <f>SUM(V993:V997)/SUM($H993:$H997)*100</f>
        <v>#DIV/0!</v>
      </c>
      <c r="AC993" s="105" t="e">
        <f>SUM(Y993:AB997)</f>
        <v>#DIV/0!</v>
      </c>
      <c r="AD993" s="77"/>
    </row>
    <row r="994" spans="2:30" ht="15" customHeight="1" thickBot="1" x14ac:dyDescent="0.3">
      <c r="B994" s="146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72"/>
      <c r="Q994" s="47"/>
      <c r="R994" s="47"/>
      <c r="S994" s="44"/>
      <c r="T994" s="48"/>
      <c r="U994" s="48"/>
      <c r="V994" s="49"/>
      <c r="W994" s="80"/>
      <c r="X994" s="81"/>
      <c r="Y994" s="112"/>
      <c r="Z994" s="88"/>
      <c r="AA994" s="88"/>
      <c r="AB994" s="89"/>
      <c r="AC994" s="105"/>
      <c r="AD994" s="77"/>
    </row>
    <row r="995" spans="2:30" ht="15" customHeight="1" thickBot="1" x14ac:dyDescent="0.3">
      <c r="B995" s="146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72"/>
      <c r="Q995" s="47"/>
      <c r="R995" s="47"/>
      <c r="S995" s="44"/>
      <c r="T995" s="48"/>
      <c r="U995" s="48"/>
      <c r="V995" s="49"/>
      <c r="W995" s="80"/>
      <c r="X995" s="81"/>
      <c r="Y995" s="112"/>
      <c r="Z995" s="88"/>
      <c r="AA995" s="88"/>
      <c r="AB995" s="89"/>
      <c r="AC995" s="105"/>
      <c r="AD995" s="77"/>
    </row>
    <row r="996" spans="2:30" ht="15" customHeight="1" thickBot="1" x14ac:dyDescent="0.3">
      <c r="B996" s="146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72"/>
      <c r="Q996" s="47"/>
      <c r="R996" s="47"/>
      <c r="S996" s="44"/>
      <c r="T996" s="48"/>
      <c r="U996" s="48"/>
      <c r="V996" s="49"/>
      <c r="W996" s="80"/>
      <c r="X996" s="81"/>
      <c r="Y996" s="112"/>
      <c r="Z996" s="88"/>
      <c r="AA996" s="88"/>
      <c r="AB996" s="89"/>
      <c r="AC996" s="105"/>
      <c r="AD996" s="77"/>
    </row>
    <row r="997" spans="2:30" ht="15" customHeight="1" thickBot="1" x14ac:dyDescent="0.3">
      <c r="B997" s="147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73"/>
      <c r="Q997" s="56"/>
      <c r="R997" s="56"/>
      <c r="S997" s="53"/>
      <c r="T997" s="57"/>
      <c r="U997" s="57"/>
      <c r="V997" s="58"/>
      <c r="W997" s="82"/>
      <c r="X997" s="83"/>
      <c r="Y997" s="112"/>
      <c r="Z997" s="88"/>
      <c r="AA997" s="88"/>
      <c r="AB997" s="89"/>
      <c r="AC997" s="105"/>
      <c r="AD997" s="77"/>
    </row>
    <row r="998" spans="2:30" ht="15" customHeight="1" thickBot="1" x14ac:dyDescent="0.3">
      <c r="B998" s="145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71"/>
      <c r="Q998" s="39"/>
      <c r="R998" s="39"/>
      <c r="S998" s="36"/>
      <c r="T998" s="40"/>
      <c r="U998" s="40"/>
      <c r="V998" s="41"/>
      <c r="W998" s="84"/>
      <c r="X998" s="85"/>
      <c r="Y998" s="112" t="e">
        <f>SUM(S998:S1002)/SUM($H998:$H1002)*100</f>
        <v>#DIV/0!</v>
      </c>
      <c r="Z998" s="88" t="e">
        <f>SUM(T998:T1002)/SUM($H998:$H1002)*100</f>
        <v>#DIV/0!</v>
      </c>
      <c r="AA998" s="88" t="e">
        <f>SUM(U998:U1002)/SUM($H998:$H1002)*100</f>
        <v>#DIV/0!</v>
      </c>
      <c r="AB998" s="89" t="e">
        <f>SUM(V998:V1002)/SUM($H998:$H1002)*100</f>
        <v>#DIV/0!</v>
      </c>
      <c r="AC998" s="105" t="e">
        <f>SUM(Y998:AB1002)</f>
        <v>#DIV/0!</v>
      </c>
      <c r="AD998" s="77"/>
    </row>
    <row r="999" spans="2:30" ht="15" customHeight="1" thickBot="1" x14ac:dyDescent="0.3">
      <c r="B999" s="146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72"/>
      <c r="Q999" s="47"/>
      <c r="R999" s="47"/>
      <c r="S999" s="44"/>
      <c r="T999" s="48"/>
      <c r="U999" s="48"/>
      <c r="V999" s="49"/>
      <c r="W999" s="80"/>
      <c r="X999" s="81"/>
      <c r="Y999" s="112"/>
      <c r="Z999" s="88"/>
      <c r="AA999" s="88"/>
      <c r="AB999" s="89"/>
      <c r="AC999" s="105"/>
      <c r="AD999" s="77"/>
    </row>
    <row r="1000" spans="2:30" ht="15" customHeight="1" thickBot="1" x14ac:dyDescent="0.3">
      <c r="B1000" s="146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72"/>
      <c r="Q1000" s="47"/>
      <c r="R1000" s="47"/>
      <c r="S1000" s="44"/>
      <c r="T1000" s="48"/>
      <c r="U1000" s="48"/>
      <c r="V1000" s="49"/>
      <c r="W1000" s="80"/>
      <c r="X1000" s="81"/>
      <c r="Y1000" s="112"/>
      <c r="Z1000" s="88"/>
      <c r="AA1000" s="88"/>
      <c r="AB1000" s="89"/>
      <c r="AC1000" s="105"/>
      <c r="AD1000" s="77"/>
    </row>
    <row r="1001" spans="2:30" ht="15" customHeight="1" thickBot="1" x14ac:dyDescent="0.3">
      <c r="B1001" s="146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72"/>
      <c r="Q1001" s="47"/>
      <c r="R1001" s="47"/>
      <c r="S1001" s="44"/>
      <c r="T1001" s="48"/>
      <c r="U1001" s="48"/>
      <c r="V1001" s="49"/>
      <c r="W1001" s="80"/>
      <c r="X1001" s="81"/>
      <c r="Y1001" s="112"/>
      <c r="Z1001" s="88"/>
      <c r="AA1001" s="88"/>
      <c r="AB1001" s="89"/>
      <c r="AC1001" s="105"/>
      <c r="AD1001" s="77"/>
    </row>
    <row r="1002" spans="2:30" ht="15" customHeight="1" thickBot="1" x14ac:dyDescent="0.3">
      <c r="B1002" s="147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73"/>
      <c r="Q1002" s="56"/>
      <c r="R1002" s="56"/>
      <c r="S1002" s="53"/>
      <c r="T1002" s="57"/>
      <c r="U1002" s="57"/>
      <c r="V1002" s="58"/>
      <c r="W1002" s="82"/>
      <c r="X1002" s="83"/>
      <c r="Y1002" s="112"/>
      <c r="Z1002" s="88"/>
      <c r="AA1002" s="88"/>
      <c r="AB1002" s="89"/>
      <c r="AC1002" s="105"/>
      <c r="AD1002" s="77"/>
    </row>
    <row r="5006" spans="5:22" ht="15" hidden="1" customHeight="1" x14ac:dyDescent="0.25">
      <c r="E5006" s="14" t="s">
        <v>5</v>
      </c>
      <c r="F5006" s="1">
        <f t="shared" ref="F5006:F5013" si="5">SUMIF($D$13:$D$5001,$E5006,F$13:F$5001)</f>
        <v>0</v>
      </c>
      <c r="H5006" s="1">
        <f t="shared" ref="H5006:J5013" si="6">SUMIF($D$13:$D$5001,$E5006,H$13:H$5001)</f>
        <v>0</v>
      </c>
      <c r="I5006" s="1">
        <f t="shared" si="6"/>
        <v>0</v>
      </c>
      <c r="J5006" s="1">
        <f t="shared" si="6"/>
        <v>0</v>
      </c>
      <c r="S5006" s="1">
        <f t="shared" ref="S5006:V5013" si="7">SUMIF($D$13:$D$5001,$E5006,S$13:S$5001)</f>
        <v>0</v>
      </c>
      <c r="T5006" s="1">
        <f t="shared" si="7"/>
        <v>0</v>
      </c>
      <c r="U5006" s="1">
        <f t="shared" si="7"/>
        <v>0</v>
      </c>
      <c r="V5006" s="1">
        <f t="shared" si="7"/>
        <v>0</v>
      </c>
    </row>
    <row r="5007" spans="5:22" ht="15" hidden="1" customHeight="1" x14ac:dyDescent="0.25">
      <c r="E5007" s="14" t="s">
        <v>7</v>
      </c>
      <c r="F5007" s="1">
        <f t="shared" si="5"/>
        <v>0</v>
      </c>
      <c r="H5007" s="1">
        <f t="shared" si="6"/>
        <v>0</v>
      </c>
      <c r="I5007" s="1">
        <f t="shared" si="6"/>
        <v>0</v>
      </c>
      <c r="J5007" s="1">
        <f t="shared" si="6"/>
        <v>0</v>
      </c>
      <c r="S5007" s="1">
        <f t="shared" si="7"/>
        <v>0</v>
      </c>
      <c r="T5007" s="1">
        <f t="shared" si="7"/>
        <v>0</v>
      </c>
      <c r="U5007" s="1">
        <f t="shared" si="7"/>
        <v>0</v>
      </c>
      <c r="V5007" s="1">
        <f t="shared" si="7"/>
        <v>0</v>
      </c>
    </row>
    <row r="5008" spans="5:22" ht="15" hidden="1" customHeight="1" x14ac:dyDescent="0.25">
      <c r="E5008" s="14" t="s">
        <v>9</v>
      </c>
      <c r="F5008" s="1">
        <f t="shared" si="5"/>
        <v>0</v>
      </c>
      <c r="H5008" s="1">
        <f t="shared" si="6"/>
        <v>0</v>
      </c>
      <c r="I5008" s="1">
        <f t="shared" si="6"/>
        <v>0</v>
      </c>
      <c r="J5008" s="1">
        <f t="shared" si="6"/>
        <v>0</v>
      </c>
      <c r="S5008" s="1">
        <f t="shared" si="7"/>
        <v>0</v>
      </c>
      <c r="T5008" s="1">
        <f t="shared" si="7"/>
        <v>0</v>
      </c>
      <c r="U5008" s="1">
        <f t="shared" si="7"/>
        <v>0</v>
      </c>
      <c r="V5008" s="1">
        <f t="shared" si="7"/>
        <v>0</v>
      </c>
    </row>
    <row r="5009" spans="5:22" ht="15" hidden="1" customHeight="1" x14ac:dyDescent="0.25">
      <c r="E5009" s="14" t="s">
        <v>11</v>
      </c>
      <c r="F5009" s="1">
        <f t="shared" si="5"/>
        <v>0</v>
      </c>
      <c r="H5009" s="1">
        <f t="shared" si="6"/>
        <v>0</v>
      </c>
      <c r="I5009" s="1">
        <f t="shared" si="6"/>
        <v>0</v>
      </c>
      <c r="J5009" s="1">
        <f t="shared" si="6"/>
        <v>0</v>
      </c>
      <c r="S5009" s="1">
        <f t="shared" si="7"/>
        <v>0</v>
      </c>
      <c r="T5009" s="1">
        <f t="shared" si="7"/>
        <v>0</v>
      </c>
      <c r="U5009" s="1">
        <f t="shared" si="7"/>
        <v>0</v>
      </c>
      <c r="V5009" s="1">
        <f t="shared" si="7"/>
        <v>0</v>
      </c>
    </row>
    <row r="5010" spans="5:22" ht="15" hidden="1" customHeight="1" x14ac:dyDescent="0.25">
      <c r="E5010" s="14" t="s">
        <v>13</v>
      </c>
      <c r="F5010" s="1">
        <f t="shared" si="5"/>
        <v>0</v>
      </c>
      <c r="H5010" s="1">
        <f t="shared" si="6"/>
        <v>0</v>
      </c>
      <c r="I5010" s="1">
        <f t="shared" si="6"/>
        <v>0</v>
      </c>
      <c r="J5010" s="1">
        <f t="shared" si="6"/>
        <v>0</v>
      </c>
      <c r="S5010" s="1">
        <f t="shared" si="7"/>
        <v>0</v>
      </c>
      <c r="T5010" s="1">
        <f t="shared" si="7"/>
        <v>0</v>
      </c>
      <c r="U5010" s="1">
        <f t="shared" si="7"/>
        <v>0</v>
      </c>
      <c r="V5010" s="1">
        <f t="shared" si="7"/>
        <v>0</v>
      </c>
    </row>
    <row r="5011" spans="5:22" ht="15" hidden="1" customHeight="1" x14ac:dyDescent="0.25">
      <c r="E5011" s="14" t="s">
        <v>14</v>
      </c>
      <c r="F5011" s="1">
        <f t="shared" si="5"/>
        <v>0</v>
      </c>
      <c r="H5011" s="1">
        <f t="shared" si="6"/>
        <v>0</v>
      </c>
      <c r="I5011" s="1">
        <f t="shared" si="6"/>
        <v>0</v>
      </c>
      <c r="J5011" s="1">
        <f t="shared" si="6"/>
        <v>0</v>
      </c>
      <c r="S5011" s="1">
        <f t="shared" si="7"/>
        <v>0</v>
      </c>
      <c r="T5011" s="1">
        <f t="shared" si="7"/>
        <v>0</v>
      </c>
      <c r="U5011" s="1">
        <f t="shared" si="7"/>
        <v>0</v>
      </c>
      <c r="V5011" s="1">
        <f t="shared" si="7"/>
        <v>0</v>
      </c>
    </row>
    <row r="5012" spans="5:22" ht="15" hidden="1" customHeight="1" x14ac:dyDescent="0.25">
      <c r="E5012" s="15" t="s">
        <v>101</v>
      </c>
      <c r="F5012" s="1">
        <f t="shared" si="5"/>
        <v>0</v>
      </c>
      <c r="H5012" s="1">
        <f t="shared" si="6"/>
        <v>0</v>
      </c>
      <c r="I5012" s="1">
        <f t="shared" si="6"/>
        <v>0</v>
      </c>
      <c r="J5012" s="1">
        <f t="shared" si="6"/>
        <v>0</v>
      </c>
      <c r="S5012" s="1">
        <f t="shared" si="7"/>
        <v>0</v>
      </c>
      <c r="T5012" s="1">
        <f t="shared" si="7"/>
        <v>0</v>
      </c>
      <c r="U5012" s="1">
        <f t="shared" si="7"/>
        <v>0</v>
      </c>
      <c r="V5012" s="1">
        <f t="shared" si="7"/>
        <v>0</v>
      </c>
    </row>
    <row r="5013" spans="5:22" ht="15" hidden="1" customHeight="1" x14ac:dyDescent="0.25">
      <c r="E5013" s="13">
        <v>7</v>
      </c>
      <c r="F5013" s="1">
        <f t="shared" si="5"/>
        <v>0</v>
      </c>
      <c r="H5013" s="1">
        <f t="shared" si="6"/>
        <v>0</v>
      </c>
      <c r="I5013" s="1">
        <f t="shared" si="6"/>
        <v>0</v>
      </c>
      <c r="J5013" s="1">
        <f t="shared" si="6"/>
        <v>0</v>
      </c>
      <c r="S5013" s="1">
        <f t="shared" si="7"/>
        <v>0</v>
      </c>
      <c r="T5013" s="1">
        <f t="shared" si="7"/>
        <v>0</v>
      </c>
      <c r="U5013" s="1">
        <f t="shared" si="7"/>
        <v>0</v>
      </c>
      <c r="V5013" s="1">
        <f t="shared" si="7"/>
        <v>0</v>
      </c>
    </row>
  </sheetData>
  <sheetProtection password="D2A5" sheet="1" objects="1" scenarios="1" formatColumns="0" formatRows="0"/>
  <mergeCells count="1223">
    <mergeCell ref="B983:B987"/>
    <mergeCell ref="B988:B992"/>
    <mergeCell ref="B993:B997"/>
    <mergeCell ref="B998:B1002"/>
    <mergeCell ref="B878:B882"/>
    <mergeCell ref="B883:B887"/>
    <mergeCell ref="B888:B892"/>
    <mergeCell ref="B893:B897"/>
    <mergeCell ref="B898:B902"/>
    <mergeCell ref="B903:B907"/>
    <mergeCell ref="B868:B872"/>
    <mergeCell ref="B873:B877"/>
    <mergeCell ref="B963:B967"/>
    <mergeCell ref="B968:B972"/>
    <mergeCell ref="B973:B977"/>
    <mergeCell ref="B978:B982"/>
    <mergeCell ref="B908:B912"/>
    <mergeCell ref="B913:B917"/>
    <mergeCell ref="B918:B922"/>
    <mergeCell ref="B923:B927"/>
    <mergeCell ref="B838:B842"/>
    <mergeCell ref="B843:B847"/>
    <mergeCell ref="B848:B852"/>
    <mergeCell ref="B853:B857"/>
    <mergeCell ref="B858:B862"/>
    <mergeCell ref="B863:B867"/>
    <mergeCell ref="B808:B812"/>
    <mergeCell ref="B813:B817"/>
    <mergeCell ref="B818:B822"/>
    <mergeCell ref="B823:B827"/>
    <mergeCell ref="B828:B832"/>
    <mergeCell ref="B833:B837"/>
    <mergeCell ref="B958:B962"/>
    <mergeCell ref="B928:B932"/>
    <mergeCell ref="B933:B937"/>
    <mergeCell ref="B938:B942"/>
    <mergeCell ref="B943:B947"/>
    <mergeCell ref="B948:B952"/>
    <mergeCell ref="B953:B957"/>
    <mergeCell ref="B778:B782"/>
    <mergeCell ref="B783:B787"/>
    <mergeCell ref="B788:B792"/>
    <mergeCell ref="B793:B797"/>
    <mergeCell ref="B798:B802"/>
    <mergeCell ref="B803:B807"/>
    <mergeCell ref="B748:B752"/>
    <mergeCell ref="B753:B757"/>
    <mergeCell ref="B758:B762"/>
    <mergeCell ref="B763:B767"/>
    <mergeCell ref="B768:B772"/>
    <mergeCell ref="B773:B777"/>
    <mergeCell ref="B718:B722"/>
    <mergeCell ref="B723:B727"/>
    <mergeCell ref="B728:B732"/>
    <mergeCell ref="B733:B737"/>
    <mergeCell ref="B738:B742"/>
    <mergeCell ref="B743:B747"/>
    <mergeCell ref="B688:B692"/>
    <mergeCell ref="B693:B697"/>
    <mergeCell ref="B698:B702"/>
    <mergeCell ref="B703:B707"/>
    <mergeCell ref="B708:B712"/>
    <mergeCell ref="B713:B717"/>
    <mergeCell ref="B658:B662"/>
    <mergeCell ref="B663:B667"/>
    <mergeCell ref="B668:B672"/>
    <mergeCell ref="B673:B677"/>
    <mergeCell ref="B678:B682"/>
    <mergeCell ref="B683:B687"/>
    <mergeCell ref="B628:B632"/>
    <mergeCell ref="B633:B637"/>
    <mergeCell ref="B638:B642"/>
    <mergeCell ref="B643:B647"/>
    <mergeCell ref="B648:B652"/>
    <mergeCell ref="B653:B657"/>
    <mergeCell ref="B598:B602"/>
    <mergeCell ref="B603:B607"/>
    <mergeCell ref="B608:B612"/>
    <mergeCell ref="B613:B617"/>
    <mergeCell ref="B618:B622"/>
    <mergeCell ref="B623:B627"/>
    <mergeCell ref="B568:B572"/>
    <mergeCell ref="B573:B577"/>
    <mergeCell ref="B578:B582"/>
    <mergeCell ref="B583:B587"/>
    <mergeCell ref="B588:B592"/>
    <mergeCell ref="B593:B597"/>
    <mergeCell ref="B538:B542"/>
    <mergeCell ref="B543:B547"/>
    <mergeCell ref="B548:B552"/>
    <mergeCell ref="B553:B557"/>
    <mergeCell ref="B558:B562"/>
    <mergeCell ref="B563:B567"/>
    <mergeCell ref="B508:B512"/>
    <mergeCell ref="B513:B517"/>
    <mergeCell ref="B518:B522"/>
    <mergeCell ref="B523:B527"/>
    <mergeCell ref="B528:B532"/>
    <mergeCell ref="B533:B537"/>
    <mergeCell ref="B478:B482"/>
    <mergeCell ref="B483:B487"/>
    <mergeCell ref="B488:B492"/>
    <mergeCell ref="B493:B497"/>
    <mergeCell ref="B498:B502"/>
    <mergeCell ref="B503:B507"/>
    <mergeCell ref="B448:B452"/>
    <mergeCell ref="B453:B457"/>
    <mergeCell ref="B458:B462"/>
    <mergeCell ref="B463:B467"/>
    <mergeCell ref="B468:B472"/>
    <mergeCell ref="B473:B477"/>
    <mergeCell ref="B418:B422"/>
    <mergeCell ref="B423:B427"/>
    <mergeCell ref="B428:B432"/>
    <mergeCell ref="B433:B437"/>
    <mergeCell ref="B438:B442"/>
    <mergeCell ref="B443:B447"/>
    <mergeCell ref="B388:B392"/>
    <mergeCell ref="B393:B397"/>
    <mergeCell ref="B398:B402"/>
    <mergeCell ref="B403:B407"/>
    <mergeCell ref="B408:B412"/>
    <mergeCell ref="B413:B417"/>
    <mergeCell ref="B358:B362"/>
    <mergeCell ref="B363:B367"/>
    <mergeCell ref="B368:B372"/>
    <mergeCell ref="B373:B377"/>
    <mergeCell ref="B378:B382"/>
    <mergeCell ref="B383:B387"/>
    <mergeCell ref="B328:B332"/>
    <mergeCell ref="B333:B337"/>
    <mergeCell ref="B338:B342"/>
    <mergeCell ref="B343:B347"/>
    <mergeCell ref="B348:B352"/>
    <mergeCell ref="B353:B357"/>
    <mergeCell ref="B298:B302"/>
    <mergeCell ref="B303:B307"/>
    <mergeCell ref="B308:B312"/>
    <mergeCell ref="B313:B317"/>
    <mergeCell ref="B318:B322"/>
    <mergeCell ref="B323:B327"/>
    <mergeCell ref="B268:B272"/>
    <mergeCell ref="B273:B277"/>
    <mergeCell ref="B278:B282"/>
    <mergeCell ref="B283:B287"/>
    <mergeCell ref="B288:B292"/>
    <mergeCell ref="B293:B297"/>
    <mergeCell ref="B238:B242"/>
    <mergeCell ref="B243:B247"/>
    <mergeCell ref="B248:B252"/>
    <mergeCell ref="B253:B257"/>
    <mergeCell ref="B258:B262"/>
    <mergeCell ref="B263:B267"/>
    <mergeCell ref="B208:B212"/>
    <mergeCell ref="B213:B217"/>
    <mergeCell ref="B218:B222"/>
    <mergeCell ref="B223:B227"/>
    <mergeCell ref="B228:B232"/>
    <mergeCell ref="B233:B237"/>
    <mergeCell ref="B178:B182"/>
    <mergeCell ref="B183:B187"/>
    <mergeCell ref="B188:B192"/>
    <mergeCell ref="B193:B197"/>
    <mergeCell ref="B198:B202"/>
    <mergeCell ref="B203:B207"/>
    <mergeCell ref="B148:B152"/>
    <mergeCell ref="B153:B157"/>
    <mergeCell ref="B158:B162"/>
    <mergeCell ref="B163:B167"/>
    <mergeCell ref="B168:B172"/>
    <mergeCell ref="B173:B177"/>
    <mergeCell ref="B118:B122"/>
    <mergeCell ref="B123:B127"/>
    <mergeCell ref="B128:B132"/>
    <mergeCell ref="B133:B137"/>
    <mergeCell ref="B138:B142"/>
    <mergeCell ref="B143:B147"/>
    <mergeCell ref="B88:B92"/>
    <mergeCell ref="B93:B97"/>
    <mergeCell ref="B98:B102"/>
    <mergeCell ref="B103:B107"/>
    <mergeCell ref="B108:B112"/>
    <mergeCell ref="B113:B117"/>
    <mergeCell ref="B58:B62"/>
    <mergeCell ref="B63:B67"/>
    <mergeCell ref="B68:B72"/>
    <mergeCell ref="B73:B77"/>
    <mergeCell ref="B78:B82"/>
    <mergeCell ref="B83:B87"/>
    <mergeCell ref="B28:B32"/>
    <mergeCell ref="B33:B37"/>
    <mergeCell ref="B38:B42"/>
    <mergeCell ref="B43:B47"/>
    <mergeCell ref="B48:B52"/>
    <mergeCell ref="B53:B57"/>
    <mergeCell ref="AA973:AA977"/>
    <mergeCell ref="AB973:AB977"/>
    <mergeCell ref="AC973:AC977"/>
    <mergeCell ref="Y983:Y987"/>
    <mergeCell ref="Z983:Z987"/>
    <mergeCell ref="AA983:AA987"/>
    <mergeCell ref="Y958:Y962"/>
    <mergeCell ref="Z958:Z962"/>
    <mergeCell ref="AA958:AA962"/>
    <mergeCell ref="AB958:AB962"/>
    <mergeCell ref="Y938:Y942"/>
    <mergeCell ref="Z938:Z942"/>
    <mergeCell ref="AA938:AA942"/>
    <mergeCell ref="AB938:AB942"/>
    <mergeCell ref="AC938:AC942"/>
    <mergeCell ref="AB963:AB967"/>
    <mergeCell ref="AC963:AC967"/>
    <mergeCell ref="AC958:AC962"/>
    <mergeCell ref="Y948:Y952"/>
    <mergeCell ref="Z948:Z952"/>
    <mergeCell ref="Y998:Y1002"/>
    <mergeCell ref="Z998:Z1002"/>
    <mergeCell ref="AA998:AA1002"/>
    <mergeCell ref="AB998:AB1002"/>
    <mergeCell ref="AC998:AC1002"/>
    <mergeCell ref="Y993:Y997"/>
    <mergeCell ref="Z993:Z997"/>
    <mergeCell ref="Y973:Y977"/>
    <mergeCell ref="Z973:Z977"/>
    <mergeCell ref="Y968:Y972"/>
    <mergeCell ref="Z968:Z972"/>
    <mergeCell ref="AA968:AA972"/>
    <mergeCell ref="AB968:AB972"/>
    <mergeCell ref="AB983:AB987"/>
    <mergeCell ref="AC983:AC987"/>
    <mergeCell ref="Y978:Y982"/>
    <mergeCell ref="Z978:Z982"/>
    <mergeCell ref="AA978:AA982"/>
    <mergeCell ref="AB978:AB982"/>
    <mergeCell ref="AC978:AC982"/>
    <mergeCell ref="Y953:Y957"/>
    <mergeCell ref="Z953:Z957"/>
    <mergeCell ref="AA953:AA957"/>
    <mergeCell ref="AB953:AB957"/>
    <mergeCell ref="AC953:AC957"/>
    <mergeCell ref="Y928:Y932"/>
    <mergeCell ref="Z928:Z932"/>
    <mergeCell ref="AA928:AA932"/>
    <mergeCell ref="AB928:AB932"/>
    <mergeCell ref="AC928:AC932"/>
    <mergeCell ref="Y923:Y927"/>
    <mergeCell ref="Z923:Z927"/>
    <mergeCell ref="AA923:AA927"/>
    <mergeCell ref="AB923:AB927"/>
    <mergeCell ref="AC923:AC927"/>
    <mergeCell ref="AA993:AA997"/>
    <mergeCell ref="AB993:AB997"/>
    <mergeCell ref="AC993:AC997"/>
    <mergeCell ref="Y988:Y992"/>
    <mergeCell ref="Z988:Z992"/>
    <mergeCell ref="AA988:AA992"/>
    <mergeCell ref="AB988:AB992"/>
    <mergeCell ref="AC988:AC992"/>
    <mergeCell ref="AC968:AC972"/>
    <mergeCell ref="Y963:Y967"/>
    <mergeCell ref="Z963:Z967"/>
    <mergeCell ref="AA963:AA967"/>
    <mergeCell ref="Y933:Y937"/>
    <mergeCell ref="Z933:Z937"/>
    <mergeCell ref="AA933:AA937"/>
    <mergeCell ref="AB933:AB937"/>
    <mergeCell ref="AC933:AC937"/>
    <mergeCell ref="Y908:Y912"/>
    <mergeCell ref="Z908:Z912"/>
    <mergeCell ref="AA908:AA912"/>
    <mergeCell ref="AB908:AB912"/>
    <mergeCell ref="AC908:AC912"/>
    <mergeCell ref="Y903:Y907"/>
    <mergeCell ref="Z903:Z907"/>
    <mergeCell ref="AA903:AA907"/>
    <mergeCell ref="AB903:AB907"/>
    <mergeCell ref="AC903:AC907"/>
    <mergeCell ref="AA948:AA952"/>
    <mergeCell ref="AB948:AB952"/>
    <mergeCell ref="AC948:AC952"/>
    <mergeCell ref="Y943:Y947"/>
    <mergeCell ref="Z943:Z947"/>
    <mergeCell ref="AA943:AA947"/>
    <mergeCell ref="AB943:AB947"/>
    <mergeCell ref="AC943:AC947"/>
    <mergeCell ref="Y918:Y922"/>
    <mergeCell ref="Z918:Z922"/>
    <mergeCell ref="AA918:AA922"/>
    <mergeCell ref="AB918:AB922"/>
    <mergeCell ref="AC918:AC922"/>
    <mergeCell ref="Y913:Y917"/>
    <mergeCell ref="Z913:Z917"/>
    <mergeCell ref="AA913:AA917"/>
    <mergeCell ref="AB913:AB917"/>
    <mergeCell ref="AC913:AC917"/>
    <mergeCell ref="Y888:Y892"/>
    <mergeCell ref="Z888:Z892"/>
    <mergeCell ref="AA888:AA892"/>
    <mergeCell ref="AB888:AB892"/>
    <mergeCell ref="AC888:AC892"/>
    <mergeCell ref="Y883:Y887"/>
    <mergeCell ref="Z883:Z887"/>
    <mergeCell ref="AA883:AA887"/>
    <mergeCell ref="AB883:AB887"/>
    <mergeCell ref="AC883:AC887"/>
    <mergeCell ref="Y898:Y902"/>
    <mergeCell ref="Z898:Z902"/>
    <mergeCell ref="AA898:AA902"/>
    <mergeCell ref="AB898:AB902"/>
    <mergeCell ref="AC898:AC902"/>
    <mergeCell ref="Y893:Y897"/>
    <mergeCell ref="Z893:Z897"/>
    <mergeCell ref="AA893:AA897"/>
    <mergeCell ref="AB893:AB897"/>
    <mergeCell ref="AC893:AC897"/>
    <mergeCell ref="Y868:Y872"/>
    <mergeCell ref="Z868:Z872"/>
    <mergeCell ref="AA868:AA872"/>
    <mergeCell ref="AB868:AB872"/>
    <mergeCell ref="AC868:AC872"/>
    <mergeCell ref="Y863:Y867"/>
    <mergeCell ref="Z863:Z867"/>
    <mergeCell ref="AA863:AA867"/>
    <mergeCell ref="AB863:AB867"/>
    <mergeCell ref="AC863:AC867"/>
    <mergeCell ref="Y878:Y882"/>
    <mergeCell ref="Z878:Z882"/>
    <mergeCell ref="AA878:AA882"/>
    <mergeCell ref="AB878:AB882"/>
    <mergeCell ref="AC878:AC882"/>
    <mergeCell ref="Y873:Y877"/>
    <mergeCell ref="Z873:Z877"/>
    <mergeCell ref="AA873:AA877"/>
    <mergeCell ref="AB873:AB877"/>
    <mergeCell ref="AC873:AC877"/>
    <mergeCell ref="Y848:Y852"/>
    <mergeCell ref="Z848:Z852"/>
    <mergeCell ref="AA848:AA852"/>
    <mergeCell ref="AB848:AB852"/>
    <mergeCell ref="AC848:AC852"/>
    <mergeCell ref="Y843:Y847"/>
    <mergeCell ref="Z843:Z847"/>
    <mergeCell ref="AA843:AA847"/>
    <mergeCell ref="AB843:AB847"/>
    <mergeCell ref="AC843:AC847"/>
    <mergeCell ref="Y858:Y862"/>
    <mergeCell ref="Z858:Z862"/>
    <mergeCell ref="AA858:AA862"/>
    <mergeCell ref="AB858:AB862"/>
    <mergeCell ref="AC858:AC862"/>
    <mergeCell ref="Y853:Y857"/>
    <mergeCell ref="Z853:Z857"/>
    <mergeCell ref="AA853:AA857"/>
    <mergeCell ref="AB853:AB857"/>
    <mergeCell ref="AC853:AC857"/>
    <mergeCell ref="Y828:Y832"/>
    <mergeCell ref="Z828:Z832"/>
    <mergeCell ref="AA828:AA832"/>
    <mergeCell ref="AB828:AB832"/>
    <mergeCell ref="AC828:AC832"/>
    <mergeCell ref="Y823:Y827"/>
    <mergeCell ref="Z823:Z827"/>
    <mergeCell ref="AA823:AA827"/>
    <mergeCell ref="AB823:AB827"/>
    <mergeCell ref="AC823:AC827"/>
    <mergeCell ref="Y838:Y842"/>
    <mergeCell ref="Z838:Z842"/>
    <mergeCell ref="AA838:AA842"/>
    <mergeCell ref="AB838:AB842"/>
    <mergeCell ref="AC838:AC842"/>
    <mergeCell ref="Y833:Y837"/>
    <mergeCell ref="Z833:Z837"/>
    <mergeCell ref="AA833:AA837"/>
    <mergeCell ref="AB833:AB837"/>
    <mergeCell ref="AC833:AC837"/>
    <mergeCell ref="Y808:Y812"/>
    <mergeCell ref="Z808:Z812"/>
    <mergeCell ref="AA808:AA812"/>
    <mergeCell ref="AB808:AB812"/>
    <mergeCell ref="AC808:AC812"/>
    <mergeCell ref="Y803:Y807"/>
    <mergeCell ref="Z803:Z807"/>
    <mergeCell ref="AA803:AA807"/>
    <mergeCell ref="AB803:AB807"/>
    <mergeCell ref="AC803:AC807"/>
    <mergeCell ref="Y818:Y822"/>
    <mergeCell ref="Z818:Z822"/>
    <mergeCell ref="AA818:AA822"/>
    <mergeCell ref="AB818:AB822"/>
    <mergeCell ref="AC818:AC822"/>
    <mergeCell ref="Y813:Y817"/>
    <mergeCell ref="Z813:Z817"/>
    <mergeCell ref="AA813:AA817"/>
    <mergeCell ref="AB813:AB817"/>
    <mergeCell ref="AC813:AC817"/>
    <mergeCell ref="Y788:Y792"/>
    <mergeCell ref="Z788:Z792"/>
    <mergeCell ref="AA788:AA792"/>
    <mergeCell ref="AB788:AB792"/>
    <mergeCell ref="AC788:AC792"/>
    <mergeCell ref="Y783:Y787"/>
    <mergeCell ref="Z783:Z787"/>
    <mergeCell ref="AA783:AA787"/>
    <mergeCell ref="AB783:AB787"/>
    <mergeCell ref="AC783:AC787"/>
    <mergeCell ref="Y798:Y802"/>
    <mergeCell ref="Z798:Z802"/>
    <mergeCell ref="AA798:AA802"/>
    <mergeCell ref="AB798:AB802"/>
    <mergeCell ref="AC798:AC802"/>
    <mergeCell ref="Y793:Y797"/>
    <mergeCell ref="Z793:Z797"/>
    <mergeCell ref="AA793:AA797"/>
    <mergeCell ref="AB793:AB797"/>
    <mergeCell ref="AC793:AC797"/>
    <mergeCell ref="Y768:Y772"/>
    <mergeCell ref="Z768:Z772"/>
    <mergeCell ref="AA768:AA772"/>
    <mergeCell ref="AB768:AB772"/>
    <mergeCell ref="AC768:AC772"/>
    <mergeCell ref="Y763:Y767"/>
    <mergeCell ref="Z763:Z767"/>
    <mergeCell ref="AA763:AA767"/>
    <mergeCell ref="AB763:AB767"/>
    <mergeCell ref="AC763:AC767"/>
    <mergeCell ref="Y778:Y782"/>
    <mergeCell ref="Z778:Z782"/>
    <mergeCell ref="AA778:AA782"/>
    <mergeCell ref="AB778:AB782"/>
    <mergeCell ref="AC778:AC782"/>
    <mergeCell ref="Y773:Y777"/>
    <mergeCell ref="Z773:Z777"/>
    <mergeCell ref="AA773:AA777"/>
    <mergeCell ref="AB773:AB777"/>
    <mergeCell ref="AC773:AC777"/>
    <mergeCell ref="Y748:Y752"/>
    <mergeCell ref="Z748:Z752"/>
    <mergeCell ref="AA748:AA752"/>
    <mergeCell ref="AB748:AB752"/>
    <mergeCell ref="AC748:AC752"/>
    <mergeCell ref="Y743:Y747"/>
    <mergeCell ref="Z743:Z747"/>
    <mergeCell ref="AA743:AA747"/>
    <mergeCell ref="AB743:AB747"/>
    <mergeCell ref="AC743:AC747"/>
    <mergeCell ref="Y758:Y762"/>
    <mergeCell ref="Z758:Z762"/>
    <mergeCell ref="AA758:AA762"/>
    <mergeCell ref="AB758:AB762"/>
    <mergeCell ref="AC758:AC762"/>
    <mergeCell ref="Y753:Y757"/>
    <mergeCell ref="Z753:Z757"/>
    <mergeCell ref="AA753:AA757"/>
    <mergeCell ref="AB753:AB757"/>
    <mergeCell ref="AC753:AC757"/>
    <mergeCell ref="Y728:Y732"/>
    <mergeCell ref="Z728:Z732"/>
    <mergeCell ref="AA728:AA732"/>
    <mergeCell ref="AB728:AB732"/>
    <mergeCell ref="AC728:AC732"/>
    <mergeCell ref="Y723:Y727"/>
    <mergeCell ref="Z723:Z727"/>
    <mergeCell ref="AA723:AA727"/>
    <mergeCell ref="AB723:AB727"/>
    <mergeCell ref="AC723:AC727"/>
    <mergeCell ref="Y738:Y742"/>
    <mergeCell ref="Z738:Z742"/>
    <mergeCell ref="AA738:AA742"/>
    <mergeCell ref="AB738:AB742"/>
    <mergeCell ref="AC738:AC742"/>
    <mergeCell ref="Y733:Y737"/>
    <mergeCell ref="Z733:Z737"/>
    <mergeCell ref="AA733:AA737"/>
    <mergeCell ref="AB733:AB737"/>
    <mergeCell ref="AC733:AC737"/>
    <mergeCell ref="Y708:Y712"/>
    <mergeCell ref="Z708:Z712"/>
    <mergeCell ref="AA708:AA712"/>
    <mergeCell ref="AB708:AB712"/>
    <mergeCell ref="AC708:AC712"/>
    <mergeCell ref="Y703:Y707"/>
    <mergeCell ref="Z703:Z707"/>
    <mergeCell ref="AA703:AA707"/>
    <mergeCell ref="AB703:AB707"/>
    <mergeCell ref="AC703:AC707"/>
    <mergeCell ref="Y718:Y722"/>
    <mergeCell ref="Z718:Z722"/>
    <mergeCell ref="AA718:AA722"/>
    <mergeCell ref="AB718:AB722"/>
    <mergeCell ref="AC718:AC722"/>
    <mergeCell ref="Y713:Y717"/>
    <mergeCell ref="Z713:Z717"/>
    <mergeCell ref="AA713:AA717"/>
    <mergeCell ref="AB713:AB717"/>
    <mergeCell ref="AC713:AC717"/>
    <mergeCell ref="Y688:Y692"/>
    <mergeCell ref="Z688:Z692"/>
    <mergeCell ref="AA688:AA692"/>
    <mergeCell ref="AB688:AB692"/>
    <mergeCell ref="AC688:AC692"/>
    <mergeCell ref="Y683:Y687"/>
    <mergeCell ref="Z683:Z687"/>
    <mergeCell ref="AA683:AA687"/>
    <mergeCell ref="AB683:AB687"/>
    <mergeCell ref="AC683:AC687"/>
    <mergeCell ref="Y698:Y702"/>
    <mergeCell ref="Z698:Z702"/>
    <mergeCell ref="AA698:AA702"/>
    <mergeCell ref="AB698:AB702"/>
    <mergeCell ref="AC698:AC702"/>
    <mergeCell ref="Y693:Y697"/>
    <mergeCell ref="Z693:Z697"/>
    <mergeCell ref="AA693:AA697"/>
    <mergeCell ref="AB693:AB697"/>
    <mergeCell ref="AC693:AC697"/>
    <mergeCell ref="Y668:Y672"/>
    <mergeCell ref="Z668:Z672"/>
    <mergeCell ref="AA668:AA672"/>
    <mergeCell ref="AB668:AB672"/>
    <mergeCell ref="AC668:AC672"/>
    <mergeCell ref="Y663:Y667"/>
    <mergeCell ref="Z663:Z667"/>
    <mergeCell ref="AA663:AA667"/>
    <mergeCell ref="AB663:AB667"/>
    <mergeCell ref="AC663:AC667"/>
    <mergeCell ref="Y678:Y682"/>
    <mergeCell ref="Z678:Z682"/>
    <mergeCell ref="AA678:AA682"/>
    <mergeCell ref="AB678:AB682"/>
    <mergeCell ref="AC678:AC682"/>
    <mergeCell ref="Y673:Y677"/>
    <mergeCell ref="Z673:Z677"/>
    <mergeCell ref="AA673:AA677"/>
    <mergeCell ref="AB673:AB677"/>
    <mergeCell ref="AC673:AC677"/>
    <mergeCell ref="Y648:Y652"/>
    <mergeCell ref="Z648:Z652"/>
    <mergeCell ref="AA648:AA652"/>
    <mergeCell ref="AB648:AB652"/>
    <mergeCell ref="AC648:AC652"/>
    <mergeCell ref="Y643:Y647"/>
    <mergeCell ref="Z643:Z647"/>
    <mergeCell ref="AA643:AA647"/>
    <mergeCell ref="AB643:AB647"/>
    <mergeCell ref="AC643:AC647"/>
    <mergeCell ref="Y658:Y662"/>
    <mergeCell ref="Z658:Z662"/>
    <mergeCell ref="AA658:AA662"/>
    <mergeCell ref="AB658:AB662"/>
    <mergeCell ref="AC658:AC662"/>
    <mergeCell ref="Y653:Y657"/>
    <mergeCell ref="Z653:Z657"/>
    <mergeCell ref="AA653:AA657"/>
    <mergeCell ref="AB653:AB657"/>
    <mergeCell ref="AC653:AC657"/>
    <mergeCell ref="Y628:Y632"/>
    <mergeCell ref="Z628:Z632"/>
    <mergeCell ref="AA628:AA632"/>
    <mergeCell ref="AB628:AB632"/>
    <mergeCell ref="AC628:AC632"/>
    <mergeCell ref="Y623:Y627"/>
    <mergeCell ref="Z623:Z627"/>
    <mergeCell ref="AA623:AA627"/>
    <mergeCell ref="AB623:AB627"/>
    <mergeCell ref="AC623:AC627"/>
    <mergeCell ref="Y638:Y642"/>
    <mergeCell ref="Z638:Z642"/>
    <mergeCell ref="AA638:AA642"/>
    <mergeCell ref="AB638:AB642"/>
    <mergeCell ref="AC638:AC642"/>
    <mergeCell ref="Y633:Y637"/>
    <mergeCell ref="Z633:Z637"/>
    <mergeCell ref="AA633:AA637"/>
    <mergeCell ref="AB633:AB637"/>
    <mergeCell ref="AC633:AC637"/>
    <mergeCell ref="Y608:Y612"/>
    <mergeCell ref="Z608:Z612"/>
    <mergeCell ref="AA608:AA612"/>
    <mergeCell ref="AB608:AB612"/>
    <mergeCell ref="AC608:AC612"/>
    <mergeCell ref="Y603:Y607"/>
    <mergeCell ref="Z603:Z607"/>
    <mergeCell ref="AA603:AA607"/>
    <mergeCell ref="AB603:AB607"/>
    <mergeCell ref="AC603:AC607"/>
    <mergeCell ref="Y618:Y622"/>
    <mergeCell ref="Z618:Z622"/>
    <mergeCell ref="AA618:AA622"/>
    <mergeCell ref="AB618:AB622"/>
    <mergeCell ref="AC618:AC622"/>
    <mergeCell ref="Y613:Y617"/>
    <mergeCell ref="Z613:Z617"/>
    <mergeCell ref="AA613:AA617"/>
    <mergeCell ref="AB613:AB617"/>
    <mergeCell ref="AC613:AC617"/>
    <mergeCell ref="Y588:Y592"/>
    <mergeCell ref="Z588:Z592"/>
    <mergeCell ref="AA588:AA592"/>
    <mergeCell ref="AB588:AB592"/>
    <mergeCell ref="AC588:AC592"/>
    <mergeCell ref="Y583:Y587"/>
    <mergeCell ref="Z583:Z587"/>
    <mergeCell ref="AA583:AA587"/>
    <mergeCell ref="AB583:AB587"/>
    <mergeCell ref="AC583:AC587"/>
    <mergeCell ref="Y598:Y602"/>
    <mergeCell ref="Z598:Z602"/>
    <mergeCell ref="AA598:AA602"/>
    <mergeCell ref="AB598:AB602"/>
    <mergeCell ref="AC598:AC602"/>
    <mergeCell ref="Y593:Y597"/>
    <mergeCell ref="Z593:Z597"/>
    <mergeCell ref="AA593:AA597"/>
    <mergeCell ref="AB593:AB597"/>
    <mergeCell ref="AC593:AC597"/>
    <mergeCell ref="Y568:Y572"/>
    <mergeCell ref="Z568:Z572"/>
    <mergeCell ref="AA568:AA572"/>
    <mergeCell ref="AB568:AB572"/>
    <mergeCell ref="AC568:AC572"/>
    <mergeCell ref="Y563:Y567"/>
    <mergeCell ref="Z563:Z567"/>
    <mergeCell ref="AA563:AA567"/>
    <mergeCell ref="AB563:AB567"/>
    <mergeCell ref="AC563:AC567"/>
    <mergeCell ref="Y578:Y582"/>
    <mergeCell ref="Z578:Z582"/>
    <mergeCell ref="AA578:AA582"/>
    <mergeCell ref="AB578:AB582"/>
    <mergeCell ref="AC578:AC582"/>
    <mergeCell ref="Y573:Y577"/>
    <mergeCell ref="Z573:Z577"/>
    <mergeCell ref="AA573:AA577"/>
    <mergeCell ref="AB573:AB577"/>
    <mergeCell ref="AC573:AC577"/>
    <mergeCell ref="Y548:Y552"/>
    <mergeCell ref="Z548:Z552"/>
    <mergeCell ref="AA548:AA552"/>
    <mergeCell ref="AB548:AB552"/>
    <mergeCell ref="AC548:AC552"/>
    <mergeCell ref="Y543:Y547"/>
    <mergeCell ref="Z543:Z547"/>
    <mergeCell ref="AA543:AA547"/>
    <mergeCell ref="AB543:AB547"/>
    <mergeCell ref="AC543:AC547"/>
    <mergeCell ref="Y558:Y562"/>
    <mergeCell ref="Z558:Z562"/>
    <mergeCell ref="AA558:AA562"/>
    <mergeCell ref="AB558:AB562"/>
    <mergeCell ref="AC558:AC562"/>
    <mergeCell ref="Y553:Y557"/>
    <mergeCell ref="Z553:Z557"/>
    <mergeCell ref="AA553:AA557"/>
    <mergeCell ref="AB553:AB557"/>
    <mergeCell ref="AC553:AC557"/>
    <mergeCell ref="Y528:Y532"/>
    <mergeCell ref="Z528:Z532"/>
    <mergeCell ref="AA528:AA532"/>
    <mergeCell ref="AB528:AB532"/>
    <mergeCell ref="AC528:AC532"/>
    <mergeCell ref="Y523:Y527"/>
    <mergeCell ref="Z523:Z527"/>
    <mergeCell ref="AA523:AA527"/>
    <mergeCell ref="AB523:AB527"/>
    <mergeCell ref="AC523:AC527"/>
    <mergeCell ref="Y538:Y542"/>
    <mergeCell ref="Z538:Z542"/>
    <mergeCell ref="AA538:AA542"/>
    <mergeCell ref="AB538:AB542"/>
    <mergeCell ref="AC538:AC542"/>
    <mergeCell ref="Y533:Y537"/>
    <mergeCell ref="Z533:Z537"/>
    <mergeCell ref="AA533:AA537"/>
    <mergeCell ref="AB533:AB537"/>
    <mergeCell ref="AC533:AC537"/>
    <mergeCell ref="Y508:Y512"/>
    <mergeCell ref="Z508:Z512"/>
    <mergeCell ref="AA508:AA512"/>
    <mergeCell ref="AB508:AB512"/>
    <mergeCell ref="AC508:AC512"/>
    <mergeCell ref="Y503:Y507"/>
    <mergeCell ref="Z503:Z507"/>
    <mergeCell ref="AA503:AA507"/>
    <mergeCell ref="AB503:AB507"/>
    <mergeCell ref="AC503:AC507"/>
    <mergeCell ref="Y518:Y522"/>
    <mergeCell ref="Z518:Z522"/>
    <mergeCell ref="AA518:AA522"/>
    <mergeCell ref="AB518:AB522"/>
    <mergeCell ref="AC518:AC522"/>
    <mergeCell ref="Y513:Y517"/>
    <mergeCell ref="Z513:Z517"/>
    <mergeCell ref="AA513:AA517"/>
    <mergeCell ref="AB513:AB517"/>
    <mergeCell ref="AC513:AC517"/>
    <mergeCell ref="Y488:Y492"/>
    <mergeCell ref="Z488:Z492"/>
    <mergeCell ref="AA488:AA492"/>
    <mergeCell ref="AB488:AB492"/>
    <mergeCell ref="AC488:AC492"/>
    <mergeCell ref="Y483:Y487"/>
    <mergeCell ref="Z483:Z487"/>
    <mergeCell ref="AA483:AA487"/>
    <mergeCell ref="AB483:AB487"/>
    <mergeCell ref="AC483:AC487"/>
    <mergeCell ref="Y498:Y502"/>
    <mergeCell ref="Z498:Z502"/>
    <mergeCell ref="AA498:AA502"/>
    <mergeCell ref="AB498:AB502"/>
    <mergeCell ref="AC498:AC502"/>
    <mergeCell ref="Y493:Y497"/>
    <mergeCell ref="Z493:Z497"/>
    <mergeCell ref="AA493:AA497"/>
    <mergeCell ref="AB493:AB497"/>
    <mergeCell ref="AC493:AC497"/>
    <mergeCell ref="Y468:Y472"/>
    <mergeCell ref="Z468:Z472"/>
    <mergeCell ref="AA468:AA472"/>
    <mergeCell ref="AB468:AB472"/>
    <mergeCell ref="AC468:AC472"/>
    <mergeCell ref="Y463:Y467"/>
    <mergeCell ref="Z463:Z467"/>
    <mergeCell ref="AA463:AA467"/>
    <mergeCell ref="AB463:AB467"/>
    <mergeCell ref="AC463:AC467"/>
    <mergeCell ref="Y478:Y482"/>
    <mergeCell ref="Z478:Z482"/>
    <mergeCell ref="AA478:AA482"/>
    <mergeCell ref="AB478:AB482"/>
    <mergeCell ref="AC478:AC482"/>
    <mergeCell ref="Y473:Y477"/>
    <mergeCell ref="Z473:Z477"/>
    <mergeCell ref="AA473:AA477"/>
    <mergeCell ref="AB473:AB477"/>
    <mergeCell ref="AC473:AC477"/>
    <mergeCell ref="Y448:Y452"/>
    <mergeCell ref="Z448:Z452"/>
    <mergeCell ref="AA448:AA452"/>
    <mergeCell ref="AB448:AB452"/>
    <mergeCell ref="AC448:AC452"/>
    <mergeCell ref="Y443:Y447"/>
    <mergeCell ref="Z443:Z447"/>
    <mergeCell ref="AA443:AA447"/>
    <mergeCell ref="AB443:AB447"/>
    <mergeCell ref="AC443:AC447"/>
    <mergeCell ref="Y458:Y462"/>
    <mergeCell ref="Z458:Z462"/>
    <mergeCell ref="AA458:AA462"/>
    <mergeCell ref="AB458:AB462"/>
    <mergeCell ref="AC458:AC462"/>
    <mergeCell ref="Y453:Y457"/>
    <mergeCell ref="Z453:Z457"/>
    <mergeCell ref="AA453:AA457"/>
    <mergeCell ref="AB453:AB457"/>
    <mergeCell ref="AC453:AC457"/>
    <mergeCell ref="Y428:Y432"/>
    <mergeCell ref="Z428:Z432"/>
    <mergeCell ref="AA428:AA432"/>
    <mergeCell ref="AB428:AB432"/>
    <mergeCell ref="AC428:AC432"/>
    <mergeCell ref="Y423:Y427"/>
    <mergeCell ref="Z423:Z427"/>
    <mergeCell ref="AA423:AA427"/>
    <mergeCell ref="AB423:AB427"/>
    <mergeCell ref="AC423:AC427"/>
    <mergeCell ref="Y438:Y442"/>
    <mergeCell ref="Z438:Z442"/>
    <mergeCell ref="AA438:AA442"/>
    <mergeCell ref="AB438:AB442"/>
    <mergeCell ref="AC438:AC442"/>
    <mergeCell ref="Y433:Y437"/>
    <mergeCell ref="Z433:Z437"/>
    <mergeCell ref="AA433:AA437"/>
    <mergeCell ref="AB433:AB437"/>
    <mergeCell ref="AC433:AC437"/>
    <mergeCell ref="Y408:Y412"/>
    <mergeCell ref="Z408:Z412"/>
    <mergeCell ref="AA408:AA412"/>
    <mergeCell ref="AB408:AB412"/>
    <mergeCell ref="AC408:AC412"/>
    <mergeCell ref="Y403:Y407"/>
    <mergeCell ref="Z403:Z407"/>
    <mergeCell ref="AA403:AA407"/>
    <mergeCell ref="AB403:AB407"/>
    <mergeCell ref="AC403:AC407"/>
    <mergeCell ref="Y418:Y422"/>
    <mergeCell ref="Z418:Z422"/>
    <mergeCell ref="AA418:AA422"/>
    <mergeCell ref="AB418:AB422"/>
    <mergeCell ref="AC418:AC422"/>
    <mergeCell ref="Y413:Y417"/>
    <mergeCell ref="Z413:Z417"/>
    <mergeCell ref="AA413:AA417"/>
    <mergeCell ref="AB413:AB417"/>
    <mergeCell ref="AC413:AC417"/>
    <mergeCell ref="Y388:Y392"/>
    <mergeCell ref="Z388:Z392"/>
    <mergeCell ref="AA388:AA392"/>
    <mergeCell ref="AB388:AB392"/>
    <mergeCell ref="AC388:AC392"/>
    <mergeCell ref="Y383:Y387"/>
    <mergeCell ref="Z383:Z387"/>
    <mergeCell ref="AA383:AA387"/>
    <mergeCell ref="AB383:AB387"/>
    <mergeCell ref="AC383:AC387"/>
    <mergeCell ref="Y398:Y402"/>
    <mergeCell ref="Z398:Z402"/>
    <mergeCell ref="AA398:AA402"/>
    <mergeCell ref="AB398:AB402"/>
    <mergeCell ref="AC398:AC402"/>
    <mergeCell ref="Y393:Y397"/>
    <mergeCell ref="Z393:Z397"/>
    <mergeCell ref="AA393:AA397"/>
    <mergeCell ref="AB393:AB397"/>
    <mergeCell ref="AC393:AC397"/>
    <mergeCell ref="Y368:Y372"/>
    <mergeCell ref="Z368:Z372"/>
    <mergeCell ref="AA368:AA372"/>
    <mergeCell ref="AB368:AB372"/>
    <mergeCell ref="AC368:AC372"/>
    <mergeCell ref="Y363:Y367"/>
    <mergeCell ref="Z363:Z367"/>
    <mergeCell ref="AA363:AA367"/>
    <mergeCell ref="AB363:AB367"/>
    <mergeCell ref="AC363:AC367"/>
    <mergeCell ref="Y378:Y382"/>
    <mergeCell ref="Z378:Z382"/>
    <mergeCell ref="AA378:AA382"/>
    <mergeCell ref="AB378:AB382"/>
    <mergeCell ref="AC378:AC382"/>
    <mergeCell ref="Y373:Y377"/>
    <mergeCell ref="Z373:Z377"/>
    <mergeCell ref="AA373:AA377"/>
    <mergeCell ref="AB373:AB377"/>
    <mergeCell ref="AC373:AC377"/>
    <mergeCell ref="Y348:Y352"/>
    <mergeCell ref="Z348:Z352"/>
    <mergeCell ref="AA348:AA352"/>
    <mergeCell ref="AB348:AB352"/>
    <mergeCell ref="AC348:AC352"/>
    <mergeCell ref="Y343:Y347"/>
    <mergeCell ref="Z343:Z347"/>
    <mergeCell ref="AA343:AA347"/>
    <mergeCell ref="AB343:AB347"/>
    <mergeCell ref="AC343:AC347"/>
    <mergeCell ref="Y358:Y362"/>
    <mergeCell ref="Z358:Z362"/>
    <mergeCell ref="AA358:AA362"/>
    <mergeCell ref="AB358:AB362"/>
    <mergeCell ref="AC358:AC362"/>
    <mergeCell ref="Y353:Y357"/>
    <mergeCell ref="Z353:Z357"/>
    <mergeCell ref="AA353:AA357"/>
    <mergeCell ref="AB353:AB357"/>
    <mergeCell ref="AC353:AC357"/>
    <mergeCell ref="Y328:Y332"/>
    <mergeCell ref="Z328:Z332"/>
    <mergeCell ref="AA328:AA332"/>
    <mergeCell ref="AB328:AB332"/>
    <mergeCell ref="AC328:AC332"/>
    <mergeCell ref="Y323:Y327"/>
    <mergeCell ref="Z323:Z327"/>
    <mergeCell ref="AA323:AA327"/>
    <mergeCell ref="AB323:AB327"/>
    <mergeCell ref="AC323:AC327"/>
    <mergeCell ref="Y338:Y342"/>
    <mergeCell ref="Z338:Z342"/>
    <mergeCell ref="AA338:AA342"/>
    <mergeCell ref="AB338:AB342"/>
    <mergeCell ref="AC338:AC342"/>
    <mergeCell ref="Y333:Y337"/>
    <mergeCell ref="Z333:Z337"/>
    <mergeCell ref="AA333:AA337"/>
    <mergeCell ref="AB333:AB337"/>
    <mergeCell ref="AC333:AC337"/>
    <mergeCell ref="Y308:Y312"/>
    <mergeCell ref="Z308:Z312"/>
    <mergeCell ref="AA308:AA312"/>
    <mergeCell ref="AB308:AB312"/>
    <mergeCell ref="AC308:AC312"/>
    <mergeCell ref="Y303:Y307"/>
    <mergeCell ref="Z303:Z307"/>
    <mergeCell ref="AA303:AA307"/>
    <mergeCell ref="AB303:AB307"/>
    <mergeCell ref="AC303:AC307"/>
    <mergeCell ref="Y318:Y322"/>
    <mergeCell ref="Z318:Z322"/>
    <mergeCell ref="AA318:AA322"/>
    <mergeCell ref="AB318:AB322"/>
    <mergeCell ref="AC318:AC322"/>
    <mergeCell ref="Y313:Y317"/>
    <mergeCell ref="Z313:Z317"/>
    <mergeCell ref="AA313:AA317"/>
    <mergeCell ref="AB313:AB317"/>
    <mergeCell ref="AC313:AC317"/>
    <mergeCell ref="Y288:Y292"/>
    <mergeCell ref="Z288:Z292"/>
    <mergeCell ref="AA288:AA292"/>
    <mergeCell ref="AB288:AB292"/>
    <mergeCell ref="AC288:AC292"/>
    <mergeCell ref="Y283:Y287"/>
    <mergeCell ref="Z283:Z287"/>
    <mergeCell ref="AA283:AA287"/>
    <mergeCell ref="AB283:AB287"/>
    <mergeCell ref="AC283:AC287"/>
    <mergeCell ref="Y298:Y302"/>
    <mergeCell ref="Z298:Z302"/>
    <mergeCell ref="AA298:AA302"/>
    <mergeCell ref="AB298:AB302"/>
    <mergeCell ref="AC298:AC302"/>
    <mergeCell ref="Y293:Y297"/>
    <mergeCell ref="Z293:Z297"/>
    <mergeCell ref="AA293:AA297"/>
    <mergeCell ref="AB293:AB297"/>
    <mergeCell ref="AC293:AC297"/>
    <mergeCell ref="Y268:Y272"/>
    <mergeCell ref="Z268:Z272"/>
    <mergeCell ref="AA268:AA272"/>
    <mergeCell ref="AB268:AB272"/>
    <mergeCell ref="AC268:AC272"/>
    <mergeCell ref="Y263:Y267"/>
    <mergeCell ref="Z263:Z267"/>
    <mergeCell ref="AA263:AA267"/>
    <mergeCell ref="AB263:AB267"/>
    <mergeCell ref="AC263:AC267"/>
    <mergeCell ref="Y278:Y282"/>
    <mergeCell ref="Z278:Z282"/>
    <mergeCell ref="AA278:AA282"/>
    <mergeCell ref="AB278:AB282"/>
    <mergeCell ref="AC278:AC282"/>
    <mergeCell ref="Y273:Y277"/>
    <mergeCell ref="Z273:Z277"/>
    <mergeCell ref="AA273:AA277"/>
    <mergeCell ref="AB273:AB277"/>
    <mergeCell ref="AC273:AC277"/>
    <mergeCell ref="Y248:Y252"/>
    <mergeCell ref="Z248:Z252"/>
    <mergeCell ref="AA248:AA252"/>
    <mergeCell ref="AB248:AB252"/>
    <mergeCell ref="AC248:AC252"/>
    <mergeCell ref="Y243:Y247"/>
    <mergeCell ref="Z243:Z247"/>
    <mergeCell ref="AA243:AA247"/>
    <mergeCell ref="AB243:AB247"/>
    <mergeCell ref="AC243:AC247"/>
    <mergeCell ref="Y258:Y262"/>
    <mergeCell ref="Z258:Z262"/>
    <mergeCell ref="AA258:AA262"/>
    <mergeCell ref="AB258:AB262"/>
    <mergeCell ref="AC258:AC262"/>
    <mergeCell ref="Y253:Y257"/>
    <mergeCell ref="Z253:Z257"/>
    <mergeCell ref="AA253:AA257"/>
    <mergeCell ref="AB253:AB257"/>
    <mergeCell ref="AC253:AC257"/>
    <mergeCell ref="Y228:Y232"/>
    <mergeCell ref="Z228:Z232"/>
    <mergeCell ref="AA228:AA232"/>
    <mergeCell ref="AB228:AB232"/>
    <mergeCell ref="AC228:AC232"/>
    <mergeCell ref="Y223:Y227"/>
    <mergeCell ref="Z223:Z227"/>
    <mergeCell ref="AA223:AA227"/>
    <mergeCell ref="AB223:AB227"/>
    <mergeCell ref="AC223:AC227"/>
    <mergeCell ref="Y238:Y242"/>
    <mergeCell ref="Z238:Z242"/>
    <mergeCell ref="AA238:AA242"/>
    <mergeCell ref="AB238:AB242"/>
    <mergeCell ref="AC238:AC242"/>
    <mergeCell ref="Y233:Y237"/>
    <mergeCell ref="Z233:Z237"/>
    <mergeCell ref="AA233:AA237"/>
    <mergeCell ref="AB233:AB237"/>
    <mergeCell ref="AC233:AC237"/>
    <mergeCell ref="Y208:Y212"/>
    <mergeCell ref="Z208:Z212"/>
    <mergeCell ref="AA208:AA212"/>
    <mergeCell ref="AB208:AB212"/>
    <mergeCell ref="AC208:AC212"/>
    <mergeCell ref="Y203:Y207"/>
    <mergeCell ref="Z203:Z207"/>
    <mergeCell ref="AA203:AA207"/>
    <mergeCell ref="AB203:AB207"/>
    <mergeCell ref="AC203:AC207"/>
    <mergeCell ref="Y218:Y222"/>
    <mergeCell ref="Z218:Z222"/>
    <mergeCell ref="AA218:AA222"/>
    <mergeCell ref="AB218:AB222"/>
    <mergeCell ref="AC218:AC222"/>
    <mergeCell ref="Y213:Y217"/>
    <mergeCell ref="Z213:Z217"/>
    <mergeCell ref="AA213:AA217"/>
    <mergeCell ref="AB213:AB217"/>
    <mergeCell ref="AC213:AC217"/>
    <mergeCell ref="Y188:Y192"/>
    <mergeCell ref="Z188:Z192"/>
    <mergeCell ref="AA188:AA192"/>
    <mergeCell ref="AB188:AB192"/>
    <mergeCell ref="AC188:AC192"/>
    <mergeCell ref="Y183:Y187"/>
    <mergeCell ref="Z183:Z187"/>
    <mergeCell ref="AA183:AA187"/>
    <mergeCell ref="AB183:AB187"/>
    <mergeCell ref="AC183:AC187"/>
    <mergeCell ref="Y198:Y202"/>
    <mergeCell ref="Z198:Z202"/>
    <mergeCell ref="AA198:AA202"/>
    <mergeCell ref="AB198:AB202"/>
    <mergeCell ref="AC198:AC202"/>
    <mergeCell ref="Y193:Y197"/>
    <mergeCell ref="Z193:Z197"/>
    <mergeCell ref="AA193:AA197"/>
    <mergeCell ref="AB193:AB197"/>
    <mergeCell ref="AC193:AC197"/>
    <mergeCell ref="Y168:Y172"/>
    <mergeCell ref="Z168:Z172"/>
    <mergeCell ref="AA168:AA172"/>
    <mergeCell ref="AB168:AB172"/>
    <mergeCell ref="AC168:AC172"/>
    <mergeCell ref="Y163:Y167"/>
    <mergeCell ref="Z163:Z167"/>
    <mergeCell ref="AA163:AA167"/>
    <mergeCell ref="AB163:AB167"/>
    <mergeCell ref="AC163:AC167"/>
    <mergeCell ref="Y178:Y182"/>
    <mergeCell ref="Z178:Z182"/>
    <mergeCell ref="AA178:AA182"/>
    <mergeCell ref="AB178:AB182"/>
    <mergeCell ref="AC178:AC182"/>
    <mergeCell ref="Y173:Y177"/>
    <mergeCell ref="Z173:Z177"/>
    <mergeCell ref="AA173:AA177"/>
    <mergeCell ref="AB173:AB177"/>
    <mergeCell ref="AC173:AC177"/>
    <mergeCell ref="Y148:Y152"/>
    <mergeCell ref="Z148:Z152"/>
    <mergeCell ref="AA148:AA152"/>
    <mergeCell ref="AB148:AB152"/>
    <mergeCell ref="AC148:AC152"/>
    <mergeCell ref="Y143:Y147"/>
    <mergeCell ref="Z143:Z147"/>
    <mergeCell ref="AA143:AA147"/>
    <mergeCell ref="AB143:AB147"/>
    <mergeCell ref="AC143:AC147"/>
    <mergeCell ref="Y158:Y162"/>
    <mergeCell ref="Z158:Z162"/>
    <mergeCell ref="AA158:AA162"/>
    <mergeCell ref="AB158:AB162"/>
    <mergeCell ref="AC158:AC162"/>
    <mergeCell ref="Y153:Y157"/>
    <mergeCell ref="Z153:Z157"/>
    <mergeCell ref="AA153:AA157"/>
    <mergeCell ref="AB153:AB157"/>
    <mergeCell ref="AC153:AC157"/>
    <mergeCell ref="Y128:Y132"/>
    <mergeCell ref="Z128:Z132"/>
    <mergeCell ref="AA128:AA132"/>
    <mergeCell ref="AB128:AB132"/>
    <mergeCell ref="AC128:AC132"/>
    <mergeCell ref="Y123:Y127"/>
    <mergeCell ref="Z123:Z127"/>
    <mergeCell ref="AA123:AA127"/>
    <mergeCell ref="AB123:AB127"/>
    <mergeCell ref="AC123:AC127"/>
    <mergeCell ref="Y138:Y142"/>
    <mergeCell ref="Z138:Z142"/>
    <mergeCell ref="AA138:AA142"/>
    <mergeCell ref="AB138:AB142"/>
    <mergeCell ref="AC138:AC142"/>
    <mergeCell ref="Y133:Y137"/>
    <mergeCell ref="Z133:Z137"/>
    <mergeCell ref="AA133:AA137"/>
    <mergeCell ref="AB133:AB137"/>
    <mergeCell ref="AC133:AC137"/>
    <mergeCell ref="Y108:Y112"/>
    <mergeCell ref="Z108:Z112"/>
    <mergeCell ref="AA108:AA112"/>
    <mergeCell ref="AB108:AB112"/>
    <mergeCell ref="AC108:AC112"/>
    <mergeCell ref="Y103:Y107"/>
    <mergeCell ref="Z103:Z107"/>
    <mergeCell ref="AA103:AA107"/>
    <mergeCell ref="AB103:AB107"/>
    <mergeCell ref="AC103:AC107"/>
    <mergeCell ref="Y118:Y122"/>
    <mergeCell ref="Z118:Z122"/>
    <mergeCell ref="AA118:AA122"/>
    <mergeCell ref="AB118:AB122"/>
    <mergeCell ref="AC118:AC122"/>
    <mergeCell ref="Y113:Y117"/>
    <mergeCell ref="Z113:Z117"/>
    <mergeCell ref="AA113:AA117"/>
    <mergeCell ref="AB113:AB117"/>
    <mergeCell ref="AC113:AC117"/>
    <mergeCell ref="Y88:Y92"/>
    <mergeCell ref="Z88:Z92"/>
    <mergeCell ref="AA88:AA92"/>
    <mergeCell ref="AB88:AB92"/>
    <mergeCell ref="AC88:AC92"/>
    <mergeCell ref="Y83:Y87"/>
    <mergeCell ref="Z83:Z87"/>
    <mergeCell ref="AA83:AA87"/>
    <mergeCell ref="AB83:AB87"/>
    <mergeCell ref="AC83:AC87"/>
    <mergeCell ref="Y98:Y102"/>
    <mergeCell ref="Z98:Z102"/>
    <mergeCell ref="AA98:AA102"/>
    <mergeCell ref="AB98:AB102"/>
    <mergeCell ref="AC98:AC102"/>
    <mergeCell ref="Y63:Y67"/>
    <mergeCell ref="Z63:Z67"/>
    <mergeCell ref="AA63:AA67"/>
    <mergeCell ref="AB63:AB67"/>
    <mergeCell ref="AC63:AC67"/>
    <mergeCell ref="Y93:Y97"/>
    <mergeCell ref="Z93:Z97"/>
    <mergeCell ref="AA93:AA97"/>
    <mergeCell ref="AB93:AB97"/>
    <mergeCell ref="AC93:AC97"/>
    <mergeCell ref="Y73:Y77"/>
    <mergeCell ref="Z73:Z77"/>
    <mergeCell ref="AA73:AA77"/>
    <mergeCell ref="AB73:AB77"/>
    <mergeCell ref="AC73:AC77"/>
    <mergeCell ref="Y68:Y72"/>
    <mergeCell ref="Z68:Z72"/>
    <mergeCell ref="AA68:AA72"/>
    <mergeCell ref="AB68:AB72"/>
    <mergeCell ref="AC68:AC72"/>
    <mergeCell ref="Y78:Y82"/>
    <mergeCell ref="Z78:Z82"/>
    <mergeCell ref="AA78:AA82"/>
    <mergeCell ref="AB78:AB82"/>
    <mergeCell ref="AC78:AC82"/>
    <mergeCell ref="AA53:AA57"/>
    <mergeCell ref="AB53:AB57"/>
    <mergeCell ref="AC53:AC57"/>
    <mergeCell ref="Y48:Y52"/>
    <mergeCell ref="Z48:Z52"/>
    <mergeCell ref="AA48:AA52"/>
    <mergeCell ref="AB48:AB52"/>
    <mergeCell ref="AC48:AC52"/>
    <mergeCell ref="AA33:AA37"/>
    <mergeCell ref="AB33:AB37"/>
    <mergeCell ref="AC33:AC37"/>
    <mergeCell ref="Y58:Y62"/>
    <mergeCell ref="Z58:Z62"/>
    <mergeCell ref="AA58:AA62"/>
    <mergeCell ref="AB58:AB62"/>
    <mergeCell ref="AC58:AC62"/>
    <mergeCell ref="Y53:Y57"/>
    <mergeCell ref="Z53:Z57"/>
    <mergeCell ref="AC43:AC47"/>
    <mergeCell ref="Y38:Y42"/>
    <mergeCell ref="Z38:Z42"/>
    <mergeCell ref="AA38:AA42"/>
    <mergeCell ref="AB38:AB42"/>
    <mergeCell ref="AC38:AC42"/>
    <mergeCell ref="Y43:Y47"/>
    <mergeCell ref="B18:B22"/>
    <mergeCell ref="B23:B27"/>
    <mergeCell ref="AC28:AC32"/>
    <mergeCell ref="H5:H7"/>
    <mergeCell ref="AC23:AC27"/>
    <mergeCell ref="AC13:AC17"/>
    <mergeCell ref="Y18:Y22"/>
    <mergeCell ref="Z18:Z22"/>
    <mergeCell ref="AA18:AA22"/>
    <mergeCell ref="AB18:AB22"/>
    <mergeCell ref="Y28:Y32"/>
    <mergeCell ref="Z28:Z32"/>
    <mergeCell ref="AA28:AA32"/>
    <mergeCell ref="AB28:AB32"/>
    <mergeCell ref="B13:B17"/>
    <mergeCell ref="Z43:Z47"/>
    <mergeCell ref="AA43:AA47"/>
    <mergeCell ref="AB43:AB47"/>
    <mergeCell ref="Y33:Y37"/>
    <mergeCell ref="Z33:Z37"/>
    <mergeCell ref="D11:D12"/>
    <mergeCell ref="E11:E12"/>
    <mergeCell ref="H11:H12"/>
    <mergeCell ref="I5:R5"/>
    <mergeCell ref="S5:V7"/>
    <mergeCell ref="Y5:AB7"/>
    <mergeCell ref="I7:R7"/>
    <mergeCell ref="W5:W7"/>
    <mergeCell ref="X5:X7"/>
    <mergeCell ref="Y23:Y27"/>
    <mergeCell ref="Z23:Z27"/>
    <mergeCell ref="AA23:AA27"/>
    <mergeCell ref="AB23:AB27"/>
    <mergeCell ref="F5:F7"/>
    <mergeCell ref="F11:F12"/>
    <mergeCell ref="AC3:AD4"/>
    <mergeCell ref="AC5:AC7"/>
    <mergeCell ref="AD5:AD7"/>
    <mergeCell ref="AC18:AC22"/>
    <mergeCell ref="I11:R11"/>
    <mergeCell ref="S11:V11"/>
    <mergeCell ref="Y11:AB11"/>
    <mergeCell ref="Y13:Y17"/>
    <mergeCell ref="Z13:Z17"/>
    <mergeCell ref="AA13:AA17"/>
    <mergeCell ref="AB13:AB17"/>
    <mergeCell ref="B1:AB1"/>
    <mergeCell ref="S2:AB2"/>
    <mergeCell ref="S3:AB3"/>
    <mergeCell ref="S4:U4"/>
    <mergeCell ref="V4:AB4"/>
    <mergeCell ref="B5:E8"/>
    <mergeCell ref="B2:R2"/>
    <mergeCell ref="I3:R3"/>
    <mergeCell ref="I4:R4"/>
    <mergeCell ref="G5:G7"/>
    <mergeCell ref="G11:G12"/>
    <mergeCell ref="B3:D3"/>
    <mergeCell ref="B4:D4"/>
    <mergeCell ref="E3:H3"/>
    <mergeCell ref="E4:H4"/>
    <mergeCell ref="B11:B12"/>
    <mergeCell ref="C11:C12"/>
  </mergeCells>
  <conditionalFormatting sqref="S3 V4:X4 E3">
    <cfRule type="containsBlanks" dxfId="59" priority="877" stopIfTrue="1">
      <formula>LEN(TRIM(E3))=0</formula>
    </cfRule>
  </conditionalFormatting>
  <conditionalFormatting sqref="F8">
    <cfRule type="expression" dxfId="58" priority="876" stopIfTrue="1">
      <formula>OR($F8&lt;$G8,$F8&lt;$H8)</formula>
    </cfRule>
  </conditionalFormatting>
  <conditionalFormatting sqref="G8">
    <cfRule type="cellIs" dxfId="57" priority="269" stopIfTrue="1" operator="lessThan">
      <formula>$H8</formula>
    </cfRule>
  </conditionalFormatting>
  <conditionalFormatting sqref="Y13:AB1002 I6:R6">
    <cfRule type="cellIs" dxfId="56" priority="183" stopIfTrue="1" operator="greaterThan">
      <formula>100</formula>
    </cfRule>
  </conditionalFormatting>
  <conditionalFormatting sqref="AC13:AC1002">
    <cfRule type="cellIs" dxfId="55" priority="182" stopIfTrue="1" operator="notEqual">
      <formula>100</formula>
    </cfRule>
  </conditionalFormatting>
  <conditionalFormatting sqref="I13:V1002">
    <cfRule type="cellIs" dxfId="54" priority="92" stopIfTrue="1" operator="greaterThan">
      <formula>$H13</formula>
    </cfRule>
  </conditionalFormatting>
  <conditionalFormatting sqref="F13:F17 F48:F1002">
    <cfRule type="expression" dxfId="53" priority="149" stopIfTrue="1">
      <formula>OR($F13&lt;$G13,$F13&lt;$H13)</formula>
    </cfRule>
  </conditionalFormatting>
  <conditionalFormatting sqref="D13:D17 D48:D1002">
    <cfRule type="expression" dxfId="52" priority="108" stopIfTrue="1">
      <formula>AND($C13&lt;&gt;"",$D13="")</formula>
    </cfRule>
  </conditionalFormatting>
  <conditionalFormatting sqref="G13:G17 G48:G1002">
    <cfRule type="cellIs" dxfId="51" priority="107" stopIfTrue="1" operator="lessThan">
      <formula>$H13</formula>
    </cfRule>
  </conditionalFormatting>
  <conditionalFormatting sqref="X13:X17 X48:X1002">
    <cfRule type="expression" dxfId="50" priority="90">
      <formula>X13&lt;(W13*W13)</formula>
    </cfRule>
  </conditionalFormatting>
  <conditionalFormatting sqref="W13:X17 W48:X1002">
    <cfRule type="expression" dxfId="49" priority="86" stopIfTrue="1">
      <formula>AND($H13&gt;0,W13="")</formula>
    </cfRule>
  </conditionalFormatting>
  <conditionalFormatting sqref="I12:R12">
    <cfRule type="expression" dxfId="48" priority="88">
      <formula>MOD(COUNTIF($I$9:I$9,1),2)=0</formula>
    </cfRule>
  </conditionalFormatting>
  <conditionalFormatting sqref="B13 B48:B1002">
    <cfRule type="expression" dxfId="47" priority="87" stopIfTrue="1">
      <formula>AND(B13="",SUM($F13,$H13)&gt;0)</formula>
    </cfRule>
  </conditionalFormatting>
  <conditionalFormatting sqref="W13:W1002">
    <cfRule type="expression" dxfId="46" priority="89">
      <formula>IF($H13=0,0,ABS(W13-SUMPRODUCT($I13:R13,$I$9:R$9)/$H13)&gt;0.5)</formula>
    </cfRule>
  </conditionalFormatting>
  <conditionalFormatting sqref="F18:F22">
    <cfRule type="expression" dxfId="45" priority="78" stopIfTrue="1">
      <formula>OR($F18&lt;$G18,$F18&lt;$H18)</formula>
    </cfRule>
  </conditionalFormatting>
  <conditionalFormatting sqref="D18:D22">
    <cfRule type="expression" dxfId="44" priority="77" stopIfTrue="1">
      <formula>AND($C18&lt;&gt;"",$D18="")</formula>
    </cfRule>
  </conditionalFormatting>
  <conditionalFormatting sqref="G18:G22">
    <cfRule type="cellIs" dxfId="43" priority="76" stopIfTrue="1" operator="lessThan">
      <formula>$H18</formula>
    </cfRule>
  </conditionalFormatting>
  <conditionalFormatting sqref="X18:X22">
    <cfRule type="expression" dxfId="42" priority="74">
      <formula>X18&lt;(W18*W18)</formula>
    </cfRule>
  </conditionalFormatting>
  <conditionalFormatting sqref="W18:X22">
    <cfRule type="expression" dxfId="41" priority="71" stopIfTrue="1">
      <formula>AND($H18&gt;0,W18="")</formula>
    </cfRule>
  </conditionalFormatting>
  <conditionalFormatting sqref="B18">
    <cfRule type="expression" dxfId="40" priority="72" stopIfTrue="1">
      <formula>AND(B18="",SUM($F18,$H18)&gt;0)</formula>
    </cfRule>
  </conditionalFormatting>
  <conditionalFormatting sqref="F23:F27">
    <cfRule type="expression" dxfId="39" priority="64" stopIfTrue="1">
      <formula>OR($F23&lt;$G23,$F23&lt;$H23)</formula>
    </cfRule>
  </conditionalFormatting>
  <conditionalFormatting sqref="D23:D27">
    <cfRule type="expression" dxfId="38" priority="63" stopIfTrue="1">
      <formula>AND($C23&lt;&gt;"",$D23="")</formula>
    </cfRule>
  </conditionalFormatting>
  <conditionalFormatting sqref="G23:G27">
    <cfRule type="cellIs" dxfId="37" priority="62" stopIfTrue="1" operator="lessThan">
      <formula>$H23</formula>
    </cfRule>
  </conditionalFormatting>
  <conditionalFormatting sqref="X23:X27">
    <cfRule type="expression" dxfId="36" priority="60">
      <formula>X23&lt;(W23*W23)</formula>
    </cfRule>
  </conditionalFormatting>
  <conditionalFormatting sqref="W23:X27">
    <cfRule type="expression" dxfId="35" priority="57" stopIfTrue="1">
      <formula>AND($H23&gt;0,W23="")</formula>
    </cfRule>
  </conditionalFormatting>
  <conditionalFormatting sqref="B23">
    <cfRule type="expression" dxfId="34" priority="58" stopIfTrue="1">
      <formula>AND(B23="",SUM($F23,$H23)&gt;0)</formula>
    </cfRule>
  </conditionalFormatting>
  <conditionalFormatting sqref="F28:F32">
    <cfRule type="expression" dxfId="33" priority="50" stopIfTrue="1">
      <formula>OR($F28&lt;$G28,$F28&lt;$H28)</formula>
    </cfRule>
  </conditionalFormatting>
  <conditionalFormatting sqref="D28:D32">
    <cfRule type="expression" dxfId="32" priority="49" stopIfTrue="1">
      <formula>AND($C28&lt;&gt;"",$D28="")</formula>
    </cfRule>
  </conditionalFormatting>
  <conditionalFormatting sqref="G28:G32">
    <cfRule type="cellIs" dxfId="31" priority="48" stopIfTrue="1" operator="lessThan">
      <formula>$H28</formula>
    </cfRule>
  </conditionalFormatting>
  <conditionalFormatting sqref="X28:X32">
    <cfRule type="expression" dxfId="30" priority="46">
      <formula>X28&lt;(W28*W28)</formula>
    </cfRule>
  </conditionalFormatting>
  <conditionalFormatting sqref="W28:X32">
    <cfRule type="expression" dxfId="29" priority="43" stopIfTrue="1">
      <formula>AND($H28&gt;0,W28="")</formula>
    </cfRule>
  </conditionalFormatting>
  <conditionalFormatting sqref="B28">
    <cfRule type="expression" dxfId="28" priority="44" stopIfTrue="1">
      <formula>AND(B28="",SUM($F28,$H28)&gt;0)</formula>
    </cfRule>
  </conditionalFormatting>
  <conditionalFormatting sqref="F33:F37">
    <cfRule type="expression" dxfId="27" priority="36" stopIfTrue="1">
      <formula>OR($F33&lt;$G33,$F33&lt;$H33)</formula>
    </cfRule>
  </conditionalFormatting>
  <conditionalFormatting sqref="D33:D37">
    <cfRule type="expression" dxfId="26" priority="35" stopIfTrue="1">
      <formula>AND($C33&lt;&gt;"",$D33="")</formula>
    </cfRule>
  </conditionalFormatting>
  <conditionalFormatting sqref="G33:G37">
    <cfRule type="cellIs" dxfId="25" priority="34" stopIfTrue="1" operator="lessThan">
      <formula>$H33</formula>
    </cfRule>
  </conditionalFormatting>
  <conditionalFormatting sqref="X33:X37">
    <cfRule type="expression" dxfId="24" priority="32">
      <formula>X33&lt;(W33*W33)</formula>
    </cfRule>
  </conditionalFormatting>
  <conditionalFormatting sqref="W33:X37">
    <cfRule type="expression" dxfId="23" priority="29" stopIfTrue="1">
      <formula>AND($H33&gt;0,W33="")</formula>
    </cfRule>
  </conditionalFormatting>
  <conditionalFormatting sqref="B33">
    <cfRule type="expression" dxfId="22" priority="30" stopIfTrue="1">
      <formula>AND(B33="",SUM($F33,$H33)&gt;0)</formula>
    </cfRule>
  </conditionalFormatting>
  <conditionalFormatting sqref="F38:F42">
    <cfRule type="expression" dxfId="21" priority="22" stopIfTrue="1">
      <formula>OR($F38&lt;$G38,$F38&lt;$H38)</formula>
    </cfRule>
  </conditionalFormatting>
  <conditionalFormatting sqref="D38:D42">
    <cfRule type="expression" dxfId="20" priority="21" stopIfTrue="1">
      <formula>AND($C38&lt;&gt;"",$D38="")</formula>
    </cfRule>
  </conditionalFormatting>
  <conditionalFormatting sqref="G38:G42">
    <cfRule type="cellIs" dxfId="19" priority="20" stopIfTrue="1" operator="lessThan">
      <formula>$H38</formula>
    </cfRule>
  </conditionalFormatting>
  <conditionalFormatting sqref="X38:X42">
    <cfRule type="expression" dxfId="18" priority="18">
      <formula>X38&lt;(W38*W38)</formula>
    </cfRule>
  </conditionalFormatting>
  <conditionalFormatting sqref="W38:X42">
    <cfRule type="expression" dxfId="17" priority="15" stopIfTrue="1">
      <formula>AND($H38&gt;0,W38="")</formula>
    </cfRule>
  </conditionalFormatting>
  <conditionalFormatting sqref="B38">
    <cfRule type="expression" dxfId="16" priority="16" stopIfTrue="1">
      <formula>AND(B38="",SUM($F38,$H38)&gt;0)</formula>
    </cfRule>
  </conditionalFormatting>
  <conditionalFormatting sqref="F43:F47">
    <cfRule type="expression" dxfId="15" priority="8" stopIfTrue="1">
      <formula>OR($F43&lt;$G43,$F43&lt;$H43)</formula>
    </cfRule>
  </conditionalFormatting>
  <conditionalFormatting sqref="D43:D47">
    <cfRule type="expression" dxfId="14" priority="7" stopIfTrue="1">
      <formula>AND($C43&lt;&gt;"",$D43="")</formula>
    </cfRule>
  </conditionalFormatting>
  <conditionalFormatting sqref="G43:G47">
    <cfRule type="cellIs" dxfId="13" priority="6" stopIfTrue="1" operator="lessThan">
      <formula>$H43</formula>
    </cfRule>
  </conditionalFormatting>
  <conditionalFormatting sqref="X43:X47">
    <cfRule type="expression" dxfId="12" priority="4">
      <formula>X43&lt;(W43*W43)</formula>
    </cfRule>
  </conditionalFormatting>
  <conditionalFormatting sqref="W43:X47">
    <cfRule type="expression" dxfId="11" priority="1" stopIfTrue="1">
      <formula>AND($H43&gt;0,W43="")</formula>
    </cfRule>
  </conditionalFormatting>
  <conditionalFormatting sqref="B43">
    <cfRule type="expression" dxfId="10" priority="2" stopIfTrue="1">
      <formula>AND(B43="",SUM($F43,$H43)&gt;0)</formula>
    </cfRule>
  </conditionalFormatting>
  <conditionalFormatting sqref="I6:R6">
    <cfRule type="expression" dxfId="9" priority="4338" stopIfTrue="1">
      <formula>SUMIFS($I6:$R6,$I$10:$R$10,I$10)&gt;100</formula>
    </cfRule>
  </conditionalFormatting>
  <conditionalFormatting sqref="I13:R1002">
    <cfRule type="expression" dxfId="8" priority="4342" stopIfTrue="1">
      <formula>SUMIFS($I13:$R13,$I$10:$R$10,I$10)&gt;$H13</formula>
    </cfRule>
    <cfRule type="expression" dxfId="7" priority="4343">
      <formula>MOD(COUNTIF($I$9:I$9,1),2)=0</formula>
    </cfRule>
  </conditionalFormatting>
  <conditionalFormatting sqref="H13:H17 H48:H1002">
    <cfRule type="expression" dxfId="6" priority="4350" stopIfTrue="1">
      <formula>AND(SUM($S13:$V13)&lt;&gt;$H13,COUNT($S13:$V13)&gt;0)</formula>
    </cfRule>
  </conditionalFormatting>
  <conditionalFormatting sqref="C13:C17 C48:C1002">
    <cfRule type="expression" dxfId="5" priority="4352" stopIfTrue="1">
      <formula>AND(SUM($D13:$V13)&gt;0,$C13="")</formula>
    </cfRule>
  </conditionalFormatting>
  <conditionalFormatting sqref="C13:V13 C48:V48 C53:V53 C58:V58 C63:V63 C68:V68 C73:V73 C78:V78 C83:V83 C88:V88 C93:V93 C98:V98 C103:V103 C108:V108 C113:V113 C118:V118 C123:V123 C128:V128 C133:V133 C138:V138 C143:V143 C148:V148 C153:V153 C158:V158 C163:V163 C168:V168 C173:V173 C178:V178 C183:V183 C188:V188 C193:V193 C198:V198 C203:V203 C208:V208 C213:V213 C218:V218 C223:V223 C228:V228 C233:V233 C238:V238 C243:V243 C248:V248 C253:V253 C258:V258 C263:V263 C268:V268 C273:V273 C278:V278 C283:V283 C288:V288 C293:V293 C298:V298 C303:V303 C308:V308 C313:V313 C318:V318 C323:V323 C328:V328 C333:V333 C338:V338 C343:V343 C348:V348 C353:V353 C358:V358 C363:V363 C368:V368 C373:V373 C378:V378 C383:V383 C388:V388 C393:V393 C398:V398 C403:V403 C408:V408 C413:V413 C418:V418 C423:V423 C428:V428 C433:V433 C438:V438 C443:V443 C448:V448 C453:V453 C458:V458 C463:V463 C468:V468 C473:V473 C478:V478 C483:V483 C488:V488 C493:V493 C498:V498 C503:V503 C508:V508 C513:V513 C518:V518 C523:V523 C528:V528 C533:V533 C538:V538 C543:V543 C548:V548 C553:V553 C558:V558 C563:V563 C568:V568 C573:V573 C578:V578 C583:V583 C588:V588 C593:V593 C598:V598 C603:V603 C608:V608 C613:V613 C618:V618 C623:V623 C628:V628 C633:V633 C638:V638 C643:V643 C648:V648 C653:V653 C658:V658 C663:V663 C668:V668 C673:V673 C678:V678 C683:V683 C688:V688 C693:V693 C698:V698 C703:V703 C708:V708 C713:V713 C718:V718 C723:V723 C728:V728 C733:V733 C738:V738 C743:V743 C748:V748 C753:V753 C758:V758 C763:V763 C768:V768 C773:V773 C778:V778 C783:V783 C788:V788 C793:V793 C798:V798 C803:V803 C808:V808 C813:V813 C818:V818 C823:V823 C828:V828 C833:V833 C838:V838 C843:V843 C848:V848 C853:V853 C858:V858 C863:V863 C868:V868 C873:V873 C878:V878 C883:V883 C888:V888 C893:V893 C898:V898 C903:V903 C908:V908 C913:V913 C918:V918 C923:V923 C928:V928 C933:V933 C938:V938 C943:V943 C948:V948 C953:V953 C958:V958 C963:V963 C968:V968 C973:V973 C978:V978 C983:V983 C988:V988 C993:V993 C998:V998 C18:V18 C23:V23 C28:V28 C33:V33 C38:V38 C43:V43">
    <cfRule type="expression" dxfId="4" priority="4354" stopIfTrue="1">
      <formula>AND(COUNTA($C14:$V17)&gt;0,COUNTA($C13:$V13)=0)</formula>
    </cfRule>
  </conditionalFormatting>
  <conditionalFormatting sqref="S48:V1002 S13:V22 S28:V37">
    <cfRule type="expression" dxfId="3" priority="4948" stopIfTrue="1">
      <formula>SUM($S13:$V13)&gt;$H13</formula>
    </cfRule>
  </conditionalFormatting>
  <conditionalFormatting sqref="H18:H47">
    <cfRule type="expression" dxfId="2" priority="4951" stopIfTrue="1">
      <formula>AND(SUM($S18:$V18)&lt;&gt;$H18,COUNT($S18:$V18)&gt;0)</formula>
    </cfRule>
  </conditionalFormatting>
  <conditionalFormatting sqref="C18:C47">
    <cfRule type="expression" dxfId="1" priority="4952" stopIfTrue="1">
      <formula>AND(SUM($D18:$V18)&gt;0,$C18="")</formula>
    </cfRule>
  </conditionalFormatting>
  <conditionalFormatting sqref="S23:V27 S38:V47">
    <cfRule type="expression" dxfId="0" priority="4953" stopIfTrue="1">
      <formula>SUM($S23:$V23)&gt;$H23</formula>
    </cfRule>
  </conditionalFormatting>
  <dataValidations xWindow="162" yWindow="720" count="4">
    <dataValidation type="decimal" operator="greaterThanOrEqual" allowBlank="1" showInputMessage="1" showErrorMessage="1" sqref="W13:X1002">
      <formula1>0</formula1>
    </dataValidation>
    <dataValidation type="list" errorStyle="warning" allowBlank="1" showInputMessage="1" showErrorMessage="1" prompt="Выберите тип класса из списка" sqref="D13:D1002">
      <formula1>$AH$3:$AH$9</formula1>
    </dataValidation>
    <dataValidation type="list" allowBlank="1" showInputMessage="1" showErrorMessage="1" sqref="E3:H3">
      <formula1>$AG$1:$AG$45</formula1>
    </dataValidation>
    <dataValidation type="whole" operator="greaterThanOrEqual" allowBlank="1" showInputMessage="1" showErrorMessage="1" prompt="Введите целое число" sqref="F13:V1002">
      <formula1>0</formula1>
    </dataValidation>
  </dataValidations>
  <pageMargins left="0.25" right="0.25" top="0.75" bottom="0.75" header="0.3" footer="0.3"/>
  <pageSetup paperSize="9" scale="10" pageOrder="overThenDown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2019-03-25T05:07:04Z</cp:lastPrinted>
  <dcterms:created xsi:type="dcterms:W3CDTF">2009-09-14T10:39:53Z</dcterms:created>
  <dcterms:modified xsi:type="dcterms:W3CDTF">2019-03-25T05:07:45Z</dcterms:modified>
</cp:coreProperties>
</file>