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  ФЕВРАЛЬ\Новое меню сезон зима-весна с 05 февраля 2024 года\1-4 классы\"/>
    </mc:Choice>
  </mc:AlternateContent>
  <bookViews>
    <workbookView xWindow="0" yWindow="0" windowWidth="20490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66" i="1" l="1"/>
  <c r="I66" i="1"/>
  <c r="H66" i="1"/>
  <c r="G66" i="1"/>
  <c r="H61" i="1" l="1"/>
  <c r="H51" i="1"/>
  <c r="G42" i="1"/>
  <c r="H32" i="1"/>
  <c r="J32" i="1"/>
  <c r="H23" i="1"/>
  <c r="G13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G61" i="1"/>
  <c r="F61" i="1"/>
  <c r="B52" i="1"/>
  <c r="A52" i="1"/>
  <c r="L51" i="1"/>
  <c r="J51" i="1"/>
  <c r="I51" i="1"/>
  <c r="G51" i="1"/>
  <c r="F51" i="1"/>
  <c r="B43" i="1"/>
  <c r="A43" i="1"/>
  <c r="L42" i="1"/>
  <c r="J42" i="1"/>
  <c r="I42" i="1"/>
  <c r="H42" i="1"/>
  <c r="F42" i="1"/>
  <c r="B33" i="1"/>
  <c r="A33" i="1"/>
  <c r="L32" i="1"/>
  <c r="I32" i="1"/>
  <c r="G32" i="1"/>
  <c r="F32" i="1"/>
  <c r="B24" i="1"/>
  <c r="A24" i="1"/>
  <c r="L23" i="1"/>
  <c r="J23" i="1"/>
  <c r="I23" i="1"/>
  <c r="G23" i="1"/>
  <c r="F23" i="1"/>
  <c r="B14" i="1"/>
  <c r="A14" i="1"/>
  <c r="L13" i="1"/>
  <c r="J13" i="1"/>
  <c r="I13" i="1"/>
  <c r="H13" i="1"/>
  <c r="F13" i="1"/>
  <c r="H119" i="1" l="1"/>
  <c r="H100" i="1"/>
  <c r="G195" i="1"/>
  <c r="G176" i="1"/>
  <c r="J157" i="1"/>
  <c r="G157" i="1"/>
  <c r="F157" i="1"/>
  <c r="H138" i="1"/>
  <c r="L119" i="1"/>
  <c r="G100" i="1"/>
  <c r="F100" i="1"/>
  <c r="J81" i="1"/>
  <c r="F81" i="1"/>
  <c r="H195" i="1"/>
  <c r="H157" i="1"/>
  <c r="G138" i="1"/>
  <c r="I119" i="1"/>
  <c r="J24" i="1"/>
  <c r="H81" i="1"/>
  <c r="G81" i="1"/>
  <c r="J195" i="1"/>
  <c r="F195" i="1"/>
  <c r="L195" i="1"/>
  <c r="I195" i="1"/>
  <c r="F176" i="1"/>
  <c r="J176" i="1"/>
  <c r="I176" i="1"/>
  <c r="L176" i="1"/>
  <c r="H176" i="1"/>
  <c r="L157" i="1"/>
  <c r="I157" i="1"/>
  <c r="J138" i="1"/>
  <c r="L138" i="1"/>
  <c r="I138" i="1"/>
  <c r="F138" i="1"/>
  <c r="G119" i="1"/>
  <c r="J119" i="1"/>
  <c r="F119" i="1"/>
  <c r="L100" i="1"/>
  <c r="J100" i="1"/>
  <c r="I100" i="1"/>
  <c r="L81" i="1"/>
  <c r="I81" i="1"/>
  <c r="L62" i="1"/>
  <c r="I62" i="1"/>
  <c r="G62" i="1"/>
  <c r="J62" i="1"/>
  <c r="H62" i="1"/>
  <c r="F62" i="1"/>
  <c r="G43" i="1"/>
  <c r="J43" i="1"/>
  <c r="I43" i="1"/>
  <c r="H43" i="1"/>
  <c r="L43" i="1"/>
  <c r="F43" i="1"/>
  <c r="I24" i="1"/>
  <c r="H24" i="1"/>
  <c r="F24" i="1"/>
  <c r="L24" i="1"/>
  <c r="G24" i="1"/>
  <c r="J196" i="1" l="1"/>
  <c r="G196" i="1"/>
  <c r="I196" i="1"/>
  <c r="H196" i="1"/>
  <c r="L196" i="1"/>
  <c r="F196" i="1"/>
</calcChain>
</file>

<file path=xl/sharedStrings.xml><?xml version="1.0" encoding="utf-8"?>
<sst xmlns="http://schemas.openxmlformats.org/spreadsheetml/2006/main" count="387" uniqueCount="149">
  <si>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</si>
  <si>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</si>
  <si>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</si>
  <si>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</si>
  <si>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</si>
  <si>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</si>
  <si>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</si>
  <si>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</si>
  <si>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</si>
  <si>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</si>
  <si>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</si>
  <si>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</si>
  <si>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</si>
  <si>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</si>
  <si>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</si>
  <si>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</si>
  <si>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</si>
  <si>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</si>
  <si>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</si>
  <si>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</si>
  <si>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</si>
  <si>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</si>
  <si>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</si>
  <si>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</si>
  <si>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</si>
  <si>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</si>
  <si>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</si>
  <si>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</si>
  <si>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</si>
  <si>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</si>
  <si>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</si>
  <si>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</si>
  <si>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</si>
  <si>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</si>
  <si>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</si>
  <si>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</si>
  <si>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</si>
  <si>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</si>
  <si>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</si>
  <si>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 директор</t>
  </si>
  <si>
    <t>хлеб ржаной</t>
  </si>
  <si>
    <t>пп</t>
  </si>
  <si>
    <t>бутерброд</t>
  </si>
  <si>
    <t>354</t>
  </si>
  <si>
    <t>389</t>
  </si>
  <si>
    <t>хлеб пшеничный/хлеб ржаной</t>
  </si>
  <si>
    <t>ТТК 23</t>
  </si>
  <si>
    <t>ТТК 5</t>
  </si>
  <si>
    <t>кондитерское изделие</t>
  </si>
  <si>
    <t>342.1</t>
  </si>
  <si>
    <t>молоко</t>
  </si>
  <si>
    <t xml:space="preserve">хлеб пшеничный </t>
  </si>
  <si>
    <t>ТТК 13</t>
  </si>
  <si>
    <t>ТТК 14</t>
  </si>
  <si>
    <t>ТТК 15</t>
  </si>
  <si>
    <t>ттк 17</t>
  </si>
  <si>
    <t>378</t>
  </si>
  <si>
    <t>98</t>
  </si>
  <si>
    <t>ТТК 67</t>
  </si>
  <si>
    <t>84</t>
  </si>
  <si>
    <t>ТТК 16</t>
  </si>
  <si>
    <t>Каша вязкая молочная из риса и пшена</t>
  </si>
  <si>
    <t>Чай с молоком</t>
  </si>
  <si>
    <t>Хлеб ржаной</t>
  </si>
  <si>
    <t>Бутерброд с сыром и маслом</t>
  </si>
  <si>
    <t>Икра кабачковая консервированная</t>
  </si>
  <si>
    <t>Суп с макаронными изделиями</t>
  </si>
  <si>
    <t>Рыба, запеченная с картофелем по-русски</t>
  </si>
  <si>
    <t>Хлеб пшеничный</t>
  </si>
  <si>
    <t>Кисель из яблок сушеных</t>
  </si>
  <si>
    <t>Молоко для детского питания 2,5% 0,2л т/п</t>
  </si>
  <si>
    <t>Сок фруктовый</t>
  </si>
  <si>
    <t>Овощи натуральные соленые (огурцы)</t>
  </si>
  <si>
    <t>Салат из свеклы отварной</t>
  </si>
  <si>
    <t>Суп вегетарианский паутинка со сметаной</t>
  </si>
  <si>
    <t>Кисломолочный напиток (кефир)</t>
  </si>
  <si>
    <t>Гратен из печени с картофелем</t>
  </si>
  <si>
    <t>Компот из смеси сухофруктов</t>
  </si>
  <si>
    <t>Салат из квашеной капусты</t>
  </si>
  <si>
    <t>Суп крестьянский с крупой</t>
  </si>
  <si>
    <t>Рагу из овощей</t>
  </si>
  <si>
    <t>Фрукты свежие по сезону (яблоко)</t>
  </si>
  <si>
    <t>Салат из моркови с чесноком</t>
  </si>
  <si>
    <t>Борщ с фасолью и картофелем</t>
  </si>
  <si>
    <t>Жаркое по-домашнему</t>
  </si>
  <si>
    <t>Какао с молоком</t>
  </si>
  <si>
    <t>Кондитерские изделия (печенье сахарное)</t>
  </si>
  <si>
    <t>Пюре картофельное/ Рыба, тушенная в томате с овощами</t>
  </si>
  <si>
    <t>Компот из свежих плодов (яблочный)</t>
  </si>
  <si>
    <t>Салат витаминный</t>
  </si>
  <si>
    <t>Суп из овощей с фрикадельками</t>
  </si>
  <si>
    <t>Макароны, запеченные с яйцом и сыром</t>
  </si>
  <si>
    <t>Суп картофельный с бобовыми</t>
  </si>
  <si>
    <t>Хлеб пшеничный/Хлеб ржаной</t>
  </si>
  <si>
    <t>Салат из соленых помидор с луком</t>
  </si>
  <si>
    <t>Салат из капусты б/к с морковью</t>
  </si>
  <si>
    <t>Рассольник Ленинградский</t>
  </si>
  <si>
    <t>Запеканка из творога/ молоко сгущенное</t>
  </si>
  <si>
    <t>Суп-лапша домашняя</t>
  </si>
  <si>
    <t>Котлеты рыбные/соус молочный</t>
  </si>
  <si>
    <t>Сок фруктовый (виноградный)</t>
  </si>
  <si>
    <t>Салат "Кубаночка"</t>
  </si>
  <si>
    <t>Борщ по-кубански</t>
  </si>
  <si>
    <t>Котлеты куриные "Казачок"</t>
  </si>
  <si>
    <t>Картофель по-хуторски</t>
  </si>
  <si>
    <t>Узвар из сухофруктов и плодов шиповника</t>
  </si>
  <si>
    <t>Салат из моркови и зеленого горошка</t>
  </si>
  <si>
    <t>Суп из овощей</t>
  </si>
  <si>
    <t>кофейный напиток с молоком</t>
  </si>
  <si>
    <t>Закуска из кабачковой икры и вареного яйца</t>
  </si>
  <si>
    <t>ПП</t>
  </si>
  <si>
    <t>Мясо тушеное с овощами в соусе</t>
  </si>
  <si>
    <t>ТТК 71</t>
  </si>
  <si>
    <t>ТТК 95</t>
  </si>
  <si>
    <t>Плов из птицы</t>
  </si>
  <si>
    <t>Тефтели из рыбы с соусом сметанным</t>
  </si>
  <si>
    <t>Пудинг из творога с яблоками</t>
  </si>
  <si>
    <t>Фрукты свежие (ЯБЛОКО)</t>
  </si>
  <si>
    <t>Сок фруктовый (ВИШНЕВЫЙ)</t>
  </si>
  <si>
    <t>Овощи натуральные соленые (ОГУРЦЫ)</t>
  </si>
  <si>
    <t>Фрукты свежие по сезону (апельсин, мандарин)</t>
  </si>
  <si>
    <t>128/229</t>
  </si>
  <si>
    <t>ттк 74</t>
  </si>
  <si>
    <t>ттк 2</t>
  </si>
  <si>
    <t>Сок фруктовый (ЯБЛОЧНЫЙ)</t>
  </si>
  <si>
    <t>фрукты свежие (яблоко)</t>
  </si>
  <si>
    <t xml:space="preserve">Лапшевник с творогом и сгущенным молоком </t>
  </si>
  <si>
    <t>яйцо</t>
  </si>
  <si>
    <t>Яйцо вареное</t>
  </si>
  <si>
    <t>Тефтели мясные с соусом молочным</t>
  </si>
  <si>
    <t>ТТК 75</t>
  </si>
  <si>
    <t>Молоко промышленного производства</t>
  </si>
  <si>
    <t>Каша молочная рисовая жидкая</t>
  </si>
  <si>
    <t>Бутерброд с маслом</t>
  </si>
  <si>
    <t>Салат из моркови</t>
  </si>
  <si>
    <t>Каша гречневая рассыпчатая</t>
  </si>
  <si>
    <t>Фрукты свежие (апельсин или мандарин)</t>
  </si>
  <si>
    <t>Фрукты свежие по сезону (яблоки)</t>
  </si>
  <si>
    <t>Азу с овощами и мясом</t>
  </si>
  <si>
    <t>Кисломолочный напиток (снежок)</t>
  </si>
  <si>
    <t>Картофель запеченный с овощами и яйцом</t>
  </si>
  <si>
    <t>ТТК</t>
  </si>
  <si>
    <t>котлета</t>
  </si>
  <si>
    <t>Котлета рыбная любительская с маслом</t>
  </si>
  <si>
    <t>Сок фруктовый (яблочный)</t>
  </si>
  <si>
    <t>Хлеб ржаной/хлеб пшеничный</t>
  </si>
  <si>
    <t>Рагу из субпродуктов</t>
  </si>
  <si>
    <t>МБОУСОШ №24 имени К.И. Недорубова</t>
  </si>
  <si>
    <t>О.В. Колесникова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</si>
</sst>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0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 wrapText="1"/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horizontal="center"/>
      <protection locked="0"/>
    </xf>
    <xf numFmtId="2" fontId="0" fillId="5" borderId="4" xfId="0" applyNumberFormat="1" applyFill="1" applyBorder="1" applyProtection="1"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1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2" fontId="0" fillId="5" borderId="5" xfId="0" applyNumberFormat="1" applyFill="1" applyBorder="1" applyProtection="1">
      <protection locked="0"/>
    </xf>
    <xf numFmtId="0" fontId="0" fillId="5" borderId="3" xfId="0" applyFill="1" applyBorder="1" applyAlignment="1" applyProtection="1">
      <alignment horizontal="center"/>
      <protection locked="0"/>
    </xf>
    <xf numFmtId="2" fontId="0" fillId="5" borderId="3" xfId="0" applyNumberFormat="1" applyFill="1" applyBorder="1" applyProtection="1">
      <protection locked="0"/>
    </xf>
    <xf numFmtId="1" fontId="0" fillId="5" borderId="16" xfId="0" applyNumberForma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5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horizontal="left"/>
      <protection locked="0"/>
    </xf>
    <xf numFmtId="1" fontId="0" fillId="5" borderId="2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64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1" fontId="0" fillId="5" borderId="16" xfId="0" applyNumberFormat="1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4" t="s">
        <v>147</v>
      </c>
      <c r="D1" s="95"/>
      <c r="E1" s="95"/>
      <c r="F1" s="12" t="s">
        <v>16</v>
      </c>
      <c r="G1" s="2" t="s">
        <v>17</v>
      </c>
      <c r="H1" s="96" t="s">
        <v>39</v>
      </c>
      <c r="I1" s="96"/>
      <c r="J1" s="96"/>
      <c r="K1" s="96"/>
    </row>
    <row r="2" spans="1:12" ht="18" x14ac:dyDescent="0.2">
      <c r="A2" s="35" t="s">
        <v>6</v>
      </c>
      <c r="C2" s="2"/>
      <c r="G2" s="2" t="s">
        <v>18</v>
      </c>
      <c r="H2" s="96" t="s">
        <v>148</v>
      </c>
      <c r="I2" s="96"/>
      <c r="J2" s="96"/>
      <c r="K2" s="9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5</v>
      </c>
      <c r="I3" s="45">
        <v>2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81" t="s">
        <v>61</v>
      </c>
      <c r="F6" s="82">
        <v>150</v>
      </c>
      <c r="G6" s="82">
        <v>6.5</v>
      </c>
      <c r="H6" s="82">
        <v>7.8</v>
      </c>
      <c r="I6" s="83">
        <v>25.2</v>
      </c>
      <c r="J6" s="82">
        <v>198</v>
      </c>
      <c r="K6" s="51">
        <v>175</v>
      </c>
      <c r="L6" s="52">
        <v>30</v>
      </c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54" t="s">
        <v>108</v>
      </c>
      <c r="F8" s="75">
        <v>180</v>
      </c>
      <c r="G8" s="75">
        <v>3</v>
      </c>
      <c r="H8" s="75">
        <v>2</v>
      </c>
      <c r="I8" s="84">
        <v>12.6</v>
      </c>
      <c r="J8" s="75">
        <v>82.7</v>
      </c>
      <c r="K8" s="79">
        <v>379</v>
      </c>
      <c r="L8" s="53">
        <v>10</v>
      </c>
    </row>
    <row r="9" spans="1:12" ht="15" x14ac:dyDescent="0.25">
      <c r="A9" s="23"/>
      <c r="B9" s="15"/>
      <c r="C9" s="11"/>
      <c r="D9" s="7" t="s">
        <v>23</v>
      </c>
      <c r="E9" s="54" t="s">
        <v>63</v>
      </c>
      <c r="F9" s="75">
        <v>20</v>
      </c>
      <c r="G9" s="75">
        <v>1.1200000000000001</v>
      </c>
      <c r="H9" s="75">
        <v>0.22</v>
      </c>
      <c r="I9" s="84">
        <v>9.8800000000000008</v>
      </c>
      <c r="J9" s="75">
        <v>45.98</v>
      </c>
      <c r="K9" s="55" t="s">
        <v>41</v>
      </c>
      <c r="L9" s="53">
        <v>2</v>
      </c>
    </row>
    <row r="10" spans="1:12" ht="15.75" thickBot="1" x14ac:dyDescent="0.3">
      <c r="A10" s="23"/>
      <c r="B10" s="15"/>
      <c r="C10" s="11"/>
      <c r="D10" s="7" t="s">
        <v>24</v>
      </c>
      <c r="E10" s="85" t="s">
        <v>117</v>
      </c>
      <c r="F10" s="86">
        <v>120</v>
      </c>
      <c r="G10" s="86">
        <v>0.5</v>
      </c>
      <c r="H10" s="86">
        <v>0.5</v>
      </c>
      <c r="I10" s="87">
        <v>11.8</v>
      </c>
      <c r="J10" s="86">
        <v>56.4</v>
      </c>
      <c r="K10" s="55">
        <v>338</v>
      </c>
      <c r="L10" s="53">
        <v>10</v>
      </c>
    </row>
    <row r="11" spans="1:12" ht="15" x14ac:dyDescent="0.25">
      <c r="A11" s="23"/>
      <c r="B11" s="15"/>
      <c r="C11" s="11"/>
      <c r="D11" s="6" t="s">
        <v>42</v>
      </c>
      <c r="E11" s="54" t="s">
        <v>64</v>
      </c>
      <c r="F11" s="75">
        <v>55</v>
      </c>
      <c r="G11" s="75">
        <v>5.8</v>
      </c>
      <c r="H11" s="75">
        <v>8.6</v>
      </c>
      <c r="I11" s="84">
        <v>15.1</v>
      </c>
      <c r="J11" s="75">
        <v>198</v>
      </c>
      <c r="K11" s="55">
        <v>3</v>
      </c>
      <c r="L11" s="53">
        <v>25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16.920000000000002</v>
      </c>
      <c r="H13" s="19">
        <f t="shared" si="0"/>
        <v>19.12</v>
      </c>
      <c r="I13" s="19">
        <f t="shared" si="0"/>
        <v>74.58</v>
      </c>
      <c r="J13" s="19">
        <f t="shared" si="0"/>
        <v>581.07999999999993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8" t="s">
        <v>109</v>
      </c>
      <c r="F14" s="77">
        <v>90</v>
      </c>
      <c r="G14" s="77">
        <v>2.9</v>
      </c>
      <c r="H14" s="77">
        <v>6.9</v>
      </c>
      <c r="I14" s="88">
        <v>4.0999999999999996</v>
      </c>
      <c r="J14" s="77">
        <v>100.8</v>
      </c>
      <c r="K14" s="50" t="s">
        <v>110</v>
      </c>
      <c r="L14" s="88">
        <v>10</v>
      </c>
    </row>
    <row r="15" spans="1:12" ht="15" x14ac:dyDescent="0.25">
      <c r="A15" s="23"/>
      <c r="B15" s="15"/>
      <c r="C15" s="11"/>
      <c r="D15" s="7" t="s">
        <v>27</v>
      </c>
      <c r="E15" s="54" t="s">
        <v>66</v>
      </c>
      <c r="F15" s="75">
        <v>200</v>
      </c>
      <c r="G15" s="75">
        <v>2.6</v>
      </c>
      <c r="H15" s="75">
        <v>2.2999999999999998</v>
      </c>
      <c r="I15" s="84">
        <v>17.600000000000001</v>
      </c>
      <c r="J15" s="75">
        <v>101.7</v>
      </c>
      <c r="K15" s="51">
        <v>111</v>
      </c>
      <c r="L15" s="53">
        <v>25</v>
      </c>
    </row>
    <row r="16" spans="1:12" ht="15" x14ac:dyDescent="0.25">
      <c r="A16" s="23"/>
      <c r="B16" s="15"/>
      <c r="C16" s="11"/>
      <c r="D16" s="7" t="s">
        <v>28</v>
      </c>
      <c r="E16" s="54" t="s">
        <v>67</v>
      </c>
      <c r="F16" s="75">
        <v>150</v>
      </c>
      <c r="G16" s="75">
        <v>10.7</v>
      </c>
      <c r="H16" s="75">
        <v>12.5</v>
      </c>
      <c r="I16" s="84">
        <v>13.3</v>
      </c>
      <c r="J16" s="75">
        <v>183</v>
      </c>
      <c r="K16" s="49">
        <v>235</v>
      </c>
      <c r="L16" s="53">
        <v>47.07</v>
      </c>
    </row>
    <row r="17" spans="1:12" ht="15" x14ac:dyDescent="0.25">
      <c r="A17" s="23"/>
      <c r="B17" s="15"/>
      <c r="C17" s="11"/>
      <c r="D17" s="7" t="s">
        <v>29</v>
      </c>
      <c r="E17" s="48"/>
      <c r="F17" s="49"/>
      <c r="G17" s="50"/>
      <c r="H17" s="50"/>
      <c r="I17" s="50"/>
      <c r="J17" s="50"/>
      <c r="K17" s="49"/>
      <c r="L17" s="53"/>
    </row>
    <row r="18" spans="1:12" ht="15" x14ac:dyDescent="0.25">
      <c r="A18" s="23"/>
      <c r="B18" s="15"/>
      <c r="C18" s="11"/>
      <c r="D18" s="7" t="s">
        <v>30</v>
      </c>
      <c r="E18" s="65" t="s">
        <v>69</v>
      </c>
      <c r="F18" s="89">
        <v>200</v>
      </c>
      <c r="G18" s="89">
        <v>0.2</v>
      </c>
      <c r="H18" s="89">
        <v>0.01</v>
      </c>
      <c r="I18" s="90">
        <v>29.1</v>
      </c>
      <c r="J18" s="89">
        <v>119.8</v>
      </c>
      <c r="K18" s="51" t="s">
        <v>43</v>
      </c>
      <c r="L18" s="60">
        <v>10</v>
      </c>
    </row>
    <row r="19" spans="1:12" ht="15" x14ac:dyDescent="0.25">
      <c r="A19" s="23"/>
      <c r="B19" s="15"/>
      <c r="C19" s="11"/>
      <c r="D19" s="7" t="s">
        <v>31</v>
      </c>
      <c r="E19" s="54" t="s">
        <v>68</v>
      </c>
      <c r="F19" s="75">
        <v>30</v>
      </c>
      <c r="G19" s="75">
        <v>2.2999999999999998</v>
      </c>
      <c r="H19" s="75">
        <v>0.2</v>
      </c>
      <c r="I19" s="84">
        <v>15.1</v>
      </c>
      <c r="J19" s="75">
        <v>71</v>
      </c>
      <c r="K19" s="57" t="s">
        <v>41</v>
      </c>
      <c r="L19" s="53">
        <v>4</v>
      </c>
    </row>
    <row r="20" spans="1:12" ht="15" x14ac:dyDescent="0.25">
      <c r="A20" s="23"/>
      <c r="B20" s="15"/>
      <c r="C20" s="11"/>
      <c r="D20" s="7" t="s">
        <v>32</v>
      </c>
      <c r="E20" s="54" t="s">
        <v>63</v>
      </c>
      <c r="F20" s="75">
        <v>30</v>
      </c>
      <c r="G20" s="75">
        <v>2</v>
      </c>
      <c r="H20" s="75">
        <v>0.3</v>
      </c>
      <c r="I20" s="84">
        <v>12.7</v>
      </c>
      <c r="J20" s="75">
        <v>61.2</v>
      </c>
      <c r="K20" s="57" t="s">
        <v>41</v>
      </c>
      <c r="L20" s="53">
        <v>4</v>
      </c>
    </row>
    <row r="21" spans="1:12" ht="15.75" thickBot="1" x14ac:dyDescent="0.3">
      <c r="A21" s="23"/>
      <c r="B21" s="15"/>
      <c r="C21" s="11"/>
      <c r="D21" s="6" t="s">
        <v>50</v>
      </c>
      <c r="E21" s="85" t="s">
        <v>70</v>
      </c>
      <c r="F21" s="86">
        <v>200</v>
      </c>
      <c r="G21" s="86">
        <v>5.8</v>
      </c>
      <c r="H21" s="86">
        <v>5</v>
      </c>
      <c r="I21" s="87">
        <v>9.6</v>
      </c>
      <c r="J21" s="86">
        <v>104.8</v>
      </c>
      <c r="K21" s="41" t="s">
        <v>41</v>
      </c>
      <c r="L21" s="87">
        <v>25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900</v>
      </c>
      <c r="G23" s="19">
        <f t="shared" ref="G23:J23" si="2">SUM(G14:G22)</f>
        <v>26.5</v>
      </c>
      <c r="H23" s="19">
        <f t="shared" si="2"/>
        <v>27.21</v>
      </c>
      <c r="I23" s="19">
        <f t="shared" si="2"/>
        <v>101.49999999999999</v>
      </c>
      <c r="J23" s="19">
        <f t="shared" si="2"/>
        <v>742.3</v>
      </c>
      <c r="K23" s="25"/>
      <c r="L23" s="19">
        <f t="shared" ref="L23" si="3">SUM(L14:L22)</f>
        <v>125.07</v>
      </c>
    </row>
    <row r="24" spans="1:12" ht="15.75" thickBot="1" x14ac:dyDescent="0.25">
      <c r="A24" s="29">
        <f>A6</f>
        <v>1</v>
      </c>
      <c r="B24" s="30">
        <f>B6</f>
        <v>1</v>
      </c>
      <c r="C24" s="91" t="s">
        <v>4</v>
      </c>
      <c r="D24" s="92"/>
      <c r="E24" s="31"/>
      <c r="F24" s="32">
        <f>F13+F23</f>
        <v>1425</v>
      </c>
      <c r="G24" s="32">
        <f t="shared" ref="G24:J24" si="4">G13+G23</f>
        <v>43.42</v>
      </c>
      <c r="H24" s="32">
        <f t="shared" si="4"/>
        <v>46.33</v>
      </c>
      <c r="I24" s="32">
        <f t="shared" si="4"/>
        <v>176.07999999999998</v>
      </c>
      <c r="J24" s="32">
        <f t="shared" si="4"/>
        <v>1323.3799999999999</v>
      </c>
      <c r="K24" s="32"/>
      <c r="L24" s="32">
        <f t="shared" ref="L24" si="5">L13+L23</f>
        <v>202.07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81" t="s">
        <v>111</v>
      </c>
      <c r="F25" s="82">
        <v>150</v>
      </c>
      <c r="G25" s="82">
        <v>8.4</v>
      </c>
      <c r="H25" s="82">
        <v>13.2</v>
      </c>
      <c r="I25" s="83">
        <v>13.2</v>
      </c>
      <c r="J25" s="82">
        <v>209.5</v>
      </c>
      <c r="K25" s="51" t="s">
        <v>112</v>
      </c>
      <c r="L25" s="52">
        <v>60</v>
      </c>
    </row>
    <row r="26" spans="1:12" ht="15" x14ac:dyDescent="0.25">
      <c r="A26" s="14"/>
      <c r="B26" s="15"/>
      <c r="C26" s="11"/>
      <c r="D26" s="6"/>
      <c r="E26" s="48"/>
      <c r="F26" s="80"/>
      <c r="G26" s="78"/>
      <c r="H26" s="78"/>
      <c r="I26" s="78"/>
      <c r="J26" s="78"/>
      <c r="K26" s="51"/>
      <c r="L26" s="53"/>
    </row>
    <row r="27" spans="1:12" ht="15" x14ac:dyDescent="0.25">
      <c r="A27" s="14"/>
      <c r="B27" s="15"/>
      <c r="C27" s="11"/>
      <c r="D27" s="7" t="s">
        <v>22</v>
      </c>
      <c r="E27" s="54" t="s">
        <v>118</v>
      </c>
      <c r="F27" s="75">
        <v>200</v>
      </c>
      <c r="G27" s="75">
        <v>1.4</v>
      </c>
      <c r="H27" s="75">
        <v>0.4</v>
      </c>
      <c r="I27" s="84">
        <v>22.1</v>
      </c>
      <c r="J27" s="75">
        <v>98.9</v>
      </c>
      <c r="K27" s="51" t="s">
        <v>44</v>
      </c>
      <c r="L27" s="53">
        <v>10</v>
      </c>
    </row>
    <row r="28" spans="1:12" ht="15" x14ac:dyDescent="0.25">
      <c r="A28" s="14"/>
      <c r="B28" s="15"/>
      <c r="C28" s="11"/>
      <c r="D28" s="7" t="s">
        <v>23</v>
      </c>
      <c r="E28" s="54" t="s">
        <v>45</v>
      </c>
      <c r="F28" s="58">
        <v>70</v>
      </c>
      <c r="G28" s="75">
        <v>5.0999999999999996</v>
      </c>
      <c r="H28" s="75">
        <v>0.6</v>
      </c>
      <c r="I28" s="84">
        <v>32.799999999999997</v>
      </c>
      <c r="J28" s="58">
        <v>155.9</v>
      </c>
      <c r="K28" s="57" t="s">
        <v>41</v>
      </c>
      <c r="L28" s="53">
        <v>4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 t="s">
        <v>26</v>
      </c>
      <c r="E30" s="54" t="s">
        <v>73</v>
      </c>
      <c r="F30" s="75">
        <v>80</v>
      </c>
      <c r="G30" s="75">
        <v>1.2</v>
      </c>
      <c r="H30" s="75">
        <v>4.9000000000000004</v>
      </c>
      <c r="I30" s="84">
        <v>6.89</v>
      </c>
      <c r="J30" s="75">
        <v>75.599999999999994</v>
      </c>
      <c r="K30" s="51">
        <v>52</v>
      </c>
      <c r="L30" s="53">
        <v>10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16.100000000000001</v>
      </c>
      <c r="H32" s="19">
        <f t="shared" ref="H32" si="7">SUM(H25:H31)</f>
        <v>19.100000000000001</v>
      </c>
      <c r="I32" s="19">
        <f t="shared" ref="I32" si="8">SUM(I25:I31)</f>
        <v>74.989999999999995</v>
      </c>
      <c r="J32" s="19">
        <f t="shared" ref="J32:L32" si="9">SUM(J25:J31)</f>
        <v>539.9</v>
      </c>
      <c r="K32" s="25"/>
      <c r="L32" s="19">
        <f t="shared" si="9"/>
        <v>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8" t="s">
        <v>119</v>
      </c>
      <c r="F33" s="77">
        <v>60</v>
      </c>
      <c r="G33" s="77">
        <v>0.9</v>
      </c>
      <c r="H33" s="77">
        <v>0.1</v>
      </c>
      <c r="I33" s="88">
        <v>1.1000000000000001</v>
      </c>
      <c r="J33" s="77">
        <v>7.8</v>
      </c>
      <c r="K33" s="79">
        <v>70</v>
      </c>
      <c r="L33" s="56">
        <v>10</v>
      </c>
    </row>
    <row r="34" spans="1:12" ht="15" x14ac:dyDescent="0.25">
      <c r="A34" s="14"/>
      <c r="B34" s="15"/>
      <c r="C34" s="11"/>
      <c r="D34" s="7" t="s">
        <v>27</v>
      </c>
      <c r="E34" s="54" t="s">
        <v>74</v>
      </c>
      <c r="F34" s="75">
        <v>200</v>
      </c>
      <c r="G34" s="75">
        <v>3</v>
      </c>
      <c r="H34" s="75">
        <v>4.2</v>
      </c>
      <c r="I34" s="84">
        <v>14.6</v>
      </c>
      <c r="J34" s="75">
        <v>111.6</v>
      </c>
      <c r="K34" s="79" t="s">
        <v>113</v>
      </c>
      <c r="L34" s="53">
        <v>20</v>
      </c>
    </row>
    <row r="35" spans="1:12" ht="15" x14ac:dyDescent="0.25">
      <c r="A35" s="14"/>
      <c r="B35" s="15"/>
      <c r="C35" s="11"/>
      <c r="D35" s="7" t="s">
        <v>28</v>
      </c>
      <c r="E35" s="54" t="s">
        <v>114</v>
      </c>
      <c r="F35" s="75">
        <v>150</v>
      </c>
      <c r="G35" s="75">
        <v>11.2</v>
      </c>
      <c r="H35" s="75">
        <v>14.7</v>
      </c>
      <c r="I35" s="84">
        <v>31.9</v>
      </c>
      <c r="J35" s="75">
        <v>329.4</v>
      </c>
      <c r="K35" s="79">
        <v>291</v>
      </c>
      <c r="L35" s="53">
        <v>48</v>
      </c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65" t="s">
        <v>75</v>
      </c>
      <c r="F37" s="89">
        <v>180</v>
      </c>
      <c r="G37" s="89">
        <v>5.22</v>
      </c>
      <c r="H37" s="89">
        <v>4.5</v>
      </c>
      <c r="I37" s="90">
        <v>7.2</v>
      </c>
      <c r="J37" s="89">
        <v>96</v>
      </c>
      <c r="K37" s="55" t="s">
        <v>41</v>
      </c>
      <c r="L37" s="60">
        <v>10</v>
      </c>
    </row>
    <row r="38" spans="1:12" ht="15" x14ac:dyDescent="0.25">
      <c r="A38" s="14"/>
      <c r="B38" s="15"/>
      <c r="C38" s="11"/>
      <c r="D38" s="7" t="s">
        <v>31</v>
      </c>
      <c r="E38" s="54" t="s">
        <v>68</v>
      </c>
      <c r="F38" s="75">
        <v>40</v>
      </c>
      <c r="G38" s="75">
        <v>3</v>
      </c>
      <c r="H38" s="75">
        <v>0.3</v>
      </c>
      <c r="I38" s="84">
        <v>20.100000000000001</v>
      </c>
      <c r="J38" s="75">
        <v>95</v>
      </c>
      <c r="K38" s="55" t="s">
        <v>41</v>
      </c>
      <c r="L38" s="53">
        <v>4</v>
      </c>
    </row>
    <row r="39" spans="1:12" ht="15" x14ac:dyDescent="0.25">
      <c r="A39" s="14"/>
      <c r="B39" s="15"/>
      <c r="C39" s="11"/>
      <c r="D39" s="7" t="s">
        <v>32</v>
      </c>
      <c r="E39" s="54" t="s">
        <v>63</v>
      </c>
      <c r="F39" s="75">
        <v>30</v>
      </c>
      <c r="G39" s="75">
        <v>1.99</v>
      </c>
      <c r="H39" s="75">
        <v>0.26</v>
      </c>
      <c r="I39" s="84">
        <v>12.72</v>
      </c>
      <c r="J39" s="75">
        <v>62</v>
      </c>
      <c r="K39" s="55" t="s">
        <v>41</v>
      </c>
      <c r="L39" s="53">
        <v>3</v>
      </c>
    </row>
    <row r="40" spans="1:12" ht="15.75" thickBot="1" x14ac:dyDescent="0.3">
      <c r="A40" s="14"/>
      <c r="B40" s="15"/>
      <c r="C40" s="11"/>
      <c r="D40" s="6" t="s">
        <v>24</v>
      </c>
      <c r="E40" s="85" t="s">
        <v>120</v>
      </c>
      <c r="F40" s="86">
        <v>150</v>
      </c>
      <c r="G40" s="86">
        <v>2</v>
      </c>
      <c r="H40" s="86">
        <v>1.5</v>
      </c>
      <c r="I40" s="87">
        <v>13.2</v>
      </c>
      <c r="J40" s="86">
        <v>66.3</v>
      </c>
      <c r="K40" s="51" t="s">
        <v>46</v>
      </c>
      <c r="L40" s="86">
        <v>10</v>
      </c>
    </row>
    <row r="41" spans="1:12" ht="15.75" thickBot="1" x14ac:dyDescent="0.3">
      <c r="A41" s="14"/>
      <c r="B41" s="15"/>
      <c r="C41" s="11"/>
      <c r="D41" s="6"/>
      <c r="E41" s="6"/>
      <c r="F41" s="6"/>
      <c r="G41" s="6"/>
      <c r="H41" s="6"/>
      <c r="I41" s="6"/>
      <c r="J41" s="6"/>
      <c r="K41" s="61"/>
      <c r="L41" s="6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27.31</v>
      </c>
      <c r="H42" s="19">
        <f t="shared" ref="H42" si="11">SUM(H33:H41)</f>
        <v>25.560000000000002</v>
      </c>
      <c r="I42" s="19">
        <f t="shared" ref="I42" si="12">SUM(I33:I41)</f>
        <v>100.82000000000001</v>
      </c>
      <c r="J42" s="19">
        <f t="shared" ref="J42:L42" si="13">SUM(J33:J41)</f>
        <v>768.09999999999991</v>
      </c>
      <c r="K42" s="25"/>
      <c r="L42" s="19">
        <f t="shared" si="13"/>
        <v>105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1" t="s">
        <v>4</v>
      </c>
      <c r="D43" s="92"/>
      <c r="E43" s="31"/>
      <c r="F43" s="32">
        <f>F32+F42</f>
        <v>1310</v>
      </c>
      <c r="G43" s="32">
        <f t="shared" ref="G43" si="14">G32+G42</f>
        <v>43.41</v>
      </c>
      <c r="H43" s="32">
        <f t="shared" ref="H43" si="15">H32+H42</f>
        <v>44.660000000000004</v>
      </c>
      <c r="I43" s="32">
        <f t="shared" ref="I43" si="16">I32+I42</f>
        <v>175.81</v>
      </c>
      <c r="J43" s="32">
        <f t="shared" ref="J43:L43" si="17">J32+J42</f>
        <v>1308</v>
      </c>
      <c r="K43" s="32"/>
      <c r="L43" s="32">
        <f t="shared" si="17"/>
        <v>189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1" t="s">
        <v>76</v>
      </c>
      <c r="F44" s="82">
        <v>200</v>
      </c>
      <c r="G44" s="82">
        <v>15.2</v>
      </c>
      <c r="H44" s="82">
        <v>16.100000000000001</v>
      </c>
      <c r="I44" s="83">
        <v>23.3</v>
      </c>
      <c r="J44" s="82">
        <v>307.39999999999998</v>
      </c>
      <c r="K44" s="51" t="s">
        <v>47</v>
      </c>
      <c r="L44" s="52">
        <v>48</v>
      </c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22</v>
      </c>
      <c r="E46" s="54" t="s">
        <v>77</v>
      </c>
      <c r="F46" s="75">
        <v>200</v>
      </c>
      <c r="G46" s="75">
        <v>0</v>
      </c>
      <c r="H46" s="75">
        <v>0.08</v>
      </c>
      <c r="I46" s="84">
        <v>7.8</v>
      </c>
      <c r="J46" s="75">
        <v>31</v>
      </c>
      <c r="K46" s="57">
        <v>349</v>
      </c>
      <c r="L46" s="53">
        <v>10</v>
      </c>
    </row>
    <row r="47" spans="1:12" ht="15" x14ac:dyDescent="0.25">
      <c r="A47" s="23"/>
      <c r="B47" s="15"/>
      <c r="C47" s="11"/>
      <c r="D47" s="7" t="s">
        <v>23</v>
      </c>
      <c r="E47" s="54" t="s">
        <v>45</v>
      </c>
      <c r="F47" s="59">
        <v>40</v>
      </c>
      <c r="G47" s="59">
        <v>2.65</v>
      </c>
      <c r="H47" s="59">
        <v>0.34</v>
      </c>
      <c r="I47" s="63">
        <v>19.920000000000002</v>
      </c>
      <c r="J47" s="59">
        <v>93.34</v>
      </c>
      <c r="K47" s="57" t="s">
        <v>41</v>
      </c>
      <c r="L47" s="53">
        <v>4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 t="s">
        <v>26</v>
      </c>
      <c r="E49" s="54" t="s">
        <v>78</v>
      </c>
      <c r="F49" s="75">
        <v>60</v>
      </c>
      <c r="G49" s="75">
        <v>1</v>
      </c>
      <c r="H49" s="75">
        <v>3.1</v>
      </c>
      <c r="I49" s="84">
        <v>4.9000000000000004</v>
      </c>
      <c r="J49" s="75">
        <v>52.6</v>
      </c>
      <c r="K49" s="51">
        <v>47</v>
      </c>
      <c r="L49" s="53">
        <v>10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18.849999999999998</v>
      </c>
      <c r="H51" s="19">
        <f t="shared" ref="H51" si="19">SUM(H44:H50)</f>
        <v>19.62</v>
      </c>
      <c r="I51" s="19">
        <f t="shared" ref="I51" si="20">SUM(I44:I50)</f>
        <v>55.92</v>
      </c>
      <c r="J51" s="19">
        <f t="shared" ref="J51:L51" si="21">SUM(J44:J50)</f>
        <v>484.34000000000003</v>
      </c>
      <c r="K51" s="25"/>
      <c r="L51" s="19">
        <f t="shared" si="21"/>
        <v>72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8" t="s">
        <v>65</v>
      </c>
      <c r="F52" s="77">
        <v>60</v>
      </c>
      <c r="G52" s="77">
        <v>1.5</v>
      </c>
      <c r="H52" s="77">
        <v>7.3</v>
      </c>
      <c r="I52" s="88">
        <v>4.5999999999999996</v>
      </c>
      <c r="J52" s="77">
        <v>71.400000000000006</v>
      </c>
      <c r="K52" s="79" t="s">
        <v>110</v>
      </c>
      <c r="L52" s="56">
        <v>10</v>
      </c>
    </row>
    <row r="53" spans="1:12" ht="15" x14ac:dyDescent="0.25">
      <c r="A53" s="23"/>
      <c r="B53" s="15"/>
      <c r="C53" s="11"/>
      <c r="D53" s="7" t="s">
        <v>27</v>
      </c>
      <c r="E53" s="54" t="s">
        <v>79</v>
      </c>
      <c r="F53" s="75">
        <v>200</v>
      </c>
      <c r="G53" s="75">
        <v>1.4</v>
      </c>
      <c r="H53" s="75">
        <v>4.0999999999999996</v>
      </c>
      <c r="I53" s="84">
        <v>8</v>
      </c>
      <c r="J53" s="75">
        <v>74.5</v>
      </c>
      <c r="K53" s="79" t="s">
        <v>57</v>
      </c>
      <c r="L53" s="53">
        <v>20</v>
      </c>
    </row>
    <row r="54" spans="1:12" ht="15" x14ac:dyDescent="0.25">
      <c r="A54" s="23"/>
      <c r="B54" s="15"/>
      <c r="C54" s="11"/>
      <c r="D54" s="7" t="s">
        <v>28</v>
      </c>
      <c r="E54" s="54" t="s">
        <v>115</v>
      </c>
      <c r="F54" s="75">
        <v>120</v>
      </c>
      <c r="G54" s="75">
        <v>13.5</v>
      </c>
      <c r="H54" s="75">
        <v>8.1999999999999993</v>
      </c>
      <c r="I54" s="84">
        <v>14.5</v>
      </c>
      <c r="J54" s="75">
        <v>203.7</v>
      </c>
      <c r="K54" s="57">
        <v>234</v>
      </c>
      <c r="L54" s="53">
        <v>42.62</v>
      </c>
    </row>
    <row r="55" spans="1:12" ht="15" x14ac:dyDescent="0.25">
      <c r="A55" s="23"/>
      <c r="B55" s="15"/>
      <c r="C55" s="11"/>
      <c r="D55" s="7" t="s">
        <v>29</v>
      </c>
      <c r="E55" s="54" t="s">
        <v>80</v>
      </c>
      <c r="F55" s="75">
        <v>150</v>
      </c>
      <c r="G55" s="75">
        <v>5.5</v>
      </c>
      <c r="H55" s="75">
        <v>7.2</v>
      </c>
      <c r="I55" s="84">
        <v>17.7</v>
      </c>
      <c r="J55" s="75">
        <v>176.3</v>
      </c>
      <c r="K55" s="49">
        <v>143</v>
      </c>
      <c r="L55" s="53">
        <v>20</v>
      </c>
    </row>
    <row r="56" spans="1:12" ht="15" x14ac:dyDescent="0.25">
      <c r="A56" s="23"/>
      <c r="B56" s="15"/>
      <c r="C56" s="11"/>
      <c r="D56" s="7" t="s">
        <v>30</v>
      </c>
      <c r="E56" s="65" t="s">
        <v>71</v>
      </c>
      <c r="F56" s="89">
        <v>200</v>
      </c>
      <c r="G56" s="89">
        <v>0.6</v>
      </c>
      <c r="H56" s="89">
        <v>0.4</v>
      </c>
      <c r="I56" s="90">
        <v>31.6</v>
      </c>
      <c r="J56" s="89">
        <v>135.80000000000001</v>
      </c>
      <c r="K56" s="57">
        <v>389</v>
      </c>
      <c r="L56" s="60">
        <v>10</v>
      </c>
    </row>
    <row r="57" spans="1:12" ht="15" x14ac:dyDescent="0.25">
      <c r="A57" s="23"/>
      <c r="B57" s="15"/>
      <c r="C57" s="11"/>
      <c r="D57" s="7" t="s">
        <v>31</v>
      </c>
      <c r="E57" s="54" t="s">
        <v>68</v>
      </c>
      <c r="F57" s="75">
        <v>40</v>
      </c>
      <c r="G57" s="75">
        <v>3.05</v>
      </c>
      <c r="H57" s="75">
        <v>0.27</v>
      </c>
      <c r="I57" s="84">
        <v>20.07</v>
      </c>
      <c r="J57" s="75">
        <v>94.73</v>
      </c>
      <c r="K57" s="57" t="s">
        <v>41</v>
      </c>
      <c r="L57" s="53">
        <v>4</v>
      </c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 t="s">
        <v>24</v>
      </c>
      <c r="E59" s="54" t="s">
        <v>81</v>
      </c>
      <c r="F59" s="75">
        <v>100</v>
      </c>
      <c r="G59" s="75">
        <v>0.4</v>
      </c>
      <c r="H59" s="75">
        <v>0.4</v>
      </c>
      <c r="I59" s="84">
        <v>9.8000000000000007</v>
      </c>
      <c r="J59" s="75">
        <v>47</v>
      </c>
      <c r="K59" s="66">
        <v>338</v>
      </c>
      <c r="L59" s="60">
        <v>10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870</v>
      </c>
      <c r="G61" s="19">
        <f t="shared" ref="G61" si="22">SUM(G52:G60)</f>
        <v>25.95</v>
      </c>
      <c r="H61" s="19">
        <f t="shared" ref="H61" si="23">SUM(H52:H60)</f>
        <v>27.869999999999994</v>
      </c>
      <c r="I61" s="19">
        <f t="shared" ref="I61" si="24">SUM(I52:I60)</f>
        <v>106.27</v>
      </c>
      <c r="J61" s="19">
        <f t="shared" ref="J61:L61" si="25">SUM(J52:J60)</f>
        <v>803.43000000000006</v>
      </c>
      <c r="K61" s="25"/>
      <c r="L61" s="19">
        <f t="shared" si="25"/>
        <v>116.62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1" t="s">
        <v>4</v>
      </c>
      <c r="D62" s="92"/>
      <c r="E62" s="31"/>
      <c r="F62" s="32">
        <f>F51+F61</f>
        <v>1370</v>
      </c>
      <c r="G62" s="32">
        <f t="shared" ref="G62" si="26">G51+G61</f>
        <v>44.8</v>
      </c>
      <c r="H62" s="32">
        <f t="shared" ref="H62" si="27">H51+H61</f>
        <v>47.489999999999995</v>
      </c>
      <c r="I62" s="32">
        <f t="shared" ref="I62" si="28">I51+I61</f>
        <v>162.19</v>
      </c>
      <c r="J62" s="32">
        <f t="shared" ref="J62:L62" si="29">J51+J61</f>
        <v>1287.77</v>
      </c>
      <c r="K62" s="32"/>
      <c r="L62" s="32">
        <f t="shared" si="29"/>
        <v>188.62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81" t="s">
        <v>116</v>
      </c>
      <c r="F63" s="82">
        <v>170</v>
      </c>
      <c r="G63" s="82">
        <v>10.199999999999999</v>
      </c>
      <c r="H63" s="82">
        <v>14.4</v>
      </c>
      <c r="I63" s="83">
        <v>29.8</v>
      </c>
      <c r="J63" s="82">
        <v>327.5</v>
      </c>
      <c r="K63" s="67">
        <v>240</v>
      </c>
      <c r="L63" s="52">
        <v>55</v>
      </c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22</v>
      </c>
      <c r="E65" s="54" t="s">
        <v>75</v>
      </c>
      <c r="F65" s="75">
        <v>180</v>
      </c>
      <c r="G65" s="75">
        <v>5.2</v>
      </c>
      <c r="H65" s="75">
        <v>4.5</v>
      </c>
      <c r="I65" s="84">
        <v>7.2</v>
      </c>
      <c r="J65" s="75">
        <v>95.4</v>
      </c>
      <c r="K65" s="57">
        <v>386</v>
      </c>
      <c r="L65" s="53">
        <v>10</v>
      </c>
    </row>
    <row r="66" spans="1:12" ht="15" x14ac:dyDescent="0.25">
      <c r="A66" s="23"/>
      <c r="B66" s="15"/>
      <c r="C66" s="11"/>
      <c r="D66" s="7" t="s">
        <v>23</v>
      </c>
      <c r="E66" s="54" t="s">
        <v>45</v>
      </c>
      <c r="F66" s="75">
        <v>50</v>
      </c>
      <c r="G66" s="75">
        <f>2.3+1.12</f>
        <v>3.42</v>
      </c>
      <c r="H66" s="75">
        <f>0.22+0.19</f>
        <v>0.41000000000000003</v>
      </c>
      <c r="I66" s="84">
        <f>15.05+9.88</f>
        <v>24.93</v>
      </c>
      <c r="J66" s="75">
        <f>71.05+45.98</f>
        <v>117.03</v>
      </c>
      <c r="K66" s="57" t="s">
        <v>41</v>
      </c>
      <c r="L66" s="53">
        <v>5</v>
      </c>
    </row>
    <row r="67" spans="1:12" ht="15" x14ac:dyDescent="0.25">
      <c r="A67" s="23"/>
      <c r="B67" s="15"/>
      <c r="C67" s="11"/>
      <c r="D67" s="7" t="s">
        <v>24</v>
      </c>
      <c r="E67" s="54" t="s">
        <v>81</v>
      </c>
      <c r="F67" s="75">
        <v>120</v>
      </c>
      <c r="G67" s="75">
        <v>0.5</v>
      </c>
      <c r="H67" s="75">
        <v>0.5</v>
      </c>
      <c r="I67" s="84">
        <v>11.8</v>
      </c>
      <c r="J67" s="75">
        <v>56.4</v>
      </c>
      <c r="K67" s="57" t="s">
        <v>46</v>
      </c>
      <c r="L67" s="53">
        <v>12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19.32</v>
      </c>
      <c r="H70" s="19">
        <f t="shared" ref="H70" si="31">SUM(H63:H69)</f>
        <v>19.809999999999999</v>
      </c>
      <c r="I70" s="19">
        <f t="shared" ref="I70" si="32">SUM(I63:I69)</f>
        <v>73.73</v>
      </c>
      <c r="J70" s="19">
        <f t="shared" ref="J70:L70" si="33">SUM(J63:J69)</f>
        <v>596.32999999999993</v>
      </c>
      <c r="K70" s="25"/>
      <c r="L70" s="19">
        <f t="shared" si="33"/>
        <v>82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 t="s">
        <v>82</v>
      </c>
      <c r="F71" s="77">
        <v>60</v>
      </c>
      <c r="G71" s="77">
        <v>0.8</v>
      </c>
      <c r="H71" s="77">
        <v>3</v>
      </c>
      <c r="I71" s="88">
        <v>4.2</v>
      </c>
      <c r="J71" s="77">
        <v>47.5</v>
      </c>
      <c r="K71" s="79" t="s">
        <v>58</v>
      </c>
      <c r="L71" s="56">
        <v>10</v>
      </c>
    </row>
    <row r="72" spans="1:12" ht="15" x14ac:dyDescent="0.25">
      <c r="A72" s="23"/>
      <c r="B72" s="15"/>
      <c r="C72" s="11"/>
      <c r="D72" s="7" t="s">
        <v>27</v>
      </c>
      <c r="E72" s="54" t="s">
        <v>83</v>
      </c>
      <c r="F72" s="75">
        <v>200</v>
      </c>
      <c r="G72" s="75">
        <v>3</v>
      </c>
      <c r="H72" s="75">
        <v>4.7</v>
      </c>
      <c r="I72" s="84">
        <v>12.9</v>
      </c>
      <c r="J72" s="75">
        <v>107.3</v>
      </c>
      <c r="K72" s="79" t="s">
        <v>59</v>
      </c>
      <c r="L72" s="53">
        <v>20</v>
      </c>
    </row>
    <row r="73" spans="1:12" ht="15" x14ac:dyDescent="0.25">
      <c r="A73" s="23"/>
      <c r="B73" s="15"/>
      <c r="C73" s="11"/>
      <c r="D73" s="7" t="s">
        <v>28</v>
      </c>
      <c r="E73" s="54" t="s">
        <v>84</v>
      </c>
      <c r="F73" s="75">
        <v>170</v>
      </c>
      <c r="G73" s="75">
        <v>11.95</v>
      </c>
      <c r="H73" s="75">
        <v>14</v>
      </c>
      <c r="I73" s="84">
        <v>19</v>
      </c>
      <c r="J73" s="75">
        <v>301</v>
      </c>
      <c r="K73" s="55">
        <v>259</v>
      </c>
      <c r="L73" s="53">
        <v>55.62</v>
      </c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54" t="s">
        <v>68</v>
      </c>
      <c r="F76" s="75">
        <v>40</v>
      </c>
      <c r="G76" s="75">
        <v>3.05</v>
      </c>
      <c r="H76" s="75">
        <v>0.25</v>
      </c>
      <c r="I76" s="84">
        <v>20.07</v>
      </c>
      <c r="J76" s="75">
        <v>94.73</v>
      </c>
      <c r="K76" s="57" t="s">
        <v>41</v>
      </c>
      <c r="L76" s="53">
        <v>4</v>
      </c>
    </row>
    <row r="77" spans="1:12" ht="15" x14ac:dyDescent="0.25">
      <c r="A77" s="23"/>
      <c r="B77" s="15"/>
      <c r="C77" s="11"/>
      <c r="D77" s="7" t="s">
        <v>32</v>
      </c>
      <c r="E77" s="54" t="s">
        <v>63</v>
      </c>
      <c r="F77" s="75">
        <v>20</v>
      </c>
      <c r="G77" s="75">
        <v>1.1200000000000001</v>
      </c>
      <c r="H77" s="75">
        <v>0.22</v>
      </c>
      <c r="I77" s="84">
        <v>9.8800000000000008</v>
      </c>
      <c r="J77" s="75">
        <v>45.98</v>
      </c>
      <c r="K77" s="57" t="s">
        <v>41</v>
      </c>
      <c r="L77" s="53">
        <v>2</v>
      </c>
    </row>
    <row r="78" spans="1:12" ht="15" x14ac:dyDescent="0.25">
      <c r="A78" s="23"/>
      <c r="B78" s="15"/>
      <c r="C78" s="11"/>
      <c r="D78" s="6" t="s">
        <v>30</v>
      </c>
      <c r="E78" s="65" t="s">
        <v>85</v>
      </c>
      <c r="F78" s="89">
        <v>180</v>
      </c>
      <c r="G78" s="89">
        <v>2.65</v>
      </c>
      <c r="H78" s="89">
        <v>3.19</v>
      </c>
      <c r="I78" s="90">
        <v>14.2</v>
      </c>
      <c r="J78" s="89">
        <v>95.9</v>
      </c>
      <c r="K78" s="55">
        <v>382</v>
      </c>
      <c r="L78" s="53">
        <v>10</v>
      </c>
    </row>
    <row r="79" spans="1:12" ht="15" x14ac:dyDescent="0.25">
      <c r="A79" s="23"/>
      <c r="B79" s="15"/>
      <c r="C79" s="11"/>
      <c r="D79" s="6" t="s">
        <v>48</v>
      </c>
      <c r="E79" s="54" t="s">
        <v>86</v>
      </c>
      <c r="F79" s="75">
        <v>30</v>
      </c>
      <c r="G79" s="75">
        <v>2</v>
      </c>
      <c r="H79" s="75">
        <v>3</v>
      </c>
      <c r="I79" s="84">
        <v>22</v>
      </c>
      <c r="J79" s="75">
        <v>125</v>
      </c>
      <c r="K79" s="66" t="s">
        <v>41</v>
      </c>
      <c r="L79" s="60">
        <v>6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24.57</v>
      </c>
      <c r="H80" s="19">
        <f t="shared" ref="H80" si="35">SUM(H71:H79)</f>
        <v>28.36</v>
      </c>
      <c r="I80" s="19">
        <f t="shared" ref="I80" si="36">SUM(I71:I79)</f>
        <v>102.25</v>
      </c>
      <c r="J80" s="19">
        <f t="shared" ref="J80:L80" si="37">SUM(J71:J79)</f>
        <v>817.41</v>
      </c>
      <c r="K80" s="25"/>
      <c r="L80" s="19">
        <f t="shared" si="37"/>
        <v>107.62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1" t="s">
        <v>4</v>
      </c>
      <c r="D81" s="92"/>
      <c r="E81" s="31"/>
      <c r="F81" s="32">
        <f>F70+F80</f>
        <v>1220</v>
      </c>
      <c r="G81" s="32">
        <f t="shared" ref="G81" si="38">G70+G80</f>
        <v>43.89</v>
      </c>
      <c r="H81" s="32">
        <f t="shared" ref="H81" si="39">H70+H80</f>
        <v>48.17</v>
      </c>
      <c r="I81" s="32">
        <f t="shared" ref="I81" si="40">I70+I80</f>
        <v>175.98000000000002</v>
      </c>
      <c r="J81" s="32">
        <f t="shared" ref="J81:L81" si="41">J70+J80</f>
        <v>1413.7399999999998</v>
      </c>
      <c r="K81" s="32"/>
      <c r="L81" s="32">
        <f t="shared" si="41"/>
        <v>189.62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81" t="s">
        <v>87</v>
      </c>
      <c r="F82" s="82">
        <v>250</v>
      </c>
      <c r="G82" s="82">
        <v>16.7</v>
      </c>
      <c r="H82" s="82">
        <v>15.7</v>
      </c>
      <c r="I82" s="83">
        <v>46</v>
      </c>
      <c r="J82" s="82">
        <v>373.6</v>
      </c>
      <c r="K82" s="67" t="s">
        <v>121</v>
      </c>
      <c r="L82" s="52">
        <v>63</v>
      </c>
    </row>
    <row r="83" spans="1:12" ht="15" x14ac:dyDescent="0.25">
      <c r="A83" s="23"/>
      <c r="B83" s="15"/>
      <c r="C83" s="11"/>
      <c r="D83" s="6"/>
      <c r="E83" s="6"/>
      <c r="F83" s="6"/>
      <c r="G83" s="6"/>
      <c r="H83" s="6"/>
      <c r="I83" s="6"/>
      <c r="J83" s="6"/>
      <c r="K83" s="41"/>
      <c r="L83" s="40"/>
    </row>
    <row r="84" spans="1:12" ht="15" x14ac:dyDescent="0.25">
      <c r="A84" s="23"/>
      <c r="B84" s="15"/>
      <c r="C84" s="11"/>
      <c r="D84" s="7" t="s">
        <v>22</v>
      </c>
      <c r="E84" s="54" t="s">
        <v>88</v>
      </c>
      <c r="F84" s="75">
        <v>180</v>
      </c>
      <c r="G84" s="75">
        <v>0.14000000000000001</v>
      </c>
      <c r="H84" s="75">
        <v>0.14000000000000001</v>
      </c>
      <c r="I84" s="84">
        <v>10.199999999999999</v>
      </c>
      <c r="J84" s="75">
        <v>43.5</v>
      </c>
      <c r="K84" s="57" t="s">
        <v>49</v>
      </c>
      <c r="L84" s="53">
        <v>10</v>
      </c>
    </row>
    <row r="85" spans="1:12" ht="15" x14ac:dyDescent="0.25">
      <c r="A85" s="23"/>
      <c r="B85" s="15"/>
      <c r="C85" s="11"/>
      <c r="D85" s="7" t="s">
        <v>23</v>
      </c>
      <c r="E85" s="54" t="s">
        <v>68</v>
      </c>
      <c r="F85" s="75">
        <v>20</v>
      </c>
      <c r="G85" s="75">
        <v>1.5</v>
      </c>
      <c r="H85" s="75">
        <v>0.1</v>
      </c>
      <c r="I85" s="84">
        <v>10</v>
      </c>
      <c r="J85" s="75">
        <v>47.4</v>
      </c>
      <c r="K85" s="57" t="s">
        <v>41</v>
      </c>
      <c r="L85" s="53">
        <v>3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 x14ac:dyDescent="0.3">
      <c r="A87" s="23"/>
      <c r="B87" s="15"/>
      <c r="C87" s="11"/>
      <c r="D87" s="6" t="s">
        <v>26</v>
      </c>
      <c r="E87" s="85" t="s">
        <v>72</v>
      </c>
      <c r="F87" s="86">
        <v>60</v>
      </c>
      <c r="G87" s="86">
        <v>0.5</v>
      </c>
      <c r="H87" s="86">
        <v>0.1</v>
      </c>
      <c r="I87" s="87">
        <v>1</v>
      </c>
      <c r="J87" s="86">
        <v>7.8</v>
      </c>
      <c r="K87" s="57">
        <v>70</v>
      </c>
      <c r="L87" s="53">
        <v>10</v>
      </c>
    </row>
    <row r="88" spans="1:12" ht="15" x14ac:dyDescent="0.25">
      <c r="A88" s="23"/>
      <c r="B88" s="15"/>
      <c r="C88" s="11"/>
      <c r="D88" s="6"/>
      <c r="E88" s="6"/>
      <c r="F88" s="6"/>
      <c r="G88" s="6"/>
      <c r="H88" s="6"/>
      <c r="I88" s="6"/>
      <c r="J88" s="6"/>
      <c r="K88" s="6"/>
      <c r="L88" s="5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18.84</v>
      </c>
      <c r="H89" s="19">
        <f t="shared" ref="H89" si="43">SUM(H82:H88)</f>
        <v>16.04</v>
      </c>
      <c r="I89" s="19">
        <f t="shared" ref="I89" si="44">SUM(I82:I88)</f>
        <v>67.2</v>
      </c>
      <c r="J89" s="19">
        <f t="shared" ref="J89:L89" si="45">SUM(J82:J88)</f>
        <v>472.3</v>
      </c>
      <c r="K89" s="25"/>
      <c r="L89" s="19">
        <f t="shared" si="45"/>
        <v>86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8" t="s">
        <v>89</v>
      </c>
      <c r="F90" s="77">
        <v>60</v>
      </c>
      <c r="G90" s="77">
        <v>0.7</v>
      </c>
      <c r="H90" s="77">
        <v>3.1</v>
      </c>
      <c r="I90" s="88">
        <v>5.7</v>
      </c>
      <c r="J90" s="77">
        <v>54</v>
      </c>
      <c r="K90" s="79" t="s">
        <v>123</v>
      </c>
      <c r="L90" s="56">
        <v>10</v>
      </c>
    </row>
    <row r="91" spans="1:12" ht="15" x14ac:dyDescent="0.25">
      <c r="A91" s="23"/>
      <c r="B91" s="15"/>
      <c r="C91" s="11"/>
      <c r="D91" s="7" t="s">
        <v>27</v>
      </c>
      <c r="E91" s="54" t="s">
        <v>90</v>
      </c>
      <c r="F91" s="75">
        <v>200</v>
      </c>
      <c r="G91" s="75">
        <v>7.1</v>
      </c>
      <c r="H91" s="75">
        <v>8.6999999999999993</v>
      </c>
      <c r="I91" s="84">
        <v>6</v>
      </c>
      <c r="J91" s="75">
        <v>230</v>
      </c>
      <c r="K91" s="79">
        <v>99</v>
      </c>
      <c r="L91" s="53">
        <v>30</v>
      </c>
    </row>
    <row r="92" spans="1:12" ht="15" x14ac:dyDescent="0.25">
      <c r="A92" s="23"/>
      <c r="B92" s="15"/>
      <c r="C92" s="11"/>
      <c r="D92" s="7" t="s">
        <v>28</v>
      </c>
      <c r="E92" s="54" t="s">
        <v>91</v>
      </c>
      <c r="F92" s="75">
        <v>150</v>
      </c>
      <c r="G92" s="75">
        <v>9</v>
      </c>
      <c r="H92" s="75">
        <v>10.9</v>
      </c>
      <c r="I92" s="84">
        <v>43</v>
      </c>
      <c r="J92" s="75">
        <v>239.1</v>
      </c>
      <c r="K92" s="57" t="s">
        <v>122</v>
      </c>
      <c r="L92" s="53">
        <v>36</v>
      </c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65" t="s">
        <v>124</v>
      </c>
      <c r="F94" s="89">
        <v>200</v>
      </c>
      <c r="G94" s="89">
        <v>1.4</v>
      </c>
      <c r="H94" s="89">
        <v>0.4</v>
      </c>
      <c r="I94" s="90">
        <v>19.600000000000001</v>
      </c>
      <c r="J94" s="89">
        <v>83.4</v>
      </c>
      <c r="K94" s="41">
        <v>389</v>
      </c>
      <c r="L94" s="60">
        <v>10</v>
      </c>
    </row>
    <row r="95" spans="1:12" ht="15" x14ac:dyDescent="0.25">
      <c r="A95" s="23"/>
      <c r="B95" s="15"/>
      <c r="C95" s="11"/>
      <c r="D95" s="7" t="s">
        <v>31</v>
      </c>
      <c r="E95" s="54" t="s">
        <v>68</v>
      </c>
      <c r="F95" s="75">
        <v>30</v>
      </c>
      <c r="G95" s="75">
        <v>2.2999999999999998</v>
      </c>
      <c r="H95" s="75">
        <v>0.19</v>
      </c>
      <c r="I95" s="84">
        <v>15.05</v>
      </c>
      <c r="J95" s="75">
        <v>71.05</v>
      </c>
      <c r="K95" s="57" t="s">
        <v>41</v>
      </c>
      <c r="L95" s="53">
        <v>3</v>
      </c>
    </row>
    <row r="96" spans="1:12" ht="15" x14ac:dyDescent="0.25">
      <c r="A96" s="23"/>
      <c r="B96" s="15"/>
      <c r="C96" s="11"/>
      <c r="D96" s="7" t="s">
        <v>32</v>
      </c>
      <c r="E96" s="54" t="s">
        <v>63</v>
      </c>
      <c r="F96" s="75">
        <v>20</v>
      </c>
      <c r="G96" s="75">
        <v>1.1200000000000001</v>
      </c>
      <c r="H96" s="75">
        <v>0.22</v>
      </c>
      <c r="I96" s="84">
        <v>9.8800000000000008</v>
      </c>
      <c r="J96" s="75">
        <v>45.98</v>
      </c>
      <c r="K96" s="57" t="s">
        <v>41</v>
      </c>
      <c r="L96" s="53">
        <v>2</v>
      </c>
    </row>
    <row r="97" spans="1:12" ht="15.75" thickBot="1" x14ac:dyDescent="0.3">
      <c r="A97" s="23"/>
      <c r="B97" s="15"/>
      <c r="C97" s="11"/>
      <c r="D97" s="69" t="s">
        <v>50</v>
      </c>
      <c r="E97" s="85" t="s">
        <v>70</v>
      </c>
      <c r="F97" s="86">
        <v>200</v>
      </c>
      <c r="G97" s="86">
        <v>5.8</v>
      </c>
      <c r="H97" s="86">
        <v>5</v>
      </c>
      <c r="I97" s="87">
        <v>9.6</v>
      </c>
      <c r="J97" s="86">
        <v>104.8</v>
      </c>
      <c r="K97" s="57" t="s">
        <v>41</v>
      </c>
      <c r="L97" s="62">
        <v>25</v>
      </c>
    </row>
    <row r="98" spans="1:12" ht="15" x14ac:dyDescent="0.25">
      <c r="A98" s="23"/>
      <c r="B98" s="15"/>
      <c r="C98" s="11"/>
      <c r="D98" s="69"/>
      <c r="E98" s="69"/>
      <c r="F98" s="69"/>
      <c r="G98" s="69"/>
      <c r="H98" s="69"/>
      <c r="I98" s="69"/>
      <c r="J98" s="69"/>
      <c r="K98" s="66"/>
      <c r="L98" s="6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27.42</v>
      </c>
      <c r="H99" s="19">
        <f t="shared" ref="H99" si="47">SUM(H90:H98)</f>
        <v>28.509999999999998</v>
      </c>
      <c r="I99" s="19">
        <f t="shared" ref="I99" si="48">SUM(I90:I98)</f>
        <v>108.83</v>
      </c>
      <c r="J99" s="19">
        <f t="shared" ref="J99:L99" si="49">SUM(J90:J98)</f>
        <v>828.32999999999993</v>
      </c>
      <c r="K99" s="25"/>
      <c r="L99" s="19">
        <f t="shared" si="49"/>
        <v>116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1" t="s">
        <v>4</v>
      </c>
      <c r="D100" s="92"/>
      <c r="E100" s="31"/>
      <c r="F100" s="32">
        <f>F89+F99</f>
        <v>1370</v>
      </c>
      <c r="G100" s="32">
        <f t="shared" ref="G100" si="50">G89+G99</f>
        <v>46.260000000000005</v>
      </c>
      <c r="H100" s="32">
        <f t="shared" ref="H100" si="51">H89+H99</f>
        <v>44.55</v>
      </c>
      <c r="I100" s="32">
        <f t="shared" ref="I100" si="52">I89+I99</f>
        <v>176.03</v>
      </c>
      <c r="J100" s="32">
        <f t="shared" ref="J100:L100" si="53">J89+J99</f>
        <v>1300.6299999999999</v>
      </c>
      <c r="K100" s="32"/>
      <c r="L100" s="32">
        <f t="shared" si="53"/>
        <v>202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81" t="s">
        <v>126</v>
      </c>
      <c r="F101" s="82">
        <v>180</v>
      </c>
      <c r="G101" s="82">
        <v>10.6</v>
      </c>
      <c r="H101" s="82">
        <v>12.4</v>
      </c>
      <c r="I101" s="83">
        <v>44.8</v>
      </c>
      <c r="J101" s="77">
        <v>342.7</v>
      </c>
      <c r="K101" s="70">
        <v>212</v>
      </c>
      <c r="L101" s="52">
        <v>48</v>
      </c>
    </row>
    <row r="102" spans="1:12" ht="15" x14ac:dyDescent="0.25">
      <c r="A102" s="23"/>
      <c r="B102" s="15"/>
      <c r="C102" s="11"/>
      <c r="D102" s="6"/>
      <c r="E102" s="6"/>
      <c r="F102" s="6"/>
      <c r="G102" s="6"/>
      <c r="H102" s="6"/>
      <c r="I102" s="6"/>
      <c r="J102" s="6"/>
      <c r="K102" s="41"/>
      <c r="L102" s="40"/>
    </row>
    <row r="103" spans="1:12" ht="15" x14ac:dyDescent="0.25">
      <c r="A103" s="23"/>
      <c r="B103" s="15"/>
      <c r="C103" s="11"/>
      <c r="D103" s="7" t="s">
        <v>22</v>
      </c>
      <c r="E103" s="54" t="s">
        <v>62</v>
      </c>
      <c r="F103" s="75">
        <v>180</v>
      </c>
      <c r="G103" s="75">
        <v>1.5</v>
      </c>
      <c r="H103" s="75">
        <v>1.1000000000000001</v>
      </c>
      <c r="I103" s="84">
        <v>8.5</v>
      </c>
      <c r="J103" s="75">
        <v>50.4</v>
      </c>
      <c r="K103" s="71">
        <v>378</v>
      </c>
      <c r="L103" s="53">
        <v>10</v>
      </c>
    </row>
    <row r="104" spans="1:12" ht="15.75" thickBot="1" x14ac:dyDescent="0.3">
      <c r="A104" s="23"/>
      <c r="B104" s="15"/>
      <c r="C104" s="11"/>
      <c r="D104" s="7" t="s">
        <v>23</v>
      </c>
      <c r="E104" s="54" t="s">
        <v>63</v>
      </c>
      <c r="F104" s="75">
        <v>20</v>
      </c>
      <c r="G104" s="75">
        <v>1.1200000000000001</v>
      </c>
      <c r="H104" s="75">
        <v>0.2</v>
      </c>
      <c r="I104" s="84">
        <v>9.9</v>
      </c>
      <c r="J104" s="75">
        <v>46</v>
      </c>
      <c r="K104" s="71" t="s">
        <v>41</v>
      </c>
      <c r="L104" s="53">
        <v>2</v>
      </c>
    </row>
    <row r="105" spans="1:12" ht="15" x14ac:dyDescent="0.25">
      <c r="A105" s="23"/>
      <c r="B105" s="15"/>
      <c r="C105" s="11"/>
      <c r="D105" s="7" t="s">
        <v>24</v>
      </c>
      <c r="E105" s="39" t="s">
        <v>125</v>
      </c>
      <c r="F105" s="82">
        <v>100</v>
      </c>
      <c r="G105" s="82">
        <v>0.4</v>
      </c>
      <c r="H105" s="82">
        <v>0.4</v>
      </c>
      <c r="I105" s="83">
        <v>9.8000000000000007</v>
      </c>
      <c r="J105" s="77">
        <v>47</v>
      </c>
      <c r="K105" s="70">
        <v>338</v>
      </c>
      <c r="L105" s="52">
        <v>48</v>
      </c>
    </row>
    <row r="106" spans="1:12" ht="15" x14ac:dyDescent="0.25">
      <c r="A106" s="23"/>
      <c r="B106" s="15"/>
      <c r="C106" s="11"/>
      <c r="D106" s="6" t="s">
        <v>127</v>
      </c>
      <c r="E106" s="6" t="s">
        <v>128</v>
      </c>
      <c r="F106" s="6">
        <v>40</v>
      </c>
      <c r="G106" s="6">
        <v>5</v>
      </c>
      <c r="H106" s="6">
        <v>4.5</v>
      </c>
      <c r="I106" s="6">
        <v>0.3</v>
      </c>
      <c r="J106" s="6">
        <v>61.3</v>
      </c>
      <c r="K106" s="41">
        <v>209</v>
      </c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18.619999999999997</v>
      </c>
      <c r="H108" s="19">
        <f t="shared" si="54"/>
        <v>18.600000000000001</v>
      </c>
      <c r="I108" s="19">
        <f t="shared" si="54"/>
        <v>73.3</v>
      </c>
      <c r="J108" s="19">
        <f t="shared" si="54"/>
        <v>547.4</v>
      </c>
      <c r="K108" s="25"/>
      <c r="L108" s="19">
        <f t="shared" ref="L108" si="55">SUM(L101:L107)</f>
        <v>108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8" t="s">
        <v>78</v>
      </c>
      <c r="F109" s="77">
        <v>60</v>
      </c>
      <c r="G109" s="77">
        <v>1</v>
      </c>
      <c r="H109" s="77">
        <v>3.1</v>
      </c>
      <c r="I109" s="88">
        <v>4.9000000000000004</v>
      </c>
      <c r="J109" s="77">
        <v>52.6</v>
      </c>
      <c r="K109" s="64">
        <v>47</v>
      </c>
      <c r="L109" s="56">
        <v>10</v>
      </c>
    </row>
    <row r="110" spans="1:12" ht="15" x14ac:dyDescent="0.25">
      <c r="A110" s="23"/>
      <c r="B110" s="15"/>
      <c r="C110" s="11"/>
      <c r="D110" s="7" t="s">
        <v>27</v>
      </c>
      <c r="E110" s="54" t="s">
        <v>92</v>
      </c>
      <c r="F110" s="75">
        <v>200</v>
      </c>
      <c r="G110" s="75">
        <v>4.5999999999999996</v>
      </c>
      <c r="H110" s="75">
        <v>4.3</v>
      </c>
      <c r="I110" s="84">
        <v>14.8</v>
      </c>
      <c r="J110" s="75">
        <v>116.8</v>
      </c>
      <c r="K110" s="57">
        <v>102</v>
      </c>
      <c r="L110" s="53">
        <v>20</v>
      </c>
    </row>
    <row r="111" spans="1:12" ht="15" x14ac:dyDescent="0.25">
      <c r="A111" s="23"/>
      <c r="B111" s="15"/>
      <c r="C111" s="11"/>
      <c r="D111" s="7" t="s">
        <v>28</v>
      </c>
      <c r="E111" s="54" t="s">
        <v>129</v>
      </c>
      <c r="F111" s="75">
        <v>150</v>
      </c>
      <c r="G111" s="75">
        <v>6.5</v>
      </c>
      <c r="H111" s="75">
        <v>8.9</v>
      </c>
      <c r="I111" s="84">
        <v>25.9</v>
      </c>
      <c r="J111" s="75">
        <v>228.7</v>
      </c>
      <c r="K111" s="57">
        <v>278</v>
      </c>
      <c r="L111" s="53">
        <v>42.62</v>
      </c>
    </row>
    <row r="112" spans="1:12" ht="15" x14ac:dyDescent="0.25">
      <c r="A112" s="23"/>
      <c r="B112" s="15"/>
      <c r="C112" s="11"/>
      <c r="D112" s="7" t="s">
        <v>29</v>
      </c>
      <c r="E112" s="54" t="s">
        <v>80</v>
      </c>
      <c r="F112" s="75">
        <v>150</v>
      </c>
      <c r="G112" s="75">
        <v>5.5</v>
      </c>
      <c r="H112" s="75">
        <v>7.2</v>
      </c>
      <c r="I112" s="84">
        <v>17.7</v>
      </c>
      <c r="J112" s="75">
        <v>176.1</v>
      </c>
      <c r="K112" s="57">
        <v>143</v>
      </c>
      <c r="L112" s="53">
        <v>42.62</v>
      </c>
    </row>
    <row r="113" spans="1:12" ht="15" x14ac:dyDescent="0.25">
      <c r="A113" s="23"/>
      <c r="B113" s="15"/>
      <c r="C113" s="11"/>
      <c r="D113" s="7" t="s">
        <v>30</v>
      </c>
      <c r="E113" s="65" t="s">
        <v>75</v>
      </c>
      <c r="F113" s="89">
        <v>180</v>
      </c>
      <c r="G113" s="89">
        <v>5.2</v>
      </c>
      <c r="H113" s="89">
        <v>4.5</v>
      </c>
      <c r="I113" s="90">
        <v>7.2</v>
      </c>
      <c r="J113" s="89">
        <v>95.4</v>
      </c>
      <c r="K113" s="57" t="s">
        <v>41</v>
      </c>
      <c r="L113" s="53">
        <v>10</v>
      </c>
    </row>
    <row r="114" spans="1:12" ht="15" x14ac:dyDescent="0.25">
      <c r="A114" s="23"/>
      <c r="B114" s="15"/>
      <c r="C114" s="11"/>
      <c r="D114" s="7" t="s">
        <v>31</v>
      </c>
      <c r="E114" s="54" t="s">
        <v>68</v>
      </c>
      <c r="F114" s="75">
        <v>40</v>
      </c>
      <c r="G114" s="75">
        <v>3.1</v>
      </c>
      <c r="H114" s="75">
        <v>0.3</v>
      </c>
      <c r="I114" s="84">
        <v>20.100000000000001</v>
      </c>
      <c r="J114" s="75">
        <v>94.7</v>
      </c>
      <c r="K114" s="57" t="s">
        <v>41</v>
      </c>
      <c r="L114" s="53">
        <v>3</v>
      </c>
    </row>
    <row r="115" spans="1:12" ht="15" x14ac:dyDescent="0.25">
      <c r="A115" s="23"/>
      <c r="B115" s="15"/>
      <c r="C115" s="11"/>
      <c r="D115" s="7" t="s">
        <v>32</v>
      </c>
      <c r="E115" s="54" t="s">
        <v>63</v>
      </c>
      <c r="F115" s="75">
        <v>30</v>
      </c>
      <c r="G115" s="75">
        <v>1.99</v>
      </c>
      <c r="H115" s="75">
        <v>0.3</v>
      </c>
      <c r="I115" s="84">
        <v>12.7</v>
      </c>
      <c r="J115" s="75">
        <v>61.2</v>
      </c>
      <c r="K115" s="57" t="s">
        <v>41</v>
      </c>
      <c r="L115" s="53">
        <v>3</v>
      </c>
    </row>
    <row r="116" spans="1:12" ht="15.75" thickBot="1" x14ac:dyDescent="0.3">
      <c r="A116" s="23"/>
      <c r="B116" s="15"/>
      <c r="C116" s="11"/>
      <c r="D116" s="66"/>
      <c r="E116" s="85"/>
      <c r="F116" s="86"/>
      <c r="G116" s="86"/>
      <c r="H116" s="86"/>
      <c r="I116" s="87"/>
      <c r="J116" s="86"/>
      <c r="K116" s="66"/>
      <c r="L116" s="6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27.89</v>
      </c>
      <c r="H118" s="19">
        <f t="shared" si="56"/>
        <v>28.6</v>
      </c>
      <c r="I118" s="19">
        <f t="shared" si="56"/>
        <v>103.3</v>
      </c>
      <c r="J118" s="19">
        <f t="shared" si="56"/>
        <v>825.50000000000011</v>
      </c>
      <c r="K118" s="25"/>
      <c r="L118" s="19">
        <f t="shared" ref="L118" si="57">SUM(L109:L117)</f>
        <v>131.24</v>
      </c>
    </row>
    <row r="119" spans="1:12" ht="15.75" thickBot="1" x14ac:dyDescent="0.25">
      <c r="A119" s="29">
        <f>A101</f>
        <v>2</v>
      </c>
      <c r="B119" s="30">
        <f>B101</f>
        <v>1</v>
      </c>
      <c r="C119" s="91" t="s">
        <v>4</v>
      </c>
      <c r="D119" s="92"/>
      <c r="E119" s="31"/>
      <c r="F119" s="32">
        <f>F108+F118</f>
        <v>1330</v>
      </c>
      <c r="G119" s="32">
        <f t="shared" ref="G119" si="58">G108+G118</f>
        <v>46.51</v>
      </c>
      <c r="H119" s="32">
        <f t="shared" ref="H119" si="59">H108+H118</f>
        <v>47.2</v>
      </c>
      <c r="I119" s="32">
        <f t="shared" ref="I119" si="60">I108+I118</f>
        <v>176.6</v>
      </c>
      <c r="J119" s="32">
        <f t="shared" ref="J119:L119" si="61">J108+J118</f>
        <v>1372.9</v>
      </c>
      <c r="K119" s="32"/>
      <c r="L119" s="32">
        <f t="shared" si="61"/>
        <v>239.24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1" t="s">
        <v>114</v>
      </c>
      <c r="F120" s="82">
        <v>200</v>
      </c>
      <c r="G120" s="82">
        <v>15.8</v>
      </c>
      <c r="H120" s="82">
        <v>16</v>
      </c>
      <c r="I120" s="83">
        <v>39</v>
      </c>
      <c r="J120" s="82">
        <v>329.4</v>
      </c>
      <c r="K120" s="79">
        <v>291</v>
      </c>
      <c r="L120" s="52">
        <v>60</v>
      </c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22</v>
      </c>
      <c r="E122" s="54" t="s">
        <v>77</v>
      </c>
      <c r="F122" s="75">
        <v>200</v>
      </c>
      <c r="G122" s="75">
        <v>0</v>
      </c>
      <c r="H122" s="75">
        <v>0</v>
      </c>
      <c r="I122" s="84">
        <v>7.7</v>
      </c>
      <c r="J122" s="75">
        <v>31</v>
      </c>
      <c r="K122" s="71">
        <v>349</v>
      </c>
      <c r="L122" s="53">
        <v>10</v>
      </c>
    </row>
    <row r="123" spans="1:12" ht="15" x14ac:dyDescent="0.25">
      <c r="A123" s="14"/>
      <c r="B123" s="15"/>
      <c r="C123" s="11"/>
      <c r="D123" s="7" t="s">
        <v>23</v>
      </c>
      <c r="E123" s="54" t="s">
        <v>93</v>
      </c>
      <c r="F123" s="75">
        <v>40</v>
      </c>
      <c r="G123" s="75">
        <v>2.6</v>
      </c>
      <c r="H123" s="75">
        <v>0.3</v>
      </c>
      <c r="I123" s="84">
        <v>19.899999999999999</v>
      </c>
      <c r="J123" s="75">
        <v>93.4</v>
      </c>
      <c r="K123" s="71" t="s">
        <v>41</v>
      </c>
      <c r="L123" s="53">
        <v>4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.75" thickBot="1" x14ac:dyDescent="0.3">
      <c r="A125" s="14"/>
      <c r="B125" s="15"/>
      <c r="C125" s="11"/>
      <c r="D125" s="6" t="s">
        <v>26</v>
      </c>
      <c r="E125" s="85" t="s">
        <v>94</v>
      </c>
      <c r="F125" s="86">
        <v>60</v>
      </c>
      <c r="G125" s="86">
        <v>0.7</v>
      </c>
      <c r="H125" s="86">
        <v>3.4</v>
      </c>
      <c r="I125" s="87">
        <v>1.8</v>
      </c>
      <c r="J125" s="86">
        <v>40.700000000000003</v>
      </c>
      <c r="K125" s="71" t="s">
        <v>130</v>
      </c>
      <c r="L125" s="53">
        <v>10</v>
      </c>
    </row>
    <row r="126" spans="1:12" ht="15" x14ac:dyDescent="0.25">
      <c r="A126" s="14"/>
      <c r="B126" s="15"/>
      <c r="C126" s="11"/>
      <c r="D126" s="6"/>
      <c r="E126" s="6"/>
      <c r="F126" s="6"/>
      <c r="G126" s="6"/>
      <c r="H126" s="6"/>
      <c r="I126" s="6"/>
      <c r="J126" s="6"/>
      <c r="K126" s="72"/>
      <c r="L126" s="5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19.100000000000001</v>
      </c>
      <c r="H127" s="19">
        <f t="shared" si="62"/>
        <v>19.7</v>
      </c>
      <c r="I127" s="19">
        <f t="shared" si="62"/>
        <v>68.399999999999991</v>
      </c>
      <c r="J127" s="19">
        <f t="shared" si="62"/>
        <v>494.49999999999994</v>
      </c>
      <c r="K127" s="25"/>
      <c r="L127" s="19">
        <f t="shared" ref="L127" si="63">SUM(L120:L126)</f>
        <v>84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8" t="s">
        <v>95</v>
      </c>
      <c r="F128" s="77">
        <v>60</v>
      </c>
      <c r="G128" s="77">
        <v>0.9</v>
      </c>
      <c r="H128" s="77">
        <v>3</v>
      </c>
      <c r="I128" s="88">
        <v>5.6</v>
      </c>
      <c r="J128" s="77">
        <v>53.9</v>
      </c>
      <c r="K128" s="79">
        <v>45</v>
      </c>
      <c r="L128" s="56">
        <v>10</v>
      </c>
    </row>
    <row r="129" spans="1:12" ht="15" x14ac:dyDescent="0.25">
      <c r="A129" s="14"/>
      <c r="B129" s="15"/>
      <c r="C129" s="11"/>
      <c r="D129" s="7" t="s">
        <v>27</v>
      </c>
      <c r="E129" s="54" t="s">
        <v>96</v>
      </c>
      <c r="F129" s="75">
        <v>200</v>
      </c>
      <c r="G129" s="75">
        <v>1.6</v>
      </c>
      <c r="H129" s="75">
        <v>4.0999999999999996</v>
      </c>
      <c r="I129" s="84">
        <v>11.7</v>
      </c>
      <c r="J129" s="75">
        <v>90.9</v>
      </c>
      <c r="K129" s="79">
        <v>96</v>
      </c>
      <c r="L129" s="53">
        <v>20</v>
      </c>
    </row>
    <row r="130" spans="1:12" ht="15" x14ac:dyDescent="0.25">
      <c r="A130" s="14"/>
      <c r="B130" s="15"/>
      <c r="C130" s="11"/>
      <c r="D130" s="7" t="s">
        <v>28</v>
      </c>
      <c r="E130" s="54" t="s">
        <v>97</v>
      </c>
      <c r="F130" s="75">
        <v>180</v>
      </c>
      <c r="G130" s="75">
        <v>13.1</v>
      </c>
      <c r="H130" s="75">
        <v>15</v>
      </c>
      <c r="I130" s="84">
        <v>42.4</v>
      </c>
      <c r="J130" s="75">
        <v>360.5</v>
      </c>
      <c r="K130" s="79">
        <v>223</v>
      </c>
      <c r="L130" s="53">
        <v>55.62</v>
      </c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54" t="s">
        <v>51</v>
      </c>
      <c r="F133" s="75">
        <v>40</v>
      </c>
      <c r="G133" s="75">
        <v>3.1</v>
      </c>
      <c r="H133" s="75">
        <v>0.3</v>
      </c>
      <c r="I133" s="84">
        <v>20.100000000000001</v>
      </c>
      <c r="J133" s="75">
        <v>94.7</v>
      </c>
      <c r="K133" s="57" t="s">
        <v>41</v>
      </c>
      <c r="L133" s="53">
        <v>4</v>
      </c>
    </row>
    <row r="134" spans="1:12" ht="15" x14ac:dyDescent="0.25">
      <c r="A134" s="14"/>
      <c r="B134" s="15"/>
      <c r="C134" s="11"/>
      <c r="D134" s="7" t="s">
        <v>32</v>
      </c>
      <c r="E134" s="54" t="s">
        <v>40</v>
      </c>
      <c r="F134" s="75">
        <v>20</v>
      </c>
      <c r="G134" s="75">
        <v>1.1000000000000001</v>
      </c>
      <c r="H134" s="75">
        <v>0.2</v>
      </c>
      <c r="I134" s="84">
        <v>9.9</v>
      </c>
      <c r="J134" s="75">
        <v>46</v>
      </c>
      <c r="K134" s="57" t="s">
        <v>41</v>
      </c>
      <c r="L134" s="53">
        <v>2</v>
      </c>
    </row>
    <row r="135" spans="1:12" ht="15" x14ac:dyDescent="0.25">
      <c r="A135" s="14"/>
      <c r="B135" s="15"/>
      <c r="C135" s="11"/>
      <c r="D135" s="69" t="s">
        <v>30</v>
      </c>
      <c r="E135" s="65" t="s">
        <v>62</v>
      </c>
      <c r="F135" s="89">
        <v>200</v>
      </c>
      <c r="G135" s="89">
        <v>1.5</v>
      </c>
      <c r="H135" s="89">
        <v>1.2</v>
      </c>
      <c r="I135" s="90">
        <v>12.3</v>
      </c>
      <c r="J135" s="89">
        <v>66.599999999999994</v>
      </c>
      <c r="K135" s="79" t="s">
        <v>56</v>
      </c>
      <c r="L135" s="53">
        <v>10</v>
      </c>
    </row>
    <row r="136" spans="1:12" ht="15" x14ac:dyDescent="0.25">
      <c r="A136" s="14"/>
      <c r="B136" s="15"/>
      <c r="C136" s="11"/>
      <c r="D136" s="69" t="s">
        <v>30</v>
      </c>
      <c r="E136" s="69" t="s">
        <v>131</v>
      </c>
      <c r="F136" s="69">
        <v>200</v>
      </c>
      <c r="G136" s="69">
        <v>5.6</v>
      </c>
      <c r="H136" s="69">
        <v>4.9000000000000004</v>
      </c>
      <c r="I136" s="73">
        <v>9.3000000000000007</v>
      </c>
      <c r="J136" s="69">
        <v>104.8</v>
      </c>
      <c r="K136" s="66" t="s">
        <v>110</v>
      </c>
      <c r="L136" s="6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4">SUM(G128:G136)</f>
        <v>26.9</v>
      </c>
      <c r="H137" s="19">
        <f t="shared" si="64"/>
        <v>28.700000000000003</v>
      </c>
      <c r="I137" s="19">
        <f t="shared" si="64"/>
        <v>111.3</v>
      </c>
      <c r="J137" s="19">
        <f t="shared" si="64"/>
        <v>817.4</v>
      </c>
      <c r="K137" s="25"/>
      <c r="L137" s="19">
        <f t="shared" ref="L137" si="65">SUM(L128:L136)</f>
        <v>101.62</v>
      </c>
    </row>
    <row r="138" spans="1:12" ht="15.75" thickBot="1" x14ac:dyDescent="0.25">
      <c r="A138" s="33">
        <f>A120</f>
        <v>2</v>
      </c>
      <c r="B138" s="33">
        <f>B120</f>
        <v>2</v>
      </c>
      <c r="C138" s="91" t="s">
        <v>4</v>
      </c>
      <c r="D138" s="92"/>
      <c r="E138" s="31"/>
      <c r="F138" s="32">
        <f>F127+F137</f>
        <v>1400</v>
      </c>
      <c r="G138" s="32">
        <f t="shared" ref="G138" si="66">G127+G137</f>
        <v>46</v>
      </c>
      <c r="H138" s="32">
        <f t="shared" ref="H138" si="67">H127+H137</f>
        <v>48.400000000000006</v>
      </c>
      <c r="I138" s="32">
        <f t="shared" ref="I138" si="68">I127+I137</f>
        <v>179.7</v>
      </c>
      <c r="J138" s="32">
        <f t="shared" ref="J138:L138" si="69">J127+J137</f>
        <v>1311.8999999999999</v>
      </c>
      <c r="K138" s="32"/>
      <c r="L138" s="32">
        <f t="shared" si="69"/>
        <v>185.62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81" t="s">
        <v>132</v>
      </c>
      <c r="F139" s="82">
        <v>155</v>
      </c>
      <c r="G139" s="82">
        <v>4.7</v>
      </c>
      <c r="H139" s="82">
        <v>4.4000000000000004</v>
      </c>
      <c r="I139" s="83">
        <v>24.5</v>
      </c>
      <c r="J139" s="82">
        <v>139.30000000000001</v>
      </c>
      <c r="K139" s="67">
        <v>189</v>
      </c>
      <c r="L139" s="52">
        <v>58</v>
      </c>
    </row>
    <row r="140" spans="1:12" ht="15" x14ac:dyDescent="0.25">
      <c r="A140" s="23"/>
      <c r="B140" s="15"/>
      <c r="C140" s="11"/>
      <c r="D140" s="6" t="s">
        <v>42</v>
      </c>
      <c r="E140" s="39" t="s">
        <v>133</v>
      </c>
      <c r="F140" s="59">
        <v>45</v>
      </c>
      <c r="G140" s="59">
        <v>2.2999999999999998</v>
      </c>
      <c r="H140" s="59">
        <v>7.2</v>
      </c>
      <c r="I140" s="63">
        <v>15.5</v>
      </c>
      <c r="J140" s="59">
        <v>158.80000000000001</v>
      </c>
      <c r="K140" s="57">
        <v>1</v>
      </c>
      <c r="L140" s="53">
        <v>5</v>
      </c>
    </row>
    <row r="141" spans="1:12" ht="15" x14ac:dyDescent="0.25">
      <c r="A141" s="23"/>
      <c r="B141" s="15"/>
      <c r="C141" s="11"/>
      <c r="D141" s="7" t="s">
        <v>22</v>
      </c>
      <c r="E141" s="54" t="s">
        <v>85</v>
      </c>
      <c r="F141" s="75">
        <v>200</v>
      </c>
      <c r="G141" s="75">
        <v>3.8</v>
      </c>
      <c r="H141" s="75">
        <v>3</v>
      </c>
      <c r="I141" s="84">
        <v>11.8</v>
      </c>
      <c r="J141" s="75">
        <v>90.7</v>
      </c>
      <c r="K141" s="57">
        <v>382</v>
      </c>
      <c r="L141" s="5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45</v>
      </c>
      <c r="F142" s="59">
        <v>40</v>
      </c>
      <c r="G142" s="59">
        <v>2.6</v>
      </c>
      <c r="H142" s="59">
        <v>0.3</v>
      </c>
      <c r="I142" s="63">
        <v>19.899999999999999</v>
      </c>
      <c r="J142" s="59">
        <v>93.4</v>
      </c>
      <c r="K142" s="57" t="s">
        <v>41</v>
      </c>
      <c r="L142" s="53">
        <v>5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thickBot="1" x14ac:dyDescent="0.3">
      <c r="A144" s="23"/>
      <c r="B144" s="15"/>
      <c r="C144" s="11"/>
      <c r="D144" s="6" t="s">
        <v>26</v>
      </c>
      <c r="E144" s="85"/>
      <c r="F144" s="86"/>
      <c r="G144" s="86"/>
      <c r="H144" s="86"/>
      <c r="I144" s="87"/>
      <c r="J144" s="86"/>
      <c r="K144" s="57"/>
      <c r="L144" s="53"/>
    </row>
    <row r="145" spans="1:12" ht="15" x14ac:dyDescent="0.25">
      <c r="A145" s="23"/>
      <c r="B145" s="15"/>
      <c r="C145" s="11"/>
      <c r="D145" s="6" t="s">
        <v>30</v>
      </c>
      <c r="E145" s="39" t="s">
        <v>131</v>
      </c>
      <c r="F145" s="59">
        <v>200</v>
      </c>
      <c r="G145" s="59">
        <v>5.6</v>
      </c>
      <c r="H145" s="59">
        <v>4.9000000000000004</v>
      </c>
      <c r="I145" s="63">
        <v>9.3000000000000007</v>
      </c>
      <c r="J145" s="59">
        <v>104.8</v>
      </c>
      <c r="K145" s="57" t="s">
        <v>41</v>
      </c>
      <c r="L145" s="53">
        <v>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19</v>
      </c>
      <c r="H146" s="19">
        <f t="shared" si="70"/>
        <v>19.800000000000004</v>
      </c>
      <c r="I146" s="19">
        <f t="shared" si="70"/>
        <v>80.999999999999986</v>
      </c>
      <c r="J146" s="19">
        <f t="shared" si="70"/>
        <v>587</v>
      </c>
      <c r="K146" s="25"/>
      <c r="L146" s="19">
        <f t="shared" ref="L146" si="71">SUM(L139:L145)</f>
        <v>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8" t="s">
        <v>134</v>
      </c>
      <c r="F147" s="77">
        <v>60</v>
      </c>
      <c r="G147" s="77">
        <v>0.7</v>
      </c>
      <c r="H147" s="77">
        <v>0.1</v>
      </c>
      <c r="I147" s="88">
        <v>6.8</v>
      </c>
      <c r="J147" s="77">
        <v>31.4</v>
      </c>
      <c r="K147" s="79">
        <v>41</v>
      </c>
      <c r="L147" s="56">
        <v>10</v>
      </c>
    </row>
    <row r="148" spans="1:12" ht="15" x14ac:dyDescent="0.25">
      <c r="A148" s="23"/>
      <c r="B148" s="15"/>
      <c r="C148" s="11"/>
      <c r="D148" s="7" t="s">
        <v>27</v>
      </c>
      <c r="E148" s="54" t="s">
        <v>98</v>
      </c>
      <c r="F148" s="75">
        <v>200</v>
      </c>
      <c r="G148" s="75">
        <v>2.2000000000000002</v>
      </c>
      <c r="H148" s="75">
        <v>6.5</v>
      </c>
      <c r="I148" s="84">
        <v>10.8</v>
      </c>
      <c r="J148" s="75">
        <v>92.8</v>
      </c>
      <c r="K148" s="79">
        <v>113</v>
      </c>
      <c r="L148" s="53">
        <v>20</v>
      </c>
    </row>
    <row r="149" spans="1:12" ht="15" x14ac:dyDescent="0.25">
      <c r="A149" s="23"/>
      <c r="B149" s="15"/>
      <c r="C149" s="11"/>
      <c r="D149" s="7" t="s">
        <v>28</v>
      </c>
      <c r="E149" s="54" t="s">
        <v>99</v>
      </c>
      <c r="F149" s="75">
        <v>115</v>
      </c>
      <c r="G149" s="75">
        <v>12.6</v>
      </c>
      <c r="H149" s="75">
        <v>11.3</v>
      </c>
      <c r="I149" s="84">
        <v>12.2</v>
      </c>
      <c r="J149" s="75">
        <v>151.5</v>
      </c>
      <c r="K149" s="57">
        <v>234</v>
      </c>
      <c r="L149" s="53">
        <v>42.62</v>
      </c>
    </row>
    <row r="150" spans="1:12" ht="15" x14ac:dyDescent="0.25">
      <c r="A150" s="23"/>
      <c r="B150" s="15"/>
      <c r="C150" s="11"/>
      <c r="D150" s="7" t="s">
        <v>29</v>
      </c>
      <c r="E150" s="54" t="s">
        <v>135</v>
      </c>
      <c r="F150" s="75">
        <v>150</v>
      </c>
      <c r="G150" s="75">
        <v>3.6</v>
      </c>
      <c r="H150" s="75">
        <v>4.5999999999999996</v>
      </c>
      <c r="I150" s="84">
        <v>27.7</v>
      </c>
      <c r="J150" s="75">
        <v>186</v>
      </c>
      <c r="K150" s="57">
        <v>323</v>
      </c>
      <c r="L150" s="53">
        <v>18</v>
      </c>
    </row>
    <row r="151" spans="1:12" ht="15" x14ac:dyDescent="0.25">
      <c r="A151" s="23"/>
      <c r="B151" s="15"/>
      <c r="C151" s="11"/>
      <c r="D151" s="7" t="s">
        <v>30</v>
      </c>
      <c r="E151" s="65" t="s">
        <v>100</v>
      </c>
      <c r="F151" s="89">
        <v>200</v>
      </c>
      <c r="G151" s="89">
        <v>0.6</v>
      </c>
      <c r="H151" s="89">
        <v>0.4</v>
      </c>
      <c r="I151" s="90">
        <v>31.6</v>
      </c>
      <c r="J151" s="89">
        <v>135.80000000000001</v>
      </c>
      <c r="K151" s="41">
        <v>389</v>
      </c>
      <c r="L151" s="60">
        <v>10</v>
      </c>
    </row>
    <row r="152" spans="1:12" ht="15" x14ac:dyDescent="0.25">
      <c r="A152" s="23"/>
      <c r="B152" s="15"/>
      <c r="C152" s="11"/>
      <c r="D152" s="7" t="s">
        <v>31</v>
      </c>
      <c r="E152" s="54" t="s">
        <v>68</v>
      </c>
      <c r="F152" s="75">
        <v>40</v>
      </c>
      <c r="G152" s="75">
        <v>3.1</v>
      </c>
      <c r="H152" s="75">
        <v>0.3</v>
      </c>
      <c r="I152" s="84">
        <v>20.100000000000001</v>
      </c>
      <c r="J152" s="75">
        <v>94.7</v>
      </c>
      <c r="K152" s="57" t="s">
        <v>41</v>
      </c>
      <c r="L152" s="53">
        <v>4</v>
      </c>
    </row>
    <row r="153" spans="1:12" ht="15" x14ac:dyDescent="0.25">
      <c r="A153" s="23"/>
      <c r="B153" s="15"/>
      <c r="C153" s="11"/>
      <c r="D153" s="7" t="s">
        <v>32</v>
      </c>
      <c r="E153" s="54" t="s">
        <v>63</v>
      </c>
      <c r="F153" s="75">
        <v>30</v>
      </c>
      <c r="G153" s="75">
        <v>2</v>
      </c>
      <c r="H153" s="75">
        <v>0.3</v>
      </c>
      <c r="I153" s="84">
        <v>12.7</v>
      </c>
      <c r="J153" s="75">
        <v>61.2</v>
      </c>
      <c r="K153" s="57" t="s">
        <v>41</v>
      </c>
      <c r="L153" s="53">
        <v>3</v>
      </c>
    </row>
    <row r="154" spans="1:12" ht="15.75" thickBot="1" x14ac:dyDescent="0.3">
      <c r="A154" s="23"/>
      <c r="B154" s="15"/>
      <c r="C154" s="11"/>
      <c r="D154" s="6" t="s">
        <v>24</v>
      </c>
      <c r="E154" s="85" t="s">
        <v>136</v>
      </c>
      <c r="F154" s="86">
        <v>150</v>
      </c>
      <c r="G154" s="86">
        <v>2</v>
      </c>
      <c r="H154" s="86">
        <v>1.5</v>
      </c>
      <c r="I154" s="87">
        <v>13.2</v>
      </c>
      <c r="J154" s="86">
        <v>66.3</v>
      </c>
      <c r="K154" s="57" t="s">
        <v>46</v>
      </c>
      <c r="L154" s="62">
        <v>15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 t="shared" ref="G156:J156" si="72">SUM(G147:G155)</f>
        <v>26.800000000000004</v>
      </c>
      <c r="H156" s="19">
        <f t="shared" si="72"/>
        <v>25</v>
      </c>
      <c r="I156" s="19">
        <f t="shared" si="72"/>
        <v>135.1</v>
      </c>
      <c r="J156" s="19">
        <f t="shared" si="72"/>
        <v>819.7</v>
      </c>
      <c r="K156" s="25"/>
      <c r="L156" s="19">
        <f t="shared" ref="L156" si="73">SUM(L147:L155)</f>
        <v>122.62</v>
      </c>
    </row>
    <row r="157" spans="1:12" ht="15.75" thickBot="1" x14ac:dyDescent="0.25">
      <c r="A157" s="29">
        <f>A139</f>
        <v>2</v>
      </c>
      <c r="B157" s="30">
        <f>B139</f>
        <v>3</v>
      </c>
      <c r="C157" s="91" t="s">
        <v>4</v>
      </c>
      <c r="D157" s="92"/>
      <c r="E157" s="31"/>
      <c r="F157" s="32">
        <f>F146+F156</f>
        <v>1585</v>
      </c>
      <c r="G157" s="32">
        <f t="shared" ref="G157" si="74">G146+G156</f>
        <v>45.800000000000004</v>
      </c>
      <c r="H157" s="32">
        <f t="shared" ref="H157" si="75">H146+H156</f>
        <v>44.800000000000004</v>
      </c>
      <c r="I157" s="32">
        <f t="shared" ref="I157" si="76">I146+I156</f>
        <v>216.09999999999997</v>
      </c>
      <c r="J157" s="32">
        <f t="shared" ref="J157:L157" si="77">J146+J156</f>
        <v>1406.7</v>
      </c>
      <c r="K157" s="32"/>
      <c r="L157" s="32">
        <f t="shared" si="77"/>
        <v>205.62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81" t="s">
        <v>138</v>
      </c>
      <c r="F158" s="82">
        <v>180</v>
      </c>
      <c r="G158" s="82">
        <v>11.1</v>
      </c>
      <c r="H158" s="82">
        <v>14.5</v>
      </c>
      <c r="I158" s="83">
        <v>19.100000000000001</v>
      </c>
      <c r="J158" s="82">
        <v>294.7</v>
      </c>
      <c r="K158" s="70">
        <v>260</v>
      </c>
      <c r="L158" s="52">
        <v>58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4" t="s">
        <v>139</v>
      </c>
      <c r="F160" s="75">
        <v>180</v>
      </c>
      <c r="G160" s="75">
        <v>4.7</v>
      </c>
      <c r="H160" s="75">
        <v>4.0999999999999996</v>
      </c>
      <c r="I160" s="84">
        <v>6.5</v>
      </c>
      <c r="J160" s="75">
        <v>85.9</v>
      </c>
      <c r="K160" s="71">
        <v>386</v>
      </c>
      <c r="L160" s="53">
        <v>10</v>
      </c>
    </row>
    <row r="161" spans="1:12" ht="15" x14ac:dyDescent="0.25">
      <c r="A161" s="23"/>
      <c r="B161" s="15"/>
      <c r="C161" s="11"/>
      <c r="D161" s="7" t="s">
        <v>23</v>
      </c>
      <c r="E161" s="54" t="s">
        <v>68</v>
      </c>
      <c r="F161" s="75">
        <v>40</v>
      </c>
      <c r="G161" s="75">
        <v>3.1</v>
      </c>
      <c r="H161" s="75">
        <v>0.3</v>
      </c>
      <c r="I161" s="84">
        <v>20.100000000000001</v>
      </c>
      <c r="J161" s="75">
        <v>94.7</v>
      </c>
      <c r="K161" s="71" t="s">
        <v>110</v>
      </c>
      <c r="L161" s="53">
        <v>4</v>
      </c>
    </row>
    <row r="162" spans="1:12" ht="15" x14ac:dyDescent="0.25">
      <c r="A162" s="23"/>
      <c r="B162" s="15"/>
      <c r="C162" s="11"/>
      <c r="D162" s="7" t="s">
        <v>24</v>
      </c>
      <c r="E162" s="54" t="s">
        <v>137</v>
      </c>
      <c r="F162" s="75">
        <v>100</v>
      </c>
      <c r="G162" s="75">
        <v>0.4</v>
      </c>
      <c r="H162" s="75">
        <v>0.4</v>
      </c>
      <c r="I162" s="84">
        <v>9.8000000000000007</v>
      </c>
      <c r="J162" s="75">
        <v>47</v>
      </c>
      <c r="K162" s="71">
        <v>338</v>
      </c>
      <c r="L162" s="53">
        <v>10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19.3</v>
      </c>
      <c r="H165" s="19">
        <f t="shared" si="78"/>
        <v>19.3</v>
      </c>
      <c r="I165" s="19">
        <f t="shared" si="78"/>
        <v>55.5</v>
      </c>
      <c r="J165" s="19">
        <f t="shared" si="78"/>
        <v>522.29999999999995</v>
      </c>
      <c r="K165" s="25"/>
      <c r="L165" s="19">
        <f t="shared" ref="L165" si="79">SUM(L158:L164)</f>
        <v>82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8" t="s">
        <v>101</v>
      </c>
      <c r="F166" s="77">
        <v>60</v>
      </c>
      <c r="G166" s="77">
        <v>0.7</v>
      </c>
      <c r="H166" s="77">
        <v>2.5</v>
      </c>
      <c r="I166" s="88">
        <v>7.4</v>
      </c>
      <c r="J166" s="77">
        <v>51.9</v>
      </c>
      <c r="K166" s="74" t="s">
        <v>52</v>
      </c>
      <c r="L166" s="56">
        <v>10</v>
      </c>
    </row>
    <row r="167" spans="1:12" ht="15" x14ac:dyDescent="0.25">
      <c r="A167" s="23"/>
      <c r="B167" s="15"/>
      <c r="C167" s="11"/>
      <c r="D167" s="7" t="s">
        <v>27</v>
      </c>
      <c r="E167" s="54" t="s">
        <v>102</v>
      </c>
      <c r="F167" s="75">
        <v>200</v>
      </c>
      <c r="G167" s="75">
        <v>2.2000000000000002</v>
      </c>
      <c r="H167" s="75">
        <v>4.0999999999999996</v>
      </c>
      <c r="I167" s="84">
        <v>12.9</v>
      </c>
      <c r="J167" s="75">
        <v>88.4</v>
      </c>
      <c r="K167" s="71" t="s">
        <v>53</v>
      </c>
      <c r="L167" s="53">
        <v>20</v>
      </c>
    </row>
    <row r="168" spans="1:12" ht="15" x14ac:dyDescent="0.25">
      <c r="A168" s="23"/>
      <c r="B168" s="15"/>
      <c r="C168" s="11"/>
      <c r="D168" s="7" t="s">
        <v>28</v>
      </c>
      <c r="E168" s="54" t="s">
        <v>103</v>
      </c>
      <c r="F168" s="75">
        <v>90</v>
      </c>
      <c r="G168" s="75">
        <v>7.5</v>
      </c>
      <c r="H168" s="75">
        <v>8.1999999999999993</v>
      </c>
      <c r="I168" s="84">
        <v>12</v>
      </c>
      <c r="J168" s="75">
        <v>160.1</v>
      </c>
      <c r="K168" s="71" t="s">
        <v>60</v>
      </c>
      <c r="L168" s="53">
        <v>42</v>
      </c>
    </row>
    <row r="169" spans="1:12" ht="15" x14ac:dyDescent="0.25">
      <c r="A169" s="23"/>
      <c r="B169" s="15"/>
      <c r="C169" s="11"/>
      <c r="D169" s="7" t="s">
        <v>29</v>
      </c>
      <c r="E169" s="54" t="s">
        <v>104</v>
      </c>
      <c r="F169" s="75">
        <v>150</v>
      </c>
      <c r="G169" s="75">
        <v>6</v>
      </c>
      <c r="H169" s="75">
        <v>9.4</v>
      </c>
      <c r="I169" s="84">
        <v>19.5</v>
      </c>
      <c r="J169" s="75">
        <v>177.2</v>
      </c>
      <c r="K169" s="71" t="s">
        <v>54</v>
      </c>
      <c r="L169" s="53">
        <v>20</v>
      </c>
    </row>
    <row r="170" spans="1:12" ht="15" x14ac:dyDescent="0.25">
      <c r="A170" s="23"/>
      <c r="B170" s="15"/>
      <c r="C170" s="11"/>
      <c r="D170" s="7" t="s">
        <v>30</v>
      </c>
      <c r="E170" s="65" t="s">
        <v>105</v>
      </c>
      <c r="F170" s="89">
        <v>180</v>
      </c>
      <c r="G170" s="89">
        <v>0.3</v>
      </c>
      <c r="H170" s="89">
        <v>0.1</v>
      </c>
      <c r="I170" s="90">
        <v>20.2</v>
      </c>
      <c r="J170" s="89">
        <v>89.5</v>
      </c>
      <c r="K170" s="69" t="s">
        <v>55</v>
      </c>
      <c r="L170" s="60">
        <v>10</v>
      </c>
    </row>
    <row r="171" spans="1:12" ht="15" x14ac:dyDescent="0.25">
      <c r="A171" s="23"/>
      <c r="B171" s="15"/>
      <c r="C171" s="11"/>
      <c r="D171" s="7" t="s">
        <v>31</v>
      </c>
      <c r="E171" s="54" t="s">
        <v>68</v>
      </c>
      <c r="F171" s="75">
        <v>40</v>
      </c>
      <c r="G171" s="75">
        <v>3.1</v>
      </c>
      <c r="H171" s="75">
        <v>0.3</v>
      </c>
      <c r="I171" s="84">
        <v>20.100000000000001</v>
      </c>
      <c r="J171" s="75">
        <v>94.7</v>
      </c>
      <c r="K171" s="71" t="s">
        <v>41</v>
      </c>
      <c r="L171" s="53">
        <v>4</v>
      </c>
    </row>
    <row r="172" spans="1:12" ht="15" x14ac:dyDescent="0.25">
      <c r="A172" s="23"/>
      <c r="B172" s="15"/>
      <c r="C172" s="11"/>
      <c r="D172" s="7" t="s">
        <v>32</v>
      </c>
      <c r="E172" s="54" t="s">
        <v>63</v>
      </c>
      <c r="F172" s="75">
        <v>40</v>
      </c>
      <c r="G172" s="75">
        <v>2.7</v>
      </c>
      <c r="H172" s="75">
        <v>0.4</v>
      </c>
      <c r="I172" s="84">
        <v>17</v>
      </c>
      <c r="J172" s="75">
        <v>81.599999999999994</v>
      </c>
      <c r="K172" s="71" t="s">
        <v>41</v>
      </c>
      <c r="L172" s="53">
        <v>4</v>
      </c>
    </row>
    <row r="173" spans="1:12" ht="15.75" thickBot="1" x14ac:dyDescent="0.3">
      <c r="A173" s="23"/>
      <c r="B173" s="15"/>
      <c r="C173" s="11"/>
      <c r="D173" s="6"/>
      <c r="E173" s="85"/>
      <c r="F173" s="86"/>
      <c r="G173" s="86"/>
      <c r="H173" s="86"/>
      <c r="I173" s="87"/>
      <c r="J173" s="86"/>
      <c r="K173" s="41"/>
      <c r="L173" s="62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22.5</v>
      </c>
      <c r="H175" s="19">
        <f t="shared" si="80"/>
        <v>25</v>
      </c>
      <c r="I175" s="19">
        <f t="shared" si="80"/>
        <v>109.1</v>
      </c>
      <c r="J175" s="19">
        <f t="shared" si="80"/>
        <v>743.4</v>
      </c>
      <c r="K175" s="25"/>
      <c r="L175" s="19">
        <f t="shared" ref="L175" si="81">SUM(L166:L174)</f>
        <v>110</v>
      </c>
    </row>
    <row r="176" spans="1:12" ht="15.75" thickBot="1" x14ac:dyDescent="0.25">
      <c r="A176" s="29">
        <f>A158</f>
        <v>2</v>
      </c>
      <c r="B176" s="30">
        <f>B158</f>
        <v>4</v>
      </c>
      <c r="C176" s="91" t="s">
        <v>4</v>
      </c>
      <c r="D176" s="92"/>
      <c r="E176" s="31"/>
      <c r="F176" s="32">
        <f>F165+F175</f>
        <v>1260</v>
      </c>
      <c r="G176" s="32">
        <f t="shared" ref="G176" si="82">G165+G175</f>
        <v>41.8</v>
      </c>
      <c r="H176" s="32">
        <f t="shared" ref="H176" si="83">H165+H175</f>
        <v>44.3</v>
      </c>
      <c r="I176" s="32">
        <f t="shared" ref="I176" si="84">I165+I175</f>
        <v>164.6</v>
      </c>
      <c r="J176" s="32">
        <f t="shared" ref="J176:L176" si="85">J165+J175</f>
        <v>1265.6999999999998</v>
      </c>
      <c r="K176" s="32"/>
      <c r="L176" s="32">
        <f t="shared" si="85"/>
        <v>192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81" t="s">
        <v>140</v>
      </c>
      <c r="F177" s="82">
        <v>150</v>
      </c>
      <c r="G177" s="82">
        <v>4.7</v>
      </c>
      <c r="H177" s="82">
        <v>8</v>
      </c>
      <c r="I177" s="83">
        <v>20.5</v>
      </c>
      <c r="J177" s="82">
        <v>205.3</v>
      </c>
      <c r="K177" s="70" t="s">
        <v>141</v>
      </c>
      <c r="L177" s="52">
        <v>63</v>
      </c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22</v>
      </c>
      <c r="E179" s="54" t="s">
        <v>144</v>
      </c>
      <c r="F179" s="75">
        <v>200</v>
      </c>
      <c r="G179" s="75">
        <v>1</v>
      </c>
      <c r="H179" s="75">
        <v>0.2</v>
      </c>
      <c r="I179" s="84">
        <v>19.600000000000001</v>
      </c>
      <c r="J179" s="75">
        <v>83.4</v>
      </c>
      <c r="K179" s="71">
        <v>389</v>
      </c>
      <c r="L179" s="53">
        <v>10</v>
      </c>
    </row>
    <row r="180" spans="1:12" ht="15" x14ac:dyDescent="0.25">
      <c r="A180" s="23"/>
      <c r="B180" s="15"/>
      <c r="C180" s="11"/>
      <c r="D180" s="7" t="s">
        <v>23</v>
      </c>
      <c r="E180" s="54" t="s">
        <v>145</v>
      </c>
      <c r="F180" s="75">
        <v>40</v>
      </c>
      <c r="G180" s="75">
        <v>2.6</v>
      </c>
      <c r="H180" s="75">
        <v>0.3</v>
      </c>
      <c r="I180" s="84">
        <v>19.899999999999999</v>
      </c>
      <c r="J180" s="75">
        <v>93.4</v>
      </c>
      <c r="K180" s="71" t="s">
        <v>110</v>
      </c>
      <c r="L180" s="53">
        <v>2</v>
      </c>
    </row>
    <row r="181" spans="1:12" ht="15.75" thickBot="1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 t="s">
        <v>26</v>
      </c>
      <c r="E182" s="54" t="s">
        <v>106</v>
      </c>
      <c r="F182" s="75">
        <v>60</v>
      </c>
      <c r="G182" s="75">
        <v>1.1000000000000001</v>
      </c>
      <c r="H182" s="75">
        <v>3.1</v>
      </c>
      <c r="I182" s="84">
        <v>3.7</v>
      </c>
      <c r="J182" s="75">
        <v>47.3</v>
      </c>
      <c r="K182" s="70">
        <v>40</v>
      </c>
      <c r="L182" s="53">
        <v>10</v>
      </c>
    </row>
    <row r="183" spans="1:12" ht="15" x14ac:dyDescent="0.25">
      <c r="A183" s="23"/>
      <c r="B183" s="15"/>
      <c r="C183" s="11"/>
      <c r="D183" s="6" t="s">
        <v>142</v>
      </c>
      <c r="E183" s="6" t="s">
        <v>143</v>
      </c>
      <c r="F183" s="75">
        <v>95</v>
      </c>
      <c r="G183" s="75">
        <v>9.6999999999999993</v>
      </c>
      <c r="H183" s="75">
        <v>8.3000000000000007</v>
      </c>
      <c r="I183" s="84">
        <v>5.8</v>
      </c>
      <c r="J183" s="75">
        <v>149.30000000000001</v>
      </c>
      <c r="K183" s="71">
        <v>241</v>
      </c>
      <c r="L183" s="53">
        <v>10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19.100000000000001</v>
      </c>
      <c r="H184" s="19">
        <f t="shared" si="86"/>
        <v>19.899999999999999</v>
      </c>
      <c r="I184" s="19">
        <f t="shared" si="86"/>
        <v>69.5</v>
      </c>
      <c r="J184" s="19">
        <f t="shared" si="86"/>
        <v>578.70000000000005</v>
      </c>
      <c r="K184" s="25"/>
      <c r="L184" s="19">
        <f t="shared" ref="L184" si="87">SUM(L177:L183)</f>
        <v>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8" t="s">
        <v>65</v>
      </c>
      <c r="F185" s="77">
        <v>60</v>
      </c>
      <c r="G185" s="77">
        <v>1.5</v>
      </c>
      <c r="H185" s="77">
        <v>7.3</v>
      </c>
      <c r="I185" s="88">
        <v>4.5999999999999996</v>
      </c>
      <c r="J185" s="77">
        <v>71.400000000000006</v>
      </c>
      <c r="K185" s="74" t="s">
        <v>110</v>
      </c>
      <c r="L185" s="56">
        <v>10</v>
      </c>
    </row>
    <row r="186" spans="1:12" ht="15" x14ac:dyDescent="0.25">
      <c r="A186" s="23"/>
      <c r="B186" s="15"/>
      <c r="C186" s="11"/>
      <c r="D186" s="7" t="s">
        <v>27</v>
      </c>
      <c r="E186" s="54" t="s">
        <v>107</v>
      </c>
      <c r="F186" s="75">
        <v>200</v>
      </c>
      <c r="G186" s="75">
        <v>1.3</v>
      </c>
      <c r="H186" s="75">
        <v>4</v>
      </c>
      <c r="I186" s="84">
        <v>7.3</v>
      </c>
      <c r="J186" s="75">
        <v>76.2</v>
      </c>
      <c r="K186" s="71">
        <v>99</v>
      </c>
      <c r="L186" s="53">
        <v>20</v>
      </c>
    </row>
    <row r="187" spans="1:12" ht="15" x14ac:dyDescent="0.25">
      <c r="A187" s="23"/>
      <c r="B187" s="15"/>
      <c r="C187" s="11"/>
      <c r="D187" s="7" t="s">
        <v>28</v>
      </c>
      <c r="E187" s="54"/>
      <c r="F187" s="75"/>
      <c r="G187" s="75"/>
      <c r="H187" s="75"/>
      <c r="I187" s="84"/>
      <c r="J187" s="75"/>
      <c r="K187" s="71"/>
      <c r="L187" s="53"/>
    </row>
    <row r="188" spans="1:12" ht="15" x14ac:dyDescent="0.25">
      <c r="A188" s="23"/>
      <c r="B188" s="15"/>
      <c r="C188" s="11"/>
      <c r="D188" s="7" t="s">
        <v>29</v>
      </c>
      <c r="E188" s="39" t="s">
        <v>146</v>
      </c>
      <c r="F188" s="75">
        <v>150</v>
      </c>
      <c r="G188" s="75">
        <v>12.6</v>
      </c>
      <c r="H188" s="75">
        <v>10.1</v>
      </c>
      <c r="I188" s="84">
        <v>32.700000000000003</v>
      </c>
      <c r="J188" s="75">
        <v>222.2</v>
      </c>
      <c r="K188" s="71" t="s">
        <v>141</v>
      </c>
      <c r="L188" s="53">
        <v>54.03</v>
      </c>
    </row>
    <row r="189" spans="1:12" ht="15.75" thickBot="1" x14ac:dyDescent="0.3">
      <c r="A189" s="23"/>
      <c r="B189" s="15"/>
      <c r="C189" s="11"/>
      <c r="D189" s="7" t="s">
        <v>30</v>
      </c>
      <c r="E189" s="65" t="s">
        <v>75</v>
      </c>
      <c r="F189" s="89">
        <v>180</v>
      </c>
      <c r="G189" s="89">
        <v>5.2</v>
      </c>
      <c r="H189" s="89">
        <v>4.5</v>
      </c>
      <c r="I189" s="90">
        <v>7.2</v>
      </c>
      <c r="J189" s="89">
        <v>95.4</v>
      </c>
      <c r="K189" s="76">
        <v>386</v>
      </c>
      <c r="L189" s="62">
        <v>10</v>
      </c>
    </row>
    <row r="190" spans="1:12" ht="15" x14ac:dyDescent="0.25">
      <c r="A190" s="23"/>
      <c r="B190" s="15"/>
      <c r="C190" s="11"/>
      <c r="D190" s="7" t="s">
        <v>31</v>
      </c>
      <c r="E190" s="54" t="s">
        <v>68</v>
      </c>
      <c r="F190" s="75">
        <v>50</v>
      </c>
      <c r="G190" s="75">
        <v>3.8</v>
      </c>
      <c r="H190" s="75">
        <v>0.4</v>
      </c>
      <c r="I190" s="84">
        <v>25.1</v>
      </c>
      <c r="J190" s="75">
        <v>118.4</v>
      </c>
      <c r="K190" s="71" t="s">
        <v>110</v>
      </c>
      <c r="L190" s="53">
        <v>4</v>
      </c>
    </row>
    <row r="191" spans="1:12" ht="15" x14ac:dyDescent="0.25">
      <c r="A191" s="23"/>
      <c r="B191" s="15"/>
      <c r="C191" s="11"/>
      <c r="D191" s="7" t="s">
        <v>32</v>
      </c>
      <c r="E191" s="54" t="s">
        <v>63</v>
      </c>
      <c r="F191" s="75">
        <v>20</v>
      </c>
      <c r="G191" s="75">
        <v>1.1000000000000001</v>
      </c>
      <c r="H191" s="75">
        <v>0.2</v>
      </c>
      <c r="I191" s="84">
        <v>9.9</v>
      </c>
      <c r="J191" s="75">
        <v>46</v>
      </c>
      <c r="K191" s="71" t="s">
        <v>110</v>
      </c>
      <c r="L191" s="53">
        <v>2</v>
      </c>
    </row>
    <row r="192" spans="1:12" ht="15.75" thickBot="1" x14ac:dyDescent="0.3">
      <c r="A192" s="23"/>
      <c r="B192" s="15"/>
      <c r="C192" s="11"/>
      <c r="D192" s="6" t="s">
        <v>24</v>
      </c>
      <c r="E192" s="85" t="s">
        <v>136</v>
      </c>
      <c r="F192" s="86">
        <v>150</v>
      </c>
      <c r="G192" s="86">
        <v>2</v>
      </c>
      <c r="H192" s="86">
        <v>1.5</v>
      </c>
      <c r="I192" s="87">
        <v>13.2</v>
      </c>
      <c r="J192" s="86">
        <v>66.3</v>
      </c>
      <c r="K192" s="71" t="s">
        <v>46</v>
      </c>
      <c r="L192" s="62">
        <v>10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27.5</v>
      </c>
      <c r="H194" s="19">
        <f t="shared" si="88"/>
        <v>27.999999999999996</v>
      </c>
      <c r="I194" s="19">
        <f t="shared" si="88"/>
        <v>100.00000000000001</v>
      </c>
      <c r="J194" s="19">
        <f t="shared" si="88"/>
        <v>695.9</v>
      </c>
      <c r="K194" s="25"/>
      <c r="L194" s="19">
        <f t="shared" ref="L194" si="89">SUM(L185:L193)</f>
        <v>110.03</v>
      </c>
    </row>
    <row r="195" spans="1:12" ht="15" x14ac:dyDescent="0.2">
      <c r="A195" s="29">
        <f>A177</f>
        <v>2</v>
      </c>
      <c r="B195" s="30">
        <f>B177</f>
        <v>5</v>
      </c>
      <c r="C195" s="91" t="s">
        <v>4</v>
      </c>
      <c r="D195" s="92"/>
      <c r="E195" s="31"/>
      <c r="F195" s="32">
        <f>F184+F194</f>
        <v>1355</v>
      </c>
      <c r="G195" s="32">
        <f t="shared" ref="G195" si="90">G184+G194</f>
        <v>46.6</v>
      </c>
      <c r="H195" s="32">
        <f t="shared" ref="H195" si="91">H184+H194</f>
        <v>47.899999999999991</v>
      </c>
      <c r="I195" s="32">
        <f t="shared" ref="I195" si="92">I184+I194</f>
        <v>169.5</v>
      </c>
      <c r="J195" s="32">
        <f t="shared" ref="J195:L195" si="93">J184+J194</f>
        <v>1274.5999999999999</v>
      </c>
      <c r="K195" s="32"/>
      <c r="L195" s="32">
        <f t="shared" si="93"/>
        <v>205.03</v>
      </c>
    </row>
    <row r="196" spans="1:12" x14ac:dyDescent="0.2">
      <c r="A196" s="27"/>
      <c r="B196" s="28"/>
      <c r="C196" s="93" t="s">
        <v>5</v>
      </c>
      <c r="D196" s="93"/>
      <c r="E196" s="93"/>
      <c r="F196" s="34">
        <f>(F24+F43+F62+F81+F100+F119+F138+F157+F176+F195)/(IF(F24=0,0,1)+IF(F43=0,0,1)+IF(F62=0,0,1)+IF(F81=0,0,1)+IF(F100=0,0,1)+IF(F119=0,0,1)+IF(F138=0,0,1)+IF(F157=0,0,1)+IF(F176=0,0,1)+IF(F195=0,0,1))</f>
        <v>1362.5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44.849000000000004</v>
      </c>
      <c r="H196" s="34">
        <f t="shared" si="94"/>
        <v>46.38000000000001</v>
      </c>
      <c r="I196" s="34">
        <f t="shared" si="94"/>
        <v>177.25899999999996</v>
      </c>
      <c r="J196" s="34">
        <f t="shared" si="94"/>
        <v>1326.5320000000002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199.88200000000001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2024-02-02T06:24:39Z</dcterms:modified>
</cp:coreProperties>
</file>