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85" windowWidth="12120" windowHeight="6270" activeTab="5"/>
  </bookViews>
  <sheets>
    <sheet name="Прил 1" sheetId="1" r:id="rId1"/>
    <sheet name="Прил 2" sheetId="2" r:id="rId2"/>
    <sheet name="Прил 3 " sheetId="3" r:id="rId3"/>
    <sheet name="Прил. 4" sheetId="4" r:id="rId4"/>
    <sheet name="Прил. 5" sheetId="5" r:id="rId5"/>
    <sheet name="Прил.6" sheetId="6" r:id="rId6"/>
  </sheets>
  <definedNames>
    <definedName name="_xlnm.Print_Titles" localSheetId="4">'Прил. 5'!$10:$12</definedName>
    <definedName name="_xlnm.Print_Area" localSheetId="0">'Прил 1'!$A$1:$G$33</definedName>
  </definedNames>
  <calcPr fullCalcOnLoad="1" refMode="R1C1"/>
</workbook>
</file>

<file path=xl/sharedStrings.xml><?xml version="1.0" encoding="utf-8"?>
<sst xmlns="http://schemas.openxmlformats.org/spreadsheetml/2006/main" count="304" uniqueCount="167">
  <si>
    <t>№ п/п</t>
  </si>
  <si>
    <t>Наименование предмета</t>
  </si>
  <si>
    <t>Сумма (руб.)</t>
  </si>
  <si>
    <t>Основы безопасности жизнедеятельности</t>
  </si>
  <si>
    <t>Изобразительное искусство</t>
  </si>
  <si>
    <t>Музыка</t>
  </si>
  <si>
    <t>Технология</t>
  </si>
  <si>
    <t>Физическая культура</t>
  </si>
  <si>
    <t>Информация</t>
  </si>
  <si>
    <t>% обеспеч.</t>
  </si>
  <si>
    <t>к письму ГКУ КК Центр УМТБО</t>
  </si>
  <si>
    <t>Класс</t>
  </si>
  <si>
    <t>Итого 1-4</t>
  </si>
  <si>
    <t>Итого 5-9</t>
  </si>
  <si>
    <t>Итого 10-11</t>
  </si>
  <si>
    <t>Единицы измерения</t>
  </si>
  <si>
    <t>Городские поселения</t>
  </si>
  <si>
    <t>Сельская местность</t>
  </si>
  <si>
    <t>Наименование показателя</t>
  </si>
  <si>
    <t>Ед.</t>
  </si>
  <si>
    <t xml:space="preserve">Количество общеобразовательных организаций, библиотеки которых были пополнены </t>
  </si>
  <si>
    <t>1.1</t>
  </si>
  <si>
    <t>1.2</t>
  </si>
  <si>
    <t>1.3</t>
  </si>
  <si>
    <t>2</t>
  </si>
  <si>
    <t xml:space="preserve">к письму ГКУ КК Центр УМТБО </t>
  </si>
  <si>
    <t xml:space="preserve"> по договорам с издательствами, имеющими исключительные права на использование учебников</t>
  </si>
  <si>
    <t xml:space="preserve"> закупка до 100 000 руб.;
до 400 000 руб.</t>
  </si>
  <si>
    <t xml:space="preserve"> путем проведения запроса котировок</t>
  </si>
  <si>
    <t xml:space="preserve"> путем проведения аукциона в электронной форме</t>
  </si>
  <si>
    <t>Дрофа</t>
  </si>
  <si>
    <t>Русское слово</t>
  </si>
  <si>
    <t>Академкнига/Учебник</t>
  </si>
  <si>
    <t>Бином</t>
  </si>
  <si>
    <t>ВСЕГО:</t>
  </si>
  <si>
    <t xml:space="preserve">Пополнение фондов библиотек общеобразовательных организаций </t>
  </si>
  <si>
    <t>1.2.1</t>
  </si>
  <si>
    <t>1.2.2</t>
  </si>
  <si>
    <t>1.2.3</t>
  </si>
  <si>
    <t>1.2.4</t>
  </si>
  <si>
    <t>1.3.1</t>
  </si>
  <si>
    <t>1.3.2</t>
  </si>
  <si>
    <t>1.3.3</t>
  </si>
  <si>
    <t>1.3.4</t>
  </si>
  <si>
    <t>за счет краевых субвенций</t>
  </si>
  <si>
    <t xml:space="preserve">за счет муниципального бюджета </t>
  </si>
  <si>
    <t xml:space="preserve">за счет внебюджетных средств </t>
  </si>
  <si>
    <t>за счет муниципального бюджета</t>
  </si>
  <si>
    <t>Итого</t>
  </si>
  <si>
    <t>Астрель</t>
  </si>
  <si>
    <t>Академия</t>
  </si>
  <si>
    <t>Владос</t>
  </si>
  <si>
    <t>Просвещение</t>
  </si>
  <si>
    <t>МБОУ СОШ № 1</t>
  </si>
  <si>
    <t>МБОУ СОШ № 2</t>
  </si>
  <si>
    <t>МБОУ СОШ № 3</t>
  </si>
  <si>
    <t>МБОУ СОШ № 4</t>
  </si>
  <si>
    <t>МБОУ СОШ № 5</t>
  </si>
  <si>
    <t>МБОУ СОШ № 6</t>
  </si>
  <si>
    <t>и т.д.</t>
  </si>
  <si>
    <t>Всего</t>
  </si>
  <si>
    <t>Экз.</t>
  </si>
  <si>
    <t xml:space="preserve">Фонд  библиотеки </t>
  </si>
  <si>
    <t xml:space="preserve">в том числе: пополнение фонда электронных учебников </t>
  </si>
  <si>
    <t xml:space="preserve">Количество (экз., без учёта частей) </t>
  </si>
  <si>
    <t xml:space="preserve">       </t>
  </si>
  <si>
    <t>3</t>
  </si>
  <si>
    <t>2.1</t>
  </si>
  <si>
    <t>2.2</t>
  </si>
  <si>
    <t>2.3</t>
  </si>
  <si>
    <t>2.4</t>
  </si>
  <si>
    <t>Приложение № 1</t>
  </si>
  <si>
    <t xml:space="preserve">муниципальное образование </t>
  </si>
  <si>
    <t>Количество (экз.)</t>
  </si>
  <si>
    <t>Наименование издательства</t>
  </si>
  <si>
    <t>Кол-во (экз.)</t>
  </si>
  <si>
    <t>Всего:</t>
  </si>
  <si>
    <t xml:space="preserve">Внимание: выделенные ячейки считаются автоматически </t>
  </si>
  <si>
    <t>Процент обеспеченности учебниками</t>
  </si>
  <si>
    <t xml:space="preserve">Контингент обучающихся </t>
  </si>
  <si>
    <t>4.1</t>
  </si>
  <si>
    <t>4.2</t>
  </si>
  <si>
    <t xml:space="preserve"> Обеспеченность учебниками и учебными пособиями </t>
  </si>
  <si>
    <t>Процент обеспеченности учебниками и учебными пособиями</t>
  </si>
  <si>
    <t xml:space="preserve">Общая потребность в расчете 1 учебник на каждого обучающегося (экз., без учёта частей) </t>
  </si>
  <si>
    <t xml:space="preserve">      Приложение № 2</t>
  </si>
  <si>
    <t xml:space="preserve">       Приложение № 3</t>
  </si>
  <si>
    <t xml:space="preserve">об объемах финансирования, направленных на пополнение фондов библиотек общеобразовательных организаций, и количественном составе фондов </t>
  </si>
  <si>
    <t xml:space="preserve">         Приложение № 4</t>
  </si>
  <si>
    <t>В том числе:</t>
  </si>
  <si>
    <t>Наименование общеобразователь-ной организаций</t>
  </si>
  <si>
    <t xml:space="preserve">о  приобретении  и обеспечении обучающихся учебниками и учебными пособиями из фондов библиотек  в разрезе каждой общеобразовательной организации </t>
  </si>
  <si>
    <t>о заключенных  контрактах на приобретение  учебников и учебных пособий  в  разрезе издательств</t>
  </si>
  <si>
    <t>4.2.1</t>
  </si>
  <si>
    <t>Вентана - Граф</t>
  </si>
  <si>
    <t>Вита пресс</t>
  </si>
  <si>
    <t>Ассоциация</t>
  </si>
  <si>
    <t>Перспективы образования (только учебные пособия по кубановедению)</t>
  </si>
  <si>
    <t>МОФ "ОПК"</t>
  </si>
  <si>
    <t>Приложение № 6</t>
  </si>
  <si>
    <t>Состояние фондов библиотек общеобразовательных организаций по книгам суммарного учета</t>
  </si>
  <si>
    <t>1.4</t>
  </si>
  <si>
    <t>1.4.1</t>
  </si>
  <si>
    <t>1.4.2</t>
  </si>
  <si>
    <t>1.4.3</t>
  </si>
  <si>
    <t>1.4.4</t>
  </si>
  <si>
    <t>Пополнение фондов библиотек общеобразовательных организаций учебниками ФП, учебными пособиями по кубановедению и ОПК</t>
  </si>
  <si>
    <t>1.5</t>
  </si>
  <si>
    <t>1.5.1</t>
  </si>
  <si>
    <t>1.5.2</t>
  </si>
  <si>
    <t>1.5.3</t>
  </si>
  <si>
    <t>1.5.4</t>
  </si>
  <si>
    <t>Количество (экз., без учёта частей)</t>
  </si>
  <si>
    <t>Приложение № 5</t>
  </si>
  <si>
    <t>Количество библиотек</t>
  </si>
  <si>
    <t>Количество библиотек, подключенных к интернету</t>
  </si>
  <si>
    <t>3.1</t>
  </si>
  <si>
    <t>3.2</t>
  </si>
  <si>
    <t>Количество общеобразовательных организаций</t>
  </si>
  <si>
    <t>3.3</t>
  </si>
  <si>
    <t>от ______________ №________</t>
  </si>
  <si>
    <t xml:space="preserve">Количество учебников и учебных пособий в фонде (экз., без учета частей) </t>
  </si>
  <si>
    <t xml:space="preserve">о наличии в фондах библиотек общеобразовательных организаций учебников   по основам безопасности жизнедеятельности, технологии, музыке, изобразительному искусству, физкультуре </t>
  </si>
  <si>
    <t xml:space="preserve">         от ______________ №________</t>
  </si>
  <si>
    <t xml:space="preserve">         от______________ №________</t>
  </si>
  <si>
    <t xml:space="preserve">от__________  № ___________ </t>
  </si>
  <si>
    <t>от___________ № ____________</t>
  </si>
  <si>
    <t xml:space="preserve">Общая потребность в учебниках (экз., без учёта частей)    </t>
  </si>
  <si>
    <t>Фонд учебников (экз., без учета частей)</t>
  </si>
  <si>
    <t>В том числе: используются в учебном процессе  (экз., без учета частей)</t>
  </si>
  <si>
    <t xml:space="preserve">Общая потребность в учебниках (экз., без учета частей)     </t>
  </si>
  <si>
    <t xml:space="preserve">об обеспеченности обучающихся  учебниками  и учебными пособиями из фондов библиотек общеобразовательных организаций </t>
  </si>
  <si>
    <t xml:space="preserve">об обеспеченности обучающихся учебниками и учебными пособиями из фондов библиотек общеобразовательных организаций                     с учётом полной потребности в учебниках по основам безопасности жизнедеятельности, технологии, музыке, изобразительному искусству, физкультуре </t>
  </si>
  <si>
    <t>в том числе:</t>
  </si>
  <si>
    <t>основной фонд</t>
  </si>
  <si>
    <t>учебный фонд (с учётом электронных учебников)</t>
  </si>
  <si>
    <t>пополнение фондов библиотек общеобразовательных организаций литературой основного фонда</t>
  </si>
  <si>
    <t>пополнение фондов библиотек общеобразовательных организаций рабочими тетрадями (атласами, картами и др.)</t>
  </si>
  <si>
    <t>пополнение фондов библиотек общеобразовательных организаций учебниками ФП, включая электронные учебники (без учёта частей)</t>
  </si>
  <si>
    <t>пополнение фондов библиотек общеобразовательных организаций учебными пособиями по кубановедению</t>
  </si>
  <si>
    <t>пополнение фондов библиотек общеобразовательных организаций учебными пособиями по основам православной культуры (ОПК)</t>
  </si>
  <si>
    <t xml:space="preserve">за счет средств Федерального бюджета Российской Федерации </t>
  </si>
  <si>
    <t>из них</t>
  </si>
  <si>
    <t xml:space="preserve">Приобретено в 2018 году </t>
  </si>
  <si>
    <t xml:space="preserve">фонд электронных учебников </t>
  </si>
  <si>
    <t>В том числе:  учебники и учебные пособия, приобретённые в 2018 году</t>
  </si>
  <si>
    <t>Приобретено учебников в 2018 году (без учёта частей)</t>
  </si>
  <si>
    <t>Приобретено в 2018 году</t>
  </si>
  <si>
    <t>МБОУ ООШ № 15</t>
  </si>
  <si>
    <t xml:space="preserve">Руководитель МБОУ ООШ № 15   ____________________В.Н. Триполец                    </t>
  </si>
  <si>
    <t>В.Н. Триполец</t>
  </si>
  <si>
    <r>
      <t xml:space="preserve">Ф.И.О. Исполнителя: </t>
    </r>
    <r>
      <rPr>
        <sz val="12"/>
        <color indexed="8"/>
        <rFont val="Times New Roman"/>
        <family val="1"/>
      </rPr>
      <t>Л.М. Винникова</t>
    </r>
  </si>
  <si>
    <t>Контактный телефон:   89189236313</t>
  </si>
  <si>
    <t>Мостовский район   МБОУ ООШ № 15</t>
  </si>
  <si>
    <r>
      <t xml:space="preserve">Ф.И.О. Исполнителя: </t>
    </r>
    <r>
      <rPr>
        <sz val="12"/>
        <rFont val="Times New Roman"/>
        <family val="1"/>
      </rPr>
      <t>Л.М. Винникова</t>
    </r>
  </si>
  <si>
    <t>Контактный телефон: 89189236313</t>
  </si>
  <si>
    <t>Мостовский район МБОУ ООШ № 15 станицы Махошевской</t>
  </si>
  <si>
    <t>Руководитель МБОУ ООШ № 15  ____________________В.Н. Триполец</t>
  </si>
  <si>
    <t>Мостовский район МБУ ООШ № 15 станицы Махошевской</t>
  </si>
  <si>
    <t>Руководитель МБОУ № 15                ________________    В.Н. Триполец</t>
  </si>
  <si>
    <t>Ф.И.О. Исполнителя: Л.М. Винникова</t>
  </si>
  <si>
    <r>
      <t xml:space="preserve">Контактный телефон: </t>
    </r>
    <r>
      <rPr>
        <sz val="13"/>
        <color indexed="8"/>
        <rFont val="Times New Roman"/>
        <family val="1"/>
      </rPr>
      <t>89189236313</t>
    </r>
  </si>
  <si>
    <t>Руководитель МБОУ № 15    ___________________</t>
  </si>
  <si>
    <t>Руководитель МБОУ ООШ № 15       _________________________</t>
  </si>
  <si>
    <t xml:space="preserve">Руководитель МБОУ ООШ № 15 ______________В.Н.Триполец                 </t>
  </si>
  <si>
    <r>
      <t xml:space="preserve">Ф.И.О. Исполнителя: </t>
    </r>
    <r>
      <rPr>
        <sz val="11"/>
        <rFont val="Times New Roman"/>
        <family val="1"/>
      </rPr>
      <t xml:space="preserve"> Винникова Л.</t>
    </r>
  </si>
  <si>
    <r>
      <t xml:space="preserve">Контактный телефон </t>
    </r>
    <r>
      <rPr>
        <sz val="10"/>
        <rFont val="Times New Roman"/>
        <family val="1"/>
      </rPr>
      <t>89189236313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</si>
</sst>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35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3.5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5" fillId="0" borderId="0">
      <alignment/>
      <protection/>
    </xf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0" xfId="0" applyFont="1" applyAlignment="1" applyProtection="1">
      <alignment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10" fillId="0" borderId="10" xfId="0" applyNumberFormat="1" applyFont="1" applyBorder="1" applyAlignment="1">
      <alignment horizontal="center" vertical="top"/>
    </xf>
    <xf numFmtId="4" fontId="10" fillId="0" borderId="10" xfId="0" applyNumberFormat="1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3" fontId="10" fillId="0" borderId="10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4" fillId="2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1" fontId="7" fillId="0" borderId="0" xfId="0" applyNumberFormat="1" applyFont="1" applyAlignment="1">
      <alignment wrapText="1"/>
    </xf>
    <xf numFmtId="0" fontId="6" fillId="0" borderId="10" xfId="0" applyFont="1" applyBorder="1" applyAlignment="1">
      <alignment horizontal="left" vertical="top" wrapText="1"/>
    </xf>
    <xf numFmtId="0" fontId="6" fillId="24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2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6" fillId="24" borderId="10" xfId="0" applyFont="1" applyFill="1" applyBorder="1" applyAlignment="1">
      <alignment horizontal="center" vertical="center" wrapText="1" shrinkToFit="1"/>
    </xf>
    <xf numFmtId="0" fontId="6" fillId="23" borderId="10" xfId="0" applyFont="1" applyFill="1" applyBorder="1" applyAlignment="1">
      <alignment horizontal="center" vertical="center" wrapText="1" shrinkToFit="1"/>
    </xf>
    <xf numFmtId="0" fontId="10" fillId="23" borderId="10" xfId="0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 locked="0"/>
    </xf>
    <xf numFmtId="4" fontId="15" fillId="0" borderId="10" xfId="0" applyNumberFormat="1" applyFont="1" applyBorder="1" applyAlignment="1" applyProtection="1">
      <alignment horizontal="center" vertical="center" wrapText="1"/>
      <protection hidden="1"/>
    </xf>
    <xf numFmtId="3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/>
    </xf>
    <xf numFmtId="3" fontId="15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6" fillId="24" borderId="10" xfId="52" applyFont="1" applyFill="1" applyBorder="1" applyAlignment="1">
      <alignment horizontal="center" vertical="center" wrapText="1"/>
      <protection/>
    </xf>
    <xf numFmtId="0" fontId="6" fillId="24" borderId="10" xfId="52" applyFont="1" applyFill="1" applyBorder="1" applyAlignment="1">
      <alignment horizontal="center" vertical="center" wrapText="1" shrinkToFit="1"/>
      <protection/>
    </xf>
    <xf numFmtId="4" fontId="3" fillId="0" borderId="0" xfId="0" applyNumberFormat="1" applyFont="1" applyAlignment="1">
      <alignment horizontal="right"/>
    </xf>
    <xf numFmtId="0" fontId="6" fillId="24" borderId="11" xfId="52" applyFont="1" applyFill="1" applyBorder="1" applyAlignment="1">
      <alignment horizontal="center" vertical="center" wrapText="1"/>
      <protection/>
    </xf>
    <xf numFmtId="0" fontId="6" fillId="24" borderId="11" xfId="52" applyFont="1" applyFill="1" applyBorder="1" applyAlignment="1">
      <alignment horizontal="center" vertical="center" wrapText="1" shrinkToFit="1"/>
      <protection/>
    </xf>
    <xf numFmtId="0" fontId="6" fillId="0" borderId="10" xfId="0" applyFont="1" applyBorder="1" applyAlignment="1">
      <alignment horizontal="left" wrapText="1"/>
    </xf>
    <xf numFmtId="164" fontId="1" fillId="0" borderId="10" xfId="0" applyNumberFormat="1" applyFont="1" applyBorder="1" applyAlignment="1">
      <alignment horizontal="center" vertical="center" wrapText="1"/>
    </xf>
    <xf numFmtId="2" fontId="10" fillId="23" borderId="10" xfId="0" applyNumberFormat="1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2" fontId="4" fillId="23" borderId="10" xfId="0" applyNumberFormat="1" applyFont="1" applyFill="1" applyBorder="1" applyAlignment="1">
      <alignment horizontal="center" vertical="center" wrapText="1"/>
    </xf>
    <xf numFmtId="0" fontId="4" fillId="23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6" fillId="24" borderId="0" xfId="52" applyFont="1" applyFill="1" applyBorder="1" applyAlignment="1">
      <alignment horizontal="left" vertical="center" wrapText="1" shrinkToFit="1"/>
      <protection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wrapText="1"/>
    </xf>
    <xf numFmtId="2" fontId="10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wrapText="1"/>
    </xf>
    <xf numFmtId="2" fontId="4" fillId="24" borderId="10" xfId="0" applyNumberFormat="1" applyFont="1" applyFill="1" applyBorder="1" applyAlignment="1">
      <alignment wrapText="1"/>
    </xf>
    <xf numFmtId="0" fontId="1" fillId="24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23" borderId="10" xfId="0" applyFont="1" applyFill="1" applyBorder="1" applyAlignment="1">
      <alignment horizontal="left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49" fontId="4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 horizontal="right"/>
    </xf>
    <xf numFmtId="0" fontId="3" fillId="0" borderId="0" xfId="0" applyFont="1" applyBorder="1" applyAlignment="1">
      <alignment horizontal="center" wrapText="1"/>
    </xf>
    <xf numFmtId="0" fontId="16" fillId="24" borderId="13" xfId="52" applyFont="1" applyFill="1" applyBorder="1" applyAlignment="1">
      <alignment horizontal="center" vertical="center" wrapText="1" shrinkToFit="1"/>
      <protection/>
    </xf>
    <xf numFmtId="0" fontId="3" fillId="0" borderId="0" xfId="0" applyFont="1" applyAlignment="1">
      <alignment horizontal="left" wrapText="1"/>
    </xf>
    <xf numFmtId="49" fontId="4" fillId="23" borderId="10" xfId="0" applyNumberFormat="1" applyFont="1" applyFill="1" applyBorder="1" applyAlignment="1">
      <alignment horizontal="center" vertical="center" wrapText="1"/>
    </xf>
    <xf numFmtId="0" fontId="4" fillId="23" borderId="10" xfId="0" applyFont="1" applyFill="1" applyBorder="1" applyAlignment="1">
      <alignment horizontal="left" vertical="center" wrapText="1"/>
    </xf>
    <xf numFmtId="0" fontId="13" fillId="22" borderId="10" xfId="0" applyFont="1" applyFill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4" fillId="23" borderId="11" xfId="0" applyFont="1" applyFill="1" applyBorder="1" applyAlignment="1">
      <alignment vertical="center" wrapText="1"/>
    </xf>
    <xf numFmtId="0" fontId="4" fillId="23" borderId="16" xfId="0" applyFont="1" applyFill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/>
    </xf>
    <xf numFmtId="0" fontId="7" fillId="0" borderId="0" xfId="0" applyFont="1" applyAlignment="1" applyProtection="1">
      <alignment horizontal="center" vertical="center" wrapText="1"/>
      <protection locked="0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14" fontId="7" fillId="0" borderId="0" xfId="0" applyNumberFormat="1" applyFont="1" applyAlignment="1" applyProtection="1">
      <alignment horizontal="center" vertical="center" wrapText="1"/>
      <protection locked="0"/>
    </xf>
    <xf numFmtId="49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6" fillId="23" borderId="11" xfId="52" applyFont="1" applyFill="1" applyBorder="1" applyAlignment="1">
      <alignment horizontal="center" vertical="center" wrapText="1" shrinkToFit="1"/>
      <protection/>
    </xf>
    <xf numFmtId="0" fontId="6" fillId="23" borderId="16" xfId="52" applyFont="1" applyFill="1" applyBorder="1" applyAlignment="1">
      <alignment horizontal="center" vertical="center" wrapText="1" shrinkToFit="1"/>
      <protection/>
    </xf>
    <xf numFmtId="0" fontId="4" fillId="23" borderId="11" xfId="0" applyFont="1" applyFill="1" applyBorder="1" applyAlignment="1">
      <alignment horizontal="center" vertical="center" wrapText="1"/>
    </xf>
    <xf numFmtId="0" fontId="4" fillId="23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6" fillId="24" borderId="14" xfId="52" applyFont="1" applyFill="1" applyBorder="1" applyAlignment="1">
      <alignment horizontal="center" vertical="center" wrapText="1" shrinkToFit="1"/>
      <protection/>
    </xf>
    <xf numFmtId="0" fontId="16" fillId="24" borderId="12" xfId="52" applyFont="1" applyFill="1" applyBorder="1" applyAlignment="1">
      <alignment horizontal="center" vertical="center" wrapText="1" shrinkToFit="1"/>
      <protection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2" fontId="10" fillId="23" borderId="11" xfId="0" applyNumberFormat="1" applyFont="1" applyFill="1" applyBorder="1" applyAlignment="1">
      <alignment horizontal="center" vertical="center" wrapText="1"/>
    </xf>
    <xf numFmtId="2" fontId="10" fillId="23" borderId="16" xfId="0" applyNumberFormat="1" applyFont="1" applyFill="1" applyBorder="1" applyAlignment="1">
      <alignment horizontal="center" vertical="center" wrapText="1"/>
    </xf>
    <xf numFmtId="0" fontId="4" fillId="23" borderId="19" xfId="0" applyFont="1" applyFill="1" applyBorder="1" applyAlignment="1">
      <alignment horizontal="center" vertical="center" wrapText="1"/>
    </xf>
    <xf numFmtId="0" fontId="6" fillId="23" borderId="11" xfId="0" applyFont="1" applyFill="1" applyBorder="1" applyAlignment="1">
      <alignment horizontal="center" vertical="center" wrapText="1" shrinkToFit="1"/>
    </xf>
    <xf numFmtId="0" fontId="6" fillId="23" borderId="16" xfId="0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right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3">
      <selection activeCell="E16" sqref="E16"/>
    </sheetView>
  </sheetViews>
  <sheetFormatPr defaultColWidth="8.8515625" defaultRowHeight="15"/>
  <cols>
    <col min="1" max="1" width="4.57421875" style="1" customWidth="1"/>
    <col min="2" max="2" width="17.7109375" style="1" customWidth="1"/>
    <col min="3" max="3" width="13.28125" style="1" customWidth="1"/>
    <col min="4" max="4" width="16.140625" style="1" customWidth="1"/>
    <col min="5" max="5" width="11.421875" style="1" customWidth="1"/>
    <col min="6" max="6" width="14.28125" style="1" customWidth="1"/>
    <col min="7" max="7" width="10.140625" style="1" customWidth="1"/>
    <col min="8" max="10" width="8.8515625" style="1" customWidth="1"/>
    <col min="11" max="11" width="26.7109375" style="1" customWidth="1"/>
    <col min="12" max="12" width="27.28125" style="1" customWidth="1"/>
    <col min="13" max="16384" width="8.8515625" style="1" customWidth="1"/>
  </cols>
  <sheetData>
    <row r="1" spans="4:7" ht="18.75">
      <c r="D1" s="99" t="s">
        <v>71</v>
      </c>
      <c r="E1" s="99"/>
      <c r="F1" s="99"/>
      <c r="G1" s="99"/>
    </row>
    <row r="2" spans="4:7" ht="18.75">
      <c r="D2" s="99" t="s">
        <v>10</v>
      </c>
      <c r="E2" s="99"/>
      <c r="F2" s="99"/>
      <c r="G2" s="99"/>
    </row>
    <row r="3" spans="4:7" ht="18.75" customHeight="1">
      <c r="D3" s="99" t="s">
        <v>120</v>
      </c>
      <c r="E3" s="99"/>
      <c r="F3" s="99"/>
      <c r="G3" s="99"/>
    </row>
    <row r="4" spans="5:7" ht="18.75" customHeight="1">
      <c r="E4" s="37"/>
      <c r="F4" s="37"/>
      <c r="G4" s="37"/>
    </row>
    <row r="5" ht="18.75" customHeight="1"/>
    <row r="6" spans="1:7" ht="18.75" customHeight="1">
      <c r="A6" s="98" t="s">
        <v>8</v>
      </c>
      <c r="B6" s="98"/>
      <c r="C6" s="98"/>
      <c r="D6" s="98"/>
      <c r="E6" s="98"/>
      <c r="F6" s="98"/>
      <c r="G6" s="98"/>
    </row>
    <row r="7" spans="1:7" ht="54" customHeight="1">
      <c r="A7" s="98" t="s">
        <v>122</v>
      </c>
      <c r="B7" s="98"/>
      <c r="C7" s="98"/>
      <c r="D7" s="98"/>
      <c r="E7" s="98"/>
      <c r="F7" s="98"/>
      <c r="G7" s="98"/>
    </row>
    <row r="8" spans="1:7" ht="18" customHeight="1">
      <c r="A8" s="100" t="s">
        <v>158</v>
      </c>
      <c r="B8" s="100"/>
      <c r="C8" s="100"/>
      <c r="D8" s="100"/>
      <c r="E8" s="100"/>
      <c r="F8" s="100"/>
      <c r="G8" s="100"/>
    </row>
    <row r="9" spans="1:7" ht="18" customHeight="1">
      <c r="A9" s="98" t="s">
        <v>72</v>
      </c>
      <c r="B9" s="98"/>
      <c r="C9" s="98"/>
      <c r="D9" s="98"/>
      <c r="E9" s="98"/>
      <c r="F9" s="98"/>
      <c r="G9" s="98"/>
    </row>
    <row r="10" ht="18" customHeight="1"/>
    <row r="11" spans="1:7" ht="87" customHeight="1">
      <c r="A11" s="103" t="s">
        <v>0</v>
      </c>
      <c r="B11" s="103" t="s">
        <v>1</v>
      </c>
      <c r="C11" s="103" t="s">
        <v>84</v>
      </c>
      <c r="D11" s="103" t="s">
        <v>121</v>
      </c>
      <c r="E11" s="103" t="s">
        <v>145</v>
      </c>
      <c r="F11" s="103"/>
      <c r="G11" s="101" t="s">
        <v>9</v>
      </c>
    </row>
    <row r="12" spans="1:12" ht="75" customHeight="1">
      <c r="A12" s="103"/>
      <c r="B12" s="103"/>
      <c r="C12" s="103"/>
      <c r="D12" s="103"/>
      <c r="E12" s="32" t="s">
        <v>64</v>
      </c>
      <c r="F12" s="32" t="s">
        <v>2</v>
      </c>
      <c r="G12" s="102"/>
      <c r="K12" s="77"/>
      <c r="L12" s="77"/>
    </row>
    <row r="13" spans="1:7" ht="15">
      <c r="A13" s="32">
        <v>1</v>
      </c>
      <c r="B13" s="32">
        <v>2</v>
      </c>
      <c r="C13" s="32">
        <v>3</v>
      </c>
      <c r="D13" s="32">
        <v>4</v>
      </c>
      <c r="E13" s="32">
        <v>5</v>
      </c>
      <c r="F13" s="32">
        <v>6</v>
      </c>
      <c r="G13" s="33">
        <v>7</v>
      </c>
    </row>
    <row r="14" spans="1:7" ht="45.75" customHeight="1">
      <c r="A14" s="32">
        <v>1</v>
      </c>
      <c r="B14" s="3" t="s">
        <v>3</v>
      </c>
      <c r="C14" s="32">
        <v>98</v>
      </c>
      <c r="D14" s="32">
        <v>99</v>
      </c>
      <c r="E14" s="32">
        <v>20</v>
      </c>
      <c r="F14" s="62">
        <v>9308.2</v>
      </c>
      <c r="G14" s="47">
        <f aca="true" t="shared" si="0" ref="G14:G19">D14*100/C14</f>
        <v>101.0204081632653</v>
      </c>
    </row>
    <row r="15" spans="1:7" ht="27.75" customHeight="1">
      <c r="A15" s="32">
        <v>2</v>
      </c>
      <c r="B15" s="3" t="s">
        <v>4</v>
      </c>
      <c r="C15" s="32">
        <v>170</v>
      </c>
      <c r="D15" s="32">
        <v>191</v>
      </c>
      <c r="E15" s="32">
        <v>20</v>
      </c>
      <c r="F15" s="62">
        <v>8091.6</v>
      </c>
      <c r="G15" s="47">
        <f t="shared" si="0"/>
        <v>112.3529411764706</v>
      </c>
    </row>
    <row r="16" spans="1:7" ht="15">
      <c r="A16" s="32">
        <v>3</v>
      </c>
      <c r="B16" s="3" t="s">
        <v>5</v>
      </c>
      <c r="C16" s="32">
        <v>152</v>
      </c>
      <c r="D16" s="32">
        <v>147</v>
      </c>
      <c r="E16" s="32"/>
      <c r="F16" s="62"/>
      <c r="G16" s="47">
        <f t="shared" si="0"/>
        <v>96.71052631578948</v>
      </c>
    </row>
    <row r="17" spans="1:7" ht="15">
      <c r="A17" s="32">
        <v>4</v>
      </c>
      <c r="B17" s="3" t="s">
        <v>6</v>
      </c>
      <c r="C17" s="32">
        <v>152</v>
      </c>
      <c r="D17" s="32">
        <v>159</v>
      </c>
      <c r="E17" s="32">
        <v>20</v>
      </c>
      <c r="F17" s="62">
        <v>6440</v>
      </c>
      <c r="G17" s="47">
        <f t="shared" si="0"/>
        <v>104.60526315789474</v>
      </c>
    </row>
    <row r="18" spans="1:7" ht="29.25" customHeight="1">
      <c r="A18" s="32">
        <v>5</v>
      </c>
      <c r="B18" s="3" t="s">
        <v>7</v>
      </c>
      <c r="C18" s="32">
        <v>170</v>
      </c>
      <c r="D18" s="32">
        <v>171</v>
      </c>
      <c r="E18" s="32"/>
      <c r="F18" s="62"/>
      <c r="G18" s="47">
        <f t="shared" si="0"/>
        <v>100.58823529411765</v>
      </c>
    </row>
    <row r="19" spans="1:7" ht="15">
      <c r="A19" s="32"/>
      <c r="B19" s="41" t="s">
        <v>48</v>
      </c>
      <c r="C19" s="2">
        <f>SUM(C14:C18)</f>
        <v>742</v>
      </c>
      <c r="D19" s="2">
        <f>SUM(D14:D18)</f>
        <v>767</v>
      </c>
      <c r="E19" s="2">
        <f>SUM(E14:E18)</f>
        <v>60</v>
      </c>
      <c r="F19" s="2">
        <f>SUM(F14:F18)</f>
        <v>23839.800000000003</v>
      </c>
      <c r="G19" s="47">
        <f t="shared" si="0"/>
        <v>103.36927223719677</v>
      </c>
    </row>
    <row r="23" spans="1:7" ht="18.75" customHeight="1">
      <c r="A23" s="55" t="s">
        <v>159</v>
      </c>
      <c r="B23" s="55"/>
      <c r="C23" s="55"/>
      <c r="D23" s="55"/>
      <c r="E23" s="55"/>
      <c r="F23" s="55"/>
      <c r="G23" s="55"/>
    </row>
    <row r="24" spans="1:6" ht="18.75">
      <c r="A24" s="43"/>
      <c r="B24" s="43"/>
      <c r="C24" s="43"/>
      <c r="D24" s="43"/>
      <c r="E24" s="43"/>
      <c r="F24" s="43"/>
    </row>
    <row r="25" spans="1:19" ht="18.75">
      <c r="A25" s="36"/>
      <c r="B25" s="36"/>
      <c r="C25" s="36"/>
      <c r="D25" s="36"/>
      <c r="E25" s="36"/>
      <c r="F25" s="36"/>
      <c r="G25" s="36"/>
      <c r="H25"/>
      <c r="I25" s="36" t="s">
        <v>65</v>
      </c>
      <c r="N25" s="43"/>
      <c r="O25" s="43"/>
      <c r="P25" s="43"/>
      <c r="Q25" s="43"/>
      <c r="R25" s="43"/>
      <c r="S25" s="43"/>
    </row>
    <row r="26" spans="1:9" ht="17.25">
      <c r="A26" s="36"/>
      <c r="B26"/>
      <c r="C26"/>
      <c r="D26"/>
      <c r="E26"/>
      <c r="F26"/>
      <c r="G26"/>
      <c r="H26"/>
      <c r="I26"/>
    </row>
    <row r="27" spans="1:6" ht="18.75">
      <c r="A27" s="43"/>
      <c r="B27" s="43"/>
      <c r="C27" s="43"/>
      <c r="D27" s="43"/>
      <c r="E27" s="43"/>
      <c r="F27" s="43"/>
    </row>
    <row r="28" spans="1:6" ht="18.75">
      <c r="A28" s="43"/>
      <c r="B28" s="43"/>
      <c r="C28" s="43"/>
      <c r="D28" s="43"/>
      <c r="E28" s="43"/>
      <c r="F28" s="43"/>
    </row>
    <row r="29" spans="3:6" ht="18.75">
      <c r="C29" s="43"/>
      <c r="D29" s="43"/>
      <c r="E29" s="43"/>
      <c r="F29" s="43"/>
    </row>
    <row r="30" spans="3:6" ht="18.75">
      <c r="C30" s="43"/>
      <c r="D30" s="43"/>
      <c r="E30" s="43"/>
      <c r="F30" s="43"/>
    </row>
    <row r="31" spans="1:6" ht="18.75">
      <c r="A31" s="43" t="s">
        <v>160</v>
      </c>
      <c r="B31" s="43"/>
      <c r="C31" s="43"/>
      <c r="D31" s="43"/>
      <c r="E31" s="43"/>
      <c r="F31" s="43"/>
    </row>
    <row r="32" spans="1:3" ht="18.75">
      <c r="A32" s="55" t="s">
        <v>155</v>
      </c>
      <c r="B32" s="55"/>
      <c r="C32" s="55"/>
    </row>
  </sheetData>
  <sheetProtection/>
  <mergeCells count="13">
    <mergeCell ref="G11:G12"/>
    <mergeCell ref="A11:A12"/>
    <mergeCell ref="B11:B12"/>
    <mergeCell ref="C11:C12"/>
    <mergeCell ref="D11:D12"/>
    <mergeCell ref="E11:F11"/>
    <mergeCell ref="A9:G9"/>
    <mergeCell ref="A6:G6"/>
    <mergeCell ref="A7:G7"/>
    <mergeCell ref="D1:G1"/>
    <mergeCell ref="D2:G2"/>
    <mergeCell ref="D3:G3"/>
    <mergeCell ref="A8:G8"/>
  </mergeCells>
  <printOptions/>
  <pageMargins left="1.1023622047244095" right="0.3937007874015748" top="0.3937007874015748" bottom="0.3937007874015748" header="0" footer="0"/>
  <pageSetup horizontalDpi="600" verticalDpi="600" orientation="portrait" paperSize="9" scale="98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3">
      <selection activeCell="F17" sqref="F17"/>
    </sheetView>
  </sheetViews>
  <sheetFormatPr defaultColWidth="9.140625" defaultRowHeight="15"/>
  <cols>
    <col min="1" max="1" width="4.28125" style="4" customWidth="1"/>
    <col min="2" max="2" width="7.28125" style="4" customWidth="1"/>
    <col min="3" max="3" width="12.8515625" style="4" customWidth="1"/>
    <col min="4" max="4" width="13.8515625" style="4" customWidth="1"/>
    <col min="5" max="5" width="12.00390625" style="4" customWidth="1"/>
    <col min="6" max="7" width="15.7109375" style="4" customWidth="1"/>
    <col min="8" max="44" width="11.00390625" style="4" customWidth="1"/>
    <col min="45" max="239" width="9.140625" style="4" customWidth="1"/>
    <col min="240" max="240" width="8.00390625" style="4" customWidth="1"/>
    <col min="241" max="241" width="10.28125" style="4" customWidth="1"/>
    <col min="242" max="242" width="10.8515625" style="4" customWidth="1"/>
    <col min="243" max="243" width="10.421875" style="4" customWidth="1"/>
    <col min="244" max="244" width="11.00390625" style="4" customWidth="1"/>
    <col min="245" max="245" width="11.28125" style="4" customWidth="1"/>
    <col min="246" max="246" width="11.00390625" style="4" customWidth="1"/>
    <col min="247" max="247" width="8.7109375" style="4" customWidth="1"/>
    <col min="248" max="249" width="10.140625" style="4" customWidth="1"/>
    <col min="250" max="16384" width="11.00390625" style="4" customWidth="1"/>
  </cols>
  <sheetData>
    <row r="1" spans="4:7" ht="18.75">
      <c r="D1" s="37"/>
      <c r="E1" s="99" t="s">
        <v>85</v>
      </c>
      <c r="F1" s="99"/>
      <c r="G1" s="99"/>
    </row>
    <row r="2" spans="4:7" ht="18.75">
      <c r="D2" s="37"/>
      <c r="E2" s="109" t="s">
        <v>10</v>
      </c>
      <c r="F2" s="109"/>
      <c r="G2" s="109"/>
    </row>
    <row r="3" spans="4:7" ht="18.75">
      <c r="D3" s="37"/>
      <c r="E3" s="99" t="s">
        <v>123</v>
      </c>
      <c r="F3" s="99"/>
      <c r="G3" s="99"/>
    </row>
    <row r="4" ht="20.25" customHeight="1"/>
    <row r="5" ht="17.25" customHeight="1"/>
    <row r="6" spans="1:7" ht="15.75" customHeight="1">
      <c r="A6" s="107" t="s">
        <v>8</v>
      </c>
      <c r="B6" s="107"/>
      <c r="C6" s="107"/>
      <c r="D6" s="107"/>
      <c r="E6" s="107"/>
      <c r="F6" s="107"/>
      <c r="G6" s="107"/>
    </row>
    <row r="7" spans="1:7" ht="41.25" customHeight="1">
      <c r="A7" s="110" t="s">
        <v>131</v>
      </c>
      <c r="B7" s="110"/>
      <c r="C7" s="110"/>
      <c r="D7" s="110"/>
      <c r="E7" s="110"/>
      <c r="F7" s="110"/>
      <c r="G7" s="110"/>
    </row>
    <row r="8" spans="1:7" ht="16.5" customHeight="1">
      <c r="A8" s="100" t="s">
        <v>156</v>
      </c>
      <c r="B8" s="100"/>
      <c r="C8" s="100"/>
      <c r="D8" s="100"/>
      <c r="E8" s="100"/>
      <c r="F8" s="100"/>
      <c r="G8" s="100"/>
    </row>
    <row r="9" spans="1:7" ht="22.5" customHeight="1">
      <c r="A9" s="108" t="s">
        <v>72</v>
      </c>
      <c r="B9" s="108"/>
      <c r="C9" s="108"/>
      <c r="D9" s="108"/>
      <c r="E9" s="108"/>
      <c r="F9" s="108"/>
      <c r="G9" s="108"/>
    </row>
    <row r="10" spans="1:7" ht="132" customHeight="1">
      <c r="A10" s="104" t="s">
        <v>11</v>
      </c>
      <c r="B10" s="104"/>
      <c r="C10" s="48" t="s">
        <v>79</v>
      </c>
      <c r="D10" s="48" t="s">
        <v>127</v>
      </c>
      <c r="E10" s="48" t="s">
        <v>128</v>
      </c>
      <c r="F10" s="48" t="s">
        <v>129</v>
      </c>
      <c r="G10" s="48" t="s">
        <v>83</v>
      </c>
    </row>
    <row r="11" spans="1:7" ht="18.75" customHeight="1">
      <c r="A11" s="104">
        <v>1</v>
      </c>
      <c r="B11" s="104"/>
      <c r="C11" s="48">
        <v>13</v>
      </c>
      <c r="D11" s="49">
        <v>130</v>
      </c>
      <c r="E11" s="50">
        <v>203</v>
      </c>
      <c r="F11" s="50">
        <v>130</v>
      </c>
      <c r="G11" s="51">
        <f>F11/D11*100</f>
        <v>100</v>
      </c>
    </row>
    <row r="12" spans="1:7" ht="15" customHeight="1">
      <c r="A12" s="104">
        <v>2</v>
      </c>
      <c r="B12" s="104"/>
      <c r="C12" s="48">
        <v>17</v>
      </c>
      <c r="D12" s="49">
        <v>170</v>
      </c>
      <c r="E12" s="52">
        <v>222</v>
      </c>
      <c r="F12" s="52">
        <v>170</v>
      </c>
      <c r="G12" s="51">
        <f aca="true" t="shared" si="0" ref="G12:G24">F12/D12*100</f>
        <v>100</v>
      </c>
    </row>
    <row r="13" spans="1:7" ht="14.25" customHeight="1">
      <c r="A13" s="104">
        <v>3</v>
      </c>
      <c r="B13" s="104"/>
      <c r="C13" s="48">
        <v>22</v>
      </c>
      <c r="D13" s="49">
        <v>220</v>
      </c>
      <c r="E13" s="52">
        <v>94</v>
      </c>
      <c r="F13" s="52">
        <v>220</v>
      </c>
      <c r="G13" s="51">
        <f t="shared" si="0"/>
        <v>100</v>
      </c>
    </row>
    <row r="14" spans="1:7" ht="15" customHeight="1">
      <c r="A14" s="104">
        <v>4</v>
      </c>
      <c r="B14" s="104"/>
      <c r="C14" s="48">
        <v>20</v>
      </c>
      <c r="D14" s="49">
        <v>220</v>
      </c>
      <c r="E14" s="52">
        <v>254</v>
      </c>
      <c r="F14" s="52">
        <v>220</v>
      </c>
      <c r="G14" s="51">
        <f t="shared" si="0"/>
        <v>100</v>
      </c>
    </row>
    <row r="15" spans="1:7" ht="14.25" customHeight="1">
      <c r="A15" s="105" t="s">
        <v>12</v>
      </c>
      <c r="B15" s="105"/>
      <c r="C15" s="53">
        <f>SUM(C11:C14)</f>
        <v>72</v>
      </c>
      <c r="D15" s="53">
        <f>SUM(D11:D14)</f>
        <v>740</v>
      </c>
      <c r="E15" s="53">
        <f>SUM(E11:E14)</f>
        <v>773</v>
      </c>
      <c r="F15" s="53">
        <f>SUM(F11:F14)</f>
        <v>740</v>
      </c>
      <c r="G15" s="51">
        <f t="shared" si="0"/>
        <v>100</v>
      </c>
    </row>
    <row r="16" spans="1:7" ht="15" customHeight="1">
      <c r="A16" s="104">
        <v>5</v>
      </c>
      <c r="B16" s="104"/>
      <c r="C16" s="48">
        <v>15</v>
      </c>
      <c r="D16" s="49">
        <v>210</v>
      </c>
      <c r="E16" s="52">
        <v>327</v>
      </c>
      <c r="F16" s="52">
        <v>210</v>
      </c>
      <c r="G16" s="51">
        <f t="shared" si="0"/>
        <v>100</v>
      </c>
    </row>
    <row r="17" spans="1:7" ht="15" customHeight="1">
      <c r="A17" s="104">
        <v>6</v>
      </c>
      <c r="B17" s="104"/>
      <c r="C17" s="48">
        <v>17</v>
      </c>
      <c r="D17" s="49">
        <v>255</v>
      </c>
      <c r="E17" s="52">
        <v>341</v>
      </c>
      <c r="F17" s="52">
        <v>255</v>
      </c>
      <c r="G17" s="51">
        <f t="shared" si="0"/>
        <v>100</v>
      </c>
    </row>
    <row r="18" spans="1:7" ht="15" customHeight="1">
      <c r="A18" s="104">
        <v>7</v>
      </c>
      <c r="B18" s="104"/>
      <c r="C18" s="48">
        <v>28</v>
      </c>
      <c r="D18" s="49">
        <v>504</v>
      </c>
      <c r="E18" s="52">
        <v>398</v>
      </c>
      <c r="F18" s="52">
        <v>504</v>
      </c>
      <c r="G18" s="51">
        <f t="shared" si="0"/>
        <v>100</v>
      </c>
    </row>
    <row r="19" spans="1:7" ht="15" customHeight="1">
      <c r="A19" s="104">
        <v>8</v>
      </c>
      <c r="B19" s="104"/>
      <c r="C19" s="48">
        <v>20</v>
      </c>
      <c r="D19" s="49">
        <v>380</v>
      </c>
      <c r="E19" s="52">
        <v>388</v>
      </c>
      <c r="F19" s="52">
        <v>380</v>
      </c>
      <c r="G19" s="51">
        <f t="shared" si="0"/>
        <v>100</v>
      </c>
    </row>
    <row r="20" spans="1:7" ht="15" customHeight="1">
      <c r="A20" s="104">
        <v>9</v>
      </c>
      <c r="B20" s="104"/>
      <c r="C20" s="48">
        <v>18</v>
      </c>
      <c r="D20" s="49">
        <v>306</v>
      </c>
      <c r="E20" s="52">
        <v>338</v>
      </c>
      <c r="F20" s="52">
        <v>306</v>
      </c>
      <c r="G20" s="51">
        <f t="shared" si="0"/>
        <v>100</v>
      </c>
    </row>
    <row r="21" spans="1:7" ht="15" customHeight="1">
      <c r="A21" s="105" t="s">
        <v>13</v>
      </c>
      <c r="B21" s="105"/>
      <c r="C21" s="53">
        <f>SUM(C16:C20)</f>
        <v>98</v>
      </c>
      <c r="D21" s="53">
        <f>SUM(D16:D20)</f>
        <v>1655</v>
      </c>
      <c r="E21" s="53">
        <f>SUM(E16:E20)</f>
        <v>1792</v>
      </c>
      <c r="F21" s="53">
        <f>SUM(F16:F20)</f>
        <v>1655</v>
      </c>
      <c r="G21" s="51">
        <f t="shared" si="0"/>
        <v>100</v>
      </c>
    </row>
    <row r="22" spans="1:7" ht="15" customHeight="1">
      <c r="A22" s="104">
        <v>10</v>
      </c>
      <c r="B22" s="104"/>
      <c r="C22" s="48"/>
      <c r="D22" s="49"/>
      <c r="E22" s="50"/>
      <c r="F22" s="50"/>
      <c r="G22" s="51" t="e">
        <f t="shared" si="0"/>
        <v>#DIV/0!</v>
      </c>
    </row>
    <row r="23" spans="1:7" ht="15" customHeight="1">
      <c r="A23" s="104">
        <v>11</v>
      </c>
      <c r="B23" s="104"/>
      <c r="C23" s="48"/>
      <c r="D23" s="49"/>
      <c r="E23" s="50"/>
      <c r="F23" s="50"/>
      <c r="G23" s="51" t="e">
        <f t="shared" si="0"/>
        <v>#DIV/0!</v>
      </c>
    </row>
    <row r="24" spans="1:7" ht="15" customHeight="1">
      <c r="A24" s="105" t="s">
        <v>14</v>
      </c>
      <c r="B24" s="105"/>
      <c r="C24" s="53">
        <f>SUM(C22:C23)</f>
        <v>0</v>
      </c>
      <c r="D24" s="53">
        <f>SUM(D22:D23)</f>
        <v>0</v>
      </c>
      <c r="E24" s="53">
        <f>SUM(E22:E23)</f>
        <v>0</v>
      </c>
      <c r="F24" s="53">
        <f>SUM(F22:F23)</f>
        <v>0</v>
      </c>
      <c r="G24" s="51" t="e">
        <f t="shared" si="0"/>
        <v>#DIV/0!</v>
      </c>
    </row>
    <row r="25" spans="1:7" ht="15" customHeight="1">
      <c r="A25" s="105" t="s">
        <v>60</v>
      </c>
      <c r="B25" s="105"/>
      <c r="C25" s="54">
        <f>C15+C24+C21</f>
        <v>170</v>
      </c>
      <c r="D25" s="54">
        <f>D15+D24+D21</f>
        <v>2395</v>
      </c>
      <c r="E25" s="54">
        <f>E15+E24+E21</f>
        <v>2565</v>
      </c>
      <c r="F25" s="54">
        <f>F15+F24+F21</f>
        <v>2395</v>
      </c>
      <c r="G25" s="51">
        <f>F25/D25*100</f>
        <v>100</v>
      </c>
    </row>
    <row r="28" spans="1:7" ht="18.75">
      <c r="A28" s="106" t="s">
        <v>162</v>
      </c>
      <c r="B28" s="106"/>
      <c r="C28" s="106"/>
      <c r="D28" s="106"/>
      <c r="E28" s="106"/>
      <c r="F28" s="106"/>
      <c r="G28" s="85" t="s">
        <v>150</v>
      </c>
    </row>
    <row r="36" spans="1:3" ht="18.75">
      <c r="A36" s="43" t="s">
        <v>160</v>
      </c>
      <c r="B36" s="43"/>
      <c r="C36" s="43"/>
    </row>
    <row r="37" spans="1:4" ht="18.75">
      <c r="A37" s="106" t="s">
        <v>161</v>
      </c>
      <c r="B37" s="106"/>
      <c r="C37" s="106"/>
      <c r="D37" s="4">
        <v>89189236313</v>
      </c>
    </row>
  </sheetData>
  <sheetProtection/>
  <mergeCells count="25">
    <mergeCell ref="E1:G1"/>
    <mergeCell ref="A19:B19"/>
    <mergeCell ref="A25:B25"/>
    <mergeCell ref="A20:B20"/>
    <mergeCell ref="A21:B21"/>
    <mergeCell ref="E2:G2"/>
    <mergeCell ref="A7:G7"/>
    <mergeCell ref="E3:G3"/>
    <mergeCell ref="A8:G8"/>
    <mergeCell ref="A13:B13"/>
    <mergeCell ref="A37:C37"/>
    <mergeCell ref="A6:G6"/>
    <mergeCell ref="A23:B23"/>
    <mergeCell ref="A24:B24"/>
    <mergeCell ref="A22:B22"/>
    <mergeCell ref="A28:F28"/>
    <mergeCell ref="A9:G9"/>
    <mergeCell ref="A10:B10"/>
    <mergeCell ref="A11:B11"/>
    <mergeCell ref="A12:B12"/>
    <mergeCell ref="A18:B18"/>
    <mergeCell ref="A14:B14"/>
    <mergeCell ref="A15:B15"/>
    <mergeCell ref="A16:B16"/>
    <mergeCell ref="A17:B17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3">
      <selection activeCell="G20" sqref="G20"/>
    </sheetView>
  </sheetViews>
  <sheetFormatPr defaultColWidth="9.140625" defaultRowHeight="15"/>
  <cols>
    <col min="1" max="1" width="4.28125" style="4" customWidth="1"/>
    <col min="2" max="2" width="7.28125" style="4" customWidth="1"/>
    <col min="3" max="3" width="12.8515625" style="4" customWidth="1"/>
    <col min="4" max="4" width="13.8515625" style="4" customWidth="1"/>
    <col min="5" max="5" width="12.00390625" style="4" customWidth="1"/>
    <col min="6" max="7" width="15.7109375" style="4" customWidth="1"/>
    <col min="8" max="44" width="11.00390625" style="4" customWidth="1"/>
    <col min="45" max="239" width="9.140625" style="4" customWidth="1"/>
    <col min="240" max="240" width="8.00390625" style="4" customWidth="1"/>
    <col min="241" max="241" width="10.28125" style="4" customWidth="1"/>
    <col min="242" max="242" width="10.8515625" style="4" customWidth="1"/>
    <col min="243" max="243" width="10.421875" style="4" customWidth="1"/>
    <col min="244" max="244" width="11.00390625" style="4" customWidth="1"/>
    <col min="245" max="245" width="11.28125" style="4" customWidth="1"/>
    <col min="246" max="246" width="11.00390625" style="4" customWidth="1"/>
    <col min="247" max="247" width="8.7109375" style="4" customWidth="1"/>
    <col min="248" max="249" width="10.140625" style="4" customWidth="1"/>
    <col min="250" max="16384" width="11.00390625" style="4" customWidth="1"/>
  </cols>
  <sheetData>
    <row r="1" spans="4:7" ht="18.75">
      <c r="D1" s="37"/>
      <c r="E1" s="99" t="s">
        <v>86</v>
      </c>
      <c r="F1" s="99"/>
      <c r="G1" s="99"/>
    </row>
    <row r="2" spans="4:7" ht="18.75">
      <c r="D2" s="37"/>
      <c r="E2" s="109" t="s">
        <v>10</v>
      </c>
      <c r="F2" s="109"/>
      <c r="G2" s="109"/>
    </row>
    <row r="3" spans="4:7" ht="18.75">
      <c r="D3" s="37"/>
      <c r="E3" s="109" t="s">
        <v>124</v>
      </c>
      <c r="F3" s="109"/>
      <c r="G3" s="109"/>
    </row>
    <row r="4" ht="20.25" customHeight="1"/>
    <row r="5" ht="17.25" customHeight="1"/>
    <row r="6" spans="1:7" ht="23.25" customHeight="1">
      <c r="A6" s="107" t="s">
        <v>8</v>
      </c>
      <c r="B6" s="107"/>
      <c r="C6" s="107"/>
      <c r="D6" s="107"/>
      <c r="E6" s="107"/>
      <c r="F6" s="107"/>
      <c r="G6" s="107"/>
    </row>
    <row r="7" spans="1:7" ht="96" customHeight="1">
      <c r="A7" s="110" t="s">
        <v>132</v>
      </c>
      <c r="B7" s="110"/>
      <c r="C7" s="110"/>
      <c r="D7" s="110"/>
      <c r="E7" s="110"/>
      <c r="F7" s="110"/>
      <c r="G7" s="110"/>
    </row>
    <row r="8" spans="1:7" ht="18.75">
      <c r="A8" s="100" t="s">
        <v>156</v>
      </c>
      <c r="B8" s="100"/>
      <c r="C8" s="100"/>
      <c r="D8" s="100"/>
      <c r="E8" s="100"/>
      <c r="F8" s="100"/>
      <c r="G8" s="100"/>
    </row>
    <row r="9" spans="1:7" ht="18.75">
      <c r="A9" s="108" t="s">
        <v>72</v>
      </c>
      <c r="B9" s="108"/>
      <c r="C9" s="108"/>
      <c r="D9" s="108"/>
      <c r="E9" s="108"/>
      <c r="F9" s="108"/>
      <c r="G9" s="108"/>
    </row>
    <row r="10" ht="18" customHeight="1"/>
    <row r="11" spans="1:7" ht="90">
      <c r="A11" s="104" t="s">
        <v>11</v>
      </c>
      <c r="B11" s="104"/>
      <c r="C11" s="48" t="s">
        <v>79</v>
      </c>
      <c r="D11" s="48" t="s">
        <v>127</v>
      </c>
      <c r="E11" s="48" t="s">
        <v>128</v>
      </c>
      <c r="F11" s="48" t="s">
        <v>129</v>
      </c>
      <c r="G11" s="48" t="s">
        <v>78</v>
      </c>
    </row>
    <row r="12" spans="1:7" ht="15">
      <c r="A12" s="104">
        <v>1</v>
      </c>
      <c r="B12" s="104"/>
      <c r="C12" s="48">
        <v>13</v>
      </c>
      <c r="D12" s="49">
        <v>52</v>
      </c>
      <c r="E12" s="50">
        <v>75</v>
      </c>
      <c r="F12" s="50">
        <v>48</v>
      </c>
      <c r="G12" s="51">
        <f>F12/D12*100</f>
        <v>92.3076923076923</v>
      </c>
    </row>
    <row r="13" spans="1:7" ht="18.75" customHeight="1">
      <c r="A13" s="104">
        <v>2</v>
      </c>
      <c r="B13" s="104"/>
      <c r="C13" s="48">
        <v>17</v>
      </c>
      <c r="D13" s="49">
        <v>68</v>
      </c>
      <c r="E13" s="52">
        <v>86</v>
      </c>
      <c r="F13" s="52">
        <v>68</v>
      </c>
      <c r="G13" s="51">
        <f aca="true" t="shared" si="0" ref="G13:G26">F13/D13*100</f>
        <v>100</v>
      </c>
    </row>
    <row r="14" spans="1:7" ht="15">
      <c r="A14" s="104">
        <v>3</v>
      </c>
      <c r="B14" s="104"/>
      <c r="C14" s="48">
        <v>22</v>
      </c>
      <c r="D14" s="49">
        <v>88</v>
      </c>
      <c r="E14" s="52">
        <v>44</v>
      </c>
      <c r="F14" s="52">
        <v>44</v>
      </c>
      <c r="G14" s="51">
        <f t="shared" si="0"/>
        <v>50</v>
      </c>
    </row>
    <row r="15" spans="1:7" ht="15">
      <c r="A15" s="104">
        <v>4</v>
      </c>
      <c r="B15" s="104"/>
      <c r="C15" s="48">
        <v>20</v>
      </c>
      <c r="D15" s="49">
        <v>80</v>
      </c>
      <c r="E15" s="52">
        <v>90</v>
      </c>
      <c r="F15" s="52">
        <v>80</v>
      </c>
      <c r="G15" s="51">
        <f t="shared" si="0"/>
        <v>100</v>
      </c>
    </row>
    <row r="16" spans="1:7" ht="12.75" customHeight="1">
      <c r="A16" s="105" t="s">
        <v>12</v>
      </c>
      <c r="B16" s="105"/>
      <c r="C16" s="53">
        <f>SUM(C12:C15)</f>
        <v>72</v>
      </c>
      <c r="D16" s="53">
        <f>SUM(D12:D15)</f>
        <v>288</v>
      </c>
      <c r="E16" s="53">
        <f>SUM(E12:E15)</f>
        <v>295</v>
      </c>
      <c r="F16" s="53">
        <f>SUM(F12:F15)</f>
        <v>240</v>
      </c>
      <c r="G16" s="51">
        <f t="shared" si="0"/>
        <v>83.33333333333334</v>
      </c>
    </row>
    <row r="17" spans="1:7" ht="15">
      <c r="A17" s="104">
        <v>5</v>
      </c>
      <c r="B17" s="104"/>
      <c r="C17" s="48">
        <v>15</v>
      </c>
      <c r="D17" s="49">
        <v>75</v>
      </c>
      <c r="E17" s="52">
        <v>102</v>
      </c>
      <c r="F17" s="52">
        <v>75</v>
      </c>
      <c r="G17" s="51">
        <f t="shared" si="0"/>
        <v>100</v>
      </c>
    </row>
    <row r="18" spans="1:7" ht="15">
      <c r="A18" s="104">
        <v>6</v>
      </c>
      <c r="B18" s="104"/>
      <c r="C18" s="48">
        <v>17</v>
      </c>
      <c r="D18" s="49">
        <v>85</v>
      </c>
      <c r="E18" s="52">
        <v>106</v>
      </c>
      <c r="F18" s="52">
        <v>85</v>
      </c>
      <c r="G18" s="51">
        <f t="shared" si="0"/>
        <v>100</v>
      </c>
    </row>
    <row r="19" spans="1:7" ht="15">
      <c r="A19" s="104">
        <v>7</v>
      </c>
      <c r="B19" s="104"/>
      <c r="C19" s="48">
        <v>28</v>
      </c>
      <c r="D19" s="49">
        <v>140</v>
      </c>
      <c r="E19" s="52">
        <v>113</v>
      </c>
      <c r="F19" s="52">
        <v>140</v>
      </c>
      <c r="G19" s="51">
        <f t="shared" si="0"/>
        <v>100</v>
      </c>
    </row>
    <row r="20" spans="1:7" ht="15">
      <c r="A20" s="104">
        <v>8</v>
      </c>
      <c r="B20" s="104"/>
      <c r="C20" s="48">
        <v>20</v>
      </c>
      <c r="D20" s="49">
        <v>100</v>
      </c>
      <c r="E20" s="52">
        <v>100</v>
      </c>
      <c r="F20" s="52">
        <v>100</v>
      </c>
      <c r="G20" s="51">
        <f t="shared" si="0"/>
        <v>100</v>
      </c>
    </row>
    <row r="21" spans="1:7" ht="15">
      <c r="A21" s="104">
        <v>9</v>
      </c>
      <c r="B21" s="104"/>
      <c r="C21" s="48">
        <v>18</v>
      </c>
      <c r="D21" s="49">
        <v>54</v>
      </c>
      <c r="E21" s="52">
        <v>51</v>
      </c>
      <c r="F21" s="52">
        <v>54</v>
      </c>
      <c r="G21" s="51">
        <f t="shared" si="0"/>
        <v>100</v>
      </c>
    </row>
    <row r="22" spans="1:7" ht="12.75" customHeight="1">
      <c r="A22" s="105" t="s">
        <v>13</v>
      </c>
      <c r="B22" s="105"/>
      <c r="C22" s="53">
        <f>SUM(C17:C21)</f>
        <v>98</v>
      </c>
      <c r="D22" s="53">
        <f>SUM(D17:D21)</f>
        <v>454</v>
      </c>
      <c r="E22" s="53">
        <f>SUM(E17:E21)</f>
        <v>472</v>
      </c>
      <c r="F22" s="53">
        <f>SUM(F17:F21)</f>
        <v>454</v>
      </c>
      <c r="G22" s="51">
        <f t="shared" si="0"/>
        <v>100</v>
      </c>
    </row>
    <row r="23" spans="1:7" ht="15">
      <c r="A23" s="104">
        <v>10</v>
      </c>
      <c r="B23" s="104"/>
      <c r="C23" s="48"/>
      <c r="D23" s="49"/>
      <c r="E23" s="50"/>
      <c r="F23" s="50"/>
      <c r="G23" s="51" t="e">
        <f t="shared" si="0"/>
        <v>#DIV/0!</v>
      </c>
    </row>
    <row r="24" spans="1:7" ht="15">
      <c r="A24" s="104">
        <v>11</v>
      </c>
      <c r="B24" s="104"/>
      <c r="C24" s="48"/>
      <c r="D24" s="49"/>
      <c r="E24" s="50"/>
      <c r="F24" s="50"/>
      <c r="G24" s="51" t="e">
        <f t="shared" si="0"/>
        <v>#DIV/0!</v>
      </c>
    </row>
    <row r="25" spans="1:7" ht="12.75" customHeight="1">
      <c r="A25" s="105" t="s">
        <v>14</v>
      </c>
      <c r="B25" s="105"/>
      <c r="C25" s="53">
        <f>SUM(C23:C24)</f>
        <v>0</v>
      </c>
      <c r="D25" s="53">
        <f>SUM(D23:D24)</f>
        <v>0</v>
      </c>
      <c r="E25" s="53">
        <f>SUM(E23:E24)</f>
        <v>0</v>
      </c>
      <c r="F25" s="53">
        <f>SUM(F23:F24)</f>
        <v>0</v>
      </c>
      <c r="G25" s="51" t="e">
        <f t="shared" si="0"/>
        <v>#DIV/0!</v>
      </c>
    </row>
    <row r="26" spans="1:7" ht="12.75" customHeight="1">
      <c r="A26" s="105" t="s">
        <v>60</v>
      </c>
      <c r="B26" s="105"/>
      <c r="C26" s="54">
        <f>C22+C25+C16</f>
        <v>170</v>
      </c>
      <c r="D26" s="54">
        <f>D22+D25+D16</f>
        <v>742</v>
      </c>
      <c r="E26" s="54">
        <f>E22+E25+E16</f>
        <v>767</v>
      </c>
      <c r="F26" s="54">
        <f>F22+F25+F16</f>
        <v>694</v>
      </c>
      <c r="G26" s="51">
        <f t="shared" si="0"/>
        <v>93.53099730458221</v>
      </c>
    </row>
    <row r="30" spans="1:7" ht="18.75">
      <c r="A30" s="106" t="s">
        <v>163</v>
      </c>
      <c r="B30" s="106"/>
      <c r="C30" s="106"/>
      <c r="D30" s="106"/>
      <c r="E30" s="106"/>
      <c r="F30" s="106"/>
      <c r="G30" s="85" t="s">
        <v>150</v>
      </c>
    </row>
    <row r="35" spans="1:3" ht="18.75">
      <c r="A35" s="43" t="s">
        <v>160</v>
      </c>
      <c r="B35" s="43"/>
      <c r="C35" s="43"/>
    </row>
    <row r="36" spans="1:3" ht="18.75">
      <c r="A36" s="55" t="s">
        <v>155</v>
      </c>
      <c r="B36" s="55"/>
      <c r="C36" s="55"/>
    </row>
  </sheetData>
  <sheetProtection/>
  <mergeCells count="24">
    <mergeCell ref="E1:G1"/>
    <mergeCell ref="A30:F30"/>
    <mergeCell ref="A26:B26"/>
    <mergeCell ref="A20:B20"/>
    <mergeCell ref="A21:B21"/>
    <mergeCell ref="A22:B22"/>
    <mergeCell ref="A23:B23"/>
    <mergeCell ref="A24:B24"/>
    <mergeCell ref="A25:B25"/>
    <mergeCell ref="A15:B15"/>
    <mergeCell ref="A16:B16"/>
    <mergeCell ref="A6:G6"/>
    <mergeCell ref="E2:G2"/>
    <mergeCell ref="E3:G3"/>
    <mergeCell ref="A17:B17"/>
    <mergeCell ref="A18:B18"/>
    <mergeCell ref="A19:B19"/>
    <mergeCell ref="A7:G7"/>
    <mergeCell ref="A8:G8"/>
    <mergeCell ref="A9:G9"/>
    <mergeCell ref="A11:B11"/>
    <mergeCell ref="A12:B12"/>
    <mergeCell ref="A13:B13"/>
    <mergeCell ref="A14:B14"/>
  </mergeCells>
  <printOptions horizontalCentered="1"/>
  <pageMargins left="1.1811023622047245" right="0.3937007874015748" top="0.3937007874015748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A79">
      <selection activeCell="F87" sqref="F87"/>
    </sheetView>
  </sheetViews>
  <sheetFormatPr defaultColWidth="9.140625" defaultRowHeight="15"/>
  <cols>
    <col min="1" max="1" width="5.7109375" style="6" customWidth="1"/>
    <col min="2" max="2" width="37.7109375" style="6" customWidth="1"/>
    <col min="3" max="3" width="10.7109375" style="6" customWidth="1"/>
    <col min="4" max="4" width="10.140625" style="6" customWidth="1"/>
    <col min="5" max="5" width="9.57421875" style="6" customWidth="1"/>
    <col min="6" max="6" width="12.8515625" style="6" customWidth="1"/>
    <col min="7" max="7" width="16.7109375" style="6" customWidth="1"/>
    <col min="8" max="16384" width="9.140625" style="6" customWidth="1"/>
  </cols>
  <sheetData>
    <row r="1" spans="3:6" ht="18" customHeight="1">
      <c r="C1" s="98" t="s">
        <v>88</v>
      </c>
      <c r="D1" s="98"/>
      <c r="E1" s="98"/>
      <c r="F1" s="98"/>
    </row>
    <row r="2" spans="3:6" ht="18.75">
      <c r="C2" s="113" t="s">
        <v>10</v>
      </c>
      <c r="D2" s="113"/>
      <c r="E2" s="113"/>
      <c r="F2" s="113"/>
    </row>
    <row r="3" spans="3:6" ht="18.75">
      <c r="C3" s="113" t="s">
        <v>120</v>
      </c>
      <c r="D3" s="113"/>
      <c r="E3" s="113"/>
      <c r="F3" s="113"/>
    </row>
    <row r="4" spans="3:6" ht="18.75">
      <c r="C4" s="39"/>
      <c r="D4" s="39"/>
      <c r="E4" s="39"/>
      <c r="F4" s="39"/>
    </row>
    <row r="5" spans="3:6" ht="18.75">
      <c r="C5" s="39"/>
      <c r="D5" s="39"/>
      <c r="E5" s="39"/>
      <c r="F5" s="39"/>
    </row>
    <row r="6" spans="1:6" ht="18.75" customHeight="1">
      <c r="A6" s="98" t="s">
        <v>8</v>
      </c>
      <c r="B6" s="98"/>
      <c r="C6" s="98"/>
      <c r="D6" s="98"/>
      <c r="E6" s="98"/>
      <c r="F6" s="98"/>
    </row>
    <row r="7" spans="1:6" ht="57" customHeight="1">
      <c r="A7" s="128" t="s">
        <v>87</v>
      </c>
      <c r="B7" s="128"/>
      <c r="C7" s="128"/>
      <c r="D7" s="128"/>
      <c r="E7" s="128"/>
      <c r="F7" s="128"/>
    </row>
    <row r="8" spans="1:6" ht="14.25" customHeight="1">
      <c r="A8" s="100" t="s">
        <v>153</v>
      </c>
      <c r="B8" s="100"/>
      <c r="C8" s="100"/>
      <c r="D8" s="100"/>
      <c r="E8" s="100"/>
      <c r="F8" s="100"/>
    </row>
    <row r="9" spans="1:6" ht="15" customHeight="1">
      <c r="A9" s="86" t="s">
        <v>72</v>
      </c>
      <c r="B9" s="86"/>
      <c r="C9" s="86"/>
      <c r="D9" s="86"/>
      <c r="E9" s="86"/>
      <c r="F9" s="86"/>
    </row>
    <row r="11" spans="1:6" ht="32.25" customHeight="1">
      <c r="A11" s="59" t="s">
        <v>0</v>
      </c>
      <c r="B11" s="60" t="s">
        <v>18</v>
      </c>
      <c r="C11" s="60" t="s">
        <v>15</v>
      </c>
      <c r="D11" s="44" t="s">
        <v>16</v>
      </c>
      <c r="E11" s="44" t="s">
        <v>17</v>
      </c>
      <c r="F11" s="78" t="s">
        <v>48</v>
      </c>
    </row>
    <row r="12" spans="1:6" ht="15" customHeight="1">
      <c r="A12" s="56">
        <v>1</v>
      </c>
      <c r="B12" s="57">
        <v>2</v>
      </c>
      <c r="C12" s="56">
        <v>3</v>
      </c>
      <c r="D12" s="57">
        <v>4</v>
      </c>
      <c r="E12" s="56">
        <v>5</v>
      </c>
      <c r="F12" s="57">
        <v>6</v>
      </c>
    </row>
    <row r="13" spans="1:6" ht="15" customHeight="1">
      <c r="A13" s="87" t="s">
        <v>143</v>
      </c>
      <c r="B13" s="119"/>
      <c r="C13" s="119"/>
      <c r="D13" s="119"/>
      <c r="E13" s="119"/>
      <c r="F13" s="120"/>
    </row>
    <row r="14" spans="1:6" ht="35.25" customHeight="1">
      <c r="A14" s="116">
        <v>1</v>
      </c>
      <c r="B14" s="90" t="s">
        <v>35</v>
      </c>
      <c r="C14" s="45" t="s">
        <v>73</v>
      </c>
      <c r="D14" s="46">
        <f>D17+D29+D49+D19+D59</f>
        <v>0</v>
      </c>
      <c r="E14" s="46">
        <f>E17+E29+E49+E19+E59</f>
        <v>405</v>
      </c>
      <c r="F14" s="46">
        <f>SUM(D14:E14)</f>
        <v>405</v>
      </c>
    </row>
    <row r="15" spans="1:6" ht="13.5" customHeight="1">
      <c r="A15" s="125"/>
      <c r="B15" s="90"/>
      <c r="C15" s="126" t="s">
        <v>2</v>
      </c>
      <c r="D15" s="123">
        <f>D18+D30+D50+D20+D60</f>
        <v>0</v>
      </c>
      <c r="E15" s="123">
        <f>E18+E30+E50+E20+E60</f>
        <v>169360.9</v>
      </c>
      <c r="F15" s="123">
        <f>SUM(D15:E15)</f>
        <v>169360.9</v>
      </c>
    </row>
    <row r="16" spans="1:6" ht="23.25" customHeight="1">
      <c r="A16" s="117"/>
      <c r="B16" s="80" t="s">
        <v>142</v>
      </c>
      <c r="C16" s="127"/>
      <c r="D16" s="124"/>
      <c r="E16" s="124"/>
      <c r="F16" s="124"/>
    </row>
    <row r="17" spans="1:6" ht="27" customHeight="1">
      <c r="A17" s="121" t="s">
        <v>21</v>
      </c>
      <c r="B17" s="122" t="s">
        <v>136</v>
      </c>
      <c r="C17" s="44" t="s">
        <v>73</v>
      </c>
      <c r="D17" s="70"/>
      <c r="E17" s="70"/>
      <c r="F17" s="71">
        <f>SUM(D17:E17)</f>
        <v>0</v>
      </c>
    </row>
    <row r="18" spans="1:6" ht="27" customHeight="1">
      <c r="A18" s="121"/>
      <c r="B18" s="122"/>
      <c r="C18" s="44" t="s">
        <v>2</v>
      </c>
      <c r="D18" s="72"/>
      <c r="E18" s="72"/>
      <c r="F18" s="73">
        <f aca="true" t="shared" si="0" ref="F18:F58">SUM(D18:E18)</f>
        <v>0</v>
      </c>
    </row>
    <row r="19" spans="1:6" ht="27" customHeight="1">
      <c r="A19" s="89" t="s">
        <v>22</v>
      </c>
      <c r="B19" s="90" t="s">
        <v>137</v>
      </c>
      <c r="C19" s="45" t="s">
        <v>73</v>
      </c>
      <c r="D19" s="46">
        <f>D21+D23+D25+D27</f>
        <v>0</v>
      </c>
      <c r="E19" s="46">
        <f>E21+E23+E25+E27</f>
        <v>0</v>
      </c>
      <c r="F19" s="46">
        <f aca="true" t="shared" si="1" ref="F19:F28">SUM(D19:E19)</f>
        <v>0</v>
      </c>
    </row>
    <row r="20" spans="1:6" ht="27" customHeight="1">
      <c r="A20" s="89"/>
      <c r="B20" s="90"/>
      <c r="C20" s="45" t="s">
        <v>2</v>
      </c>
      <c r="D20" s="46">
        <f>D22+D24+D26+D28</f>
        <v>0</v>
      </c>
      <c r="E20" s="46">
        <f>E22+E24+E26+E28</f>
        <v>0</v>
      </c>
      <c r="F20" s="63">
        <f t="shared" si="1"/>
        <v>0</v>
      </c>
    </row>
    <row r="21" spans="1:6" ht="27" customHeight="1">
      <c r="A21" s="111" t="s">
        <v>36</v>
      </c>
      <c r="B21" s="112" t="s">
        <v>44</v>
      </c>
      <c r="C21" s="44" t="s">
        <v>73</v>
      </c>
      <c r="D21" s="21"/>
      <c r="E21" s="21"/>
      <c r="F21" s="33">
        <f t="shared" si="1"/>
        <v>0</v>
      </c>
    </row>
    <row r="22" spans="1:6" ht="27" customHeight="1">
      <c r="A22" s="111"/>
      <c r="B22" s="112"/>
      <c r="C22" s="44" t="s">
        <v>2</v>
      </c>
      <c r="D22" s="64"/>
      <c r="E22" s="64"/>
      <c r="F22" s="74">
        <f t="shared" si="1"/>
        <v>0</v>
      </c>
    </row>
    <row r="23" spans="1:6" ht="27" customHeight="1">
      <c r="A23" s="111" t="s">
        <v>37</v>
      </c>
      <c r="B23" s="112" t="s">
        <v>45</v>
      </c>
      <c r="C23" s="44" t="s">
        <v>73</v>
      </c>
      <c r="D23" s="75"/>
      <c r="E23" s="75"/>
      <c r="F23" s="33">
        <f t="shared" si="1"/>
        <v>0</v>
      </c>
    </row>
    <row r="24" spans="1:6" ht="27" customHeight="1">
      <c r="A24" s="111"/>
      <c r="B24" s="112"/>
      <c r="C24" s="44" t="s">
        <v>2</v>
      </c>
      <c r="D24" s="76"/>
      <c r="E24" s="76"/>
      <c r="F24" s="74">
        <f t="shared" si="1"/>
        <v>0</v>
      </c>
    </row>
    <row r="25" spans="1:6" ht="27" customHeight="1">
      <c r="A25" s="111" t="s">
        <v>38</v>
      </c>
      <c r="B25" s="112" t="s">
        <v>46</v>
      </c>
      <c r="C25" s="44" t="s">
        <v>73</v>
      </c>
      <c r="D25" s="75"/>
      <c r="E25" s="75"/>
      <c r="F25" s="33">
        <f t="shared" si="1"/>
        <v>0</v>
      </c>
    </row>
    <row r="26" spans="1:6" ht="27" customHeight="1">
      <c r="A26" s="111"/>
      <c r="B26" s="112"/>
      <c r="C26" s="44" t="s">
        <v>2</v>
      </c>
      <c r="D26" s="76"/>
      <c r="E26" s="76"/>
      <c r="F26" s="74">
        <f t="shared" si="1"/>
        <v>0</v>
      </c>
    </row>
    <row r="27" spans="1:6" ht="27" customHeight="1">
      <c r="A27" s="111" t="s">
        <v>39</v>
      </c>
      <c r="B27" s="112" t="s">
        <v>141</v>
      </c>
      <c r="C27" s="44" t="s">
        <v>73</v>
      </c>
      <c r="D27" s="75"/>
      <c r="E27" s="75"/>
      <c r="F27" s="33">
        <f t="shared" si="1"/>
        <v>0</v>
      </c>
    </row>
    <row r="28" spans="1:6" ht="27" customHeight="1">
      <c r="A28" s="111"/>
      <c r="B28" s="112"/>
      <c r="C28" s="44" t="s">
        <v>2</v>
      </c>
      <c r="D28" s="75"/>
      <c r="E28" s="75"/>
      <c r="F28" s="74">
        <f t="shared" si="1"/>
        <v>0</v>
      </c>
    </row>
    <row r="29" spans="1:6" ht="30.75" customHeight="1">
      <c r="A29" s="89" t="s">
        <v>23</v>
      </c>
      <c r="B29" s="90" t="s">
        <v>138</v>
      </c>
      <c r="C29" s="45" t="s">
        <v>73</v>
      </c>
      <c r="D29" s="46">
        <f>D31+D33+D35+D37</f>
        <v>0</v>
      </c>
      <c r="E29" s="46">
        <f>E31+E33+E35+E37</f>
        <v>349</v>
      </c>
      <c r="F29" s="46">
        <f t="shared" si="0"/>
        <v>349</v>
      </c>
    </row>
    <row r="30" spans="1:6" ht="39" customHeight="1">
      <c r="A30" s="89"/>
      <c r="B30" s="90"/>
      <c r="C30" s="45" t="s">
        <v>2</v>
      </c>
      <c r="D30" s="63">
        <f>D32+D34+D36+D38</f>
        <v>0</v>
      </c>
      <c r="E30" s="63">
        <f>E32+E34+E36+E38</f>
        <v>157110.9</v>
      </c>
      <c r="F30" s="63">
        <f t="shared" si="0"/>
        <v>157110.9</v>
      </c>
    </row>
    <row r="31" spans="1:6" ht="28.5" customHeight="1">
      <c r="A31" s="111" t="s">
        <v>40</v>
      </c>
      <c r="B31" s="112" t="s">
        <v>44</v>
      </c>
      <c r="C31" s="44" t="s">
        <v>73</v>
      </c>
      <c r="D31" s="21"/>
      <c r="E31" s="21">
        <v>349</v>
      </c>
      <c r="F31" s="33">
        <f t="shared" si="0"/>
        <v>349</v>
      </c>
    </row>
    <row r="32" spans="1:6" ht="28.5" customHeight="1">
      <c r="A32" s="111"/>
      <c r="B32" s="112"/>
      <c r="C32" s="44" t="s">
        <v>2</v>
      </c>
      <c r="D32" s="21"/>
      <c r="E32" s="21">
        <v>157110.9</v>
      </c>
      <c r="F32" s="74">
        <f t="shared" si="0"/>
        <v>157110.9</v>
      </c>
    </row>
    <row r="33" spans="1:6" ht="24" customHeight="1">
      <c r="A33" s="111" t="s">
        <v>41</v>
      </c>
      <c r="B33" s="112" t="s">
        <v>45</v>
      </c>
      <c r="C33" s="44" t="s">
        <v>73</v>
      </c>
      <c r="D33" s="75"/>
      <c r="E33" s="75"/>
      <c r="F33" s="33">
        <f t="shared" si="0"/>
        <v>0</v>
      </c>
    </row>
    <row r="34" spans="1:6" ht="24" customHeight="1">
      <c r="A34" s="111"/>
      <c r="B34" s="112"/>
      <c r="C34" s="44" t="s">
        <v>2</v>
      </c>
      <c r="D34" s="75"/>
      <c r="E34" s="75"/>
      <c r="F34" s="74">
        <f t="shared" si="0"/>
        <v>0</v>
      </c>
    </row>
    <row r="35" spans="1:6" ht="23.25" customHeight="1">
      <c r="A35" s="111" t="s">
        <v>42</v>
      </c>
      <c r="B35" s="112" t="s">
        <v>46</v>
      </c>
      <c r="C35" s="44" t="s">
        <v>73</v>
      </c>
      <c r="D35" s="75"/>
      <c r="E35" s="75"/>
      <c r="F35" s="33">
        <f t="shared" si="0"/>
        <v>0</v>
      </c>
    </row>
    <row r="36" spans="1:6" ht="24.75" customHeight="1">
      <c r="A36" s="111"/>
      <c r="B36" s="112"/>
      <c r="C36" s="44" t="s">
        <v>2</v>
      </c>
      <c r="D36" s="75"/>
      <c r="E36" s="75"/>
      <c r="F36" s="74">
        <f t="shared" si="0"/>
        <v>0</v>
      </c>
    </row>
    <row r="37" spans="1:6" ht="26.25" customHeight="1">
      <c r="A37" s="111" t="s">
        <v>43</v>
      </c>
      <c r="B37" s="112" t="s">
        <v>141</v>
      </c>
      <c r="C37" s="44" t="s">
        <v>73</v>
      </c>
      <c r="D37" s="75"/>
      <c r="E37" s="75"/>
      <c r="F37" s="33">
        <f t="shared" si="0"/>
        <v>0</v>
      </c>
    </row>
    <row r="38" spans="1:6" ht="30" customHeight="1">
      <c r="A38" s="111"/>
      <c r="B38" s="112"/>
      <c r="C38" s="44" t="s">
        <v>2</v>
      </c>
      <c r="D38" s="75"/>
      <c r="E38" s="75"/>
      <c r="F38" s="74">
        <f t="shared" si="0"/>
        <v>0</v>
      </c>
    </row>
    <row r="39" spans="1:6" ht="24" customHeight="1">
      <c r="A39" s="89"/>
      <c r="B39" s="96" t="s">
        <v>63</v>
      </c>
      <c r="C39" s="45" t="s">
        <v>73</v>
      </c>
      <c r="D39" s="46">
        <f>D41+D43+D45+D47</f>
        <v>0</v>
      </c>
      <c r="E39" s="46">
        <f>E41+E43+E45+E47</f>
        <v>0</v>
      </c>
      <c r="F39" s="66">
        <f t="shared" si="0"/>
        <v>0</v>
      </c>
    </row>
    <row r="40" spans="1:6" ht="25.5">
      <c r="A40" s="89"/>
      <c r="B40" s="97"/>
      <c r="C40" s="45" t="s">
        <v>2</v>
      </c>
      <c r="D40" s="63">
        <f>D42+D44+D46+D48</f>
        <v>0</v>
      </c>
      <c r="E40" s="63">
        <f>E42+E44+E46+E48</f>
        <v>0</v>
      </c>
      <c r="F40" s="65">
        <f t="shared" si="0"/>
        <v>0</v>
      </c>
    </row>
    <row r="41" spans="1:6" ht="24.75" customHeight="1">
      <c r="A41" s="111"/>
      <c r="B41" s="112" t="s">
        <v>44</v>
      </c>
      <c r="C41" s="44" t="s">
        <v>73</v>
      </c>
      <c r="D41" s="21"/>
      <c r="E41" s="21"/>
      <c r="F41" s="33">
        <f t="shared" si="0"/>
        <v>0</v>
      </c>
    </row>
    <row r="42" spans="1:6" ht="24" customHeight="1">
      <c r="A42" s="111"/>
      <c r="B42" s="112"/>
      <c r="C42" s="44" t="s">
        <v>2</v>
      </c>
      <c r="D42" s="75"/>
      <c r="E42" s="75"/>
      <c r="F42" s="74">
        <f t="shared" si="0"/>
        <v>0</v>
      </c>
    </row>
    <row r="43" spans="1:6" ht="23.25" customHeight="1">
      <c r="A43" s="111"/>
      <c r="B43" s="112" t="s">
        <v>45</v>
      </c>
      <c r="C43" s="44" t="s">
        <v>73</v>
      </c>
      <c r="D43" s="75"/>
      <c r="E43" s="75"/>
      <c r="F43" s="33">
        <f t="shared" si="0"/>
        <v>0</v>
      </c>
    </row>
    <row r="44" spans="1:6" ht="26.25" customHeight="1">
      <c r="A44" s="111"/>
      <c r="B44" s="112"/>
      <c r="C44" s="44" t="s">
        <v>2</v>
      </c>
      <c r="D44" s="75"/>
      <c r="E44" s="75"/>
      <c r="F44" s="74">
        <f t="shared" si="0"/>
        <v>0</v>
      </c>
    </row>
    <row r="45" spans="1:6" ht="30" customHeight="1">
      <c r="A45" s="111"/>
      <c r="B45" s="112" t="s">
        <v>46</v>
      </c>
      <c r="C45" s="44" t="s">
        <v>73</v>
      </c>
      <c r="D45" s="75"/>
      <c r="E45" s="75"/>
      <c r="F45" s="33">
        <f t="shared" si="0"/>
        <v>0</v>
      </c>
    </row>
    <row r="46" spans="1:6" ht="27.75" customHeight="1">
      <c r="A46" s="111"/>
      <c r="B46" s="112"/>
      <c r="C46" s="44" t="s">
        <v>2</v>
      </c>
      <c r="D46" s="75"/>
      <c r="E46" s="75"/>
      <c r="F46" s="74">
        <f t="shared" si="0"/>
        <v>0</v>
      </c>
    </row>
    <row r="47" spans="1:6" ht="24.75" customHeight="1">
      <c r="A47" s="111"/>
      <c r="B47" s="112" t="s">
        <v>141</v>
      </c>
      <c r="C47" s="44" t="s">
        <v>73</v>
      </c>
      <c r="D47" s="75"/>
      <c r="E47" s="75"/>
      <c r="F47" s="33">
        <f t="shared" si="0"/>
        <v>0</v>
      </c>
    </row>
    <row r="48" spans="1:6" ht="28.5" customHeight="1">
      <c r="A48" s="111"/>
      <c r="B48" s="112"/>
      <c r="C48" s="44" t="s">
        <v>2</v>
      </c>
      <c r="D48" s="75"/>
      <c r="E48" s="75"/>
      <c r="F48" s="74">
        <f t="shared" si="0"/>
        <v>0</v>
      </c>
    </row>
    <row r="49" spans="1:6" ht="24" customHeight="1">
      <c r="A49" s="89" t="s">
        <v>101</v>
      </c>
      <c r="B49" s="90" t="s">
        <v>139</v>
      </c>
      <c r="C49" s="45" t="s">
        <v>73</v>
      </c>
      <c r="D49" s="46">
        <f>D51+D53+D55+D57</f>
        <v>0</v>
      </c>
      <c r="E49" s="46">
        <f>E51+E53+E55+E57</f>
        <v>56</v>
      </c>
      <c r="F49" s="46">
        <f t="shared" si="0"/>
        <v>56</v>
      </c>
    </row>
    <row r="50" spans="1:6" ht="35.25" customHeight="1">
      <c r="A50" s="89"/>
      <c r="B50" s="90"/>
      <c r="C50" s="45" t="s">
        <v>2</v>
      </c>
      <c r="D50" s="63">
        <f>D52+D54+D56+D58</f>
        <v>0</v>
      </c>
      <c r="E50" s="63">
        <f>E52+E54+E56+E58</f>
        <v>12250</v>
      </c>
      <c r="F50" s="63">
        <f t="shared" si="0"/>
        <v>12250</v>
      </c>
    </row>
    <row r="51" spans="1:6" ht="30.75" customHeight="1">
      <c r="A51" s="111" t="s">
        <v>102</v>
      </c>
      <c r="B51" s="112" t="s">
        <v>44</v>
      </c>
      <c r="C51" s="44" t="s">
        <v>73</v>
      </c>
      <c r="D51" s="21"/>
      <c r="E51" s="21">
        <v>56</v>
      </c>
      <c r="F51" s="33">
        <f t="shared" si="0"/>
        <v>56</v>
      </c>
    </row>
    <row r="52" spans="1:6" ht="30" customHeight="1">
      <c r="A52" s="111"/>
      <c r="B52" s="112"/>
      <c r="C52" s="44" t="s">
        <v>2</v>
      </c>
      <c r="D52" s="21"/>
      <c r="E52" s="21">
        <v>12250</v>
      </c>
      <c r="F52" s="74">
        <f t="shared" si="0"/>
        <v>12250</v>
      </c>
    </row>
    <row r="53" spans="1:6" ht="24" customHeight="1">
      <c r="A53" s="111" t="s">
        <v>103</v>
      </c>
      <c r="B53" s="112" t="s">
        <v>47</v>
      </c>
      <c r="C53" s="44" t="s">
        <v>73</v>
      </c>
      <c r="D53" s="75"/>
      <c r="E53" s="75"/>
      <c r="F53" s="33">
        <f t="shared" si="0"/>
        <v>0</v>
      </c>
    </row>
    <row r="54" spans="1:6" ht="30" customHeight="1">
      <c r="A54" s="111"/>
      <c r="B54" s="112"/>
      <c r="C54" s="44" t="s">
        <v>2</v>
      </c>
      <c r="D54" s="75"/>
      <c r="E54" s="75"/>
      <c r="F54" s="74">
        <f t="shared" si="0"/>
        <v>0</v>
      </c>
    </row>
    <row r="55" spans="1:6" ht="26.25" customHeight="1">
      <c r="A55" s="111" t="s">
        <v>104</v>
      </c>
      <c r="B55" s="112" t="s">
        <v>46</v>
      </c>
      <c r="C55" s="44" t="s">
        <v>73</v>
      </c>
      <c r="D55" s="75"/>
      <c r="E55" s="75"/>
      <c r="F55" s="33">
        <f t="shared" si="0"/>
        <v>0</v>
      </c>
    </row>
    <row r="56" spans="1:6" ht="24.75" customHeight="1">
      <c r="A56" s="111"/>
      <c r="B56" s="112"/>
      <c r="C56" s="44" t="s">
        <v>2</v>
      </c>
      <c r="D56" s="75"/>
      <c r="E56" s="75"/>
      <c r="F56" s="74">
        <f t="shared" si="0"/>
        <v>0</v>
      </c>
    </row>
    <row r="57" spans="1:6" ht="27" customHeight="1">
      <c r="A57" s="111" t="s">
        <v>105</v>
      </c>
      <c r="B57" s="112" t="s">
        <v>141</v>
      </c>
      <c r="C57" s="44" t="s">
        <v>73</v>
      </c>
      <c r="D57" s="75"/>
      <c r="E57" s="75"/>
      <c r="F57" s="33">
        <f t="shared" si="0"/>
        <v>0</v>
      </c>
    </row>
    <row r="58" spans="1:6" ht="24" customHeight="1">
      <c r="A58" s="111"/>
      <c r="B58" s="112"/>
      <c r="C58" s="44" t="s">
        <v>2</v>
      </c>
      <c r="D58" s="75"/>
      <c r="E58" s="75"/>
      <c r="F58" s="74">
        <f t="shared" si="0"/>
        <v>0</v>
      </c>
    </row>
    <row r="59" spans="1:7" ht="24" customHeight="1">
      <c r="A59" s="89" t="s">
        <v>107</v>
      </c>
      <c r="B59" s="90" t="s">
        <v>140</v>
      </c>
      <c r="C59" s="45" t="s">
        <v>73</v>
      </c>
      <c r="D59" s="46">
        <f>D61+D63+D65+D67</f>
        <v>0</v>
      </c>
      <c r="E59" s="46">
        <f>E61+E63+E65+E67</f>
        <v>0</v>
      </c>
      <c r="F59" s="46">
        <f aca="true" t="shared" si="2" ref="F59:F68">SUM(D59:E59)</f>
        <v>0</v>
      </c>
      <c r="G59" s="95"/>
    </row>
    <row r="60" spans="1:7" ht="24" customHeight="1">
      <c r="A60" s="89"/>
      <c r="B60" s="90"/>
      <c r="C60" s="45" t="s">
        <v>2</v>
      </c>
      <c r="D60" s="63">
        <f>D62+D64+D66+D68</f>
        <v>0</v>
      </c>
      <c r="E60" s="63">
        <f>E62+E64+E66+E68</f>
        <v>0</v>
      </c>
      <c r="F60" s="63">
        <f t="shared" si="2"/>
        <v>0</v>
      </c>
      <c r="G60" s="95"/>
    </row>
    <row r="61" spans="1:6" ht="24" customHeight="1">
      <c r="A61" s="111" t="s">
        <v>108</v>
      </c>
      <c r="B61" s="112" t="s">
        <v>44</v>
      </c>
      <c r="C61" s="44" t="s">
        <v>73</v>
      </c>
      <c r="D61" s="21"/>
      <c r="E61" s="21"/>
      <c r="F61" s="33">
        <f t="shared" si="2"/>
        <v>0</v>
      </c>
    </row>
    <row r="62" spans="1:6" ht="24" customHeight="1">
      <c r="A62" s="111"/>
      <c r="B62" s="112"/>
      <c r="C62" s="44" t="s">
        <v>2</v>
      </c>
      <c r="D62" s="21"/>
      <c r="E62" s="21"/>
      <c r="F62" s="74">
        <f t="shared" si="2"/>
        <v>0</v>
      </c>
    </row>
    <row r="63" spans="1:6" ht="24" customHeight="1">
      <c r="A63" s="111" t="s">
        <v>109</v>
      </c>
      <c r="B63" s="112" t="s">
        <v>47</v>
      </c>
      <c r="C63" s="44" t="s">
        <v>73</v>
      </c>
      <c r="D63" s="75"/>
      <c r="E63" s="75"/>
      <c r="F63" s="33">
        <f t="shared" si="2"/>
        <v>0</v>
      </c>
    </row>
    <row r="64" spans="1:6" ht="24" customHeight="1">
      <c r="A64" s="111"/>
      <c r="B64" s="112"/>
      <c r="C64" s="44" t="s">
        <v>2</v>
      </c>
      <c r="D64" s="75"/>
      <c r="E64" s="75"/>
      <c r="F64" s="74">
        <f t="shared" si="2"/>
        <v>0</v>
      </c>
    </row>
    <row r="65" spans="1:6" ht="24" customHeight="1">
      <c r="A65" s="111" t="s">
        <v>110</v>
      </c>
      <c r="B65" s="112" t="s">
        <v>46</v>
      </c>
      <c r="C65" s="44" t="s">
        <v>73</v>
      </c>
      <c r="D65" s="75"/>
      <c r="E65" s="75"/>
      <c r="F65" s="33">
        <f t="shared" si="2"/>
        <v>0</v>
      </c>
    </row>
    <row r="66" spans="1:6" ht="24" customHeight="1">
      <c r="A66" s="111"/>
      <c r="B66" s="112"/>
      <c r="C66" s="44" t="s">
        <v>2</v>
      </c>
      <c r="D66" s="75"/>
      <c r="E66" s="75"/>
      <c r="F66" s="74">
        <f t="shared" si="2"/>
        <v>0</v>
      </c>
    </row>
    <row r="67" spans="1:6" ht="24" customHeight="1">
      <c r="A67" s="111" t="s">
        <v>111</v>
      </c>
      <c r="B67" s="112" t="s">
        <v>141</v>
      </c>
      <c r="C67" s="44" t="s">
        <v>73</v>
      </c>
      <c r="D67" s="75"/>
      <c r="E67" s="75"/>
      <c r="F67" s="33">
        <f t="shared" si="2"/>
        <v>0</v>
      </c>
    </row>
    <row r="68" spans="1:6" ht="24" customHeight="1">
      <c r="A68" s="111"/>
      <c r="B68" s="112"/>
      <c r="C68" s="44" t="s">
        <v>2</v>
      </c>
      <c r="D68" s="75"/>
      <c r="E68" s="75"/>
      <c r="F68" s="74">
        <f t="shared" si="2"/>
        <v>0</v>
      </c>
    </row>
    <row r="69" spans="1:6" ht="24" customHeight="1">
      <c r="A69" s="89" t="s">
        <v>24</v>
      </c>
      <c r="B69" s="90" t="s">
        <v>106</v>
      </c>
      <c r="C69" s="45" t="s">
        <v>73</v>
      </c>
      <c r="D69" s="46">
        <f>D71+D73+D75+D77</f>
        <v>0</v>
      </c>
      <c r="E69" s="46">
        <f>E71+E73+E75+E77</f>
        <v>405</v>
      </c>
      <c r="F69" s="46">
        <f aca="true" t="shared" si="3" ref="F69:F78">SUM(D69:E69)</f>
        <v>405</v>
      </c>
    </row>
    <row r="70" spans="1:6" ht="30" customHeight="1">
      <c r="A70" s="89"/>
      <c r="B70" s="90"/>
      <c r="C70" s="45" t="s">
        <v>2</v>
      </c>
      <c r="D70" s="63">
        <f>D72+D74+D76+D78</f>
        <v>0</v>
      </c>
      <c r="E70" s="63">
        <f>E72+E74+E76+E78</f>
        <v>169360.9</v>
      </c>
      <c r="F70" s="63">
        <f t="shared" si="3"/>
        <v>169360.9</v>
      </c>
    </row>
    <row r="71" spans="1:6" ht="25.5" customHeight="1">
      <c r="A71" s="89" t="s">
        <v>67</v>
      </c>
      <c r="B71" s="90" t="s">
        <v>44</v>
      </c>
      <c r="C71" s="45" t="s">
        <v>73</v>
      </c>
      <c r="D71" s="66">
        <f>D31+D51+D61</f>
        <v>0</v>
      </c>
      <c r="E71" s="66">
        <f>E31+E51+E61</f>
        <v>405</v>
      </c>
      <c r="F71" s="66">
        <f t="shared" si="3"/>
        <v>405</v>
      </c>
    </row>
    <row r="72" spans="1:6" ht="25.5" customHeight="1">
      <c r="A72" s="89"/>
      <c r="B72" s="90"/>
      <c r="C72" s="45" t="s">
        <v>2</v>
      </c>
      <c r="D72" s="65">
        <f aca="true" t="shared" si="4" ref="D72:E78">D32+D52+D62</f>
        <v>0</v>
      </c>
      <c r="E72" s="65">
        <f t="shared" si="4"/>
        <v>169360.9</v>
      </c>
      <c r="F72" s="65">
        <f t="shared" si="3"/>
        <v>169360.9</v>
      </c>
    </row>
    <row r="73" spans="1:6" ht="25.5" customHeight="1">
      <c r="A73" s="89" t="s">
        <v>68</v>
      </c>
      <c r="B73" s="90" t="s">
        <v>47</v>
      </c>
      <c r="C73" s="45" t="s">
        <v>73</v>
      </c>
      <c r="D73" s="66">
        <f t="shared" si="4"/>
        <v>0</v>
      </c>
      <c r="E73" s="66">
        <f t="shared" si="4"/>
        <v>0</v>
      </c>
      <c r="F73" s="66">
        <f t="shared" si="3"/>
        <v>0</v>
      </c>
    </row>
    <row r="74" spans="1:6" ht="26.25" customHeight="1">
      <c r="A74" s="89"/>
      <c r="B74" s="90"/>
      <c r="C74" s="45" t="s">
        <v>2</v>
      </c>
      <c r="D74" s="65">
        <f t="shared" si="4"/>
        <v>0</v>
      </c>
      <c r="E74" s="65">
        <f t="shared" si="4"/>
        <v>0</v>
      </c>
      <c r="F74" s="65">
        <f t="shared" si="3"/>
        <v>0</v>
      </c>
    </row>
    <row r="75" spans="1:6" ht="24" customHeight="1">
      <c r="A75" s="89" t="s">
        <v>69</v>
      </c>
      <c r="B75" s="90" t="s">
        <v>46</v>
      </c>
      <c r="C75" s="45" t="s">
        <v>73</v>
      </c>
      <c r="D75" s="66">
        <f t="shared" si="4"/>
        <v>0</v>
      </c>
      <c r="E75" s="66">
        <f t="shared" si="4"/>
        <v>0</v>
      </c>
      <c r="F75" s="66">
        <f>SUM(D75:E75)</f>
        <v>0</v>
      </c>
    </row>
    <row r="76" spans="1:6" ht="27" customHeight="1">
      <c r="A76" s="89"/>
      <c r="B76" s="90"/>
      <c r="C76" s="45" t="s">
        <v>2</v>
      </c>
      <c r="D76" s="65">
        <f t="shared" si="4"/>
        <v>0</v>
      </c>
      <c r="E76" s="65">
        <f t="shared" si="4"/>
        <v>0</v>
      </c>
      <c r="F76" s="65">
        <f t="shared" si="3"/>
        <v>0</v>
      </c>
    </row>
    <row r="77" spans="1:6" ht="31.5" customHeight="1">
      <c r="A77" s="89" t="s">
        <v>70</v>
      </c>
      <c r="B77" s="90" t="s">
        <v>141</v>
      </c>
      <c r="C77" s="45" t="s">
        <v>73</v>
      </c>
      <c r="D77" s="66">
        <f t="shared" si="4"/>
        <v>0</v>
      </c>
      <c r="E77" s="66">
        <f t="shared" si="4"/>
        <v>0</v>
      </c>
      <c r="F77" s="66">
        <f t="shared" si="3"/>
        <v>0</v>
      </c>
    </row>
    <row r="78" spans="1:6" ht="29.25" customHeight="1">
      <c r="A78" s="89"/>
      <c r="B78" s="90"/>
      <c r="C78" s="45" t="s">
        <v>2</v>
      </c>
      <c r="D78" s="65">
        <f>D38+D58+D68</f>
        <v>0</v>
      </c>
      <c r="E78" s="65">
        <f t="shared" si="4"/>
        <v>0</v>
      </c>
      <c r="F78" s="65">
        <f t="shared" si="3"/>
        <v>0</v>
      </c>
    </row>
    <row r="79" spans="1:8" ht="23.25" customHeight="1">
      <c r="A79" s="83" t="s">
        <v>66</v>
      </c>
      <c r="B79" s="79" t="s">
        <v>118</v>
      </c>
      <c r="C79" s="57" t="s">
        <v>19</v>
      </c>
      <c r="D79" s="64"/>
      <c r="E79" s="64"/>
      <c r="F79" s="33">
        <v>1</v>
      </c>
      <c r="H79" s="69"/>
    </row>
    <row r="80" spans="1:8" ht="23.25" customHeight="1">
      <c r="A80" s="83" t="s">
        <v>116</v>
      </c>
      <c r="B80" s="79" t="s">
        <v>114</v>
      </c>
      <c r="C80" s="57" t="s">
        <v>19</v>
      </c>
      <c r="D80" s="64"/>
      <c r="E80" s="64"/>
      <c r="F80" s="33">
        <v>1</v>
      </c>
      <c r="H80" s="69"/>
    </row>
    <row r="81" spans="1:8" ht="38.25" customHeight="1">
      <c r="A81" s="83" t="s">
        <v>117</v>
      </c>
      <c r="B81" s="67" t="s">
        <v>20</v>
      </c>
      <c r="C81" s="57" t="s">
        <v>19</v>
      </c>
      <c r="D81" s="68"/>
      <c r="E81" s="68"/>
      <c r="F81" s="33">
        <v>1</v>
      </c>
      <c r="H81" s="69"/>
    </row>
    <row r="82" spans="1:6" ht="23.25" customHeight="1">
      <c r="A82" s="83" t="s">
        <v>119</v>
      </c>
      <c r="B82" s="68" t="s">
        <v>115</v>
      </c>
      <c r="C82" s="57" t="s">
        <v>19</v>
      </c>
      <c r="D82" s="68"/>
      <c r="E82" s="68"/>
      <c r="F82" s="33">
        <v>1</v>
      </c>
    </row>
    <row r="83" spans="1:6" ht="15">
      <c r="A83" s="92" t="s">
        <v>100</v>
      </c>
      <c r="B83" s="93"/>
      <c r="C83" s="93"/>
      <c r="D83" s="93"/>
      <c r="E83" s="93"/>
      <c r="F83" s="94"/>
    </row>
    <row r="84" spans="1:6" ht="15.75" customHeight="1">
      <c r="A84" s="116">
        <v>4</v>
      </c>
      <c r="B84" s="80" t="s">
        <v>62</v>
      </c>
      <c r="C84" s="114" t="s">
        <v>61</v>
      </c>
      <c r="D84" s="116">
        <f>SUM(D86:D87)</f>
        <v>0</v>
      </c>
      <c r="E84" s="116">
        <f>SUM(E86:E87)</f>
        <v>5136</v>
      </c>
      <c r="F84" s="116">
        <f>D84+E84</f>
        <v>5136</v>
      </c>
    </row>
    <row r="85" spans="1:6" ht="15.75" customHeight="1">
      <c r="A85" s="117"/>
      <c r="B85" s="80" t="s">
        <v>133</v>
      </c>
      <c r="C85" s="115"/>
      <c r="D85" s="117"/>
      <c r="E85" s="117"/>
      <c r="F85" s="117"/>
    </row>
    <row r="86" spans="1:6" ht="16.5" customHeight="1">
      <c r="A86" s="83" t="s">
        <v>80</v>
      </c>
      <c r="B86" s="79" t="s">
        <v>134</v>
      </c>
      <c r="C86" s="57" t="s">
        <v>61</v>
      </c>
      <c r="D86" s="33"/>
      <c r="E86" s="33">
        <v>2571</v>
      </c>
      <c r="F86" s="33">
        <f>D86+E86</f>
        <v>2571</v>
      </c>
    </row>
    <row r="87" spans="1:6" ht="27" customHeight="1">
      <c r="A87" s="83" t="s">
        <v>81</v>
      </c>
      <c r="B87" s="79" t="s">
        <v>135</v>
      </c>
      <c r="C87" s="57" t="s">
        <v>61</v>
      </c>
      <c r="D87" s="33"/>
      <c r="E87" s="33">
        <v>2565</v>
      </c>
      <c r="F87" s="33">
        <f>D87+E87</f>
        <v>2565</v>
      </c>
    </row>
    <row r="88" spans="1:6" ht="13.5" customHeight="1">
      <c r="A88" s="81" t="s">
        <v>93</v>
      </c>
      <c r="B88" s="79" t="s">
        <v>144</v>
      </c>
      <c r="C88" s="57" t="s">
        <v>61</v>
      </c>
      <c r="D88" s="68"/>
      <c r="E88" s="68"/>
      <c r="F88" s="33">
        <f>D88+E88</f>
        <v>0</v>
      </c>
    </row>
    <row r="92" spans="1:6" ht="18.75" customHeight="1">
      <c r="A92" s="88" t="s">
        <v>149</v>
      </c>
      <c r="B92" s="88"/>
      <c r="C92" s="88"/>
      <c r="D92" s="88"/>
      <c r="E92" s="113" t="s">
        <v>150</v>
      </c>
      <c r="F92" s="113"/>
    </row>
    <row r="93" spans="1:4" ht="11.25" customHeight="1">
      <c r="A93" s="118"/>
      <c r="B93" s="118"/>
      <c r="C93" s="118"/>
      <c r="D93" s="118"/>
    </row>
    <row r="94" spans="3:4" ht="13.5" customHeight="1">
      <c r="C94" s="38"/>
      <c r="D94" s="38"/>
    </row>
    <row r="95" spans="3:4" ht="18" customHeight="1">
      <c r="C95" s="82"/>
      <c r="D95" s="38"/>
    </row>
    <row r="96" ht="18" customHeight="1"/>
    <row r="97" spans="1:2" ht="42" customHeight="1">
      <c r="A97" s="118" t="s">
        <v>151</v>
      </c>
      <c r="B97" s="118"/>
    </row>
    <row r="98" spans="1:2" ht="18.75">
      <c r="A98" s="88" t="s">
        <v>152</v>
      </c>
      <c r="B98" s="88"/>
    </row>
    <row r="99" spans="2:3" ht="44.25" customHeight="1">
      <c r="B99" s="91" t="s">
        <v>77</v>
      </c>
      <c r="C99" s="91"/>
    </row>
    <row r="104" ht="18" customHeight="1"/>
    <row r="105" ht="18" customHeight="1"/>
    <row r="106" ht="15" customHeight="1"/>
    <row r="114" ht="18" customHeight="1"/>
    <row r="115" ht="21.75" customHeight="1"/>
    <row r="116" ht="18" customHeight="1"/>
    <row r="122" ht="39.75" customHeight="1"/>
  </sheetData>
  <sheetProtection/>
  <mergeCells count="89">
    <mergeCell ref="A8:F8"/>
    <mergeCell ref="C1:F1"/>
    <mergeCell ref="C2:F2"/>
    <mergeCell ref="C3:F3"/>
    <mergeCell ref="A6:F6"/>
    <mergeCell ref="A7:F7"/>
    <mergeCell ref="A9:F9"/>
    <mergeCell ref="A13:F13"/>
    <mergeCell ref="B14:B15"/>
    <mergeCell ref="A17:A18"/>
    <mergeCell ref="B17:B18"/>
    <mergeCell ref="F15:F16"/>
    <mergeCell ref="A14:A16"/>
    <mergeCell ref="C15:C16"/>
    <mergeCell ref="D15:D16"/>
    <mergeCell ref="E15:E16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A39:A40"/>
    <mergeCell ref="B39:B40"/>
    <mergeCell ref="A41:A42"/>
    <mergeCell ref="B41:B42"/>
    <mergeCell ref="A43:A44"/>
    <mergeCell ref="B43:B44"/>
    <mergeCell ref="A45:A46"/>
    <mergeCell ref="B45:B46"/>
    <mergeCell ref="A47:A48"/>
    <mergeCell ref="B47:B48"/>
    <mergeCell ref="A49:A50"/>
    <mergeCell ref="B49:B50"/>
    <mergeCell ref="A51:A52"/>
    <mergeCell ref="B51:B52"/>
    <mergeCell ref="A53:A54"/>
    <mergeCell ref="B53:B54"/>
    <mergeCell ref="G59:G60"/>
    <mergeCell ref="A61:A62"/>
    <mergeCell ref="B61:B62"/>
    <mergeCell ref="A63:A64"/>
    <mergeCell ref="B63:B64"/>
    <mergeCell ref="A59:A60"/>
    <mergeCell ref="B59:B60"/>
    <mergeCell ref="B99:C99"/>
    <mergeCell ref="A92:D92"/>
    <mergeCell ref="B69:B70"/>
    <mergeCell ref="A71:A72"/>
    <mergeCell ref="B71:B72"/>
    <mergeCell ref="A83:F83"/>
    <mergeCell ref="F84:F85"/>
    <mergeCell ref="A73:A74"/>
    <mergeCell ref="B73:B74"/>
    <mergeCell ref="A75:A76"/>
    <mergeCell ref="A93:D93"/>
    <mergeCell ref="A97:B97"/>
    <mergeCell ref="A98:B98"/>
    <mergeCell ref="A67:A68"/>
    <mergeCell ref="B67:B68"/>
    <mergeCell ref="A69:A70"/>
    <mergeCell ref="B75:B76"/>
    <mergeCell ref="A77:A78"/>
    <mergeCell ref="B77:B78"/>
    <mergeCell ref="A84:A85"/>
    <mergeCell ref="A65:A66"/>
    <mergeCell ref="B65:B66"/>
    <mergeCell ref="A55:A56"/>
    <mergeCell ref="E92:F92"/>
    <mergeCell ref="C84:C85"/>
    <mergeCell ref="D84:D85"/>
    <mergeCell ref="E84:E85"/>
    <mergeCell ref="B55:B56"/>
    <mergeCell ref="A57:A58"/>
    <mergeCell ref="B57:B5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9"/>
  <sheetViews>
    <sheetView view="pageBreakPreview" zoomScale="115" zoomScaleSheetLayoutView="115" zoomScalePageLayoutView="0" workbookViewId="0" topLeftCell="B13">
      <selection activeCell="F16" sqref="F16"/>
    </sheetView>
  </sheetViews>
  <sheetFormatPr defaultColWidth="9.140625" defaultRowHeight="15"/>
  <cols>
    <col min="1" max="1" width="18.421875" style="9" customWidth="1"/>
    <col min="2" max="2" width="10.00390625" style="19" customWidth="1"/>
    <col min="3" max="3" width="12.8515625" style="20" customWidth="1"/>
    <col min="4" max="4" width="10.140625" style="19" customWidth="1"/>
    <col min="5" max="5" width="12.28125" style="20" customWidth="1"/>
    <col min="6" max="6" width="9.7109375" style="19" customWidth="1"/>
    <col min="7" max="7" width="13.421875" style="20" customWidth="1"/>
    <col min="8" max="8" width="9.00390625" style="19" customWidth="1"/>
    <col min="9" max="9" width="11.140625" style="20" customWidth="1"/>
    <col min="10" max="10" width="10.28125" style="19" customWidth="1"/>
    <col min="11" max="11" width="11.7109375" style="20" customWidth="1"/>
    <col min="12" max="16384" width="9.140625" style="9" customWidth="1"/>
  </cols>
  <sheetData>
    <row r="1" spans="1:11" s="7" customFormat="1" ht="15.75" customHeight="1">
      <c r="A1" s="22"/>
      <c r="B1" s="22"/>
      <c r="C1" s="23"/>
      <c r="D1" s="22"/>
      <c r="E1" s="22"/>
      <c r="F1" s="22"/>
      <c r="G1" s="22"/>
      <c r="H1" s="129" t="s">
        <v>113</v>
      </c>
      <c r="I1" s="129"/>
      <c r="J1" s="129"/>
      <c r="K1" s="129"/>
    </row>
    <row r="2" spans="1:11" s="7" customFormat="1" ht="20.25" customHeight="1">
      <c r="A2" s="22"/>
      <c r="B2" s="22"/>
      <c r="C2" s="23"/>
      <c r="D2" s="22"/>
      <c r="E2" s="22"/>
      <c r="F2" s="22"/>
      <c r="G2" s="22"/>
      <c r="H2" s="135" t="s">
        <v>25</v>
      </c>
      <c r="I2" s="135"/>
      <c r="J2" s="135"/>
      <c r="K2" s="135"/>
    </row>
    <row r="3" spans="1:11" s="7" customFormat="1" ht="21" customHeight="1">
      <c r="A3" s="22"/>
      <c r="B3" s="22"/>
      <c r="C3" s="23"/>
      <c r="D3" s="22"/>
      <c r="E3" s="22"/>
      <c r="F3" s="22"/>
      <c r="G3" s="22"/>
      <c r="H3" s="135" t="s">
        <v>125</v>
      </c>
      <c r="I3" s="135"/>
      <c r="J3" s="135"/>
      <c r="K3" s="135"/>
    </row>
    <row r="4" spans="1:11" s="7" customFormat="1" ht="17.25" customHeight="1">
      <c r="A4" s="22"/>
      <c r="B4" s="22"/>
      <c r="C4" s="23"/>
      <c r="D4" s="22"/>
      <c r="E4" s="22"/>
      <c r="F4" s="22"/>
      <c r="G4" s="22"/>
      <c r="H4" s="40"/>
      <c r="I4" s="40"/>
      <c r="J4" s="40"/>
      <c r="K4" s="40"/>
    </row>
    <row r="5" spans="1:11" s="7" customFormat="1" ht="15" customHeight="1">
      <c r="A5" s="129" t="s">
        <v>8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</row>
    <row r="6" spans="1:11" s="7" customFormat="1" ht="24" customHeight="1">
      <c r="A6" s="129" t="s">
        <v>92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</row>
    <row r="7" spans="1:11" s="8" customFormat="1" ht="19.5" customHeight="1">
      <c r="A7" s="134" t="s">
        <v>156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</row>
    <row r="8" spans="1:11" ht="18.75">
      <c r="A8" s="132" t="s">
        <v>72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</row>
    <row r="9" ht="14.25" customHeight="1"/>
    <row r="10" spans="1:11" ht="19.5" customHeight="1">
      <c r="A10" s="133" t="s">
        <v>74</v>
      </c>
      <c r="B10" s="136" t="s">
        <v>146</v>
      </c>
      <c r="C10" s="137"/>
      <c r="D10" s="133" t="s">
        <v>89</v>
      </c>
      <c r="E10" s="133"/>
      <c r="F10" s="133"/>
      <c r="G10" s="133"/>
      <c r="H10" s="133"/>
      <c r="I10" s="133"/>
      <c r="J10" s="133"/>
      <c r="K10" s="133"/>
    </row>
    <row r="11" spans="1:11" ht="78" customHeight="1">
      <c r="A11" s="133"/>
      <c r="B11" s="138"/>
      <c r="C11" s="139"/>
      <c r="D11" s="133" t="s">
        <v>26</v>
      </c>
      <c r="E11" s="133"/>
      <c r="F11" s="133" t="s">
        <v>27</v>
      </c>
      <c r="G11" s="133"/>
      <c r="H11" s="133" t="s">
        <v>28</v>
      </c>
      <c r="I11" s="133"/>
      <c r="J11" s="133" t="s">
        <v>29</v>
      </c>
      <c r="K11" s="133"/>
    </row>
    <row r="12" spans="1:11" ht="29.25" customHeight="1">
      <c r="A12" s="133"/>
      <c r="B12" s="34" t="s">
        <v>75</v>
      </c>
      <c r="C12" s="35" t="s">
        <v>2</v>
      </c>
      <c r="D12" s="34" t="s">
        <v>75</v>
      </c>
      <c r="E12" s="35" t="s">
        <v>2</v>
      </c>
      <c r="F12" s="34" t="s">
        <v>75</v>
      </c>
      <c r="G12" s="35" t="s">
        <v>2</v>
      </c>
      <c r="H12" s="34" t="s">
        <v>75</v>
      </c>
      <c r="I12" s="35" t="s">
        <v>2</v>
      </c>
      <c r="J12" s="34" t="s">
        <v>75</v>
      </c>
      <c r="K12" s="35" t="s">
        <v>2</v>
      </c>
    </row>
    <row r="13" spans="1:11" s="14" customFormat="1" ht="15">
      <c r="A13" s="10">
        <v>1</v>
      </c>
      <c r="B13" s="11">
        <v>2</v>
      </c>
      <c r="C13" s="10">
        <v>3</v>
      </c>
      <c r="D13" s="11">
        <v>4</v>
      </c>
      <c r="E13" s="10">
        <v>5</v>
      </c>
      <c r="F13" s="11">
        <v>6</v>
      </c>
      <c r="G13" s="10">
        <v>7</v>
      </c>
      <c r="H13" s="11">
        <v>8</v>
      </c>
      <c r="I13" s="10">
        <v>9</v>
      </c>
      <c r="J13" s="11">
        <v>10</v>
      </c>
      <c r="K13" s="10">
        <v>11</v>
      </c>
    </row>
    <row r="14" spans="1:11" ht="15">
      <c r="A14" s="24" t="s">
        <v>52</v>
      </c>
      <c r="B14" s="12">
        <f>D14</f>
        <v>184</v>
      </c>
      <c r="C14" s="13">
        <f>E14</f>
        <v>91650.9</v>
      </c>
      <c r="D14" s="12">
        <v>184</v>
      </c>
      <c r="E14" s="84">
        <v>91650.9</v>
      </c>
      <c r="F14" s="12"/>
      <c r="G14" s="13"/>
      <c r="H14" s="12"/>
      <c r="I14" s="13"/>
      <c r="J14" s="12"/>
      <c r="K14" s="13"/>
    </row>
    <row r="15" spans="1:11" ht="15">
      <c r="A15" s="24" t="s">
        <v>94</v>
      </c>
      <c r="B15" s="12">
        <f>D15</f>
        <v>80</v>
      </c>
      <c r="C15" s="13">
        <f>E15</f>
        <v>29020</v>
      </c>
      <c r="D15" s="12">
        <v>80</v>
      </c>
      <c r="E15" s="84">
        <v>29020</v>
      </c>
      <c r="F15" s="12"/>
      <c r="G15" s="13"/>
      <c r="H15" s="12"/>
      <c r="I15" s="13"/>
      <c r="J15" s="12"/>
      <c r="K15" s="13"/>
    </row>
    <row r="16" spans="1:11" ht="15">
      <c r="A16" s="24" t="s">
        <v>30</v>
      </c>
      <c r="B16" s="12">
        <f aca="true" t="shared" si="0" ref="B16:B26">D16+F16+H16+J16</f>
        <v>65</v>
      </c>
      <c r="C16" s="13">
        <f aca="true" t="shared" si="1" ref="C16:C27">E16+G16+I16+K16</f>
        <v>27320</v>
      </c>
      <c r="D16" s="12">
        <v>65</v>
      </c>
      <c r="E16" s="13">
        <v>27320</v>
      </c>
      <c r="F16" s="12"/>
      <c r="G16" s="13"/>
      <c r="H16" s="12"/>
      <c r="I16" s="13"/>
      <c r="J16" s="12"/>
      <c r="K16" s="13"/>
    </row>
    <row r="17" spans="1:11" ht="14.25" customHeight="1">
      <c r="A17" s="24" t="s">
        <v>31</v>
      </c>
      <c r="B17" s="12">
        <f t="shared" si="0"/>
        <v>0</v>
      </c>
      <c r="C17" s="13">
        <f t="shared" si="1"/>
        <v>0</v>
      </c>
      <c r="D17" s="12"/>
      <c r="E17" s="13"/>
      <c r="F17" s="12"/>
      <c r="G17" s="13"/>
      <c r="H17" s="12"/>
      <c r="I17" s="13"/>
      <c r="J17" s="12"/>
      <c r="K17" s="13"/>
    </row>
    <row r="18" spans="1:11" ht="15">
      <c r="A18" s="61" t="s">
        <v>98</v>
      </c>
      <c r="B18" s="12">
        <f t="shared" si="0"/>
        <v>0</v>
      </c>
      <c r="C18" s="13">
        <f t="shared" si="1"/>
        <v>0</v>
      </c>
      <c r="D18" s="12"/>
      <c r="E18" s="13"/>
      <c r="F18" s="12"/>
      <c r="G18" s="13"/>
      <c r="H18" s="12"/>
      <c r="I18" s="13"/>
      <c r="J18" s="12"/>
      <c r="K18" s="13"/>
    </row>
    <row r="19" spans="1:11" ht="15" customHeight="1">
      <c r="A19" s="24" t="s">
        <v>32</v>
      </c>
      <c r="B19" s="12">
        <f t="shared" si="0"/>
        <v>0</v>
      </c>
      <c r="C19" s="13">
        <f t="shared" si="1"/>
        <v>0</v>
      </c>
      <c r="D19" s="15"/>
      <c r="E19" s="16"/>
      <c r="F19" s="15"/>
      <c r="G19" s="16"/>
      <c r="H19" s="15"/>
      <c r="I19" s="16"/>
      <c r="J19" s="15"/>
      <c r="K19" s="16"/>
    </row>
    <row r="20" spans="1:11" ht="15.75" customHeight="1">
      <c r="A20" s="24" t="s">
        <v>33</v>
      </c>
      <c r="B20" s="12">
        <f t="shared" si="0"/>
        <v>20</v>
      </c>
      <c r="C20" s="13">
        <f t="shared" si="1"/>
        <v>9120</v>
      </c>
      <c r="D20" s="15">
        <v>20</v>
      </c>
      <c r="E20" s="16">
        <v>9120</v>
      </c>
      <c r="F20" s="15"/>
      <c r="G20" s="16"/>
      <c r="H20" s="15"/>
      <c r="I20" s="16"/>
      <c r="J20" s="15"/>
      <c r="K20" s="16"/>
    </row>
    <row r="21" spans="1:11" ht="51">
      <c r="A21" s="25" t="s">
        <v>97</v>
      </c>
      <c r="B21" s="12">
        <f t="shared" si="0"/>
        <v>56</v>
      </c>
      <c r="C21" s="13">
        <f t="shared" si="1"/>
        <v>12250</v>
      </c>
      <c r="D21" s="15">
        <v>56</v>
      </c>
      <c r="E21" s="15">
        <v>12250</v>
      </c>
      <c r="F21" s="15"/>
      <c r="G21" s="15"/>
      <c r="H21" s="15"/>
      <c r="I21" s="15"/>
      <c r="J21" s="15"/>
      <c r="K21" s="15"/>
    </row>
    <row r="22" spans="1:11" ht="15" customHeight="1">
      <c r="A22" s="25" t="s">
        <v>95</v>
      </c>
      <c r="B22" s="12">
        <f t="shared" si="0"/>
        <v>0</v>
      </c>
      <c r="C22" s="13">
        <f t="shared" si="1"/>
        <v>0</v>
      </c>
      <c r="D22" s="15"/>
      <c r="E22" s="16"/>
      <c r="F22" s="15"/>
      <c r="G22" s="16"/>
      <c r="H22" s="15"/>
      <c r="I22" s="16"/>
      <c r="J22" s="15"/>
      <c r="K22" s="16"/>
    </row>
    <row r="23" spans="1:11" s="14" customFormat="1" ht="15">
      <c r="A23" s="24" t="s">
        <v>49</v>
      </c>
      <c r="B23" s="12">
        <f t="shared" si="0"/>
        <v>0</v>
      </c>
      <c r="C23" s="13">
        <f t="shared" si="1"/>
        <v>0</v>
      </c>
      <c r="D23" s="12"/>
      <c r="E23" s="13"/>
      <c r="F23" s="12"/>
      <c r="G23" s="13"/>
      <c r="H23" s="12"/>
      <c r="I23" s="13"/>
      <c r="J23" s="12"/>
      <c r="K23" s="13"/>
    </row>
    <row r="24" spans="1:11" s="14" customFormat="1" ht="15">
      <c r="A24" s="24" t="s">
        <v>50</v>
      </c>
      <c r="B24" s="12">
        <f t="shared" si="0"/>
        <v>0</v>
      </c>
      <c r="C24" s="13">
        <f t="shared" si="1"/>
        <v>0</v>
      </c>
      <c r="D24" s="12"/>
      <c r="E24" s="13"/>
      <c r="F24" s="12"/>
      <c r="G24" s="13"/>
      <c r="H24" s="12"/>
      <c r="I24" s="13"/>
      <c r="J24" s="12"/>
      <c r="K24" s="13"/>
    </row>
    <row r="25" spans="1:11" s="14" customFormat="1" ht="15">
      <c r="A25" s="24" t="s">
        <v>51</v>
      </c>
      <c r="B25" s="12">
        <f t="shared" si="0"/>
        <v>0</v>
      </c>
      <c r="C25" s="13">
        <f t="shared" si="1"/>
        <v>0</v>
      </c>
      <c r="D25" s="12"/>
      <c r="E25" s="13"/>
      <c r="F25" s="12"/>
      <c r="G25" s="13"/>
      <c r="H25" s="12"/>
      <c r="I25" s="13"/>
      <c r="J25" s="12"/>
      <c r="K25" s="13"/>
    </row>
    <row r="26" spans="1:11" s="14" customFormat="1" ht="15">
      <c r="A26" s="24" t="s">
        <v>96</v>
      </c>
      <c r="B26" s="12">
        <f t="shared" si="0"/>
        <v>0</v>
      </c>
      <c r="C26" s="13">
        <f t="shared" si="1"/>
        <v>0</v>
      </c>
      <c r="D26" s="12"/>
      <c r="E26" s="13"/>
      <c r="F26" s="12"/>
      <c r="G26" s="13"/>
      <c r="H26" s="12"/>
      <c r="I26" s="13"/>
      <c r="J26" s="12"/>
      <c r="K26" s="13"/>
    </row>
    <row r="27" spans="1:11" ht="17.25" customHeight="1">
      <c r="A27" s="42" t="s">
        <v>76</v>
      </c>
      <c r="B27" s="12">
        <f>D27+F27+H27+J27</f>
        <v>405</v>
      </c>
      <c r="C27" s="13">
        <f t="shared" si="1"/>
        <v>169360.9</v>
      </c>
      <c r="D27" s="18">
        <f>SUM(D14:D26)</f>
        <v>405</v>
      </c>
      <c r="E27" s="18">
        <f aca="true" t="shared" si="2" ref="E27:K27">SUM(E14:E26)</f>
        <v>169360.9</v>
      </c>
      <c r="F27" s="18">
        <f t="shared" si="2"/>
        <v>0</v>
      </c>
      <c r="G27" s="18">
        <f t="shared" si="2"/>
        <v>0</v>
      </c>
      <c r="H27" s="18">
        <f t="shared" si="2"/>
        <v>0</v>
      </c>
      <c r="I27" s="18">
        <f t="shared" si="2"/>
        <v>0</v>
      </c>
      <c r="J27" s="18">
        <f t="shared" si="2"/>
        <v>0</v>
      </c>
      <c r="K27" s="18">
        <f t="shared" si="2"/>
        <v>0</v>
      </c>
    </row>
    <row r="28" spans="5:11" ht="12" customHeight="1">
      <c r="E28" s="19"/>
      <c r="G28" s="19"/>
      <c r="I28" s="19"/>
      <c r="K28" s="19"/>
    </row>
    <row r="29" ht="18.75">
      <c r="L29" s="38"/>
    </row>
    <row r="30" spans="1:11" ht="18.75">
      <c r="A30" s="106" t="s">
        <v>157</v>
      </c>
      <c r="B30" s="106"/>
      <c r="C30" s="106"/>
      <c r="D30" s="106"/>
      <c r="E30" s="106"/>
      <c r="F30" s="106"/>
      <c r="G30" s="106"/>
      <c r="H30" s="106"/>
      <c r="I30" s="106"/>
      <c r="J30" s="106"/>
      <c r="K30" s="39"/>
    </row>
    <row r="31" spans="9:11" ht="15">
      <c r="I31" s="130"/>
      <c r="J31" s="130"/>
      <c r="K31" s="130"/>
    </row>
    <row r="43" spans="1:3" ht="18.75">
      <c r="A43" s="131" t="s">
        <v>154</v>
      </c>
      <c r="B43" s="131"/>
      <c r="C43" s="131"/>
    </row>
    <row r="44" spans="1:3" ht="18.75">
      <c r="A44" s="131" t="s">
        <v>155</v>
      </c>
      <c r="B44" s="131"/>
      <c r="C44" s="131"/>
    </row>
    <row r="48" spans="4:11" ht="15">
      <c r="D48" s="9"/>
      <c r="E48" s="9"/>
      <c r="F48" s="9"/>
      <c r="G48" s="9"/>
      <c r="H48" s="9"/>
      <c r="I48" s="9"/>
      <c r="J48" s="9"/>
      <c r="K48" s="9"/>
    </row>
    <row r="49" spans="4:11" ht="15">
      <c r="D49" s="9"/>
      <c r="E49" s="9"/>
      <c r="F49" s="9"/>
      <c r="G49" s="9"/>
      <c r="H49" s="9"/>
      <c r="I49" s="9"/>
      <c r="J49" s="9"/>
      <c r="K49" s="9"/>
    </row>
  </sheetData>
  <sheetProtection/>
  <mergeCells count="18">
    <mergeCell ref="A30:J30"/>
    <mergeCell ref="A7:K7"/>
    <mergeCell ref="H2:K2"/>
    <mergeCell ref="H3:K3"/>
    <mergeCell ref="B10:C11"/>
    <mergeCell ref="A5:K5"/>
    <mergeCell ref="A6:K6"/>
    <mergeCell ref="J11:K11"/>
    <mergeCell ref="H1:K1"/>
    <mergeCell ref="I31:K31"/>
    <mergeCell ref="A44:C44"/>
    <mergeCell ref="A43:C43"/>
    <mergeCell ref="A8:K8"/>
    <mergeCell ref="A10:A12"/>
    <mergeCell ref="D10:K10"/>
    <mergeCell ref="D11:E11"/>
    <mergeCell ref="F11:G11"/>
    <mergeCell ref="H11:I11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9">
      <selection activeCell="G27" sqref="G27"/>
    </sheetView>
  </sheetViews>
  <sheetFormatPr defaultColWidth="9.140625" defaultRowHeight="15"/>
  <cols>
    <col min="1" max="1" width="16.140625" style="9" customWidth="1"/>
    <col min="2" max="2" width="12.00390625" style="19" customWidth="1"/>
    <col min="3" max="3" width="11.7109375" style="20" customWidth="1"/>
    <col min="4" max="4" width="10.28125" style="19" customWidth="1"/>
    <col min="5" max="5" width="9.421875" style="19" customWidth="1"/>
    <col min="6" max="6" width="8.421875" style="20" customWidth="1"/>
    <col min="7" max="7" width="11.28125" style="19" customWidth="1"/>
    <col min="8" max="8" width="9.7109375" style="20" customWidth="1"/>
    <col min="9" max="16384" width="9.140625" style="9" customWidth="1"/>
  </cols>
  <sheetData>
    <row r="1" spans="1:8" s="7" customFormat="1" ht="18" customHeight="1">
      <c r="A1" s="22"/>
      <c r="B1" s="22"/>
      <c r="C1" s="23"/>
      <c r="D1" s="129" t="s">
        <v>99</v>
      </c>
      <c r="E1" s="129"/>
      <c r="F1" s="129"/>
      <c r="G1" s="129"/>
      <c r="H1" s="129"/>
    </row>
    <row r="2" spans="1:8" s="7" customFormat="1" ht="18" customHeight="1">
      <c r="A2" s="22"/>
      <c r="B2" s="22"/>
      <c r="C2" s="23"/>
      <c r="D2" s="129" t="s">
        <v>25</v>
      </c>
      <c r="E2" s="129"/>
      <c r="F2" s="129"/>
      <c r="G2" s="129"/>
      <c r="H2" s="129"/>
    </row>
    <row r="3" spans="1:8" s="7" customFormat="1" ht="18" customHeight="1">
      <c r="A3" s="22"/>
      <c r="B3" s="22"/>
      <c r="C3" s="23"/>
      <c r="D3" s="129" t="s">
        <v>126</v>
      </c>
      <c r="E3" s="129"/>
      <c r="F3" s="129"/>
      <c r="G3" s="129"/>
      <c r="H3" s="129"/>
    </row>
    <row r="4" spans="1:8" s="7" customFormat="1" ht="18" customHeight="1">
      <c r="A4" s="22"/>
      <c r="B4" s="22"/>
      <c r="C4" s="23"/>
      <c r="D4" s="22"/>
      <c r="E4" s="26"/>
      <c r="F4" s="26"/>
      <c r="G4" s="26"/>
      <c r="H4" s="26"/>
    </row>
    <row r="5" spans="1:8" s="7" customFormat="1" ht="18" customHeight="1">
      <c r="A5" s="129" t="s">
        <v>8</v>
      </c>
      <c r="B5" s="129"/>
      <c r="C5" s="129"/>
      <c r="D5" s="129"/>
      <c r="E5" s="129"/>
      <c r="F5" s="129"/>
      <c r="G5" s="129"/>
      <c r="H5" s="129"/>
    </row>
    <row r="6" spans="1:8" s="7" customFormat="1" ht="57" customHeight="1">
      <c r="A6" s="129" t="s">
        <v>91</v>
      </c>
      <c r="B6" s="129"/>
      <c r="C6" s="129"/>
      <c r="D6" s="129"/>
      <c r="E6" s="129"/>
      <c r="F6" s="129"/>
      <c r="G6" s="129"/>
      <c r="H6" s="129"/>
    </row>
    <row r="7" spans="1:8" s="7" customFormat="1" ht="18.75">
      <c r="A7" s="140" t="s">
        <v>156</v>
      </c>
      <c r="B7" s="140"/>
      <c r="C7" s="140"/>
      <c r="D7" s="140"/>
      <c r="E7" s="140"/>
      <c r="F7" s="140"/>
      <c r="G7" s="140"/>
      <c r="H7" s="140"/>
    </row>
    <row r="8" spans="1:8" s="8" customFormat="1" ht="18.75">
      <c r="A8" s="132" t="s">
        <v>72</v>
      </c>
      <c r="B8" s="132"/>
      <c r="C8" s="132"/>
      <c r="D8" s="132"/>
      <c r="E8" s="132"/>
      <c r="F8" s="132"/>
      <c r="G8" s="132"/>
      <c r="H8" s="132"/>
    </row>
    <row r="10" spans="1:8" ht="24.75" customHeight="1">
      <c r="A10" s="133" t="s">
        <v>90</v>
      </c>
      <c r="B10" s="141" t="s">
        <v>147</v>
      </c>
      <c r="C10" s="142"/>
      <c r="D10" s="133" t="s">
        <v>82</v>
      </c>
      <c r="E10" s="133"/>
      <c r="F10" s="133"/>
      <c r="G10" s="133"/>
      <c r="H10" s="133"/>
    </row>
    <row r="11" spans="1:8" ht="121.5" customHeight="1">
      <c r="A11" s="133"/>
      <c r="B11" s="30" t="s">
        <v>112</v>
      </c>
      <c r="C11" s="31" t="s">
        <v>2</v>
      </c>
      <c r="D11" s="5" t="s">
        <v>79</v>
      </c>
      <c r="E11" s="5" t="s">
        <v>130</v>
      </c>
      <c r="F11" s="5" t="s">
        <v>128</v>
      </c>
      <c r="G11" s="5" t="s">
        <v>129</v>
      </c>
      <c r="H11" s="5" t="s">
        <v>83</v>
      </c>
    </row>
    <row r="12" spans="1:8" ht="15">
      <c r="A12" s="10">
        <v>1</v>
      </c>
      <c r="B12" s="11">
        <v>2</v>
      </c>
      <c r="C12" s="10">
        <v>3</v>
      </c>
      <c r="D12" s="10">
        <v>4</v>
      </c>
      <c r="E12" s="11">
        <v>5</v>
      </c>
      <c r="F12" s="10">
        <v>6</v>
      </c>
      <c r="G12" s="10">
        <v>7</v>
      </c>
      <c r="H12" s="11">
        <v>8</v>
      </c>
    </row>
    <row r="13" spans="1:8" s="14" customFormat="1" ht="15">
      <c r="A13" s="27" t="s">
        <v>53</v>
      </c>
      <c r="B13" s="28"/>
      <c r="C13" s="29"/>
      <c r="D13" s="28"/>
      <c r="E13" s="28"/>
      <c r="F13" s="29"/>
      <c r="G13" s="28"/>
      <c r="H13" s="29" t="e">
        <f>G13*100/E13</f>
        <v>#DIV/0!</v>
      </c>
    </row>
    <row r="14" spans="1:8" ht="15">
      <c r="A14" s="27" t="s">
        <v>54</v>
      </c>
      <c r="B14" s="28"/>
      <c r="C14" s="29"/>
      <c r="D14" s="28"/>
      <c r="E14" s="28"/>
      <c r="F14" s="29"/>
      <c r="G14" s="28"/>
      <c r="H14" s="29" t="e">
        <f aca="true" t="shared" si="0" ref="H14:H29">G14*100/E14</f>
        <v>#DIV/0!</v>
      </c>
    </row>
    <row r="15" spans="1:8" ht="15">
      <c r="A15" s="27" t="s">
        <v>55</v>
      </c>
      <c r="B15" s="28"/>
      <c r="C15" s="29"/>
      <c r="D15" s="28"/>
      <c r="E15" s="28"/>
      <c r="F15" s="29"/>
      <c r="G15" s="28"/>
      <c r="H15" s="29" t="e">
        <f t="shared" si="0"/>
        <v>#DIV/0!</v>
      </c>
    </row>
    <row r="16" spans="1:8" ht="15">
      <c r="A16" s="27" t="s">
        <v>56</v>
      </c>
      <c r="B16" s="28"/>
      <c r="C16" s="29"/>
      <c r="D16" s="28"/>
      <c r="E16" s="28"/>
      <c r="F16" s="29"/>
      <c r="G16" s="28"/>
      <c r="H16" s="29" t="e">
        <f t="shared" si="0"/>
        <v>#DIV/0!</v>
      </c>
    </row>
    <row r="17" spans="1:8" ht="15">
      <c r="A17" s="27" t="s">
        <v>57</v>
      </c>
      <c r="B17" s="28"/>
      <c r="C17" s="29"/>
      <c r="D17" s="28"/>
      <c r="E17" s="28"/>
      <c r="F17" s="29"/>
      <c r="G17" s="28"/>
      <c r="H17" s="29" t="e">
        <f t="shared" si="0"/>
        <v>#DIV/0!</v>
      </c>
    </row>
    <row r="18" spans="1:8" ht="15">
      <c r="A18" s="27" t="s">
        <v>58</v>
      </c>
      <c r="B18" s="28"/>
      <c r="C18" s="29"/>
      <c r="D18" s="28"/>
      <c r="E18" s="28"/>
      <c r="F18" s="29"/>
      <c r="G18" s="28"/>
      <c r="H18" s="29" t="e">
        <f t="shared" si="0"/>
        <v>#DIV/0!</v>
      </c>
    </row>
    <row r="19" spans="1:8" ht="15">
      <c r="A19" s="27" t="s">
        <v>59</v>
      </c>
      <c r="B19" s="28"/>
      <c r="C19" s="29"/>
      <c r="D19" s="28"/>
      <c r="E19" s="28"/>
      <c r="F19" s="29"/>
      <c r="G19" s="28"/>
      <c r="H19" s="29" t="e">
        <f t="shared" si="0"/>
        <v>#DIV/0!</v>
      </c>
    </row>
    <row r="20" spans="1:8" ht="15">
      <c r="A20" s="27"/>
      <c r="B20" s="28"/>
      <c r="C20" s="29"/>
      <c r="D20" s="28"/>
      <c r="E20" s="28"/>
      <c r="F20" s="29"/>
      <c r="G20" s="28"/>
      <c r="H20" s="29" t="e">
        <f t="shared" si="0"/>
        <v>#DIV/0!</v>
      </c>
    </row>
    <row r="21" spans="1:8" ht="15">
      <c r="A21" s="27"/>
      <c r="B21" s="28"/>
      <c r="C21" s="29"/>
      <c r="D21" s="28"/>
      <c r="E21" s="28"/>
      <c r="F21" s="29"/>
      <c r="G21" s="28"/>
      <c r="H21" s="29" t="e">
        <f t="shared" si="0"/>
        <v>#DIV/0!</v>
      </c>
    </row>
    <row r="22" spans="1:8" ht="15">
      <c r="A22" s="27"/>
      <c r="B22" s="28"/>
      <c r="C22" s="29"/>
      <c r="D22" s="28"/>
      <c r="E22" s="28"/>
      <c r="F22" s="29"/>
      <c r="G22" s="28"/>
      <c r="H22" s="29" t="e">
        <f t="shared" si="0"/>
        <v>#DIV/0!</v>
      </c>
    </row>
    <row r="23" spans="1:8" ht="15">
      <c r="A23" s="27"/>
      <c r="B23" s="28"/>
      <c r="C23" s="29"/>
      <c r="D23" s="28"/>
      <c r="E23" s="28"/>
      <c r="F23" s="29"/>
      <c r="G23" s="28"/>
      <c r="H23" s="29" t="e">
        <f t="shared" si="0"/>
        <v>#DIV/0!</v>
      </c>
    </row>
    <row r="24" spans="1:8" ht="15">
      <c r="A24" s="27"/>
      <c r="B24" s="28"/>
      <c r="C24" s="29"/>
      <c r="D24" s="28"/>
      <c r="E24" s="28"/>
      <c r="F24" s="29"/>
      <c r="G24" s="28"/>
      <c r="H24" s="29" t="e">
        <f t="shared" si="0"/>
        <v>#DIV/0!</v>
      </c>
    </row>
    <row r="25" spans="1:8" ht="15">
      <c r="A25" s="27"/>
      <c r="B25" s="28"/>
      <c r="C25" s="29"/>
      <c r="D25" s="28"/>
      <c r="E25" s="28"/>
      <c r="F25" s="29"/>
      <c r="G25" s="28"/>
      <c r="H25" s="29" t="e">
        <f t="shared" si="0"/>
        <v>#DIV/0!</v>
      </c>
    </row>
    <row r="26" spans="1:8" ht="15">
      <c r="A26" s="27"/>
      <c r="B26" s="28"/>
      <c r="C26" s="29"/>
      <c r="D26" s="28"/>
      <c r="E26" s="28"/>
      <c r="F26" s="29"/>
      <c r="G26" s="28"/>
      <c r="H26" s="29" t="e">
        <f t="shared" si="0"/>
        <v>#DIV/0!</v>
      </c>
    </row>
    <row r="27" spans="1:8" ht="15">
      <c r="A27" s="27" t="s">
        <v>148</v>
      </c>
      <c r="B27" s="28">
        <v>405</v>
      </c>
      <c r="C27" s="29">
        <v>169320.9</v>
      </c>
      <c r="D27" s="28">
        <v>170</v>
      </c>
      <c r="E27" s="28">
        <v>2395</v>
      </c>
      <c r="F27" s="29">
        <v>2565</v>
      </c>
      <c r="G27" s="28">
        <v>2395</v>
      </c>
      <c r="H27" s="29">
        <f t="shared" si="0"/>
        <v>100</v>
      </c>
    </row>
    <row r="28" spans="1:8" ht="15">
      <c r="A28" s="27"/>
      <c r="B28" s="28"/>
      <c r="C28" s="29"/>
      <c r="D28" s="28"/>
      <c r="E28" s="28"/>
      <c r="F28" s="29"/>
      <c r="G28" s="28"/>
      <c r="H28" s="29" t="e">
        <f t="shared" si="0"/>
        <v>#DIV/0!</v>
      </c>
    </row>
    <row r="29" spans="1:8" s="14" customFormat="1" ht="15">
      <c r="A29" s="17" t="s">
        <v>34</v>
      </c>
      <c r="B29" s="12">
        <f aca="true" t="shared" si="1" ref="B29:G29">SUM(B13:B28)</f>
        <v>405</v>
      </c>
      <c r="C29" s="12">
        <f t="shared" si="1"/>
        <v>169320.9</v>
      </c>
      <c r="D29" s="12">
        <f t="shared" si="1"/>
        <v>170</v>
      </c>
      <c r="E29" s="12">
        <f t="shared" si="1"/>
        <v>2395</v>
      </c>
      <c r="F29" s="12">
        <f t="shared" si="1"/>
        <v>2565</v>
      </c>
      <c r="G29" s="12">
        <f t="shared" si="1"/>
        <v>2395</v>
      </c>
      <c r="H29" s="29">
        <f t="shared" si="0"/>
        <v>100</v>
      </c>
    </row>
    <row r="30" spans="3:8" ht="15">
      <c r="C30" s="19"/>
      <c r="F30" s="19"/>
      <c r="H30" s="19"/>
    </row>
    <row r="33" spans="1:8" ht="18.75">
      <c r="A33" s="55" t="s">
        <v>164</v>
      </c>
      <c r="B33" s="55"/>
      <c r="C33" s="55"/>
      <c r="D33" s="55"/>
      <c r="E33" s="55"/>
      <c r="F33" s="55"/>
      <c r="G33" s="55"/>
      <c r="H33" s="58"/>
    </row>
    <row r="36" spans="2:3" ht="15">
      <c r="B36" s="9"/>
      <c r="C36" s="9"/>
    </row>
    <row r="37" spans="2:3" ht="15">
      <c r="B37" s="9"/>
      <c r="C37" s="9"/>
    </row>
    <row r="38" spans="2:3" ht="15">
      <c r="B38" s="9"/>
      <c r="C38" s="9"/>
    </row>
    <row r="40" ht="18" customHeight="1"/>
    <row r="46" spans="1:3" ht="15" customHeight="1">
      <c r="A46" s="131" t="s">
        <v>165</v>
      </c>
      <c r="B46" s="131"/>
      <c r="C46" s="131"/>
    </row>
    <row r="47" spans="1:3" ht="18" customHeight="1">
      <c r="A47" s="131" t="s">
        <v>166</v>
      </c>
      <c r="B47" s="131"/>
      <c r="C47" s="131"/>
    </row>
    <row r="48" ht="15" customHeight="1"/>
    <row r="50" spans="4:8" ht="15">
      <c r="D50" s="9"/>
      <c r="E50" s="9"/>
      <c r="F50" s="9"/>
      <c r="G50" s="9"/>
      <c r="H50" s="9"/>
    </row>
    <row r="51" spans="2:8" ht="15">
      <c r="B51" s="9"/>
      <c r="C51" s="9"/>
      <c r="D51" s="9"/>
      <c r="E51" s="9"/>
      <c r="F51" s="9"/>
      <c r="G51" s="9"/>
      <c r="H51" s="9"/>
    </row>
  </sheetData>
  <sheetProtection/>
  <mergeCells count="12">
    <mergeCell ref="B10:C10"/>
    <mergeCell ref="D10:H10"/>
    <mergeCell ref="D1:H1"/>
    <mergeCell ref="D2:H2"/>
    <mergeCell ref="D3:H3"/>
    <mergeCell ref="A47:C47"/>
    <mergeCell ref="A46:C46"/>
    <mergeCell ref="A5:H5"/>
    <mergeCell ref="A6:H6"/>
    <mergeCell ref="A7:H7"/>
    <mergeCell ref="A8:H8"/>
    <mergeCell ref="A10:A11"/>
  </mergeCells>
  <printOptions/>
  <pageMargins left="0.7086614173228347" right="0.31496062992125984" top="0.3937007874015748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2018-06-28T05:36:44Z</dcterms:modified>
  <cp:category/>
  <cp:version/>
  <cp:contentType/>
  <cp:contentStatus/>
</cp:coreProperties>
</file>