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ibal\Desktop\"/>
    </mc:Choice>
  </mc:AlternateContent>
  <xr:revisionPtr revIDLastSave="0" documentId="13_ncr:1_{268F09A5-DE1A-4700-A385-2750F395DC3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7-8 класс юноши" sheetId="1" r:id="rId1"/>
    <sheet name="7-8 класс девушки" sheetId="3" r:id="rId2"/>
    <sheet name="9-11 класс юноши" sheetId="2" r:id="rId3"/>
    <sheet name="9-11 класс девушки" sheetId="4" r:id="rId4"/>
  </sheets>
  <definedNames>
    <definedName name="_xlnm._FilterDatabase" localSheetId="1" hidden="1">'7-8 класс девушки'!$A$12:$Q$67</definedName>
    <definedName name="_xlnm._FilterDatabase" localSheetId="0" hidden="1">'7-8 класс юноши'!$A$12:$Q$117</definedName>
    <definedName name="_xlnm._FilterDatabase" localSheetId="3" hidden="1">'9-11 класс девушки'!$A$12:$Q$64</definedName>
    <definedName name="_xlnm._FilterDatabase" localSheetId="2" hidden="1">'9-11 класс юноши'!$A$12:$Q$103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L25" i="3"/>
  <c r="L23" i="3"/>
  <c r="L19" i="3"/>
  <c r="L15" i="3"/>
  <c r="L22" i="3"/>
  <c r="L21" i="3"/>
  <c r="L18" i="3"/>
  <c r="L17" i="3"/>
  <c r="L20" i="3"/>
  <c r="L24" i="3"/>
  <c r="J83" i="1"/>
  <c r="J56" i="1"/>
  <c r="J34" i="1"/>
  <c r="J29" i="1"/>
  <c r="J84" i="1"/>
  <c r="J85" i="1"/>
  <c r="J86" i="1"/>
  <c r="J87" i="1"/>
  <c r="J78" i="1"/>
  <c r="J63" i="1"/>
  <c r="J24" i="1"/>
  <c r="J19" i="1"/>
  <c r="J79" i="1"/>
  <c r="J55" i="1"/>
  <c r="J68" i="1"/>
  <c r="J57" i="1"/>
  <c r="J71" i="1"/>
  <c r="J88" i="1"/>
  <c r="J17" i="1"/>
  <c r="J45" i="1"/>
  <c r="J73" i="1"/>
  <c r="J89" i="1"/>
  <c r="J28" i="1"/>
  <c r="J53" i="1"/>
  <c r="J90" i="1"/>
  <c r="J91" i="1"/>
  <c r="J74" i="1"/>
  <c r="J18" i="1"/>
  <c r="J59" i="1"/>
  <c r="L61" i="1" s="1"/>
  <c r="O61" i="1" s="1"/>
  <c r="J27" i="1"/>
  <c r="J54" i="1"/>
  <c r="J92" i="1"/>
  <c r="J67" i="1"/>
  <c r="J60" i="1"/>
  <c r="J37" i="1"/>
  <c r="J48" i="1"/>
  <c r="J46" i="1"/>
  <c r="J69" i="1"/>
  <c r="J38" i="1"/>
  <c r="J93" i="1"/>
  <c r="J94" i="1"/>
  <c r="J31" i="1"/>
  <c r="J95" i="1"/>
  <c r="J96" i="1"/>
  <c r="J40" i="1"/>
  <c r="J44" i="1"/>
  <c r="J97" i="1"/>
  <c r="J82" i="1"/>
  <c r="J72" i="1"/>
  <c r="J75" i="1"/>
  <c r="J98" i="1"/>
  <c r="J99" i="1"/>
  <c r="J65" i="1"/>
  <c r="J100" i="1"/>
  <c r="J16" i="1"/>
  <c r="J26" i="1"/>
  <c r="J76" i="1"/>
  <c r="J25" i="1"/>
  <c r="J39" i="1"/>
  <c r="J101" i="1"/>
  <c r="J102" i="1"/>
  <c r="J103" i="1"/>
  <c r="J61" i="1"/>
  <c r="J51" i="1"/>
  <c r="J49" i="1"/>
  <c r="J104" i="1"/>
  <c r="J62" i="1"/>
  <c r="J41" i="1"/>
  <c r="J81" i="1"/>
  <c r="J23" i="1"/>
  <c r="J58" i="1"/>
  <c r="J21" i="1"/>
  <c r="J105" i="1"/>
  <c r="J106" i="1"/>
  <c r="J107" i="1"/>
  <c r="J50" i="1"/>
  <c r="J43" i="1"/>
  <c r="J108" i="1"/>
  <c r="J109" i="1"/>
  <c r="J22" i="1"/>
  <c r="J80" i="1"/>
  <c r="J64" i="1"/>
  <c r="J110" i="1"/>
  <c r="J77" i="1"/>
  <c r="J70" i="1"/>
  <c r="J111" i="1"/>
  <c r="J32" i="1"/>
  <c r="J33" i="1"/>
  <c r="J66" i="1"/>
  <c r="J112" i="1"/>
  <c r="J35" i="1"/>
  <c r="J20" i="1"/>
  <c r="J52" i="1"/>
  <c r="J42" i="1"/>
  <c r="J113" i="1"/>
  <c r="J114" i="1"/>
  <c r="J115" i="1"/>
  <c r="J116" i="1"/>
  <c r="J117" i="1"/>
  <c r="J15" i="1"/>
  <c r="J30" i="1"/>
  <c r="J47" i="1"/>
  <c r="J118" i="1"/>
  <c r="J36" i="1"/>
  <c r="J23" i="4"/>
  <c r="J21" i="4"/>
  <c r="P21" i="4" s="1"/>
  <c r="J19" i="4"/>
  <c r="J48" i="4"/>
  <c r="P48" i="4" s="1"/>
  <c r="J49" i="4"/>
  <c r="P49" i="4" s="1"/>
  <c r="J50" i="4"/>
  <c r="P50" i="4" s="1"/>
  <c r="J28" i="4"/>
  <c r="J51" i="4"/>
  <c r="P51" i="4" s="1"/>
  <c r="J35" i="4"/>
  <c r="J52" i="4"/>
  <c r="P52" i="4" s="1"/>
  <c r="J45" i="4"/>
  <c r="P45" i="4" s="1"/>
  <c r="J34" i="4"/>
  <c r="P34" i="4" s="1"/>
  <c r="J53" i="4"/>
  <c r="P53" i="4" s="1"/>
  <c r="J54" i="4"/>
  <c r="P54" i="4" s="1"/>
  <c r="J55" i="4"/>
  <c r="P55" i="4" s="1"/>
  <c r="J15" i="4"/>
  <c r="J27" i="4"/>
  <c r="P27" i="4" s="1"/>
  <c r="J33" i="4"/>
  <c r="J56" i="4"/>
  <c r="P56" i="4" s="1"/>
  <c r="J37" i="4"/>
  <c r="J57" i="4"/>
  <c r="P57" i="4" s="1"/>
  <c r="J58" i="4"/>
  <c r="P58" i="4" s="1"/>
  <c r="J38" i="4"/>
  <c r="P38" i="4" s="1"/>
  <c r="J59" i="4"/>
  <c r="P59" i="4" s="1"/>
  <c r="J17" i="4"/>
  <c r="P17" i="4" s="1"/>
  <c r="J60" i="4"/>
  <c r="P60" i="4" s="1"/>
  <c r="J41" i="4"/>
  <c r="P41" i="4" s="1"/>
  <c r="J20" i="4"/>
  <c r="P20" i="4" s="1"/>
  <c r="J44" i="4"/>
  <c r="P44" i="4" s="1"/>
  <c r="J26" i="4"/>
  <c r="P26" i="4" s="1"/>
  <c r="J30" i="4"/>
  <c r="P30" i="4" s="1"/>
  <c r="J25" i="4"/>
  <c r="P25" i="4" s="1"/>
  <c r="J42" i="4"/>
  <c r="P42" i="4" s="1"/>
  <c r="J61" i="4"/>
  <c r="P61" i="4" s="1"/>
  <c r="J31" i="4"/>
  <c r="P31" i="4" s="1"/>
  <c r="J29" i="4"/>
  <c r="J32" i="4"/>
  <c r="P32" i="4" s="1"/>
  <c r="J40" i="4"/>
  <c r="P40" i="4" s="1"/>
  <c r="J62" i="4"/>
  <c r="P62" i="4" s="1"/>
  <c r="J43" i="4"/>
  <c r="P43" i="4" s="1"/>
  <c r="J63" i="4"/>
  <c r="P63" i="4" s="1"/>
  <c r="J39" i="4"/>
  <c r="P39" i="4" s="1"/>
  <c r="J24" i="4"/>
  <c r="J18" i="4"/>
  <c r="J47" i="4"/>
  <c r="P47" i="4" s="1"/>
  <c r="J22" i="4"/>
  <c r="P22" i="4" s="1"/>
  <c r="J46" i="4"/>
  <c r="P46" i="4" s="1"/>
  <c r="J64" i="4"/>
  <c r="P64" i="4" s="1"/>
  <c r="J16" i="4"/>
  <c r="P16" i="4" s="1"/>
  <c r="J36" i="4"/>
  <c r="P36" i="4" s="1"/>
  <c r="J15" i="2"/>
  <c r="P15" i="2" s="1"/>
  <c r="J72" i="2"/>
  <c r="J76" i="2"/>
  <c r="J73" i="2"/>
  <c r="J77" i="2"/>
  <c r="J37" i="2"/>
  <c r="P37" i="2" s="1"/>
  <c r="J78" i="2"/>
  <c r="J33" i="2"/>
  <c r="P33" i="2" s="1"/>
  <c r="J79" i="2"/>
  <c r="J38" i="2"/>
  <c r="P38" i="2" s="1"/>
  <c r="J53" i="2"/>
  <c r="J19" i="2"/>
  <c r="P19" i="2" s="1"/>
  <c r="J61" i="2"/>
  <c r="J80" i="2"/>
  <c r="J43" i="2"/>
  <c r="P43" i="2" s="1"/>
  <c r="J36" i="2"/>
  <c r="P36" i="2" s="1"/>
  <c r="J81" i="2"/>
  <c r="P81" i="2" s="1"/>
  <c r="J58" i="2"/>
  <c r="P58" i="2" s="1"/>
  <c r="J49" i="2"/>
  <c r="P49" i="2" s="1"/>
  <c r="J64" i="2"/>
  <c r="J24" i="2"/>
  <c r="P24" i="2" s="1"/>
  <c r="J82" i="2"/>
  <c r="J31" i="2"/>
  <c r="P31" i="2" s="1"/>
  <c r="J83" i="2"/>
  <c r="J70" i="2"/>
  <c r="J84" i="2"/>
  <c r="J21" i="2"/>
  <c r="P21" i="2" s="1"/>
  <c r="J67" i="2"/>
  <c r="J48" i="2"/>
  <c r="P48" i="2" s="1"/>
  <c r="J85" i="2"/>
  <c r="J86" i="2"/>
  <c r="J22" i="2"/>
  <c r="P22" i="2" s="1"/>
  <c r="J71" i="2"/>
  <c r="J87" i="2"/>
  <c r="J62" i="2"/>
  <c r="J88" i="2"/>
  <c r="J39" i="2"/>
  <c r="P39" i="2" s="1"/>
  <c r="J54" i="2"/>
  <c r="P54" i="2" s="1"/>
  <c r="J47" i="2"/>
  <c r="P47" i="2" s="1"/>
  <c r="J65" i="2"/>
  <c r="J46" i="2"/>
  <c r="P46" i="2" s="1"/>
  <c r="J35" i="2"/>
  <c r="P35" i="2" s="1"/>
  <c r="J89" i="2"/>
  <c r="J41" i="2"/>
  <c r="P41" i="2" s="1"/>
  <c r="J90" i="2"/>
  <c r="J32" i="2"/>
  <c r="P32" i="2" s="1"/>
  <c r="J16" i="2"/>
  <c r="P16" i="2" s="1"/>
  <c r="J25" i="2"/>
  <c r="P25" i="2" s="1"/>
  <c r="J91" i="2"/>
  <c r="J29" i="2"/>
  <c r="P29" i="2" s="1"/>
  <c r="J23" i="2"/>
  <c r="P23" i="2" s="1"/>
  <c r="J55" i="2"/>
  <c r="P55" i="2" s="1"/>
  <c r="J51" i="2"/>
  <c r="P51" i="2" s="1"/>
  <c r="J92" i="2"/>
  <c r="J63" i="2"/>
  <c r="J60" i="2"/>
  <c r="J26" i="2"/>
  <c r="P26" i="2" s="1"/>
  <c r="J93" i="2"/>
  <c r="J94" i="2"/>
  <c r="J20" i="2"/>
  <c r="P20" i="2" s="1"/>
  <c r="J95" i="2"/>
  <c r="J18" i="2"/>
  <c r="P18" i="2" s="1"/>
  <c r="J59" i="2"/>
  <c r="J52" i="2"/>
  <c r="P52" i="2" s="1"/>
  <c r="J96" i="2"/>
  <c r="J44" i="2"/>
  <c r="P44" i="2" s="1"/>
  <c r="J45" i="2"/>
  <c r="P45" i="2" s="1"/>
  <c r="J97" i="2"/>
  <c r="J56" i="2"/>
  <c r="J74" i="2"/>
  <c r="J98" i="2"/>
  <c r="J99" i="2"/>
  <c r="J100" i="2"/>
  <c r="J101" i="2"/>
  <c r="J102" i="2"/>
  <c r="J68" i="2"/>
  <c r="J27" i="2"/>
  <c r="J17" i="2"/>
  <c r="P17" i="2" s="1"/>
  <c r="J50" i="2"/>
  <c r="P50" i="2" s="1"/>
  <c r="J42" i="2"/>
  <c r="P42" i="2" s="1"/>
  <c r="J69" i="2"/>
  <c r="J103" i="2"/>
  <c r="J66" i="2"/>
  <c r="J34" i="2"/>
  <c r="P34" i="2" s="1"/>
  <c r="J30" i="2"/>
  <c r="P30" i="2" s="1"/>
  <c r="J57" i="2"/>
  <c r="P57" i="2" s="1"/>
  <c r="J40" i="2"/>
  <c r="P40" i="2" s="1"/>
  <c r="J28" i="2"/>
  <c r="P28" i="2" s="1"/>
  <c r="J75" i="2"/>
  <c r="J16" i="3"/>
  <c r="J39" i="3"/>
  <c r="J33" i="3"/>
  <c r="J40" i="3"/>
  <c r="J41" i="3"/>
  <c r="J42" i="3"/>
  <c r="J43" i="3"/>
  <c r="J44" i="3"/>
  <c r="J45" i="3"/>
  <c r="J46" i="3"/>
  <c r="J25" i="3"/>
  <c r="J47" i="3"/>
  <c r="J29" i="3"/>
  <c r="J48" i="3"/>
  <c r="J49" i="3"/>
  <c r="J50" i="3"/>
  <c r="J51" i="3"/>
  <c r="J52" i="3"/>
  <c r="J53" i="3"/>
  <c r="J54" i="3"/>
  <c r="J55" i="3"/>
  <c r="J56" i="3"/>
  <c r="J57" i="3"/>
  <c r="J34" i="3"/>
  <c r="P34" i="3" s="1"/>
  <c r="J23" i="3"/>
  <c r="J19" i="3"/>
  <c r="J27" i="3"/>
  <c r="J58" i="3"/>
  <c r="J59" i="3"/>
  <c r="J35" i="3"/>
  <c r="J37" i="3"/>
  <c r="J36" i="3"/>
  <c r="J60" i="3"/>
  <c r="J61" i="3"/>
  <c r="J15" i="3"/>
  <c r="P15" i="3" s="1"/>
  <c r="J62" i="3"/>
  <c r="J63" i="3"/>
  <c r="J22" i="3"/>
  <c r="J21" i="3"/>
  <c r="J64" i="3"/>
  <c r="J18" i="3"/>
  <c r="J30" i="3"/>
  <c r="J17" i="3"/>
  <c r="J28" i="3"/>
  <c r="J65" i="3"/>
  <c r="J32" i="3"/>
  <c r="J31" i="3"/>
  <c r="J26" i="3"/>
  <c r="J20" i="3"/>
  <c r="J38" i="3"/>
  <c r="J66" i="3"/>
  <c r="J67" i="3"/>
  <c r="J24" i="3"/>
  <c r="P40" i="1"/>
  <c r="P30" i="1"/>
  <c r="N17" i="4"/>
  <c r="N50" i="4"/>
  <c r="O50" i="4" s="1"/>
  <c r="N24" i="4"/>
  <c r="N26" i="4"/>
  <c r="N57" i="4"/>
  <c r="O57" i="4" s="1"/>
  <c r="N39" i="4"/>
  <c r="O39" i="4" s="1"/>
  <c r="N25" i="4"/>
  <c r="N64" i="4"/>
  <c r="O64" i="4" s="1"/>
  <c r="N16" i="4"/>
  <c r="N19" i="4"/>
  <c r="N58" i="4"/>
  <c r="O58" i="4" s="1"/>
  <c r="N48" i="4"/>
  <c r="O48" i="4" s="1"/>
  <c r="N49" i="4"/>
  <c r="O49" i="4" s="1"/>
  <c r="N22" i="4"/>
  <c r="N30" i="4"/>
  <c r="N46" i="4"/>
  <c r="O46" i="4" s="1"/>
  <c r="N45" i="4"/>
  <c r="O45" i="4" s="1"/>
  <c r="N33" i="4"/>
  <c r="N35" i="4"/>
  <c r="N34" i="4"/>
  <c r="N41" i="4"/>
  <c r="O41" i="4" s="1"/>
  <c r="N18" i="4"/>
  <c r="N27" i="4"/>
  <c r="N23" i="4"/>
  <c r="N21" i="4"/>
  <c r="N56" i="4"/>
  <c r="O56" i="4" s="1"/>
  <c r="N32" i="4"/>
  <c r="N51" i="4"/>
  <c r="O51" i="4" s="1"/>
  <c r="N54" i="4"/>
  <c r="O54" i="4" s="1"/>
  <c r="N40" i="4"/>
  <c r="O40" i="4" s="1"/>
  <c r="N62" i="4"/>
  <c r="O62" i="4" s="1"/>
  <c r="N61" i="4"/>
  <c r="O61" i="4" s="1"/>
  <c r="N47" i="4"/>
  <c r="O47" i="4" s="1"/>
  <c r="N52" i="4"/>
  <c r="O52" i="4" s="1"/>
  <c r="N37" i="4"/>
  <c r="N36" i="4"/>
  <c r="N55" i="4"/>
  <c r="O55" i="4" s="1"/>
  <c r="N60" i="4"/>
  <c r="O60" i="4" s="1"/>
  <c r="N63" i="4"/>
  <c r="O63" i="4" s="1"/>
  <c r="N53" i="4"/>
  <c r="O53" i="4" s="1"/>
  <c r="N31" i="4"/>
  <c r="N29" i="4"/>
  <c r="N28" i="4"/>
  <c r="N38" i="4"/>
  <c r="N44" i="4"/>
  <c r="O44" i="4" s="1"/>
  <c r="N42" i="4"/>
  <c r="O42" i="4" s="1"/>
  <c r="N43" i="4"/>
  <c r="O43" i="4" s="1"/>
  <c r="N59" i="4"/>
  <c r="O59" i="4" s="1"/>
  <c r="N20" i="4"/>
  <c r="N15" i="4"/>
  <c r="N89" i="2"/>
  <c r="O89" i="2" s="1"/>
  <c r="P89" i="2" s="1"/>
  <c r="N85" i="2"/>
  <c r="O85" i="2" s="1"/>
  <c r="P85" i="2" s="1"/>
  <c r="N70" i="2"/>
  <c r="O70" i="2" s="1"/>
  <c r="P70" i="2" s="1"/>
  <c r="N103" i="2"/>
  <c r="O103" i="2" s="1"/>
  <c r="P103" i="2" s="1"/>
  <c r="N74" i="2"/>
  <c r="O74" i="2" s="1"/>
  <c r="P74" i="2" s="1"/>
  <c r="N40" i="2"/>
  <c r="N88" i="2"/>
  <c r="O88" i="2" s="1"/>
  <c r="P88" i="2" s="1"/>
  <c r="N37" i="2"/>
  <c r="N62" i="2"/>
  <c r="O62" i="2" s="1"/>
  <c r="P62" i="2" s="1"/>
  <c r="N47" i="2"/>
  <c r="N48" i="2"/>
  <c r="N44" i="2"/>
  <c r="N95" i="2"/>
  <c r="O95" i="2" s="1"/>
  <c r="P95" i="2" s="1"/>
  <c r="N36" i="2"/>
  <c r="N77" i="2"/>
  <c r="O77" i="2" s="1"/>
  <c r="P77" i="2" s="1"/>
  <c r="N16" i="2"/>
  <c r="N21" i="2"/>
  <c r="N35" i="2"/>
  <c r="N66" i="2"/>
  <c r="O66" i="2" s="1"/>
  <c r="P66" i="2" s="1"/>
  <c r="N73" i="2"/>
  <c r="O73" i="2" s="1"/>
  <c r="P73" i="2" s="1"/>
  <c r="N43" i="2"/>
  <c r="N49" i="2"/>
  <c r="N19" i="2"/>
  <c r="N59" i="2"/>
  <c r="N41" i="2"/>
  <c r="N57" i="2"/>
  <c r="N33" i="2"/>
  <c r="N17" i="2"/>
  <c r="N68" i="2"/>
  <c r="O68" i="2" s="1"/>
  <c r="P68" i="2" s="1"/>
  <c r="N27" i="2"/>
  <c r="N65" i="2"/>
  <c r="O65" i="2" s="1"/>
  <c r="P65" i="2" s="1"/>
  <c r="N22" i="2"/>
  <c r="N25" i="2"/>
  <c r="N83" i="2"/>
  <c r="O83" i="2" s="1"/>
  <c r="P83" i="2" s="1"/>
  <c r="N45" i="2"/>
  <c r="N99" i="2"/>
  <c r="O99" i="2" s="1"/>
  <c r="P99" i="2" s="1"/>
  <c r="N84" i="2"/>
  <c r="O84" i="2" s="1"/>
  <c r="P84" i="2" s="1"/>
  <c r="N91" i="2"/>
  <c r="O91" i="2" s="1"/>
  <c r="P91" i="2" s="1"/>
  <c r="N52" i="2"/>
  <c r="N97" i="2"/>
  <c r="O97" i="2" s="1"/>
  <c r="P97" i="2" s="1"/>
  <c r="N86" i="2"/>
  <c r="O86" i="2" s="1"/>
  <c r="P86" i="2" s="1"/>
  <c r="N78" i="2"/>
  <c r="O78" i="2" s="1"/>
  <c r="P78" i="2" s="1"/>
  <c r="N93" i="2"/>
  <c r="O93" i="2" s="1"/>
  <c r="P93" i="2" s="1"/>
  <c r="N100" i="2"/>
  <c r="O100" i="2" s="1"/>
  <c r="P100" i="2" s="1"/>
  <c r="N79" i="2"/>
  <c r="O79" i="2" s="1"/>
  <c r="P79" i="2" s="1"/>
  <c r="N61" i="2"/>
  <c r="N92" i="2"/>
  <c r="O92" i="2" s="1"/>
  <c r="P92" i="2" s="1"/>
  <c r="N39" i="2"/>
  <c r="N60" i="2"/>
  <c r="N63" i="2"/>
  <c r="O63" i="2" s="1"/>
  <c r="P63" i="2" s="1"/>
  <c r="N28" i="2"/>
  <c r="N46" i="2"/>
  <c r="N98" i="2"/>
  <c r="O98" i="2" s="1"/>
  <c r="P98" i="2" s="1"/>
  <c r="N42" i="2"/>
  <c r="N72" i="2"/>
  <c r="O72" i="2" s="1"/>
  <c r="P72" i="2" s="1"/>
  <c r="N32" i="2"/>
  <c r="N53" i="2"/>
  <c r="N31" i="2"/>
  <c r="N94" i="2"/>
  <c r="O94" i="2" s="1"/>
  <c r="P94" i="2" s="1"/>
  <c r="N55" i="2"/>
  <c r="N69" i="2"/>
  <c r="O69" i="2" s="1"/>
  <c r="P69" i="2" s="1"/>
  <c r="N64" i="2"/>
  <c r="O64" i="2" s="1"/>
  <c r="P64" i="2" s="1"/>
  <c r="N51" i="2"/>
  <c r="N20" i="2"/>
  <c r="N50" i="2"/>
  <c r="N34" i="2"/>
  <c r="N29" i="2"/>
  <c r="N15" i="2"/>
  <c r="N30" i="2"/>
  <c r="N58" i="2"/>
  <c r="N82" i="2"/>
  <c r="O82" i="2" s="1"/>
  <c r="P82" i="2" s="1"/>
  <c r="N54" i="2"/>
  <c r="N26" i="2"/>
  <c r="N80" i="2"/>
  <c r="O80" i="2" s="1"/>
  <c r="P80" i="2" s="1"/>
  <c r="N38" i="2"/>
  <c r="N90" i="2"/>
  <c r="O90" i="2" s="1"/>
  <c r="P90" i="2" s="1"/>
  <c r="N76" i="2"/>
  <c r="O76" i="2" s="1"/>
  <c r="P76" i="2" s="1"/>
  <c r="N101" i="2"/>
  <c r="O101" i="2" s="1"/>
  <c r="P101" i="2" s="1"/>
  <c r="N96" i="2"/>
  <c r="O96" i="2" s="1"/>
  <c r="P96" i="2" s="1"/>
  <c r="N56" i="2"/>
  <c r="N67" i="2"/>
  <c r="O67" i="2" s="1"/>
  <c r="P67" i="2" s="1"/>
  <c r="N75" i="2"/>
  <c r="O75" i="2" s="1"/>
  <c r="P75" i="2" s="1"/>
  <c r="N81" i="2"/>
  <c r="O81" i="2" s="1"/>
  <c r="N87" i="2"/>
  <c r="O87" i="2" s="1"/>
  <c r="P87" i="2" s="1"/>
  <c r="N102" i="2"/>
  <c r="O102" i="2" s="1"/>
  <c r="P102" i="2" s="1"/>
  <c r="N18" i="2"/>
  <c r="N24" i="2"/>
  <c r="N71" i="2"/>
  <c r="O71" i="2" s="1"/>
  <c r="P71" i="2" s="1"/>
  <c r="N23" i="2"/>
  <c r="L16" i="3"/>
  <c r="N53" i="3"/>
  <c r="N29" i="3"/>
  <c r="N47" i="3"/>
  <c r="N43" i="3"/>
  <c r="N44" i="3"/>
  <c r="N32" i="3"/>
  <c r="N54" i="3"/>
  <c r="N18" i="3"/>
  <c r="N20" i="3"/>
  <c r="N25" i="3"/>
  <c r="N59" i="3"/>
  <c r="N51" i="3"/>
  <c r="N50" i="3"/>
  <c r="N23" i="3"/>
  <c r="N58" i="3"/>
  <c r="N37" i="3"/>
  <c r="N42" i="3"/>
  <c r="N57" i="3"/>
  <c r="N34" i="3"/>
  <c r="N39" i="3"/>
  <c r="N28" i="3"/>
  <c r="N40" i="3"/>
  <c r="N38" i="3"/>
  <c r="N63" i="3"/>
  <c r="N66" i="3"/>
  <c r="N15" i="3"/>
  <c r="N45" i="3"/>
  <c r="N64" i="3"/>
  <c r="N48" i="3"/>
  <c r="N49" i="3"/>
  <c r="N61" i="3"/>
  <c r="N17" i="3"/>
  <c r="N26" i="3"/>
  <c r="N65" i="3"/>
  <c r="N27" i="3"/>
  <c r="N41" i="3"/>
  <c r="N31" i="3"/>
  <c r="N67" i="3"/>
  <c r="N46" i="3"/>
  <c r="N62" i="3"/>
  <c r="N33" i="3"/>
  <c r="N35" i="3"/>
  <c r="N22" i="3"/>
  <c r="N21" i="3"/>
  <c r="N19" i="3"/>
  <c r="N24" i="3"/>
  <c r="N52" i="3"/>
  <c r="N36" i="3"/>
  <c r="N60" i="3"/>
  <c r="N56" i="3"/>
  <c r="N30" i="3"/>
  <c r="N55" i="3"/>
  <c r="N16" i="3"/>
  <c r="N95" i="1"/>
  <c r="O95" i="1" s="1"/>
  <c r="N107" i="1"/>
  <c r="O107" i="1" s="1"/>
  <c r="N105" i="1"/>
  <c r="O105" i="1" s="1"/>
  <c r="P105" i="1" s="1"/>
  <c r="N26" i="1"/>
  <c r="N55" i="1"/>
  <c r="N101" i="1"/>
  <c r="O101" i="1" s="1"/>
  <c r="N109" i="1"/>
  <c r="O109" i="1" s="1"/>
  <c r="N80" i="1"/>
  <c r="O80" i="1" s="1"/>
  <c r="P80" i="1" s="1"/>
  <c r="N32" i="1"/>
  <c r="N116" i="1"/>
  <c r="O116" i="1" s="1"/>
  <c r="P116" i="1" s="1"/>
  <c r="N78" i="1"/>
  <c r="O78" i="1" s="1"/>
  <c r="P78" i="1" s="1"/>
  <c r="N87" i="1"/>
  <c r="O87" i="1" s="1"/>
  <c r="N103" i="1"/>
  <c r="O103" i="1" s="1"/>
  <c r="P103" i="1" s="1"/>
  <c r="N88" i="1"/>
  <c r="O88" i="1" s="1"/>
  <c r="P88" i="1" s="1"/>
  <c r="N51" i="1"/>
  <c r="N31" i="1"/>
  <c r="N94" i="1"/>
  <c r="O94" i="1" s="1"/>
  <c r="P94" i="1" s="1"/>
  <c r="N104" i="1"/>
  <c r="O104" i="1" s="1"/>
  <c r="P104" i="1" s="1"/>
  <c r="N20" i="1"/>
  <c r="N73" i="1"/>
  <c r="O73" i="1" s="1"/>
  <c r="P73" i="1" s="1"/>
  <c r="N68" i="1"/>
  <c r="O68" i="1" s="1"/>
  <c r="N54" i="1"/>
  <c r="N77" i="1"/>
  <c r="O77" i="1" s="1"/>
  <c r="N69" i="1"/>
  <c r="O69" i="1" s="1"/>
  <c r="P69" i="1" s="1"/>
  <c r="N44" i="1"/>
  <c r="N30" i="1"/>
  <c r="N46" i="1"/>
  <c r="N22" i="1"/>
  <c r="N25" i="1"/>
  <c r="N63" i="1"/>
  <c r="O63" i="1" s="1"/>
  <c r="P63" i="1" s="1"/>
  <c r="N74" i="1"/>
  <c r="O74" i="1" s="1"/>
  <c r="N64" i="1"/>
  <c r="O64" i="1" s="1"/>
  <c r="P64" i="1" s="1"/>
  <c r="N67" i="1"/>
  <c r="O67" i="1" s="1"/>
  <c r="P67" i="1" s="1"/>
  <c r="N117" i="1"/>
  <c r="O117" i="1" s="1"/>
  <c r="N99" i="1"/>
  <c r="O99" i="1" s="1"/>
  <c r="N27" i="1"/>
  <c r="N106" i="1"/>
  <c r="O106" i="1" s="1"/>
  <c r="P106" i="1" s="1"/>
  <c r="N92" i="1"/>
  <c r="O92" i="1" s="1"/>
  <c r="N49" i="1"/>
  <c r="N85" i="1"/>
  <c r="O85" i="1" s="1"/>
  <c r="P85" i="1" s="1"/>
  <c r="N61" i="1"/>
  <c r="N113" i="1"/>
  <c r="O113" i="1" s="1"/>
  <c r="N76" i="1"/>
  <c r="O76" i="1" s="1"/>
  <c r="P76" i="1" s="1"/>
  <c r="N100" i="1"/>
  <c r="O100" i="1" s="1"/>
  <c r="P100" i="1" s="1"/>
  <c r="N70" i="1"/>
  <c r="O70" i="1" s="1"/>
  <c r="P70" i="1" s="1"/>
  <c r="N19" i="1"/>
  <c r="N65" i="1"/>
  <c r="O65" i="1" s="1"/>
  <c r="P65" i="1" s="1"/>
  <c r="N18" i="1"/>
  <c r="N34" i="1"/>
  <c r="N66" i="1"/>
  <c r="O66" i="1" s="1"/>
  <c r="P66" i="1" s="1"/>
  <c r="N60" i="1"/>
  <c r="O60" i="1" s="1"/>
  <c r="P60" i="1" s="1"/>
  <c r="N39" i="1"/>
  <c r="N47" i="1"/>
  <c r="N33" i="1"/>
  <c r="N45" i="1"/>
  <c r="N102" i="1"/>
  <c r="O102" i="1" s="1"/>
  <c r="P102" i="1" s="1"/>
  <c r="N75" i="1"/>
  <c r="O75" i="1" s="1"/>
  <c r="P75" i="1" s="1"/>
  <c r="N96" i="1"/>
  <c r="O96" i="1" s="1"/>
  <c r="N82" i="1"/>
  <c r="O82" i="1" s="1"/>
  <c r="N36" i="1"/>
  <c r="N110" i="1"/>
  <c r="O110" i="1" s="1"/>
  <c r="N90" i="1"/>
  <c r="O90" i="1" s="1"/>
  <c r="P90" i="1" s="1"/>
  <c r="N29" i="1"/>
  <c r="N108" i="1"/>
  <c r="O108" i="1" s="1"/>
  <c r="P108" i="1" s="1"/>
  <c r="N84" i="1"/>
  <c r="O84" i="1" s="1"/>
  <c r="P84" i="1" s="1"/>
  <c r="N91" i="1"/>
  <c r="O91" i="1" s="1"/>
  <c r="P91" i="1" s="1"/>
  <c r="N79" i="1"/>
  <c r="O79" i="1" s="1"/>
  <c r="P79" i="1" s="1"/>
  <c r="N15" i="1"/>
  <c r="N50" i="1"/>
  <c r="N112" i="1"/>
  <c r="O112" i="1" s="1"/>
  <c r="P112" i="1" s="1"/>
  <c r="N89" i="1"/>
  <c r="O89" i="1" s="1"/>
  <c r="P89" i="1" s="1"/>
  <c r="N114" i="1"/>
  <c r="O114" i="1" s="1"/>
  <c r="N23" i="1"/>
  <c r="N57" i="1"/>
  <c r="N93" i="1"/>
  <c r="O93" i="1" s="1"/>
  <c r="N58" i="1"/>
  <c r="N59" i="1"/>
  <c r="N98" i="1"/>
  <c r="O98" i="1" s="1"/>
  <c r="N72" i="1"/>
  <c r="O72" i="1" s="1"/>
  <c r="P72" i="1" s="1"/>
  <c r="N86" i="1"/>
  <c r="O86" i="1" s="1"/>
  <c r="N41" i="1"/>
  <c r="N81" i="1"/>
  <c r="O81" i="1" s="1"/>
  <c r="P81" i="1" s="1"/>
  <c r="N42" i="1"/>
  <c r="N62" i="1"/>
  <c r="O62" i="1" s="1"/>
  <c r="N43" i="1"/>
  <c r="N97" i="1"/>
  <c r="O97" i="1" s="1"/>
  <c r="N111" i="1"/>
  <c r="O111" i="1" s="1"/>
  <c r="P111" i="1" s="1"/>
  <c r="N21" i="1"/>
  <c r="N24" i="1"/>
  <c r="N35" i="1"/>
  <c r="N83" i="1"/>
  <c r="O83" i="1" s="1"/>
  <c r="P83" i="1" s="1"/>
  <c r="N53" i="1"/>
  <c r="N52" i="1"/>
  <c r="N28" i="1"/>
  <c r="N40" i="1"/>
  <c r="N48" i="1"/>
  <c r="N38" i="1"/>
  <c r="N71" i="1"/>
  <c r="O71" i="1" s="1"/>
  <c r="P71" i="1" s="1"/>
  <c r="N37" i="1"/>
  <c r="N17" i="1"/>
  <c r="N118" i="1"/>
  <c r="O118" i="1" s="1"/>
  <c r="N115" i="1"/>
  <c r="O115" i="1" s="1"/>
  <c r="P115" i="1" s="1"/>
  <c r="N56" i="1"/>
  <c r="N16" i="1"/>
  <c r="O15" i="3"/>
  <c r="L21" i="2"/>
  <c r="O21" i="2" s="1"/>
  <c r="L50" i="1"/>
  <c r="L23" i="1"/>
  <c r="L57" i="1"/>
  <c r="O57" i="1" s="1"/>
  <c r="L58" i="1"/>
  <c r="L59" i="1"/>
  <c r="L41" i="1"/>
  <c r="L42" i="1"/>
  <c r="O42" i="1" s="1"/>
  <c r="P42" i="1" s="1"/>
  <c r="L43" i="1"/>
  <c r="L21" i="1"/>
  <c r="L24" i="1"/>
  <c r="L35" i="1"/>
  <c r="O35" i="1" s="1"/>
  <c r="L53" i="1"/>
  <c r="L26" i="1"/>
  <c r="L55" i="1"/>
  <c r="L32" i="1"/>
  <c r="O32" i="1" s="1"/>
  <c r="L51" i="1"/>
  <c r="O51" i="1" s="1"/>
  <c r="L31" i="1"/>
  <c r="L20" i="1"/>
  <c r="O20" i="1" s="1"/>
  <c r="L54" i="1"/>
  <c r="O54" i="1" s="1"/>
  <c r="L44" i="1"/>
  <c r="L30" i="1"/>
  <c r="O30" i="1" s="1"/>
  <c r="L46" i="1"/>
  <c r="O46" i="1" s="1"/>
  <c r="P46" i="1" s="1"/>
  <c r="L22" i="1"/>
  <c r="L25" i="1"/>
  <c r="L27" i="1"/>
  <c r="L49" i="1"/>
  <c r="O49" i="1" s="1"/>
  <c r="P49" i="1" s="1"/>
  <c r="L16" i="1"/>
  <c r="L56" i="1"/>
  <c r="O56" i="1" s="1"/>
  <c r="P56" i="1" s="1"/>
  <c r="L52" i="1"/>
  <c r="L28" i="1"/>
  <c r="O28" i="1" s="1"/>
  <c r="L40" i="1"/>
  <c r="O40" i="1" s="1"/>
  <c r="L48" i="1"/>
  <c r="L38" i="1"/>
  <c r="L37" i="1"/>
  <c r="O37" i="1" s="1"/>
  <c r="L17" i="1"/>
  <c r="L19" i="1"/>
  <c r="O19" i="1" s="1"/>
  <c r="L18" i="1"/>
  <c r="O18" i="1" s="1"/>
  <c r="L34" i="1"/>
  <c r="O34" i="1" s="1"/>
  <c r="L39" i="1"/>
  <c r="L47" i="1"/>
  <c r="L33" i="1"/>
  <c r="O33" i="1" s="1"/>
  <c r="L45" i="1"/>
  <c r="O45" i="1" s="1"/>
  <c r="L36" i="1"/>
  <c r="L29" i="1"/>
  <c r="O29" i="1" s="1"/>
  <c r="L15" i="1"/>
  <c r="O15" i="1" s="1"/>
  <c r="L31" i="2"/>
  <c r="O31" i="2" s="1"/>
  <c r="L55" i="2"/>
  <c r="O55" i="2" s="1"/>
  <c r="L51" i="2"/>
  <c r="O51" i="2" s="1"/>
  <c r="L20" i="2"/>
  <c r="O20" i="2" s="1"/>
  <c r="L50" i="2"/>
  <c r="O50" i="2" s="1"/>
  <c r="L34" i="2"/>
  <c r="O34" i="2" s="1"/>
  <c r="L29" i="2"/>
  <c r="O29" i="2" s="1"/>
  <c r="L15" i="2"/>
  <c r="O15" i="2" s="1"/>
  <c r="L30" i="2"/>
  <c r="O30" i="2" s="1"/>
  <c r="L58" i="2"/>
  <c r="O58" i="2" s="1"/>
  <c r="L54" i="2"/>
  <c r="O54" i="2" s="1"/>
  <c r="L26" i="2"/>
  <c r="O26" i="2" s="1"/>
  <c r="L38" i="2"/>
  <c r="O38" i="2" s="1"/>
  <c r="L56" i="2"/>
  <c r="O56" i="2" s="1"/>
  <c r="P56" i="2" s="1"/>
  <c r="L18" i="2"/>
  <c r="O18" i="2" s="1"/>
  <c r="L24" i="2"/>
  <c r="O24" i="2" s="1"/>
  <c r="L40" i="2"/>
  <c r="O40" i="2" s="1"/>
  <c r="L37" i="2"/>
  <c r="O37" i="2" s="1"/>
  <c r="L47" i="2"/>
  <c r="O47" i="2" s="1"/>
  <c r="L48" i="2"/>
  <c r="O48" i="2" s="1"/>
  <c r="L44" i="2"/>
  <c r="O44" i="2" s="1"/>
  <c r="L36" i="2"/>
  <c r="O36" i="2" s="1"/>
  <c r="L16" i="2"/>
  <c r="O16" i="2" s="1"/>
  <c r="L35" i="2"/>
  <c r="O35" i="2" s="1"/>
  <c r="L43" i="2"/>
  <c r="O43" i="2" s="1"/>
  <c r="L49" i="2"/>
  <c r="O49" i="2" s="1"/>
  <c r="L19" i="2"/>
  <c r="O19" i="2" s="1"/>
  <c r="L59" i="2"/>
  <c r="L41" i="2"/>
  <c r="O41" i="2" s="1"/>
  <c r="L57" i="2"/>
  <c r="O57" i="2" s="1"/>
  <c r="L33" i="2"/>
  <c r="O33" i="2" s="1"/>
  <c r="L17" i="2"/>
  <c r="O17" i="2" s="1"/>
  <c r="L27" i="2"/>
  <c r="O27" i="2" s="1"/>
  <c r="P27" i="2" s="1"/>
  <c r="L22" i="2"/>
  <c r="O22" i="2" s="1"/>
  <c r="L25" i="2"/>
  <c r="O25" i="2" s="1"/>
  <c r="L45" i="2"/>
  <c r="O45" i="2" s="1"/>
  <c r="L52" i="2"/>
  <c r="O52" i="2" s="1"/>
  <c r="L23" i="2"/>
  <c r="O23" i="2" s="1"/>
  <c r="L39" i="2"/>
  <c r="O39" i="2" s="1"/>
  <c r="L28" i="2"/>
  <c r="O28" i="2" s="1"/>
  <c r="L46" i="2"/>
  <c r="O46" i="2" s="1"/>
  <c r="L42" i="2"/>
  <c r="O42" i="2" s="1"/>
  <c r="L32" i="2"/>
  <c r="O32" i="2" s="1"/>
  <c r="L53" i="2"/>
  <c r="L19" i="4"/>
  <c r="L22" i="4"/>
  <c r="O22" i="4" s="1"/>
  <c r="L30" i="4"/>
  <c r="O30" i="4" s="1"/>
  <c r="L33" i="4"/>
  <c r="L35" i="4"/>
  <c r="L34" i="4"/>
  <c r="O34" i="4" s="1"/>
  <c r="L18" i="4"/>
  <c r="L27" i="4"/>
  <c r="O27" i="4" s="1"/>
  <c r="L23" i="4"/>
  <c r="L21" i="4"/>
  <c r="O21" i="4" s="1"/>
  <c r="L15" i="4"/>
  <c r="L32" i="4"/>
  <c r="O32" i="4" s="1"/>
  <c r="L37" i="4"/>
  <c r="L36" i="4"/>
  <c r="O36" i="4" s="1"/>
  <c r="L31" i="4"/>
  <c r="O31" i="4" s="1"/>
  <c r="L29" i="4"/>
  <c r="L28" i="4"/>
  <c r="L38" i="4"/>
  <c r="O38" i="4" s="1"/>
  <c r="L20" i="4"/>
  <c r="O20" i="4" s="1"/>
  <c r="L17" i="4"/>
  <c r="O17" i="4" s="1"/>
  <c r="L24" i="4"/>
  <c r="L26" i="4"/>
  <c r="O26" i="4" s="1"/>
  <c r="L25" i="4"/>
  <c r="O25" i="4" s="1"/>
  <c r="L16" i="4"/>
  <c r="O16" i="4" s="1"/>
  <c r="P23" i="4" l="1"/>
  <c r="O24" i="4"/>
  <c r="P24" i="4" s="1"/>
  <c r="O28" i="4"/>
  <c r="P28" i="4" s="1"/>
  <c r="O37" i="4"/>
  <c r="P37" i="4" s="1"/>
  <c r="O23" i="4"/>
  <c r="O35" i="4"/>
  <c r="P35" i="4" s="1"/>
  <c r="O19" i="4"/>
  <c r="P19" i="4" s="1"/>
  <c r="O29" i="4"/>
  <c r="P29" i="4" s="1"/>
  <c r="O15" i="4"/>
  <c r="P15" i="4" s="1"/>
  <c r="O18" i="4"/>
  <c r="P18" i="4" s="1"/>
  <c r="O59" i="2"/>
  <c r="P59" i="2" s="1"/>
  <c r="O60" i="2"/>
  <c r="P60" i="2" s="1"/>
  <c r="O61" i="2"/>
  <c r="P61" i="2" s="1"/>
  <c r="O53" i="2"/>
  <c r="P53" i="2" s="1"/>
  <c r="P19" i="3"/>
  <c r="P16" i="3"/>
  <c r="P35" i="1"/>
  <c r="P38" i="1"/>
  <c r="P34" i="1"/>
  <c r="O38" i="1"/>
  <c r="O52" i="1"/>
  <c r="P52" i="1" s="1"/>
  <c r="O55" i="1"/>
  <c r="P55" i="1" s="1"/>
  <c r="O24" i="1"/>
  <c r="O41" i="1"/>
  <c r="O23" i="1"/>
  <c r="P23" i="1" s="1"/>
  <c r="P16" i="1"/>
  <c r="P54" i="1"/>
  <c r="O47" i="1"/>
  <c r="P47" i="1" s="1"/>
  <c r="O50" i="1"/>
  <c r="P32" i="1"/>
  <c r="P37" i="1"/>
  <c r="P28" i="1"/>
  <c r="P24" i="1"/>
  <c r="O25" i="1"/>
  <c r="P25" i="1" s="1"/>
  <c r="O44" i="1"/>
  <c r="P44" i="1" s="1"/>
  <c r="O43" i="1"/>
  <c r="P43" i="1" s="1"/>
  <c r="P15" i="1"/>
  <c r="P20" i="1"/>
  <c r="P33" i="1"/>
  <c r="P50" i="1"/>
  <c r="P41" i="1"/>
  <c r="P51" i="1"/>
  <c r="P26" i="1"/>
  <c r="P18" i="1"/>
  <c r="P45" i="1"/>
  <c r="P57" i="1"/>
  <c r="P19" i="1"/>
  <c r="P29" i="1"/>
  <c r="P118" i="1"/>
  <c r="P117" i="1"/>
  <c r="P114" i="1"/>
  <c r="P113" i="1"/>
  <c r="P77" i="1"/>
  <c r="P110" i="1"/>
  <c r="P109" i="1"/>
  <c r="P107" i="1"/>
  <c r="P62" i="1"/>
  <c r="P61" i="1"/>
  <c r="P101" i="1"/>
  <c r="P97" i="1"/>
  <c r="P99" i="1"/>
  <c r="P98" i="1"/>
  <c r="P82" i="1"/>
  <c r="P96" i="1"/>
  <c r="P95" i="1"/>
  <c r="P93" i="1"/>
  <c r="P92" i="1"/>
  <c r="P74" i="1"/>
  <c r="P68" i="1"/>
  <c r="P87" i="1"/>
  <c r="P86" i="1"/>
  <c r="O33" i="4"/>
  <c r="P33" i="4" s="1"/>
  <c r="O52" i="3"/>
  <c r="P52" i="3" s="1"/>
  <c r="O22" i="3"/>
  <c r="P22" i="3" s="1"/>
  <c r="O46" i="3"/>
  <c r="P46" i="3" s="1"/>
  <c r="O27" i="3"/>
  <c r="P27" i="3" s="1"/>
  <c r="O61" i="3"/>
  <c r="P61" i="3" s="1"/>
  <c r="O45" i="3"/>
  <c r="P45" i="3" s="1"/>
  <c r="O40" i="3"/>
  <c r="P40" i="3" s="1"/>
  <c r="O57" i="3"/>
  <c r="P57" i="3" s="1"/>
  <c r="O23" i="3"/>
  <c r="P23" i="3" s="1"/>
  <c r="O25" i="3"/>
  <c r="P25" i="3" s="1"/>
  <c r="O32" i="3"/>
  <c r="P32" i="3" s="1"/>
  <c r="O29" i="3"/>
  <c r="P29" i="3" s="1"/>
  <c r="O30" i="3"/>
  <c r="P30" i="3" s="1"/>
  <c r="O56" i="3"/>
  <c r="P56" i="3" s="1"/>
  <c r="O24" i="3"/>
  <c r="P24" i="3" s="1"/>
  <c r="O35" i="3"/>
  <c r="P35" i="3" s="1"/>
  <c r="O67" i="3"/>
  <c r="P67" i="3" s="1"/>
  <c r="O65" i="3"/>
  <c r="P65" i="3" s="1"/>
  <c r="O49" i="3"/>
  <c r="P49" i="3" s="1"/>
  <c r="O66" i="3"/>
  <c r="P66" i="3" s="1"/>
  <c r="O28" i="3"/>
  <c r="P28" i="3" s="1"/>
  <c r="O42" i="3"/>
  <c r="P42" i="3" s="1"/>
  <c r="O50" i="3"/>
  <c r="P50" i="3" s="1"/>
  <c r="O20" i="3"/>
  <c r="P20" i="3" s="1"/>
  <c r="O44" i="3"/>
  <c r="P44" i="3" s="1"/>
  <c r="O53" i="3"/>
  <c r="P53" i="3" s="1"/>
  <c r="O60" i="3"/>
  <c r="P60" i="3" s="1"/>
  <c r="O19" i="3"/>
  <c r="O33" i="3"/>
  <c r="P33" i="3" s="1"/>
  <c r="O31" i="3"/>
  <c r="P31" i="3" s="1"/>
  <c r="O26" i="3"/>
  <c r="P26" i="3" s="1"/>
  <c r="O48" i="3"/>
  <c r="P48" i="3" s="1"/>
  <c r="O63" i="3"/>
  <c r="P63" i="3" s="1"/>
  <c r="O39" i="3"/>
  <c r="P39" i="3" s="1"/>
  <c r="O37" i="3"/>
  <c r="P37" i="3" s="1"/>
  <c r="O51" i="3"/>
  <c r="P51" i="3" s="1"/>
  <c r="O18" i="3"/>
  <c r="P18" i="3" s="1"/>
  <c r="O43" i="3"/>
  <c r="P43" i="3" s="1"/>
  <c r="O16" i="3"/>
  <c r="O36" i="3"/>
  <c r="P36" i="3" s="1"/>
  <c r="O21" i="3"/>
  <c r="P21" i="3" s="1"/>
  <c r="O62" i="3"/>
  <c r="P62" i="3" s="1"/>
  <c r="O41" i="3"/>
  <c r="P41" i="3" s="1"/>
  <c r="O17" i="3"/>
  <c r="P17" i="3" s="1"/>
  <c r="O64" i="3"/>
  <c r="P64" i="3" s="1"/>
  <c r="O38" i="3"/>
  <c r="P38" i="3" s="1"/>
  <c r="O58" i="3"/>
  <c r="P58" i="3" s="1"/>
  <c r="O59" i="3"/>
  <c r="P59" i="3" s="1"/>
  <c r="O54" i="3"/>
  <c r="P54" i="3" s="1"/>
  <c r="O47" i="3"/>
  <c r="P47" i="3" s="1"/>
  <c r="O55" i="3"/>
  <c r="P55" i="3" s="1"/>
  <c r="O27" i="1"/>
  <c r="P27" i="1" s="1"/>
  <c r="O31" i="1"/>
  <c r="P31" i="1" s="1"/>
  <c r="O26" i="1"/>
  <c r="O21" i="1"/>
  <c r="P21" i="1" s="1"/>
  <c r="O59" i="1"/>
  <c r="P59" i="1" s="1"/>
  <c r="O36" i="1"/>
  <c r="P36" i="1" s="1"/>
  <c r="O17" i="1"/>
  <c r="P17" i="1" s="1"/>
  <c r="O53" i="1"/>
  <c r="P53" i="1" s="1"/>
  <c r="O58" i="1"/>
  <c r="P58" i="1" s="1"/>
  <c r="O48" i="1"/>
  <c r="P48" i="1" s="1"/>
  <c r="O39" i="1"/>
  <c r="P39" i="1" s="1"/>
  <c r="O22" i="1"/>
  <c r="P22" i="1" s="1"/>
</calcChain>
</file>

<file path=xl/sharedStrings.xml><?xml version="1.0" encoding="utf-8"?>
<sst xmlns="http://schemas.openxmlformats.org/spreadsheetml/2006/main" count="1618" uniqueCount="572">
  <si>
    <t xml:space="preserve">Класс:  </t>
  </si>
  <si>
    <t>№</t>
  </si>
  <si>
    <t>Фамилия</t>
  </si>
  <si>
    <t>Имя</t>
  </si>
  <si>
    <t>Отчество</t>
  </si>
  <si>
    <t>ОУ</t>
  </si>
  <si>
    <t xml:space="preserve">МО </t>
  </si>
  <si>
    <t>Сумма баллов теоретического тура</t>
  </si>
  <si>
    <t>Статус диплома (победитель, призер, участник)</t>
  </si>
  <si>
    <t xml:space="preserve">и муниципального этапа, разработанными центральными предметно-методическими комиссиями, а также в требованиях к проведению муниципального этапа </t>
  </si>
  <si>
    <t xml:space="preserve"> всероссийской олимпиады школьников по физической культуре.</t>
  </si>
  <si>
    <t>участников  муниципального этапа всероссийской олимпиады школьников</t>
  </si>
  <si>
    <t>по физической культуре</t>
  </si>
  <si>
    <t>Класс 
обучения</t>
  </si>
  <si>
    <t>Класс, за который выступает</t>
  </si>
  <si>
    <t>Зачетный балл теоретического тура *</t>
  </si>
  <si>
    <t>Зачетный балл *</t>
  </si>
  <si>
    <t>Зачетный балл  *</t>
  </si>
  <si>
    <t>Зачетный балл практического тура **</t>
  </si>
  <si>
    <t>ИТОГОВЫЙ ЗАЧЕТНЫЙ БАЛЛ ***</t>
  </si>
  <si>
    <t>Таблица  результатов</t>
  </si>
  <si>
    <t>max.20</t>
  </si>
  <si>
    <t>max.40</t>
  </si>
  <si>
    <t>max.80</t>
  </si>
  <si>
    <t>max.100</t>
  </si>
  <si>
    <t>Ротаненко</t>
  </si>
  <si>
    <t>Арина</t>
  </si>
  <si>
    <t>Денисовна</t>
  </si>
  <si>
    <t>Денисенко</t>
  </si>
  <si>
    <t>Алла</t>
  </si>
  <si>
    <t>Александровна</t>
  </si>
  <si>
    <t xml:space="preserve">Акимова </t>
  </si>
  <si>
    <t xml:space="preserve">Олеся </t>
  </si>
  <si>
    <t>Дмитриевна</t>
  </si>
  <si>
    <t>Гурбич</t>
  </si>
  <si>
    <t xml:space="preserve">Анастасия </t>
  </si>
  <si>
    <t>Максимовна</t>
  </si>
  <si>
    <t>Бутко</t>
  </si>
  <si>
    <t>Вероника</t>
  </si>
  <si>
    <t>Евгеньевна</t>
  </si>
  <si>
    <t>Буркина</t>
  </si>
  <si>
    <t>Наталья</t>
  </si>
  <si>
    <t>Игоревна</t>
  </si>
  <si>
    <t xml:space="preserve">Бабенко </t>
  </si>
  <si>
    <t>Викторовна</t>
  </si>
  <si>
    <t>Белик</t>
  </si>
  <si>
    <t>Ольга</t>
  </si>
  <si>
    <t>Михайловна</t>
  </si>
  <si>
    <t>Тирская</t>
  </si>
  <si>
    <t>Маргарита</t>
  </si>
  <si>
    <t>Руслановна</t>
  </si>
  <si>
    <t xml:space="preserve">Дворяткина </t>
  </si>
  <si>
    <t xml:space="preserve">Луиза </t>
  </si>
  <si>
    <t>Давидовна</t>
  </si>
  <si>
    <t>Резник</t>
  </si>
  <si>
    <t xml:space="preserve"> Ирина</t>
  </si>
  <si>
    <t xml:space="preserve"> Валерьевна</t>
  </si>
  <si>
    <t>Чудинова</t>
  </si>
  <si>
    <t xml:space="preserve"> Арина </t>
  </si>
  <si>
    <t>Алексеевна</t>
  </si>
  <si>
    <t xml:space="preserve">Браславец </t>
  </si>
  <si>
    <t xml:space="preserve">Алиса </t>
  </si>
  <si>
    <t>Сергеевна</t>
  </si>
  <si>
    <t xml:space="preserve">Кирьян </t>
  </si>
  <si>
    <t xml:space="preserve">Кира </t>
  </si>
  <si>
    <t>Данииловна</t>
  </si>
  <si>
    <t xml:space="preserve">Гринчук </t>
  </si>
  <si>
    <t xml:space="preserve">Елизавета </t>
  </si>
  <si>
    <t>Вячеславовна</t>
  </si>
  <si>
    <t xml:space="preserve">Григорян </t>
  </si>
  <si>
    <t xml:space="preserve">Мария </t>
  </si>
  <si>
    <t xml:space="preserve">Жукалюк </t>
  </si>
  <si>
    <t xml:space="preserve">Кристина </t>
  </si>
  <si>
    <t>Павловна</t>
  </si>
  <si>
    <t xml:space="preserve">Калюжная </t>
  </si>
  <si>
    <t xml:space="preserve">София </t>
  </si>
  <si>
    <t>Артёмовна</t>
  </si>
  <si>
    <t xml:space="preserve">Куровская </t>
  </si>
  <si>
    <t xml:space="preserve">Анна </t>
  </si>
  <si>
    <t>Бабаева</t>
  </si>
  <si>
    <t xml:space="preserve"> Айсана </t>
  </si>
  <si>
    <t>Расуловна</t>
  </si>
  <si>
    <t xml:space="preserve">Доброносова </t>
  </si>
  <si>
    <t>Антоновна</t>
  </si>
  <si>
    <t xml:space="preserve"> Дарья </t>
  </si>
  <si>
    <t xml:space="preserve">Александрова </t>
  </si>
  <si>
    <t xml:space="preserve">Кириена </t>
  </si>
  <si>
    <t>Юрьевна</t>
  </si>
  <si>
    <t xml:space="preserve">Селина </t>
  </si>
  <si>
    <t>Владиславовна</t>
  </si>
  <si>
    <t xml:space="preserve">Антонова </t>
  </si>
  <si>
    <t xml:space="preserve">Маргарита </t>
  </si>
  <si>
    <t>Шалапинина</t>
  </si>
  <si>
    <t xml:space="preserve"> Мария </t>
  </si>
  <si>
    <t xml:space="preserve">Полезина </t>
  </si>
  <si>
    <t xml:space="preserve">Виктория </t>
  </si>
  <si>
    <t>Константиновна</t>
  </si>
  <si>
    <t xml:space="preserve">Штурман </t>
  </si>
  <si>
    <t>Яна</t>
  </si>
  <si>
    <t xml:space="preserve">Онищенко </t>
  </si>
  <si>
    <t>Диана</t>
  </si>
  <si>
    <t xml:space="preserve">Богачёва </t>
  </si>
  <si>
    <t>Дарья</t>
  </si>
  <si>
    <t xml:space="preserve">Разумова </t>
  </si>
  <si>
    <t>Алёна</t>
  </si>
  <si>
    <t>Власова</t>
  </si>
  <si>
    <t>Васелина</t>
  </si>
  <si>
    <t>Григоренко</t>
  </si>
  <si>
    <t xml:space="preserve">Мисютина </t>
  </si>
  <si>
    <t>Евгения</t>
  </si>
  <si>
    <t xml:space="preserve">Саенко </t>
  </si>
  <si>
    <t>Елизавета</t>
  </si>
  <si>
    <t xml:space="preserve">Харченко </t>
  </si>
  <si>
    <t>Витальевна</t>
  </si>
  <si>
    <t>Соловей</t>
  </si>
  <si>
    <t>Викторя</t>
  </si>
  <si>
    <t>Звада</t>
  </si>
  <si>
    <t>Юлия</t>
  </si>
  <si>
    <t xml:space="preserve">Евгеньевна </t>
  </si>
  <si>
    <t>Аракельянц</t>
  </si>
  <si>
    <t>Софья</t>
  </si>
  <si>
    <t xml:space="preserve">Викторовна </t>
  </si>
  <si>
    <t>Ткаченко</t>
  </si>
  <si>
    <t>Анна</t>
  </si>
  <si>
    <t xml:space="preserve">Ивановна </t>
  </si>
  <si>
    <t>Юренко</t>
  </si>
  <si>
    <t>Майя</t>
  </si>
  <si>
    <t xml:space="preserve">Витальевна </t>
  </si>
  <si>
    <t>Бондарь</t>
  </si>
  <si>
    <t>Анатольевна</t>
  </si>
  <si>
    <t>Павлюк</t>
  </si>
  <si>
    <t>Алиева</t>
  </si>
  <si>
    <t>Алиевна</t>
  </si>
  <si>
    <t>Кисиль</t>
  </si>
  <si>
    <t xml:space="preserve">Полина </t>
  </si>
  <si>
    <t>Попова</t>
  </si>
  <si>
    <t xml:space="preserve">Разумная </t>
  </si>
  <si>
    <t>Алена</t>
  </si>
  <si>
    <t>Загинайлова</t>
  </si>
  <si>
    <t>Дина</t>
  </si>
  <si>
    <t>Яровая</t>
  </si>
  <si>
    <t>Романовна</t>
  </si>
  <si>
    <t>Гугнявых</t>
  </si>
  <si>
    <t>Анжелика</t>
  </si>
  <si>
    <t>Полина</t>
  </si>
  <si>
    <t xml:space="preserve">Алина </t>
  </si>
  <si>
    <t>Денисова</t>
  </si>
  <si>
    <t>Нелли</t>
  </si>
  <si>
    <t>Николаевна</t>
  </si>
  <si>
    <t xml:space="preserve">Павловский район </t>
  </si>
  <si>
    <t>7-8 класс</t>
  </si>
  <si>
    <t xml:space="preserve">Николенко </t>
  </si>
  <si>
    <t>Александра</t>
  </si>
  <si>
    <t xml:space="preserve">Белашова </t>
  </si>
  <si>
    <t>Виктория</t>
  </si>
  <si>
    <t>Чарыева</t>
  </si>
  <si>
    <t xml:space="preserve">Савенко </t>
  </si>
  <si>
    <t>Ульяна</t>
  </si>
  <si>
    <t>Андреевна</t>
  </si>
  <si>
    <t xml:space="preserve">Янголенко </t>
  </si>
  <si>
    <t>Алина</t>
  </si>
  <si>
    <t>Ахмедова</t>
  </si>
  <si>
    <t>Амина</t>
  </si>
  <si>
    <t>Исламовна</t>
  </si>
  <si>
    <t>Будревич</t>
  </si>
  <si>
    <t>Кристина</t>
  </si>
  <si>
    <t xml:space="preserve">Коваль </t>
  </si>
  <si>
    <t xml:space="preserve">Евгения </t>
  </si>
  <si>
    <t xml:space="preserve">Андреевна </t>
  </si>
  <si>
    <t xml:space="preserve">Тимошенко </t>
  </si>
  <si>
    <t xml:space="preserve">Алексеевна </t>
  </si>
  <si>
    <t xml:space="preserve">Ткаченко </t>
  </si>
  <si>
    <t xml:space="preserve">Софья </t>
  </si>
  <si>
    <t xml:space="preserve">Александровна </t>
  </si>
  <si>
    <t>Гнездилова</t>
  </si>
  <si>
    <t>Лютая</t>
  </si>
  <si>
    <t>Ксения</t>
  </si>
  <si>
    <t>Ивановна</t>
  </si>
  <si>
    <t>Андриенко</t>
  </si>
  <si>
    <t>Анастасия</t>
  </si>
  <si>
    <t>Козинцева</t>
  </si>
  <si>
    <t>Екатерина</t>
  </si>
  <si>
    <t>Оскоменко</t>
  </si>
  <si>
    <t>Валерия</t>
  </si>
  <si>
    <t>Фоменко</t>
  </si>
  <si>
    <t>Журба</t>
  </si>
  <si>
    <t>Стукач</t>
  </si>
  <si>
    <t>Елена</t>
  </si>
  <si>
    <t>Суптеля</t>
  </si>
  <si>
    <t>Владислава</t>
  </si>
  <si>
    <t>Момот</t>
  </si>
  <si>
    <t>Светлана</t>
  </si>
  <si>
    <t>Пайсаниди</t>
  </si>
  <si>
    <t>Васильевна</t>
  </si>
  <si>
    <t>Проценко</t>
  </si>
  <si>
    <t>Ляликова</t>
  </si>
  <si>
    <t>Олеговна</t>
  </si>
  <si>
    <t>Фукалова</t>
  </si>
  <si>
    <t>Аркадьевна</t>
  </si>
  <si>
    <t xml:space="preserve">Багмет </t>
  </si>
  <si>
    <t>Юдина</t>
  </si>
  <si>
    <t xml:space="preserve">Курзенева </t>
  </si>
  <si>
    <t xml:space="preserve">Галуза </t>
  </si>
  <si>
    <t>Чоарик</t>
  </si>
  <si>
    <t>Ноемия</t>
  </si>
  <si>
    <t>Кудря</t>
  </si>
  <si>
    <t>Лысенко</t>
  </si>
  <si>
    <t>Стасенко</t>
  </si>
  <si>
    <t xml:space="preserve">Шашко </t>
  </si>
  <si>
    <t xml:space="preserve">Валерия </t>
  </si>
  <si>
    <t xml:space="preserve">Владимировна </t>
  </si>
  <si>
    <t>Браславец</t>
  </si>
  <si>
    <t>Малыгина</t>
  </si>
  <si>
    <t>Владимировна</t>
  </si>
  <si>
    <t>Пономаренко</t>
  </si>
  <si>
    <t>Сикорская</t>
  </si>
  <si>
    <t>Федирко</t>
  </si>
  <si>
    <t>Ангелина</t>
  </si>
  <si>
    <t xml:space="preserve">Павловна </t>
  </si>
  <si>
    <t xml:space="preserve">Лях </t>
  </si>
  <si>
    <t>Мария</t>
  </si>
  <si>
    <t xml:space="preserve">Бакуменко </t>
  </si>
  <si>
    <t>Редькина</t>
  </si>
  <si>
    <t>Лентьевна</t>
  </si>
  <si>
    <t xml:space="preserve">Яковлева </t>
  </si>
  <si>
    <t>Гонтарь</t>
  </si>
  <si>
    <t xml:space="preserve">Дыба </t>
  </si>
  <si>
    <t xml:space="preserve">Остапенко </t>
  </si>
  <si>
    <t>Кривич</t>
  </si>
  <si>
    <t>Сегргеевна</t>
  </si>
  <si>
    <t>Такмакова</t>
  </si>
  <si>
    <t>9-11 класс</t>
  </si>
  <si>
    <t>Маликов</t>
  </si>
  <si>
    <t>Алексей</t>
  </si>
  <si>
    <t>Александрович</t>
  </si>
  <si>
    <t>Вертеев</t>
  </si>
  <si>
    <t>Артем</t>
  </si>
  <si>
    <t>Андреевич</t>
  </si>
  <si>
    <t xml:space="preserve">Матренин </t>
  </si>
  <si>
    <t xml:space="preserve">Дмитрий </t>
  </si>
  <si>
    <t>Евгеньевич</t>
  </si>
  <si>
    <t>Извеков</t>
  </si>
  <si>
    <t xml:space="preserve">Денис </t>
  </si>
  <si>
    <t>Рудометкин</t>
  </si>
  <si>
    <t>Иван</t>
  </si>
  <si>
    <t>Резниченко</t>
  </si>
  <si>
    <t>Алексеевич</t>
  </si>
  <si>
    <t>Саенко</t>
  </si>
  <si>
    <t>Терешок</t>
  </si>
  <si>
    <t>Степан</t>
  </si>
  <si>
    <t>Тимофеевич</t>
  </si>
  <si>
    <t>Шаляпенко</t>
  </si>
  <si>
    <t>Богдан</t>
  </si>
  <si>
    <t>Эдуардович</t>
  </si>
  <si>
    <t>Юрьевич</t>
  </si>
  <si>
    <t>Борзило</t>
  </si>
  <si>
    <t>Кирилл</t>
  </si>
  <si>
    <t>Дмитриевич</t>
  </si>
  <si>
    <t xml:space="preserve">Носачёв </t>
  </si>
  <si>
    <t xml:space="preserve">Илья </t>
  </si>
  <si>
    <t xml:space="preserve">Федотов </t>
  </si>
  <si>
    <t xml:space="preserve">Максим </t>
  </si>
  <si>
    <t>Игоревич</t>
  </si>
  <si>
    <t xml:space="preserve">Вотинов </t>
  </si>
  <si>
    <t xml:space="preserve">Кирилл </t>
  </si>
  <si>
    <t>Сергеевич</t>
  </si>
  <si>
    <t xml:space="preserve">Ветров </t>
  </si>
  <si>
    <t xml:space="preserve"> Денисович</t>
  </si>
  <si>
    <t xml:space="preserve">Бондарь </t>
  </si>
  <si>
    <t xml:space="preserve">Руслан </t>
  </si>
  <si>
    <t>Владимирович</t>
  </si>
  <si>
    <t xml:space="preserve">Дарморез </t>
  </si>
  <si>
    <t>Виталий</t>
  </si>
  <si>
    <t xml:space="preserve">Славгородский </t>
  </si>
  <si>
    <t>Артурович</t>
  </si>
  <si>
    <t xml:space="preserve">Завгородний </t>
  </si>
  <si>
    <t>Дмитрий</t>
  </si>
  <si>
    <t xml:space="preserve"> Максимович</t>
  </si>
  <si>
    <t xml:space="preserve">Квасов </t>
  </si>
  <si>
    <t xml:space="preserve">Владислав </t>
  </si>
  <si>
    <t>Витальевич</t>
  </si>
  <si>
    <t>Ширинов</t>
  </si>
  <si>
    <t xml:space="preserve"> Сухайб </t>
  </si>
  <si>
    <t>Фаридунович</t>
  </si>
  <si>
    <t xml:space="preserve">Евгений </t>
  </si>
  <si>
    <t>Павлович</t>
  </si>
  <si>
    <t xml:space="preserve">Садоян </t>
  </si>
  <si>
    <t xml:space="preserve">Арам </t>
  </si>
  <si>
    <t>Русланович</t>
  </si>
  <si>
    <t xml:space="preserve">Масленников </t>
  </si>
  <si>
    <t xml:space="preserve">Прохор </t>
  </si>
  <si>
    <t xml:space="preserve">Мельников </t>
  </si>
  <si>
    <t xml:space="preserve">Александр </t>
  </si>
  <si>
    <t xml:space="preserve"> Олегович</t>
  </si>
  <si>
    <t>Бруяка</t>
  </si>
  <si>
    <t xml:space="preserve"> Дмитрий </t>
  </si>
  <si>
    <t xml:space="preserve">Громовик </t>
  </si>
  <si>
    <t>Викторович</t>
  </si>
  <si>
    <t xml:space="preserve">Сиваторов </t>
  </si>
  <si>
    <t xml:space="preserve">Матвей </t>
  </si>
  <si>
    <t>Денисович</t>
  </si>
  <si>
    <t xml:space="preserve">Воейко </t>
  </si>
  <si>
    <t xml:space="preserve">Валерий </t>
  </si>
  <si>
    <t>Валерьевич</t>
  </si>
  <si>
    <t xml:space="preserve">Нестеренко </t>
  </si>
  <si>
    <t xml:space="preserve">Арсентий </t>
  </si>
  <si>
    <t>Михайлович</t>
  </si>
  <si>
    <t xml:space="preserve">Долгов </t>
  </si>
  <si>
    <t xml:space="preserve">Артём </t>
  </si>
  <si>
    <t xml:space="preserve">Иваськов </t>
  </si>
  <si>
    <t xml:space="preserve">Андрей </t>
  </si>
  <si>
    <t xml:space="preserve">Швед </t>
  </si>
  <si>
    <t xml:space="preserve">Иван </t>
  </si>
  <si>
    <t xml:space="preserve">Заяц </t>
  </si>
  <si>
    <t xml:space="preserve">Григорий </t>
  </si>
  <si>
    <t>Вадимович</t>
  </si>
  <si>
    <t xml:space="preserve">Лавринов </t>
  </si>
  <si>
    <t xml:space="preserve">Арсений </t>
  </si>
  <si>
    <t xml:space="preserve">Михайленко </t>
  </si>
  <si>
    <t>Егор</t>
  </si>
  <si>
    <t xml:space="preserve">Чёрный </t>
  </si>
  <si>
    <t xml:space="preserve">Давтян </t>
  </si>
  <si>
    <t>Арен</t>
  </si>
  <si>
    <t>Каренович</t>
  </si>
  <si>
    <t xml:space="preserve">Резец </t>
  </si>
  <si>
    <t>Максим</t>
  </si>
  <si>
    <t xml:space="preserve">Диллакян </t>
  </si>
  <si>
    <t>Володи</t>
  </si>
  <si>
    <t>Шагенович</t>
  </si>
  <si>
    <t>Максимович</t>
  </si>
  <si>
    <t xml:space="preserve">Лоза </t>
  </si>
  <si>
    <t>Савелий</t>
  </si>
  <si>
    <t>Щербаков</t>
  </si>
  <si>
    <t>Шалухин</t>
  </si>
  <si>
    <t>Александр</t>
  </si>
  <si>
    <t>Баберцян</t>
  </si>
  <si>
    <t>Самвел</t>
  </si>
  <si>
    <t>Робертович</t>
  </si>
  <si>
    <t>Хлебко</t>
  </si>
  <si>
    <t>Гарнышев</t>
  </si>
  <si>
    <t>Матвей</t>
  </si>
  <si>
    <t xml:space="preserve">Кашкаха </t>
  </si>
  <si>
    <t>Валериевич</t>
  </si>
  <si>
    <t>Жиров</t>
  </si>
  <si>
    <t>Никита</t>
  </si>
  <si>
    <t>Задорожний</t>
  </si>
  <si>
    <t xml:space="preserve">Сытник </t>
  </si>
  <si>
    <t>Артём</t>
  </si>
  <si>
    <t xml:space="preserve">Букат  </t>
  </si>
  <si>
    <t xml:space="preserve">Лагутитнский </t>
  </si>
  <si>
    <t>Олег</t>
  </si>
  <si>
    <t xml:space="preserve">Губрий </t>
  </si>
  <si>
    <t>Владислав</t>
  </si>
  <si>
    <t xml:space="preserve">Вишневский </t>
  </si>
  <si>
    <t>Виктор</t>
  </si>
  <si>
    <t xml:space="preserve">Бахал </t>
  </si>
  <si>
    <t xml:space="preserve">Трефилов </t>
  </si>
  <si>
    <t>Сергей</t>
  </si>
  <si>
    <t>Дыба</t>
  </si>
  <si>
    <t>Тимофей</t>
  </si>
  <si>
    <t xml:space="preserve">Вождаев </t>
  </si>
  <si>
    <t>Георгий</t>
  </si>
  <si>
    <t xml:space="preserve">Марыныч </t>
  </si>
  <si>
    <t xml:space="preserve">Лачугин </t>
  </si>
  <si>
    <t>Донцов</t>
  </si>
  <si>
    <t>Анатольевич</t>
  </si>
  <si>
    <t>Волочай</t>
  </si>
  <si>
    <t>Николаевич</t>
  </si>
  <si>
    <t>Масько</t>
  </si>
  <si>
    <t>Витальевч</t>
  </si>
  <si>
    <t>Шуников</t>
  </si>
  <si>
    <t>Данил</t>
  </si>
  <si>
    <t>Федорович</t>
  </si>
  <si>
    <t>Мелихов</t>
  </si>
  <si>
    <t>Даниил</t>
  </si>
  <si>
    <t>Ктоян</t>
  </si>
  <si>
    <t>Роберт</t>
  </si>
  <si>
    <t>Арменович</t>
  </si>
  <si>
    <t>Ильченко</t>
  </si>
  <si>
    <t>Колесников</t>
  </si>
  <si>
    <t>Азаров</t>
  </si>
  <si>
    <t>Головко</t>
  </si>
  <si>
    <t>Илья</t>
  </si>
  <si>
    <t>Бахирев</t>
  </si>
  <si>
    <t>Иванович</t>
  </si>
  <si>
    <t>Рубцов</t>
  </si>
  <si>
    <t>Родион</t>
  </si>
  <si>
    <t>Билановский</t>
  </si>
  <si>
    <t>Скок</t>
  </si>
  <si>
    <t>Гришко</t>
  </si>
  <si>
    <t>Глеб</t>
  </si>
  <si>
    <t>Вергасов</t>
  </si>
  <si>
    <t>Владимир</t>
  </si>
  <si>
    <t xml:space="preserve">Александрович </t>
  </si>
  <si>
    <t>Шипилов</t>
  </si>
  <si>
    <t xml:space="preserve">Сергеевич </t>
  </si>
  <si>
    <t>Ровный</t>
  </si>
  <si>
    <t>Денис</t>
  </si>
  <si>
    <t xml:space="preserve">Алексеевич </t>
  </si>
  <si>
    <t>Ульянов</t>
  </si>
  <si>
    <t>Арсений</t>
  </si>
  <si>
    <t xml:space="preserve">Владимирович </t>
  </si>
  <si>
    <t>Вусатый</t>
  </si>
  <si>
    <t>Чумак</t>
  </si>
  <si>
    <t>Полосухин</t>
  </si>
  <si>
    <t>Витюк</t>
  </si>
  <si>
    <t>Михаил</t>
  </si>
  <si>
    <t>Болдарев</t>
  </si>
  <si>
    <t xml:space="preserve">Пилипенко </t>
  </si>
  <si>
    <t>Писанок</t>
  </si>
  <si>
    <t>Николай</t>
  </si>
  <si>
    <t>Захарцев</t>
  </si>
  <si>
    <t>Олегович</t>
  </si>
  <si>
    <t>Попов</t>
  </si>
  <si>
    <t>Гуйда</t>
  </si>
  <si>
    <t>Кулай</t>
  </si>
  <si>
    <t xml:space="preserve">Захар </t>
  </si>
  <si>
    <t>Костинецкий</t>
  </si>
  <si>
    <t>Хмельницкий</t>
  </si>
  <si>
    <t>Онищенко</t>
  </si>
  <si>
    <t>Ромашко</t>
  </si>
  <si>
    <t>Зауриеви</t>
  </si>
  <si>
    <t>Козлов</t>
  </si>
  <si>
    <t>Вячеславович</t>
  </si>
  <si>
    <t>Тарабанов</t>
  </si>
  <si>
    <t xml:space="preserve">Букат </t>
  </si>
  <si>
    <t>Утробин</t>
  </si>
  <si>
    <t>Ренат</t>
  </si>
  <si>
    <t>Поповиченко</t>
  </si>
  <si>
    <t>Алексанян</t>
  </si>
  <si>
    <t>Эльдарович</t>
  </si>
  <si>
    <t>Якунин</t>
  </si>
  <si>
    <t xml:space="preserve"> Алексеевич</t>
  </si>
  <si>
    <t>Ковальчук</t>
  </si>
  <si>
    <t>Игорь</t>
  </si>
  <si>
    <t>Бондаренко</t>
  </si>
  <si>
    <t xml:space="preserve">  Васильевич</t>
  </si>
  <si>
    <t>Коваль</t>
  </si>
  <si>
    <t xml:space="preserve"> Никита </t>
  </si>
  <si>
    <t xml:space="preserve">Курилов </t>
  </si>
  <si>
    <t xml:space="preserve"> Вадимович</t>
  </si>
  <si>
    <t xml:space="preserve">Корчагин </t>
  </si>
  <si>
    <t xml:space="preserve">Егор </t>
  </si>
  <si>
    <t>Иваненко</t>
  </si>
  <si>
    <t>Екамасов</t>
  </si>
  <si>
    <t>Чёрный</t>
  </si>
  <si>
    <t xml:space="preserve"> Владимирович</t>
  </si>
  <si>
    <t>Скачков</t>
  </si>
  <si>
    <t xml:space="preserve"> Егор</t>
  </si>
  <si>
    <t xml:space="preserve">Забора </t>
  </si>
  <si>
    <t>Андрей</t>
  </si>
  <si>
    <t>Ряполов</t>
  </si>
  <si>
    <t xml:space="preserve"> Сергеевич</t>
  </si>
  <si>
    <t>Полухин</t>
  </si>
  <si>
    <t>Руслан</t>
  </si>
  <si>
    <t xml:space="preserve">Гнусин </t>
  </si>
  <si>
    <t xml:space="preserve">Чубарь </t>
  </si>
  <si>
    <t xml:space="preserve">Богачёв </t>
  </si>
  <si>
    <t xml:space="preserve">Марин </t>
  </si>
  <si>
    <t>Базик</t>
  </si>
  <si>
    <t>Давыдов</t>
  </si>
  <si>
    <t>Бяков</t>
  </si>
  <si>
    <t>Постевой</t>
  </si>
  <si>
    <t>Кучер</t>
  </si>
  <si>
    <t>Геннадьевич</t>
  </si>
  <si>
    <t>Юрченко</t>
  </si>
  <si>
    <t xml:space="preserve">Медведев </t>
  </si>
  <si>
    <t>Семён</t>
  </si>
  <si>
    <t xml:space="preserve">Бондаренко </t>
  </si>
  <si>
    <t xml:space="preserve">Хлыбов </t>
  </si>
  <si>
    <t xml:space="preserve">Федьков </t>
  </si>
  <si>
    <t>Назар</t>
  </si>
  <si>
    <t>Артёмович</t>
  </si>
  <si>
    <t xml:space="preserve">Фоменко </t>
  </si>
  <si>
    <t>Евтушенко</t>
  </si>
  <si>
    <t>Анатолий</t>
  </si>
  <si>
    <t>Свириденко</t>
  </si>
  <si>
    <t xml:space="preserve">Тимощук </t>
  </si>
  <si>
    <t>Ярослав</t>
  </si>
  <si>
    <t xml:space="preserve">Котыгорох </t>
  </si>
  <si>
    <t>Вадим</t>
  </si>
  <si>
    <t xml:space="preserve">Карый </t>
  </si>
  <si>
    <t>Жаворонков</t>
  </si>
  <si>
    <t>Роман</t>
  </si>
  <si>
    <t>Медовник</t>
  </si>
  <si>
    <t xml:space="preserve">Ревенков </t>
  </si>
  <si>
    <t>Евгений</t>
  </si>
  <si>
    <t>Могуськин</t>
  </si>
  <si>
    <t>Дмитриевч</t>
  </si>
  <si>
    <t>Селин</t>
  </si>
  <si>
    <t>Тимченко</t>
  </si>
  <si>
    <t>Матвеевич</t>
  </si>
  <si>
    <t>Пелепчук</t>
  </si>
  <si>
    <t>Верещагин</t>
  </si>
  <si>
    <t xml:space="preserve">Евгеньевич </t>
  </si>
  <si>
    <t>Новоселов</t>
  </si>
  <si>
    <t xml:space="preserve">Юрьевич </t>
  </si>
  <si>
    <t>Кодола</t>
  </si>
  <si>
    <t>Олейник</t>
  </si>
  <si>
    <t xml:space="preserve">Андреевич </t>
  </si>
  <si>
    <t>Нога</t>
  </si>
  <si>
    <t xml:space="preserve">Дмитриевич </t>
  </si>
  <si>
    <t>Яшонков</t>
  </si>
  <si>
    <t>Кошель</t>
  </si>
  <si>
    <t>Скрипка</t>
  </si>
  <si>
    <t>Чернов</t>
  </si>
  <si>
    <t xml:space="preserve">Алиев </t>
  </si>
  <si>
    <t>Али</t>
  </si>
  <si>
    <t>Малыгин</t>
  </si>
  <si>
    <t>Дрогин</t>
  </si>
  <si>
    <t xml:space="preserve">Пикула </t>
  </si>
  <si>
    <t>Наслян</t>
  </si>
  <si>
    <t>Оганнес</t>
  </si>
  <si>
    <t>Гургенович</t>
  </si>
  <si>
    <t>Дегтев</t>
  </si>
  <si>
    <t>Новожилов</t>
  </si>
  <si>
    <t>Юрий</t>
  </si>
  <si>
    <t>Чабаненко</t>
  </si>
  <si>
    <t>Вячеслав</t>
  </si>
  <si>
    <t>Шахпазян</t>
  </si>
  <si>
    <t>Андраник</t>
  </si>
  <si>
    <t>Суренович</t>
  </si>
  <si>
    <t>Мищенко</t>
  </si>
  <si>
    <t>Азизов</t>
  </si>
  <si>
    <t>Тимур</t>
  </si>
  <si>
    <t>Тохирович</t>
  </si>
  <si>
    <t>Шульга</t>
  </si>
  <si>
    <t xml:space="preserve">Давиденко </t>
  </si>
  <si>
    <t>Дорофеев</t>
  </si>
  <si>
    <t>Коломийцев</t>
  </si>
  <si>
    <t>Романович</t>
  </si>
  <si>
    <t>Пантелеев</t>
  </si>
  <si>
    <t>Евгеьевич</t>
  </si>
  <si>
    <t>Гайко</t>
  </si>
  <si>
    <t>Босяков</t>
  </si>
  <si>
    <t xml:space="preserve">Синчук </t>
  </si>
  <si>
    <t xml:space="preserve">Сергей  </t>
  </si>
  <si>
    <t xml:space="preserve">Жидок </t>
  </si>
  <si>
    <t xml:space="preserve">Лобарев </t>
  </si>
  <si>
    <t>Бабенко</t>
  </si>
  <si>
    <t xml:space="preserve">Павел </t>
  </si>
  <si>
    <t>Петрович</t>
  </si>
  <si>
    <t>Толстов</t>
  </si>
  <si>
    <t xml:space="preserve">Роговской </t>
  </si>
  <si>
    <t>Абдуллаев</t>
  </si>
  <si>
    <t>Абдулл</t>
  </si>
  <si>
    <t>Гумалатович</t>
  </si>
  <si>
    <t>Кириенко</t>
  </si>
  <si>
    <t>Фаизов</t>
  </si>
  <si>
    <t>Квасихин</t>
  </si>
  <si>
    <t>Яхно</t>
  </si>
  <si>
    <t>Жека</t>
  </si>
  <si>
    <t>Денисов</t>
  </si>
  <si>
    <t>Круглый</t>
  </si>
  <si>
    <t>Герасименко</t>
  </si>
  <si>
    <t xml:space="preserve">Терновой </t>
  </si>
  <si>
    <r>
      <t xml:space="preserve">Муниципальное образование:   </t>
    </r>
    <r>
      <rPr>
        <u/>
        <sz val="14"/>
        <color rgb="FF000000"/>
        <rFont val="Times New Roman"/>
        <family val="1"/>
        <charset val="204"/>
      </rPr>
      <t xml:space="preserve">Павловский район </t>
    </r>
  </si>
  <si>
    <r>
      <t xml:space="preserve">Максимально возможное  количество баллов: </t>
    </r>
    <r>
      <rPr>
        <u/>
        <sz val="14"/>
        <color rgb="FF000000"/>
        <rFont val="Times New Roman"/>
        <family val="1"/>
        <charset val="204"/>
      </rPr>
      <t>100</t>
    </r>
  </si>
  <si>
    <r>
      <t xml:space="preserve">1-е испытание                         </t>
    </r>
    <r>
      <rPr>
        <sz val="14"/>
        <color indexed="8"/>
        <rFont val="Times New Roman"/>
        <family val="1"/>
        <charset val="204"/>
      </rPr>
      <t>(баскетбол)</t>
    </r>
  </si>
  <si>
    <r>
      <t xml:space="preserve">2-е испытание                     </t>
    </r>
    <r>
      <rPr>
        <sz val="14"/>
        <color indexed="8"/>
        <rFont val="Times New Roman"/>
        <family val="1"/>
        <charset val="204"/>
      </rPr>
      <t xml:space="preserve"> (гимнастика)</t>
    </r>
  </si>
  <si>
    <r>
      <t xml:space="preserve">Результат                            </t>
    </r>
    <r>
      <rPr>
        <sz val="14"/>
        <color indexed="8"/>
        <rFont val="Times New Roman"/>
        <family val="1"/>
        <charset val="204"/>
      </rPr>
      <t>(сек.)</t>
    </r>
  </si>
  <si>
    <r>
      <t xml:space="preserve">Результат                           </t>
    </r>
    <r>
      <rPr>
        <sz val="14"/>
        <color indexed="8"/>
        <rFont val="Times New Roman"/>
        <family val="1"/>
        <charset val="204"/>
      </rPr>
      <t xml:space="preserve"> (баллы)</t>
    </r>
  </si>
  <si>
    <r>
      <t xml:space="preserve">* - </t>
    </r>
    <r>
      <rPr>
        <b/>
        <sz val="14"/>
        <color indexed="8"/>
        <rFont val="Times New Roman"/>
        <family val="1"/>
        <charset val="204"/>
      </rPr>
      <t>Зачетные баллы теоретического и каждого из испытаний практического тура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рассчитываются по формулам</t>
    </r>
    <r>
      <rPr>
        <sz val="14"/>
        <color indexed="8"/>
        <rFont val="Times New Roman"/>
        <family val="1"/>
        <charset val="204"/>
      </rPr>
      <t xml:space="preserve">, указанным в методических рекомендациях школьного </t>
    </r>
  </si>
  <si>
    <r>
      <t xml:space="preserve">** - </t>
    </r>
    <r>
      <rPr>
        <b/>
        <sz val="14"/>
        <color indexed="8"/>
        <rFont val="Times New Roman"/>
        <family val="1"/>
        <charset val="204"/>
      </rPr>
      <t xml:space="preserve">Зачетный балл практического тура </t>
    </r>
    <r>
      <rPr>
        <sz val="14"/>
        <color indexed="8"/>
        <rFont val="Times New Roman"/>
        <family val="1"/>
        <charset val="204"/>
      </rPr>
      <t>представляет собой сумму зачетных баллов каждого из испытаний практического тура.</t>
    </r>
  </si>
  <si>
    <r>
      <t xml:space="preserve">*** - </t>
    </r>
    <r>
      <rPr>
        <b/>
        <sz val="14"/>
        <color indexed="8"/>
        <rFont val="Times New Roman"/>
        <family val="1"/>
        <charset val="204"/>
      </rPr>
      <t>Итоговый зачетный балл</t>
    </r>
    <r>
      <rPr>
        <sz val="14"/>
        <color indexed="8"/>
        <rFont val="Times New Roman"/>
        <family val="1"/>
        <charset val="204"/>
      </rPr>
      <t xml:space="preserve"> представляет собой сумму зачетных баллов теоретического и практического тура.</t>
    </r>
  </si>
  <si>
    <t xml:space="preserve">победитель </t>
  </si>
  <si>
    <t>призер</t>
  </si>
  <si>
    <t>участник</t>
  </si>
  <si>
    <r>
      <t xml:space="preserve">Муниципальное образование: </t>
    </r>
    <r>
      <rPr>
        <u/>
        <sz val="14"/>
        <color rgb="FF000000"/>
        <rFont val="Times New Roman"/>
        <family val="1"/>
        <charset val="204"/>
      </rPr>
      <t xml:space="preserve">Павловский район </t>
    </r>
  </si>
  <si>
    <t>победитель</t>
  </si>
  <si>
    <t xml:space="preserve">участник </t>
  </si>
  <si>
    <r>
      <t xml:space="preserve">Муниципальное образование: </t>
    </r>
    <r>
      <rPr>
        <u/>
        <sz val="14"/>
        <color rgb="FF000000"/>
        <rFont val="Times New Roman"/>
        <family val="1"/>
        <charset val="204"/>
      </rPr>
      <t>Павловский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</si>
</sst>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indent="3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5"/>
  <sheetViews>
    <sheetView topLeftCell="A28" zoomScaleNormal="100" workbookViewId="0">
      <selection activeCell="O50" sqref="O50"/>
    </sheetView>
  </sheetViews>
  <sheetFormatPr defaultRowHeight="18.75" x14ac:dyDescent="0.3"/>
  <cols>
    <col min="1" max="1" width="9.140625" style="16"/>
    <col min="2" max="2" width="20.42578125" style="16" customWidth="1"/>
    <col min="3" max="3" width="14.85546875" style="16" customWidth="1"/>
    <col min="4" max="4" width="22" style="16" customWidth="1"/>
    <col min="5" max="5" width="13.42578125" style="17" customWidth="1"/>
    <col min="6" max="6" width="13" style="17" customWidth="1"/>
    <col min="7" max="7" width="18" style="16" customWidth="1"/>
    <col min="8" max="8" width="23.85546875" style="16" customWidth="1"/>
    <col min="9" max="9" width="9.140625" style="16"/>
    <col min="10" max="10" width="9.7109375" style="61" customWidth="1"/>
    <col min="11" max="11" width="11.28515625" style="17" customWidth="1"/>
    <col min="12" max="12" width="13.140625" style="16" customWidth="1"/>
    <col min="13" max="13" width="11.5703125" style="19" customWidth="1"/>
    <col min="14" max="14" width="11.7109375" style="16" customWidth="1"/>
    <col min="15" max="15" width="13.7109375" style="20" customWidth="1"/>
    <col min="16" max="16" width="14.5703125" style="17" customWidth="1"/>
    <col min="17" max="17" width="15.7109375" style="17" customWidth="1"/>
    <col min="18" max="18" width="21.42578125" style="16" customWidth="1"/>
    <col min="19" max="16384" width="9.140625" style="16"/>
  </cols>
  <sheetData>
    <row r="1" spans="1:18" x14ac:dyDescent="0.3">
      <c r="J1" s="18"/>
    </row>
    <row r="2" spans="1:18" x14ac:dyDescent="0.3">
      <c r="J2" s="18"/>
    </row>
    <row r="3" spans="1:18" x14ac:dyDescent="0.3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3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15" customHeight="1" x14ac:dyDescent="0.3">
      <c r="J6" s="18"/>
    </row>
    <row r="7" spans="1:18" ht="15.75" customHeight="1" x14ac:dyDescent="0.3">
      <c r="A7" s="21" t="s">
        <v>556</v>
      </c>
      <c r="B7" s="21"/>
      <c r="C7" s="21"/>
      <c r="D7" s="21"/>
      <c r="E7" s="21"/>
      <c r="F7" s="21"/>
      <c r="G7" s="22"/>
      <c r="H7" s="22"/>
      <c r="I7" s="23"/>
      <c r="J7" s="24"/>
      <c r="K7" s="25"/>
      <c r="L7" s="23"/>
      <c r="M7" s="25"/>
      <c r="N7" s="23"/>
    </row>
    <row r="8" spans="1:18" x14ac:dyDescent="0.3">
      <c r="A8" s="23" t="s">
        <v>0</v>
      </c>
      <c r="B8" s="63" t="s">
        <v>150</v>
      </c>
      <c r="C8" s="63"/>
      <c r="D8" s="27"/>
      <c r="G8" s="27"/>
      <c r="H8" s="27"/>
      <c r="J8" s="18"/>
    </row>
    <row r="9" spans="1:18" x14ac:dyDescent="0.3">
      <c r="A9" s="21" t="s">
        <v>557</v>
      </c>
      <c r="B9" s="21"/>
      <c r="C9" s="21"/>
      <c r="D9" s="21"/>
      <c r="E9" s="21"/>
      <c r="G9" s="27"/>
      <c r="H9" s="27"/>
      <c r="J9" s="18"/>
    </row>
    <row r="10" spans="1:18" x14ac:dyDescent="0.3">
      <c r="A10" s="28"/>
      <c r="B10" s="27"/>
      <c r="C10" s="27"/>
      <c r="D10" s="27"/>
      <c r="G10" s="27"/>
      <c r="H10" s="27"/>
      <c r="J10" s="18"/>
    </row>
    <row r="11" spans="1:18" x14ac:dyDescent="0.3">
      <c r="J11" s="18"/>
    </row>
    <row r="12" spans="1:18" ht="36" customHeight="1" x14ac:dyDescent="0.3">
      <c r="A12" s="29" t="s">
        <v>1</v>
      </c>
      <c r="B12" s="29" t="s">
        <v>2</v>
      </c>
      <c r="C12" s="29" t="s">
        <v>3</v>
      </c>
      <c r="D12" s="29" t="s">
        <v>4</v>
      </c>
      <c r="E12" s="30" t="s">
        <v>13</v>
      </c>
      <c r="F12" s="30" t="s">
        <v>14</v>
      </c>
      <c r="G12" s="29" t="s">
        <v>5</v>
      </c>
      <c r="H12" s="29" t="s">
        <v>6</v>
      </c>
      <c r="I12" s="31" t="s">
        <v>7</v>
      </c>
      <c r="J12" s="32" t="s">
        <v>15</v>
      </c>
      <c r="K12" s="33" t="s">
        <v>558</v>
      </c>
      <c r="L12" s="34"/>
      <c r="M12" s="33" t="s">
        <v>559</v>
      </c>
      <c r="N12" s="34"/>
      <c r="O12" s="35" t="s">
        <v>18</v>
      </c>
      <c r="P12" s="36" t="s">
        <v>19</v>
      </c>
      <c r="Q12" s="36" t="s">
        <v>8</v>
      </c>
    </row>
    <row r="13" spans="1:18" ht="87.75" customHeight="1" x14ac:dyDescent="0.3">
      <c r="A13" s="37"/>
      <c r="B13" s="37"/>
      <c r="C13" s="37"/>
      <c r="D13" s="37"/>
      <c r="E13" s="37"/>
      <c r="F13" s="38"/>
      <c r="G13" s="37"/>
      <c r="H13" s="37"/>
      <c r="I13" s="39"/>
      <c r="J13" s="32"/>
      <c r="K13" s="40" t="s">
        <v>560</v>
      </c>
      <c r="L13" s="41" t="s">
        <v>16</v>
      </c>
      <c r="M13" s="30" t="s">
        <v>561</v>
      </c>
      <c r="N13" s="41" t="s">
        <v>17</v>
      </c>
      <c r="O13" s="42"/>
      <c r="P13" s="43"/>
      <c r="Q13" s="44"/>
      <c r="R13" s="45"/>
    </row>
    <row r="14" spans="1:18" ht="17.25" customHeight="1" x14ac:dyDescent="0.3">
      <c r="A14" s="46"/>
      <c r="B14" s="46"/>
      <c r="C14" s="46"/>
      <c r="D14" s="46"/>
      <c r="E14" s="46"/>
      <c r="F14" s="47"/>
      <c r="G14" s="46"/>
      <c r="H14" s="46"/>
      <c r="I14" s="48"/>
      <c r="J14" s="49" t="s">
        <v>21</v>
      </c>
      <c r="K14" s="50"/>
      <c r="L14" s="41" t="s">
        <v>22</v>
      </c>
      <c r="M14" s="47"/>
      <c r="N14" s="41" t="s">
        <v>22</v>
      </c>
      <c r="O14" s="51" t="s">
        <v>23</v>
      </c>
      <c r="P14" s="52" t="s">
        <v>24</v>
      </c>
      <c r="Q14" s="43"/>
      <c r="R14" s="45"/>
    </row>
    <row r="15" spans="1:18" x14ac:dyDescent="0.3">
      <c r="A15" s="53">
        <v>1</v>
      </c>
      <c r="B15" s="7" t="s">
        <v>394</v>
      </c>
      <c r="C15" s="7" t="s">
        <v>325</v>
      </c>
      <c r="D15" s="5" t="s">
        <v>395</v>
      </c>
      <c r="E15" s="8">
        <v>8</v>
      </c>
      <c r="F15" s="8">
        <v>8</v>
      </c>
      <c r="G15" s="6">
        <v>10</v>
      </c>
      <c r="H15" s="3" t="s">
        <v>149</v>
      </c>
      <c r="I15" s="11">
        <v>18</v>
      </c>
      <c r="J15" s="12">
        <f>(20*I15)/40</f>
        <v>9</v>
      </c>
      <c r="K15" s="13">
        <v>35.090000000000003</v>
      </c>
      <c r="L15" s="3">
        <f>SUM((40*35.09)/K15)</f>
        <v>40</v>
      </c>
      <c r="M15" s="2">
        <v>9</v>
      </c>
      <c r="N15" s="3">
        <f>SUM((40*M15)/10)</f>
        <v>36</v>
      </c>
      <c r="O15" s="14">
        <f>SUM(L15+N15)</f>
        <v>76</v>
      </c>
      <c r="P15" s="15">
        <f>J15+O15</f>
        <v>85</v>
      </c>
      <c r="Q15" s="3" t="s">
        <v>565</v>
      </c>
    </row>
    <row r="16" spans="1:18" x14ac:dyDescent="0.3">
      <c r="A16" s="53">
        <v>2</v>
      </c>
      <c r="B16" s="5" t="s">
        <v>330</v>
      </c>
      <c r="C16" s="5" t="s">
        <v>331</v>
      </c>
      <c r="D16" s="5" t="s">
        <v>265</v>
      </c>
      <c r="E16" s="6">
        <v>8</v>
      </c>
      <c r="F16" s="6">
        <v>8</v>
      </c>
      <c r="G16" s="6">
        <v>3</v>
      </c>
      <c r="H16" s="3" t="s">
        <v>149</v>
      </c>
      <c r="I16" s="11">
        <v>12</v>
      </c>
      <c r="J16" s="12">
        <f>(20*I16)/40</f>
        <v>6</v>
      </c>
      <c r="K16" s="13">
        <v>38.07</v>
      </c>
      <c r="L16" s="3">
        <f>SUM((40*35.09)/K16)</f>
        <v>36.868925663251908</v>
      </c>
      <c r="M16" s="2">
        <v>10</v>
      </c>
      <c r="N16" s="3">
        <f>SUM((40*M16)/10)</f>
        <v>40</v>
      </c>
      <c r="O16" s="14">
        <f>SUM(L16+N16)</f>
        <v>76.8689256632519</v>
      </c>
      <c r="P16" s="15">
        <f>J16+O16</f>
        <v>82.8689256632519</v>
      </c>
      <c r="Q16" s="3" t="s">
        <v>565</v>
      </c>
    </row>
    <row r="17" spans="1:17" x14ac:dyDescent="0.3">
      <c r="A17" s="53">
        <v>3</v>
      </c>
      <c r="B17" s="5" t="s">
        <v>360</v>
      </c>
      <c r="C17" s="5" t="s">
        <v>361</v>
      </c>
      <c r="D17" s="5" t="s">
        <v>234</v>
      </c>
      <c r="E17" s="6">
        <v>7</v>
      </c>
      <c r="F17" s="6">
        <v>7</v>
      </c>
      <c r="G17" s="6">
        <v>6</v>
      </c>
      <c r="H17" s="2" t="s">
        <v>149</v>
      </c>
      <c r="I17" s="58">
        <v>25.5</v>
      </c>
      <c r="J17" s="12">
        <f>(20*I17)/40</f>
        <v>12.75</v>
      </c>
      <c r="K17" s="13">
        <v>51.57</v>
      </c>
      <c r="L17" s="3">
        <f>SUM((40*35.09)/K17)</f>
        <v>27.217374442505335</v>
      </c>
      <c r="M17" s="2">
        <v>9</v>
      </c>
      <c r="N17" s="3">
        <f>SUM((40*M17)/10)</f>
        <v>36</v>
      </c>
      <c r="O17" s="14">
        <f>SUM(L17+N17)</f>
        <v>63.217374442505331</v>
      </c>
      <c r="P17" s="15">
        <f>J17+O17</f>
        <v>75.967374442505331</v>
      </c>
      <c r="Q17" s="3" t="s">
        <v>565</v>
      </c>
    </row>
    <row r="18" spans="1:17" x14ac:dyDescent="0.3">
      <c r="A18" s="53">
        <v>4</v>
      </c>
      <c r="B18" s="5" t="s">
        <v>351</v>
      </c>
      <c r="C18" s="5" t="s">
        <v>352</v>
      </c>
      <c r="D18" s="5" t="s">
        <v>254</v>
      </c>
      <c r="E18" s="6">
        <v>8</v>
      </c>
      <c r="F18" s="6">
        <v>8</v>
      </c>
      <c r="G18" s="6">
        <v>6</v>
      </c>
      <c r="H18" s="3" t="s">
        <v>149</v>
      </c>
      <c r="I18" s="11">
        <v>27</v>
      </c>
      <c r="J18" s="12">
        <f>(20*I18)/40</f>
        <v>13.5</v>
      </c>
      <c r="K18" s="13">
        <v>46.91</v>
      </c>
      <c r="L18" s="3">
        <f>SUM((40*35.09)/K18)</f>
        <v>29.921125559582183</v>
      </c>
      <c r="M18" s="2">
        <v>8</v>
      </c>
      <c r="N18" s="3">
        <f>SUM((40*M18)/10)</f>
        <v>32</v>
      </c>
      <c r="O18" s="14">
        <f>SUM(L18+N18)</f>
        <v>61.92112555958218</v>
      </c>
      <c r="P18" s="15">
        <f>J18+O18</f>
        <v>75.42112555958218</v>
      </c>
      <c r="Q18" s="3" t="s">
        <v>565</v>
      </c>
    </row>
    <row r="19" spans="1:17" x14ac:dyDescent="0.3">
      <c r="A19" s="53">
        <v>5</v>
      </c>
      <c r="B19" s="5" t="s">
        <v>348</v>
      </c>
      <c r="C19" s="5" t="s">
        <v>344</v>
      </c>
      <c r="D19" s="5" t="s">
        <v>240</v>
      </c>
      <c r="E19" s="6">
        <v>8</v>
      </c>
      <c r="F19" s="6">
        <v>8</v>
      </c>
      <c r="G19" s="6">
        <v>6</v>
      </c>
      <c r="H19" s="3" t="s">
        <v>149</v>
      </c>
      <c r="I19" s="11">
        <v>28</v>
      </c>
      <c r="J19" s="12">
        <f>(20*I19)/40</f>
        <v>14</v>
      </c>
      <c r="K19" s="13">
        <v>55.59</v>
      </c>
      <c r="L19" s="3">
        <f>SUM((40*35.09)/K19)</f>
        <v>25.249145529771543</v>
      </c>
      <c r="M19" s="2">
        <v>9</v>
      </c>
      <c r="N19" s="3">
        <f>SUM((40*M19)/10)</f>
        <v>36</v>
      </c>
      <c r="O19" s="14">
        <f>SUM(L19+N19)</f>
        <v>61.249145529771539</v>
      </c>
      <c r="P19" s="15">
        <f>J19+O19</f>
        <v>75.249145529771539</v>
      </c>
      <c r="Q19" s="3" t="s">
        <v>565</v>
      </c>
    </row>
    <row r="20" spans="1:17" x14ac:dyDescent="0.3">
      <c r="A20" s="53">
        <v>6</v>
      </c>
      <c r="B20" s="7" t="s">
        <v>260</v>
      </c>
      <c r="C20" s="5" t="s">
        <v>261</v>
      </c>
      <c r="D20" s="5" t="s">
        <v>262</v>
      </c>
      <c r="E20" s="6">
        <v>8</v>
      </c>
      <c r="F20" s="6">
        <v>8</v>
      </c>
      <c r="G20" s="6">
        <v>2</v>
      </c>
      <c r="H20" s="3" t="s">
        <v>149</v>
      </c>
      <c r="I20" s="11">
        <v>22.5</v>
      </c>
      <c r="J20" s="12">
        <f>(20*I20)/40</f>
        <v>11.25</v>
      </c>
      <c r="K20" s="13">
        <v>47.9</v>
      </c>
      <c r="L20" s="3">
        <f>SUM((40*35.09)/K20)</f>
        <v>29.302713987473908</v>
      </c>
      <c r="M20" s="2">
        <v>8</v>
      </c>
      <c r="N20" s="3">
        <f>SUM((40*M20)/10)</f>
        <v>32</v>
      </c>
      <c r="O20" s="14">
        <f>SUM(L20+N20)</f>
        <v>61.302713987473908</v>
      </c>
      <c r="P20" s="15">
        <f>J20+O20</f>
        <v>72.552713987473908</v>
      </c>
      <c r="Q20" s="3" t="s">
        <v>565</v>
      </c>
    </row>
    <row r="21" spans="1:17" x14ac:dyDescent="0.3">
      <c r="A21" s="53">
        <v>7</v>
      </c>
      <c r="B21" s="5" t="s">
        <v>428</v>
      </c>
      <c r="C21" s="5" t="s">
        <v>350</v>
      </c>
      <c r="D21" s="5" t="s">
        <v>412</v>
      </c>
      <c r="E21" s="6">
        <v>7</v>
      </c>
      <c r="F21" s="6">
        <v>7</v>
      </c>
      <c r="G21" s="6">
        <v>19</v>
      </c>
      <c r="H21" s="3" t="s">
        <v>149</v>
      </c>
      <c r="I21" s="11">
        <v>8</v>
      </c>
      <c r="J21" s="12">
        <f>(20*I21)/40</f>
        <v>4</v>
      </c>
      <c r="K21" s="13">
        <v>52.18</v>
      </c>
      <c r="L21" s="3">
        <f>SUM((40*35.09)/K21)</f>
        <v>26.899195093905714</v>
      </c>
      <c r="M21" s="2">
        <v>9</v>
      </c>
      <c r="N21" s="3">
        <f>SUM((40*M21)/10)</f>
        <v>36</v>
      </c>
      <c r="O21" s="14">
        <f>SUM(L21+N21)</f>
        <v>62.899195093905718</v>
      </c>
      <c r="P21" s="15">
        <f>J21+O21</f>
        <v>66.899195093905718</v>
      </c>
      <c r="Q21" s="3" t="s">
        <v>566</v>
      </c>
    </row>
    <row r="22" spans="1:17" x14ac:dyDescent="0.3">
      <c r="A22" s="53">
        <v>8</v>
      </c>
      <c r="B22" s="7" t="s">
        <v>286</v>
      </c>
      <c r="C22" s="5" t="s">
        <v>287</v>
      </c>
      <c r="D22" s="5" t="s">
        <v>288</v>
      </c>
      <c r="E22" s="6">
        <v>8</v>
      </c>
      <c r="F22" s="6">
        <v>8</v>
      </c>
      <c r="G22" s="6">
        <v>2</v>
      </c>
      <c r="H22" s="3" t="s">
        <v>149</v>
      </c>
      <c r="I22" s="11">
        <v>14</v>
      </c>
      <c r="J22" s="12">
        <f>(20*I22)/40</f>
        <v>7</v>
      </c>
      <c r="K22" s="13">
        <v>45.1</v>
      </c>
      <c r="L22" s="3">
        <f>SUM((40*35.09)/K22)</f>
        <v>31.121951219512198</v>
      </c>
      <c r="M22" s="2">
        <v>7</v>
      </c>
      <c r="N22" s="3">
        <f>SUM((40*M22)/10)</f>
        <v>28</v>
      </c>
      <c r="O22" s="14">
        <f>SUM(L22+N22)</f>
        <v>59.121951219512198</v>
      </c>
      <c r="P22" s="15">
        <f>J22+O22</f>
        <v>66.121951219512198</v>
      </c>
      <c r="Q22" s="3" t="s">
        <v>566</v>
      </c>
    </row>
    <row r="23" spans="1:17" x14ac:dyDescent="0.3">
      <c r="A23" s="53">
        <v>9</v>
      </c>
      <c r="B23" s="7" t="s">
        <v>404</v>
      </c>
      <c r="C23" s="7" t="s">
        <v>276</v>
      </c>
      <c r="D23" s="5" t="s">
        <v>393</v>
      </c>
      <c r="E23" s="6">
        <v>8</v>
      </c>
      <c r="F23" s="6">
        <v>8</v>
      </c>
      <c r="G23" s="6">
        <v>10</v>
      </c>
      <c r="H23" s="3" t="s">
        <v>149</v>
      </c>
      <c r="I23" s="11">
        <v>17</v>
      </c>
      <c r="J23" s="12">
        <f>(20*I23)/40</f>
        <v>8.5</v>
      </c>
      <c r="K23" s="13">
        <v>44.31</v>
      </c>
      <c r="L23" s="3">
        <f>SUM((40*35.09)/K23)</f>
        <v>31.676822387722861</v>
      </c>
      <c r="M23" s="2">
        <v>6</v>
      </c>
      <c r="N23" s="3">
        <f>SUM((40*M23)/10)</f>
        <v>24</v>
      </c>
      <c r="O23" s="14">
        <f>SUM(L23+N23)</f>
        <v>55.676822387722865</v>
      </c>
      <c r="P23" s="15">
        <f>J23+O23</f>
        <v>64.176822387722865</v>
      </c>
      <c r="Q23" s="3" t="s">
        <v>566</v>
      </c>
    </row>
    <row r="24" spans="1:17" ht="15.75" customHeight="1" x14ac:dyDescent="0.3">
      <c r="A24" s="53">
        <v>10</v>
      </c>
      <c r="B24" s="5" t="s">
        <v>425</v>
      </c>
      <c r="C24" s="5" t="s">
        <v>236</v>
      </c>
      <c r="D24" s="5" t="s">
        <v>234</v>
      </c>
      <c r="E24" s="6">
        <v>8</v>
      </c>
      <c r="F24" s="6">
        <v>8</v>
      </c>
      <c r="G24" s="6">
        <v>19</v>
      </c>
      <c r="H24" s="3" t="s">
        <v>149</v>
      </c>
      <c r="I24" s="11">
        <v>16</v>
      </c>
      <c r="J24" s="12">
        <f>(20*I24)/40</f>
        <v>8</v>
      </c>
      <c r="K24" s="13">
        <v>59.31</v>
      </c>
      <c r="L24" s="3">
        <f>SUM((40*35.09)/K24)</f>
        <v>23.665486427246673</v>
      </c>
      <c r="M24" s="2">
        <v>8</v>
      </c>
      <c r="N24" s="3">
        <f>SUM((40*M24)/10)</f>
        <v>32</v>
      </c>
      <c r="O24" s="14">
        <f>SUM(L24+N24)</f>
        <v>55.665486427246677</v>
      </c>
      <c r="P24" s="15">
        <f>J24+O24</f>
        <v>63.665486427246677</v>
      </c>
      <c r="Q24" s="3" t="s">
        <v>566</v>
      </c>
    </row>
    <row r="25" spans="1:17" x14ac:dyDescent="0.3">
      <c r="A25" s="53">
        <v>11</v>
      </c>
      <c r="B25" s="7" t="s">
        <v>289</v>
      </c>
      <c r="C25" s="5" t="s">
        <v>290</v>
      </c>
      <c r="D25" s="5" t="s">
        <v>237</v>
      </c>
      <c r="E25" s="6">
        <v>8</v>
      </c>
      <c r="F25" s="6">
        <v>8</v>
      </c>
      <c r="G25" s="6">
        <v>2</v>
      </c>
      <c r="H25" s="3" t="s">
        <v>149</v>
      </c>
      <c r="I25" s="11">
        <v>14.5</v>
      </c>
      <c r="J25" s="12">
        <f>(20*I25)/40</f>
        <v>7.25</v>
      </c>
      <c r="K25" s="13">
        <v>49.88</v>
      </c>
      <c r="L25" s="3">
        <f>SUM((40*35.09)/K25)</f>
        <v>28.13953488372093</v>
      </c>
      <c r="M25" s="2">
        <v>7</v>
      </c>
      <c r="N25" s="3">
        <f>SUM((40*M25)/10)</f>
        <v>28</v>
      </c>
      <c r="O25" s="14">
        <f>SUM(L25+N25)</f>
        <v>56.139534883720927</v>
      </c>
      <c r="P25" s="15">
        <f>J25+O25</f>
        <v>63.389534883720927</v>
      </c>
      <c r="Q25" s="3" t="s">
        <v>566</v>
      </c>
    </row>
    <row r="26" spans="1:17" x14ac:dyDescent="0.3">
      <c r="A26" s="53">
        <v>12</v>
      </c>
      <c r="B26" s="5" t="s">
        <v>232</v>
      </c>
      <c r="C26" s="5" t="s">
        <v>233</v>
      </c>
      <c r="D26" s="5" t="s">
        <v>234</v>
      </c>
      <c r="E26" s="6">
        <v>8</v>
      </c>
      <c r="F26" s="6">
        <v>8</v>
      </c>
      <c r="G26" s="6">
        <v>1</v>
      </c>
      <c r="H26" s="1" t="s">
        <v>149</v>
      </c>
      <c r="I26" s="55">
        <v>17</v>
      </c>
      <c r="J26" s="12">
        <f>(20*I26)/40</f>
        <v>8.5</v>
      </c>
      <c r="K26" s="56">
        <v>53.12</v>
      </c>
      <c r="L26" s="3">
        <f>SUM((40*35.09)/K26)</f>
        <v>26.423192771084342</v>
      </c>
      <c r="M26" s="1">
        <v>7</v>
      </c>
      <c r="N26" s="3">
        <f>SUM((40*M26)/10)</f>
        <v>28</v>
      </c>
      <c r="O26" s="14">
        <f>SUM(L26+N26)</f>
        <v>54.423192771084345</v>
      </c>
      <c r="P26" s="15">
        <f>J26+O26</f>
        <v>62.923192771084345</v>
      </c>
      <c r="Q26" s="4" t="s">
        <v>566</v>
      </c>
    </row>
    <row r="27" spans="1:17" x14ac:dyDescent="0.3">
      <c r="A27" s="53">
        <v>13</v>
      </c>
      <c r="B27" s="5" t="s">
        <v>321</v>
      </c>
      <c r="C27" s="5" t="s">
        <v>322</v>
      </c>
      <c r="D27" s="5" t="s">
        <v>323</v>
      </c>
      <c r="E27" s="6">
        <v>7</v>
      </c>
      <c r="F27" s="6">
        <v>7</v>
      </c>
      <c r="G27" s="6">
        <v>3</v>
      </c>
      <c r="H27" s="3" t="s">
        <v>149</v>
      </c>
      <c r="I27" s="11">
        <v>18.5</v>
      </c>
      <c r="J27" s="12">
        <f>(20*I27)/40</f>
        <v>9.25</v>
      </c>
      <c r="K27" s="13">
        <v>48.03</v>
      </c>
      <c r="L27" s="3">
        <f>SUM((40*35.09)/K27)</f>
        <v>29.223402040391424</v>
      </c>
      <c r="M27" s="2">
        <v>6</v>
      </c>
      <c r="N27" s="3">
        <f>SUM((40*M27)/10)</f>
        <v>24</v>
      </c>
      <c r="O27" s="14">
        <f>SUM(L27+N27)</f>
        <v>53.22340204039142</v>
      </c>
      <c r="P27" s="15">
        <f>J27+O27</f>
        <v>62.47340204039142</v>
      </c>
      <c r="Q27" s="3" t="s">
        <v>566</v>
      </c>
    </row>
    <row r="28" spans="1:17" x14ac:dyDescent="0.3">
      <c r="A28" s="53">
        <v>14</v>
      </c>
      <c r="B28" s="5" t="s">
        <v>339</v>
      </c>
      <c r="C28" s="5" t="s">
        <v>340</v>
      </c>
      <c r="D28" s="5" t="s">
        <v>329</v>
      </c>
      <c r="E28" s="6">
        <v>7</v>
      </c>
      <c r="F28" s="6">
        <v>7</v>
      </c>
      <c r="G28" s="6">
        <v>4</v>
      </c>
      <c r="H28" s="3" t="s">
        <v>149</v>
      </c>
      <c r="I28" s="11">
        <v>9.5</v>
      </c>
      <c r="J28" s="12">
        <f>(20*I28)/40</f>
        <v>4.75</v>
      </c>
      <c r="K28" s="13">
        <v>47.44</v>
      </c>
      <c r="L28" s="3">
        <f>SUM((40*35.09)/K28)</f>
        <v>29.586846543001691</v>
      </c>
      <c r="M28" s="2">
        <v>7</v>
      </c>
      <c r="N28" s="3">
        <f>SUM((40*M28)/10)</f>
        <v>28</v>
      </c>
      <c r="O28" s="14">
        <f>SUM(L28+N28)</f>
        <v>57.586846543001691</v>
      </c>
      <c r="P28" s="15">
        <f>J28+O28</f>
        <v>62.336846543001691</v>
      </c>
      <c r="Q28" s="3" t="s">
        <v>566</v>
      </c>
    </row>
    <row r="29" spans="1:17" x14ac:dyDescent="0.3">
      <c r="A29" s="53">
        <v>15</v>
      </c>
      <c r="B29" s="5" t="s">
        <v>383</v>
      </c>
      <c r="C29" s="5" t="s">
        <v>244</v>
      </c>
      <c r="D29" s="5" t="s">
        <v>384</v>
      </c>
      <c r="E29" s="6">
        <v>8</v>
      </c>
      <c r="F29" s="6">
        <v>8</v>
      </c>
      <c r="G29" s="6">
        <v>9</v>
      </c>
      <c r="H29" s="3" t="s">
        <v>149</v>
      </c>
      <c r="I29" s="11">
        <v>22</v>
      </c>
      <c r="J29" s="12">
        <f>(20*I29)/40</f>
        <v>11</v>
      </c>
      <c r="K29" s="13">
        <v>60.91</v>
      </c>
      <c r="L29" s="3">
        <f>SUM((40*35.09)/K29)</f>
        <v>23.043835166639308</v>
      </c>
      <c r="M29" s="2">
        <v>7</v>
      </c>
      <c r="N29" s="3">
        <f>SUM((40*M29)/10)</f>
        <v>28</v>
      </c>
      <c r="O29" s="14">
        <f>SUM(L29+N29)</f>
        <v>51.043835166639312</v>
      </c>
      <c r="P29" s="15">
        <f>J29+O29</f>
        <v>62.043835166639312</v>
      </c>
      <c r="Q29" s="3" t="s">
        <v>566</v>
      </c>
    </row>
    <row r="30" spans="1:17" x14ac:dyDescent="0.3">
      <c r="A30" s="53">
        <v>16</v>
      </c>
      <c r="B30" s="7" t="s">
        <v>281</v>
      </c>
      <c r="C30" s="5" t="s">
        <v>282</v>
      </c>
      <c r="D30" s="5" t="s">
        <v>283</v>
      </c>
      <c r="E30" s="6">
        <v>8</v>
      </c>
      <c r="F30" s="6">
        <v>8</v>
      </c>
      <c r="G30" s="6">
        <v>2</v>
      </c>
      <c r="H30" s="3" t="s">
        <v>149</v>
      </c>
      <c r="I30" s="11">
        <v>13.5</v>
      </c>
      <c r="J30" s="12">
        <f>(20*I30)/40</f>
        <v>6.75</v>
      </c>
      <c r="K30" s="13">
        <v>51.97</v>
      </c>
      <c r="L30" s="3">
        <f>SUM((40*35.09)/K30)</f>
        <v>27.00788916682702</v>
      </c>
      <c r="M30" s="2">
        <v>7</v>
      </c>
      <c r="N30" s="3">
        <f>SUM((40*M30)/10)</f>
        <v>28</v>
      </c>
      <c r="O30" s="14">
        <f>SUM(L30+N30)</f>
        <v>55.00788916682702</v>
      </c>
      <c r="P30" s="15">
        <f>J30+O30</f>
        <v>61.75788916682702</v>
      </c>
      <c r="Q30" s="3" t="s">
        <v>566</v>
      </c>
    </row>
    <row r="31" spans="1:17" x14ac:dyDescent="0.3">
      <c r="A31" s="53">
        <v>17</v>
      </c>
      <c r="B31" s="7" t="s">
        <v>309</v>
      </c>
      <c r="C31" s="5" t="s">
        <v>310</v>
      </c>
      <c r="D31" s="5" t="s">
        <v>234</v>
      </c>
      <c r="E31" s="6">
        <v>7</v>
      </c>
      <c r="F31" s="6">
        <v>7</v>
      </c>
      <c r="G31" s="6">
        <v>2</v>
      </c>
      <c r="H31" s="3" t="s">
        <v>149</v>
      </c>
      <c r="I31" s="11">
        <v>15.5</v>
      </c>
      <c r="J31" s="12">
        <f>(20*I31)/40</f>
        <v>7.75</v>
      </c>
      <c r="K31" s="13">
        <v>54.25</v>
      </c>
      <c r="L31" s="3">
        <f>SUM((40*35.09)/K31)</f>
        <v>25.872811059907836</v>
      </c>
      <c r="M31" s="2">
        <v>7</v>
      </c>
      <c r="N31" s="3">
        <f>SUM((40*M31)/10)</f>
        <v>28</v>
      </c>
      <c r="O31" s="14">
        <f>SUM(L31+N31)</f>
        <v>53.872811059907832</v>
      </c>
      <c r="P31" s="15">
        <f>J31+O31</f>
        <v>61.622811059907832</v>
      </c>
      <c r="Q31" s="3" t="s">
        <v>566</v>
      </c>
    </row>
    <row r="32" spans="1:17" x14ac:dyDescent="0.3">
      <c r="A32" s="53">
        <v>18</v>
      </c>
      <c r="B32" s="5" t="s">
        <v>248</v>
      </c>
      <c r="C32" s="5" t="s">
        <v>249</v>
      </c>
      <c r="D32" s="5" t="s">
        <v>250</v>
      </c>
      <c r="E32" s="6">
        <v>8</v>
      </c>
      <c r="F32" s="6">
        <v>8</v>
      </c>
      <c r="G32" s="6">
        <v>1</v>
      </c>
      <c r="H32" s="3" t="s">
        <v>149</v>
      </c>
      <c r="I32" s="11">
        <v>14.5</v>
      </c>
      <c r="J32" s="12">
        <f>(20*I32)/40</f>
        <v>7.25</v>
      </c>
      <c r="K32" s="13">
        <v>64.650000000000006</v>
      </c>
      <c r="L32" s="3">
        <f>SUM((40*35.09)/K32)</f>
        <v>21.710750193348801</v>
      </c>
      <c r="M32" s="2">
        <v>8</v>
      </c>
      <c r="N32" s="3">
        <f>SUM((40*M32)/10)</f>
        <v>32</v>
      </c>
      <c r="O32" s="14">
        <f>SUM(L32+N32)</f>
        <v>53.710750193348801</v>
      </c>
      <c r="P32" s="15">
        <f>J32+O32</f>
        <v>60.960750193348801</v>
      </c>
      <c r="Q32" s="3" t="s">
        <v>566</v>
      </c>
    </row>
    <row r="33" spans="1:17" x14ac:dyDescent="0.3">
      <c r="A33" s="53">
        <v>19</v>
      </c>
      <c r="B33" s="5" t="s">
        <v>555</v>
      </c>
      <c r="C33" s="5" t="s">
        <v>256</v>
      </c>
      <c r="D33" s="5" t="s">
        <v>270</v>
      </c>
      <c r="E33" s="6">
        <v>8</v>
      </c>
      <c r="F33" s="6">
        <v>8</v>
      </c>
      <c r="G33" s="6">
        <v>8</v>
      </c>
      <c r="H33" s="2" t="s">
        <v>149</v>
      </c>
      <c r="I33" s="58">
        <v>0</v>
      </c>
      <c r="J33" s="12">
        <f>(20*I33)/40</f>
        <v>0</v>
      </c>
      <c r="K33" s="13">
        <v>49.66</v>
      </c>
      <c r="L33" s="3">
        <f>SUM((40*35.09)/K33)</f>
        <v>28.264196536447852</v>
      </c>
      <c r="M33" s="2">
        <v>8</v>
      </c>
      <c r="N33" s="3">
        <f>SUM((40*M33)/10)</f>
        <v>32</v>
      </c>
      <c r="O33" s="14">
        <f>SUM(L33+N33)</f>
        <v>60.264196536447855</v>
      </c>
      <c r="P33" s="15">
        <f>J33+O33</f>
        <v>60.264196536447855</v>
      </c>
      <c r="Q33" s="3" t="s">
        <v>566</v>
      </c>
    </row>
    <row r="34" spans="1:17" x14ac:dyDescent="0.3">
      <c r="A34" s="53">
        <v>20</v>
      </c>
      <c r="B34" s="5" t="s">
        <v>355</v>
      </c>
      <c r="C34" s="5" t="s">
        <v>340</v>
      </c>
      <c r="D34" s="5" t="s">
        <v>234</v>
      </c>
      <c r="E34" s="6">
        <v>8</v>
      </c>
      <c r="F34" s="6">
        <v>8</v>
      </c>
      <c r="G34" s="6">
        <v>6</v>
      </c>
      <c r="H34" s="3" t="s">
        <v>149</v>
      </c>
      <c r="I34" s="11">
        <v>28.5</v>
      </c>
      <c r="J34" s="12">
        <f>(20*I34)/40</f>
        <v>14.25</v>
      </c>
      <c r="K34" s="13">
        <v>65.28</v>
      </c>
      <c r="L34" s="3">
        <f>SUM((40*35.09)/K34)</f>
        <v>21.501225490196081</v>
      </c>
      <c r="M34" s="2">
        <v>6</v>
      </c>
      <c r="N34" s="3">
        <f>SUM((40*M34)/10)</f>
        <v>24</v>
      </c>
      <c r="O34" s="14">
        <f>SUM(L34+N34)</f>
        <v>45.501225490196077</v>
      </c>
      <c r="P34" s="15">
        <f>J34+O34</f>
        <v>59.751225490196077</v>
      </c>
      <c r="Q34" s="3" t="s">
        <v>566</v>
      </c>
    </row>
    <row r="35" spans="1:17" x14ac:dyDescent="0.3">
      <c r="A35" s="53">
        <v>21</v>
      </c>
      <c r="B35" s="5" t="s">
        <v>426</v>
      </c>
      <c r="C35" s="5" t="s">
        <v>427</v>
      </c>
      <c r="D35" s="5" t="s">
        <v>234</v>
      </c>
      <c r="E35" s="6">
        <v>8</v>
      </c>
      <c r="F35" s="6">
        <v>8</v>
      </c>
      <c r="G35" s="6">
        <v>19</v>
      </c>
      <c r="H35" s="3" t="s">
        <v>149</v>
      </c>
      <c r="I35" s="11">
        <v>16</v>
      </c>
      <c r="J35" s="12">
        <f>(20*I35)/40</f>
        <v>8</v>
      </c>
      <c r="K35" s="13">
        <v>59.37</v>
      </c>
      <c r="L35" s="3">
        <f>SUM((40*35.09)/K35)</f>
        <v>23.641569816405596</v>
      </c>
      <c r="M35" s="2">
        <v>7</v>
      </c>
      <c r="N35" s="3">
        <f>SUM((40*M35)/10)</f>
        <v>28</v>
      </c>
      <c r="O35" s="14">
        <f>SUM(L35+N35)</f>
        <v>51.641569816405593</v>
      </c>
      <c r="P35" s="15">
        <f>J35+O35</f>
        <v>59.641569816405593</v>
      </c>
      <c r="Q35" s="3" t="s">
        <v>566</v>
      </c>
    </row>
    <row r="36" spans="1:17" x14ac:dyDescent="0.3">
      <c r="A36" s="53">
        <v>22</v>
      </c>
      <c r="B36" s="5" t="s">
        <v>380</v>
      </c>
      <c r="C36" s="5" t="s">
        <v>357</v>
      </c>
      <c r="D36" s="5" t="s">
        <v>265</v>
      </c>
      <c r="E36" s="6">
        <v>7</v>
      </c>
      <c r="F36" s="6">
        <v>7</v>
      </c>
      <c r="G36" s="6">
        <v>9</v>
      </c>
      <c r="H36" s="3" t="s">
        <v>149</v>
      </c>
      <c r="I36" s="11">
        <v>14.5</v>
      </c>
      <c r="J36" s="12">
        <f>(20*I36)/40</f>
        <v>7.25</v>
      </c>
      <c r="K36" s="13">
        <v>49.56</v>
      </c>
      <c r="L36" s="3">
        <f>SUM((40*35.09)/K36)</f>
        <v>28.321226795803067</v>
      </c>
      <c r="M36" s="2">
        <v>6</v>
      </c>
      <c r="N36" s="3">
        <f>SUM((40*M36)/10)</f>
        <v>24</v>
      </c>
      <c r="O36" s="14">
        <f>SUM(L36+N36)</f>
        <v>52.321226795803071</v>
      </c>
      <c r="P36" s="15">
        <f>J36+O36</f>
        <v>59.571226795803071</v>
      </c>
      <c r="Q36" s="3" t="s">
        <v>566</v>
      </c>
    </row>
    <row r="37" spans="1:17" x14ac:dyDescent="0.3">
      <c r="A37" s="53">
        <v>23</v>
      </c>
      <c r="B37" s="5" t="s">
        <v>358</v>
      </c>
      <c r="C37" s="5" t="s">
        <v>359</v>
      </c>
      <c r="D37" s="5" t="s">
        <v>240</v>
      </c>
      <c r="E37" s="6">
        <v>7</v>
      </c>
      <c r="F37" s="6">
        <v>7</v>
      </c>
      <c r="G37" s="6">
        <v>6</v>
      </c>
      <c r="H37" s="3" t="s">
        <v>149</v>
      </c>
      <c r="I37" s="11">
        <v>11.5</v>
      </c>
      <c r="J37" s="12">
        <f>(20*I37)/40</f>
        <v>5.75</v>
      </c>
      <c r="K37" s="13">
        <v>54.9</v>
      </c>
      <c r="L37" s="3">
        <f>SUM((40*35.09)/K37)</f>
        <v>25.566484517304193</v>
      </c>
      <c r="M37" s="2">
        <v>7</v>
      </c>
      <c r="N37" s="3">
        <f>SUM((40*M37)/10)</f>
        <v>28</v>
      </c>
      <c r="O37" s="14">
        <f>SUM(L37+N37)</f>
        <v>53.56648451730419</v>
      </c>
      <c r="P37" s="15">
        <f>J37+O37</f>
        <v>59.31648451730419</v>
      </c>
      <c r="Q37" s="3" t="s">
        <v>566</v>
      </c>
    </row>
    <row r="38" spans="1:17" x14ac:dyDescent="0.3">
      <c r="A38" s="53">
        <v>24</v>
      </c>
      <c r="B38" s="5" t="s">
        <v>345</v>
      </c>
      <c r="C38" s="5" t="s">
        <v>236</v>
      </c>
      <c r="D38" s="5" t="s">
        <v>280</v>
      </c>
      <c r="E38" s="6">
        <v>8</v>
      </c>
      <c r="F38" s="6">
        <v>8</v>
      </c>
      <c r="G38" s="6">
        <v>4</v>
      </c>
      <c r="H38" s="3" t="s">
        <v>149</v>
      </c>
      <c r="I38" s="11">
        <v>14</v>
      </c>
      <c r="J38" s="12">
        <f>(20*I38)/40</f>
        <v>7</v>
      </c>
      <c r="K38" s="13">
        <v>43.72</v>
      </c>
      <c r="L38" s="3">
        <f>SUM((40*35.09)/K38)</f>
        <v>32.104300091491311</v>
      </c>
      <c r="M38" s="2">
        <v>5</v>
      </c>
      <c r="N38" s="3">
        <f>SUM((40*M38)/10)</f>
        <v>20</v>
      </c>
      <c r="O38" s="14">
        <f>SUM(L38+N38)</f>
        <v>52.104300091491311</v>
      </c>
      <c r="P38" s="15">
        <f>J38+O38</f>
        <v>59.104300091491311</v>
      </c>
      <c r="Q38" s="3" t="s">
        <v>566</v>
      </c>
    </row>
    <row r="39" spans="1:17" x14ac:dyDescent="0.3">
      <c r="A39" s="53">
        <v>25</v>
      </c>
      <c r="B39" s="5" t="s">
        <v>368</v>
      </c>
      <c r="C39" s="5" t="s">
        <v>256</v>
      </c>
      <c r="D39" s="5" t="s">
        <v>369</v>
      </c>
      <c r="E39" s="6">
        <v>7</v>
      </c>
      <c r="F39" s="6">
        <v>7</v>
      </c>
      <c r="G39" s="6">
        <v>8</v>
      </c>
      <c r="H39" s="3" t="s">
        <v>149</v>
      </c>
      <c r="I39" s="11">
        <v>14</v>
      </c>
      <c r="J39" s="12">
        <f>(20*I39)/40</f>
        <v>7</v>
      </c>
      <c r="K39" s="13">
        <v>50.34</v>
      </c>
      <c r="L39" s="3">
        <f>SUM((40*35.09)/K39)</f>
        <v>27.882399682161303</v>
      </c>
      <c r="M39" s="2">
        <v>6</v>
      </c>
      <c r="N39" s="3">
        <f>SUM((40*M39)/10)</f>
        <v>24</v>
      </c>
      <c r="O39" s="14">
        <f>SUM(L39+N39)</f>
        <v>51.882399682161306</v>
      </c>
      <c r="P39" s="15">
        <f>J39+O39</f>
        <v>58.882399682161306</v>
      </c>
      <c r="Q39" s="3" t="s">
        <v>566</v>
      </c>
    </row>
    <row r="40" spans="1:17" x14ac:dyDescent="0.3">
      <c r="A40" s="53">
        <v>26</v>
      </c>
      <c r="B40" s="5" t="s">
        <v>341</v>
      </c>
      <c r="C40" s="5" t="s">
        <v>244</v>
      </c>
      <c r="D40" s="5" t="s">
        <v>342</v>
      </c>
      <c r="E40" s="6">
        <v>7</v>
      </c>
      <c r="F40" s="6">
        <v>7</v>
      </c>
      <c r="G40" s="6">
        <v>4</v>
      </c>
      <c r="H40" s="3" t="s">
        <v>149</v>
      </c>
      <c r="I40" s="11">
        <v>16.5</v>
      </c>
      <c r="J40" s="12">
        <f>(20*I40)/40</f>
        <v>8.25</v>
      </c>
      <c r="K40" s="13">
        <v>54.91</v>
      </c>
      <c r="L40" s="3">
        <f>SUM((40*35.09)/K40)</f>
        <v>25.561828446548901</v>
      </c>
      <c r="M40" s="2">
        <v>6</v>
      </c>
      <c r="N40" s="3">
        <f>SUM((40*M40)/10)</f>
        <v>24</v>
      </c>
      <c r="O40" s="14">
        <f>SUM(L40+N40)</f>
        <v>49.561828446548901</v>
      </c>
      <c r="P40" s="15">
        <f>J40+O40</f>
        <v>57.811828446548901</v>
      </c>
      <c r="Q40" s="3" t="s">
        <v>566</v>
      </c>
    </row>
    <row r="41" spans="1:17" x14ac:dyDescent="0.3">
      <c r="A41" s="53">
        <v>27</v>
      </c>
      <c r="B41" s="5" t="s">
        <v>408</v>
      </c>
      <c r="C41" s="5" t="s">
        <v>344</v>
      </c>
      <c r="D41" s="5" t="s">
        <v>285</v>
      </c>
      <c r="E41" s="6">
        <v>8</v>
      </c>
      <c r="F41" s="6">
        <v>8</v>
      </c>
      <c r="G41" s="6">
        <v>12</v>
      </c>
      <c r="H41" s="3" t="s">
        <v>149</v>
      </c>
      <c r="I41" s="11">
        <v>23</v>
      </c>
      <c r="J41" s="12">
        <f>(20*I41)/40</f>
        <v>11.5</v>
      </c>
      <c r="K41" s="13">
        <v>64.53</v>
      </c>
      <c r="L41" s="3">
        <f>SUM((40*35.09)/K41)</f>
        <v>21.751123508445687</v>
      </c>
      <c r="M41" s="2">
        <v>6</v>
      </c>
      <c r="N41" s="3">
        <f>SUM((40*M41)/10)</f>
        <v>24</v>
      </c>
      <c r="O41" s="14">
        <f>SUM(L41+N41)</f>
        <v>45.751123508445687</v>
      </c>
      <c r="P41" s="15">
        <f>J41+O41</f>
        <v>57.251123508445687</v>
      </c>
      <c r="Q41" s="3" t="s">
        <v>566</v>
      </c>
    </row>
    <row r="42" spans="1:17" x14ac:dyDescent="0.3">
      <c r="A42" s="53">
        <v>28</v>
      </c>
      <c r="B42" s="5" t="s">
        <v>418</v>
      </c>
      <c r="C42" s="5" t="s">
        <v>256</v>
      </c>
      <c r="D42" s="5" t="s">
        <v>240</v>
      </c>
      <c r="E42" s="6">
        <v>7</v>
      </c>
      <c r="F42" s="6">
        <v>7</v>
      </c>
      <c r="G42" s="6">
        <v>13</v>
      </c>
      <c r="H42" s="3" t="s">
        <v>149</v>
      </c>
      <c r="I42" s="11">
        <v>12</v>
      </c>
      <c r="J42" s="12">
        <f>(20*I42)/40</f>
        <v>6</v>
      </c>
      <c r="K42" s="13">
        <v>45.28</v>
      </c>
      <c r="L42" s="3">
        <f>SUM((40*35.09)/K42)</f>
        <v>30.998233215547707</v>
      </c>
      <c r="M42" s="2">
        <v>5</v>
      </c>
      <c r="N42" s="3">
        <f>SUM((40*M42)/10)</f>
        <v>20</v>
      </c>
      <c r="O42" s="14">
        <f>SUM(L42+N42)</f>
        <v>50.998233215547707</v>
      </c>
      <c r="P42" s="15">
        <f>J42+O42</f>
        <v>56.998233215547707</v>
      </c>
      <c r="Q42" s="3" t="s">
        <v>566</v>
      </c>
    </row>
    <row r="43" spans="1:17" x14ac:dyDescent="0.3">
      <c r="A43" s="53">
        <v>29</v>
      </c>
      <c r="B43" s="5" t="s">
        <v>420</v>
      </c>
      <c r="C43" s="5" t="s">
        <v>390</v>
      </c>
      <c r="D43" s="5" t="s">
        <v>421</v>
      </c>
      <c r="E43" s="6">
        <v>8</v>
      </c>
      <c r="F43" s="6">
        <v>8</v>
      </c>
      <c r="G43" s="6">
        <v>15</v>
      </c>
      <c r="H43" s="3" t="s">
        <v>149</v>
      </c>
      <c r="I43" s="11">
        <v>15</v>
      </c>
      <c r="J43" s="12">
        <f>(20*I43)/40</f>
        <v>7.5</v>
      </c>
      <c r="K43" s="13">
        <v>56.59</v>
      </c>
      <c r="L43" s="3">
        <f>SUM((40*35.09)/K43)</f>
        <v>24.802968722389117</v>
      </c>
      <c r="M43" s="2">
        <v>6</v>
      </c>
      <c r="N43" s="3">
        <f>SUM((40*M43)/10)</f>
        <v>24</v>
      </c>
      <c r="O43" s="14">
        <f>SUM(L43+N43)</f>
        <v>48.802968722389117</v>
      </c>
      <c r="P43" s="15">
        <f>J43+O43</f>
        <v>56.302968722389117</v>
      </c>
      <c r="Q43" s="3" t="s">
        <v>566</v>
      </c>
    </row>
    <row r="44" spans="1:17" x14ac:dyDescent="0.3">
      <c r="A44" s="53">
        <v>30</v>
      </c>
      <c r="B44" s="7" t="s">
        <v>278</v>
      </c>
      <c r="C44" s="5" t="s">
        <v>279</v>
      </c>
      <c r="D44" s="5" t="s">
        <v>280</v>
      </c>
      <c r="E44" s="6">
        <v>8</v>
      </c>
      <c r="F44" s="6">
        <v>8</v>
      </c>
      <c r="G44" s="6">
        <v>2</v>
      </c>
      <c r="H44" s="3" t="s">
        <v>149</v>
      </c>
      <c r="I44" s="11">
        <v>12.5</v>
      </c>
      <c r="J44" s="12">
        <f>(20*I44)/40</f>
        <v>6.25</v>
      </c>
      <c r="K44" s="13">
        <v>64.28</v>
      </c>
      <c r="L44" s="3">
        <f>SUM((40*35.09)/K44)</f>
        <v>21.835718730553829</v>
      </c>
      <c r="M44" s="2">
        <v>7</v>
      </c>
      <c r="N44" s="3">
        <f>SUM((40*M44)/10)</f>
        <v>28</v>
      </c>
      <c r="O44" s="14">
        <f>SUM(L44+N44)</f>
        <v>49.835718730553829</v>
      </c>
      <c r="P44" s="15">
        <f>J44+O44</f>
        <v>56.085718730553829</v>
      </c>
      <c r="Q44" s="3" t="s">
        <v>566</v>
      </c>
    </row>
    <row r="45" spans="1:17" x14ac:dyDescent="0.3">
      <c r="A45" s="53">
        <v>31</v>
      </c>
      <c r="B45" s="5" t="s">
        <v>366</v>
      </c>
      <c r="C45" s="5" t="s">
        <v>340</v>
      </c>
      <c r="D45" s="5" t="s">
        <v>367</v>
      </c>
      <c r="E45" s="6">
        <v>8</v>
      </c>
      <c r="F45" s="6">
        <v>8</v>
      </c>
      <c r="G45" s="6">
        <v>8</v>
      </c>
      <c r="H45" s="3" t="s">
        <v>149</v>
      </c>
      <c r="I45" s="11">
        <v>22</v>
      </c>
      <c r="J45" s="12">
        <f>(20*I45)/40</f>
        <v>11</v>
      </c>
      <c r="K45" s="13">
        <v>49.44</v>
      </c>
      <c r="L45" s="3">
        <f>SUM((40*35.09)/K45)</f>
        <v>28.389967637540458</v>
      </c>
      <c r="M45" s="2">
        <v>4</v>
      </c>
      <c r="N45" s="3">
        <f>SUM((40*M45)/10)</f>
        <v>16</v>
      </c>
      <c r="O45" s="14">
        <f>SUM(L45+N45)</f>
        <v>44.389967637540458</v>
      </c>
      <c r="P45" s="15">
        <f>J45+O45</f>
        <v>55.389967637540458</v>
      </c>
      <c r="Q45" s="3" t="s">
        <v>566</v>
      </c>
    </row>
    <row r="46" spans="1:17" x14ac:dyDescent="0.3">
      <c r="A46" s="53">
        <v>32</v>
      </c>
      <c r="B46" s="7" t="s">
        <v>71</v>
      </c>
      <c r="C46" s="5" t="s">
        <v>284</v>
      </c>
      <c r="D46" s="5" t="s">
        <v>285</v>
      </c>
      <c r="E46" s="6">
        <v>8</v>
      </c>
      <c r="F46" s="6">
        <v>8</v>
      </c>
      <c r="G46" s="6">
        <v>2</v>
      </c>
      <c r="H46" s="3" t="s">
        <v>149</v>
      </c>
      <c r="I46" s="11">
        <v>5</v>
      </c>
      <c r="J46" s="12">
        <f>(20*I46)/40</f>
        <v>2.5</v>
      </c>
      <c r="K46" s="13">
        <v>51.06</v>
      </c>
      <c r="L46" s="3">
        <f>SUM((40*35.09)/K46)</f>
        <v>27.489228358793579</v>
      </c>
      <c r="M46" s="2">
        <v>6</v>
      </c>
      <c r="N46" s="3">
        <f>SUM((40*M46)/10)</f>
        <v>24</v>
      </c>
      <c r="O46" s="14">
        <f>SUM(L46+N46)</f>
        <v>51.489228358793582</v>
      </c>
      <c r="P46" s="15">
        <f>J46+O46</f>
        <v>53.989228358793582</v>
      </c>
      <c r="Q46" s="3" t="s">
        <v>566</v>
      </c>
    </row>
    <row r="47" spans="1:17" x14ac:dyDescent="0.3">
      <c r="A47" s="53">
        <v>33</v>
      </c>
      <c r="B47" s="5" t="s">
        <v>370</v>
      </c>
      <c r="C47" s="5" t="s">
        <v>371</v>
      </c>
      <c r="D47" s="5" t="s">
        <v>372</v>
      </c>
      <c r="E47" s="6">
        <v>7</v>
      </c>
      <c r="F47" s="6">
        <v>7</v>
      </c>
      <c r="G47" s="6">
        <v>8</v>
      </c>
      <c r="H47" s="3" t="s">
        <v>149</v>
      </c>
      <c r="I47" s="11">
        <v>0</v>
      </c>
      <c r="J47" s="12">
        <f>(20*I47)/40</f>
        <v>0</v>
      </c>
      <c r="K47" s="13">
        <v>54.37</v>
      </c>
      <c r="L47" s="3">
        <f>SUM((40*35.09)/K47)</f>
        <v>25.815707191465886</v>
      </c>
      <c r="M47" s="2">
        <v>7</v>
      </c>
      <c r="N47" s="3">
        <f>SUM((40*M47)/10)</f>
        <v>28</v>
      </c>
      <c r="O47" s="14">
        <f>SUM(L47+N47)</f>
        <v>53.81570719146589</v>
      </c>
      <c r="P47" s="15">
        <f>J47+O47</f>
        <v>53.81570719146589</v>
      </c>
      <c r="Q47" s="3" t="s">
        <v>566</v>
      </c>
    </row>
    <row r="48" spans="1:17" x14ac:dyDescent="0.3">
      <c r="A48" s="53">
        <v>34</v>
      </c>
      <c r="B48" s="5" t="s">
        <v>343</v>
      </c>
      <c r="C48" s="5" t="s">
        <v>344</v>
      </c>
      <c r="D48" s="5" t="s">
        <v>234</v>
      </c>
      <c r="E48" s="6">
        <v>8</v>
      </c>
      <c r="F48" s="6">
        <v>8</v>
      </c>
      <c r="G48" s="6">
        <v>4</v>
      </c>
      <c r="H48" s="3" t="s">
        <v>149</v>
      </c>
      <c r="I48" s="11">
        <v>11.5</v>
      </c>
      <c r="J48" s="12">
        <f>(20*I48)/40</f>
        <v>5.75</v>
      </c>
      <c r="K48" s="13">
        <v>58.53</v>
      </c>
      <c r="L48" s="3">
        <f>SUM((40*35.09)/K48)</f>
        <v>23.980864513924484</v>
      </c>
      <c r="M48" s="2">
        <v>6</v>
      </c>
      <c r="N48" s="3">
        <f>SUM((40*M48)/10)</f>
        <v>24</v>
      </c>
      <c r="O48" s="14">
        <f>SUM(L48+N48)</f>
        <v>47.980864513924487</v>
      </c>
      <c r="P48" s="15">
        <f>J48+O48</f>
        <v>53.730864513924487</v>
      </c>
      <c r="Q48" s="3" t="s">
        <v>566</v>
      </c>
    </row>
    <row r="49" spans="1:17" x14ac:dyDescent="0.3">
      <c r="A49" s="53">
        <v>35</v>
      </c>
      <c r="B49" s="5" t="s">
        <v>304</v>
      </c>
      <c r="C49" s="5" t="s">
        <v>256</v>
      </c>
      <c r="D49" s="5" t="s">
        <v>329</v>
      </c>
      <c r="E49" s="6">
        <v>7</v>
      </c>
      <c r="F49" s="6">
        <v>7</v>
      </c>
      <c r="G49" s="6">
        <v>3</v>
      </c>
      <c r="H49" s="3" t="s">
        <v>149</v>
      </c>
      <c r="I49" s="11">
        <v>11.5</v>
      </c>
      <c r="J49" s="12">
        <f>(20*I49)/40</f>
        <v>5.75</v>
      </c>
      <c r="K49" s="13">
        <v>53.78</v>
      </c>
      <c r="L49" s="3">
        <f>SUM((40*35.09)/K49)</f>
        <v>26.098921532168095</v>
      </c>
      <c r="M49" s="2">
        <v>5</v>
      </c>
      <c r="N49" s="3">
        <f>SUM((40*M49)/10)</f>
        <v>20</v>
      </c>
      <c r="O49" s="14">
        <f>SUM(L49+N49)</f>
        <v>46.098921532168092</v>
      </c>
      <c r="P49" s="15">
        <f>J49+O49</f>
        <v>51.848921532168092</v>
      </c>
      <c r="Q49" s="3" t="s">
        <v>566</v>
      </c>
    </row>
    <row r="50" spans="1:17" x14ac:dyDescent="0.3">
      <c r="A50" s="53">
        <v>36</v>
      </c>
      <c r="B50" s="7" t="s">
        <v>396</v>
      </c>
      <c r="C50" s="7" t="s">
        <v>397</v>
      </c>
      <c r="D50" s="5" t="s">
        <v>398</v>
      </c>
      <c r="E50" s="8">
        <v>8</v>
      </c>
      <c r="F50" s="8">
        <v>8</v>
      </c>
      <c r="G50" s="6">
        <v>10</v>
      </c>
      <c r="H50" s="3" t="s">
        <v>149</v>
      </c>
      <c r="I50" s="11">
        <v>0</v>
      </c>
      <c r="J50" s="12">
        <f>(20*I50)/40</f>
        <v>0</v>
      </c>
      <c r="K50" s="13">
        <v>44.57</v>
      </c>
      <c r="L50" s="3">
        <f>SUM((40*35.09)/K50)</f>
        <v>31.492035001121835</v>
      </c>
      <c r="M50" s="2">
        <v>5</v>
      </c>
      <c r="N50" s="3">
        <f>SUM((40*M50)/10)</f>
        <v>20</v>
      </c>
      <c r="O50" s="14">
        <f>SUM(L50+N50)</f>
        <v>51.492035001121835</v>
      </c>
      <c r="P50" s="15">
        <f>J50+O50</f>
        <v>51.492035001121835</v>
      </c>
      <c r="Q50" s="3" t="s">
        <v>566</v>
      </c>
    </row>
    <row r="51" spans="1:17" x14ac:dyDescent="0.3">
      <c r="A51" s="53">
        <v>37</v>
      </c>
      <c r="B51" s="7" t="s">
        <v>304</v>
      </c>
      <c r="C51" s="5" t="s">
        <v>305</v>
      </c>
      <c r="D51" s="5" t="s">
        <v>306</v>
      </c>
      <c r="E51" s="6">
        <v>7</v>
      </c>
      <c r="F51" s="6">
        <v>7</v>
      </c>
      <c r="G51" s="6">
        <v>2</v>
      </c>
      <c r="H51" s="3" t="s">
        <v>149</v>
      </c>
      <c r="I51" s="11">
        <v>15.5</v>
      </c>
      <c r="J51" s="12">
        <f>(20*I51)/40</f>
        <v>7.75</v>
      </c>
      <c r="K51" s="13">
        <v>61.28</v>
      </c>
      <c r="L51" s="3">
        <f>SUM((40*35.09)/K51)</f>
        <v>22.904699738903396</v>
      </c>
      <c r="M51" s="2">
        <v>5</v>
      </c>
      <c r="N51" s="3">
        <f>SUM((40*M51)/10)</f>
        <v>20</v>
      </c>
      <c r="O51" s="14">
        <f>SUM(L51+N51)</f>
        <v>42.904699738903396</v>
      </c>
      <c r="P51" s="15">
        <f>J51+O51</f>
        <v>50.654699738903396</v>
      </c>
      <c r="Q51" s="3" t="s">
        <v>566</v>
      </c>
    </row>
    <row r="52" spans="1:17" x14ac:dyDescent="0.3">
      <c r="A52" s="53">
        <v>38</v>
      </c>
      <c r="B52" s="5" t="s">
        <v>338</v>
      </c>
      <c r="C52" s="5" t="s">
        <v>249</v>
      </c>
      <c r="D52" s="5" t="s">
        <v>257</v>
      </c>
      <c r="E52" s="6">
        <v>7</v>
      </c>
      <c r="F52" s="6">
        <v>7</v>
      </c>
      <c r="G52" s="6">
        <v>4</v>
      </c>
      <c r="H52" s="3" t="s">
        <v>149</v>
      </c>
      <c r="I52" s="11">
        <v>6.5</v>
      </c>
      <c r="J52" s="12">
        <f>(20*I52)/40</f>
        <v>3.25</v>
      </c>
      <c r="K52" s="13">
        <v>54.03</v>
      </c>
      <c r="L52" s="3">
        <f>SUM((40*35.09)/K52)</f>
        <v>25.978160281325192</v>
      </c>
      <c r="M52" s="2">
        <v>5</v>
      </c>
      <c r="N52" s="3">
        <f>SUM((40*M52)/10)</f>
        <v>20</v>
      </c>
      <c r="O52" s="14">
        <f>SUM(L52+N52)</f>
        <v>45.978160281325188</v>
      </c>
      <c r="P52" s="15">
        <f>J52+O52</f>
        <v>49.228160281325188</v>
      </c>
      <c r="Q52" s="3" t="s">
        <v>567</v>
      </c>
    </row>
    <row r="53" spans="1:17" x14ac:dyDescent="0.3">
      <c r="A53" s="53">
        <v>39</v>
      </c>
      <c r="B53" s="9" t="s">
        <v>554</v>
      </c>
      <c r="C53" s="9" t="s">
        <v>347</v>
      </c>
      <c r="D53" s="9" t="s">
        <v>285</v>
      </c>
      <c r="E53" s="3">
        <v>7</v>
      </c>
      <c r="F53" s="3">
        <v>7</v>
      </c>
      <c r="G53" s="3">
        <v>8</v>
      </c>
      <c r="H53" s="9" t="s">
        <v>149</v>
      </c>
      <c r="I53" s="11">
        <v>0</v>
      </c>
      <c r="J53" s="12">
        <f>(20*I53)/40</f>
        <v>0</v>
      </c>
      <c r="K53" s="13">
        <v>58.66</v>
      </c>
      <c r="L53" s="3">
        <f>SUM((40*35.09)/K53)</f>
        <v>23.927719058983978</v>
      </c>
      <c r="M53" s="2">
        <v>6</v>
      </c>
      <c r="N53" s="3">
        <f>SUM((40*M53)/10)</f>
        <v>24</v>
      </c>
      <c r="O53" s="14">
        <f>SUM(L53+N53)</f>
        <v>47.927719058983982</v>
      </c>
      <c r="P53" s="15">
        <f>J53+O53</f>
        <v>47.927719058983982</v>
      </c>
      <c r="Q53" s="3" t="s">
        <v>567</v>
      </c>
    </row>
    <row r="54" spans="1:17" x14ac:dyDescent="0.3">
      <c r="A54" s="53">
        <v>40</v>
      </c>
      <c r="B54" s="7" t="s">
        <v>271</v>
      </c>
      <c r="C54" s="5" t="s">
        <v>272</v>
      </c>
      <c r="D54" s="5" t="s">
        <v>240</v>
      </c>
      <c r="E54" s="6">
        <v>8</v>
      </c>
      <c r="F54" s="6">
        <v>8</v>
      </c>
      <c r="G54" s="6">
        <v>2</v>
      </c>
      <c r="H54" s="3" t="s">
        <v>149</v>
      </c>
      <c r="I54" s="11">
        <v>9</v>
      </c>
      <c r="J54" s="12">
        <f>(20*I54)/40</f>
        <v>4.5</v>
      </c>
      <c r="K54" s="13">
        <v>62.31</v>
      </c>
      <c r="L54" s="3">
        <f>SUM((40*35.09)/K54)</f>
        <v>22.526079281014283</v>
      </c>
      <c r="M54" s="2">
        <v>5</v>
      </c>
      <c r="N54" s="3">
        <f>SUM((40*M54)/10)</f>
        <v>20</v>
      </c>
      <c r="O54" s="14">
        <f>SUM(L54+N54)</f>
        <v>42.526079281014283</v>
      </c>
      <c r="P54" s="15">
        <f>J54+O54</f>
        <v>47.026079281014283</v>
      </c>
      <c r="Q54" s="3" t="s">
        <v>567</v>
      </c>
    </row>
    <row r="55" spans="1:17" x14ac:dyDescent="0.3">
      <c r="A55" s="54">
        <v>41</v>
      </c>
      <c r="B55" s="5" t="s">
        <v>235</v>
      </c>
      <c r="C55" s="5" t="s">
        <v>236</v>
      </c>
      <c r="D55" s="5" t="s">
        <v>237</v>
      </c>
      <c r="E55" s="6">
        <v>8</v>
      </c>
      <c r="F55" s="6">
        <v>8</v>
      </c>
      <c r="G55" s="6">
        <v>1</v>
      </c>
      <c r="H55" s="1" t="s">
        <v>149</v>
      </c>
      <c r="I55" s="55">
        <v>0</v>
      </c>
      <c r="J55" s="12">
        <f>(20*I55)/40</f>
        <v>0</v>
      </c>
      <c r="K55" s="56">
        <v>62.4</v>
      </c>
      <c r="L55" s="3">
        <f>SUM((40*35.09)/K55)</f>
        <v>22.493589743589748</v>
      </c>
      <c r="M55" s="1">
        <v>6</v>
      </c>
      <c r="N55" s="3">
        <f>SUM((40*M55)/10)</f>
        <v>24</v>
      </c>
      <c r="O55" s="14">
        <f>SUM(L55+N55)</f>
        <v>46.493589743589752</v>
      </c>
      <c r="P55" s="15">
        <f>J55+O55</f>
        <v>46.493589743589752</v>
      </c>
      <c r="Q55" s="1" t="s">
        <v>567</v>
      </c>
    </row>
    <row r="56" spans="1:17" x14ac:dyDescent="0.3">
      <c r="A56" s="53">
        <v>42</v>
      </c>
      <c r="B56" s="5" t="s">
        <v>335</v>
      </c>
      <c r="C56" s="5" t="s">
        <v>336</v>
      </c>
      <c r="D56" s="5" t="s">
        <v>337</v>
      </c>
      <c r="E56" s="6">
        <v>7</v>
      </c>
      <c r="F56" s="6">
        <v>7</v>
      </c>
      <c r="G56" s="6">
        <v>4</v>
      </c>
      <c r="H56" s="3" t="s">
        <v>149</v>
      </c>
      <c r="I56" s="11">
        <v>12</v>
      </c>
      <c r="J56" s="12">
        <f>(20*I56)/40</f>
        <v>6</v>
      </c>
      <c r="K56" s="13">
        <v>58.16</v>
      </c>
      <c r="L56" s="3">
        <f>SUM((40*35.09)/K56)</f>
        <v>24.133425034387898</v>
      </c>
      <c r="M56" s="2">
        <v>4</v>
      </c>
      <c r="N56" s="3">
        <f>SUM((40*M56)/10)</f>
        <v>16</v>
      </c>
      <c r="O56" s="14">
        <f>SUM(L56+N56)</f>
        <v>40.133425034387898</v>
      </c>
      <c r="P56" s="15">
        <f>J56+O56</f>
        <v>46.133425034387898</v>
      </c>
      <c r="Q56" s="3" t="s">
        <v>567</v>
      </c>
    </row>
    <row r="57" spans="1:17" x14ac:dyDescent="0.3">
      <c r="A57" s="53">
        <v>43</v>
      </c>
      <c r="B57" s="7" t="s">
        <v>405</v>
      </c>
      <c r="C57" s="7" t="s">
        <v>406</v>
      </c>
      <c r="D57" s="5" t="s">
        <v>393</v>
      </c>
      <c r="E57" s="6">
        <v>8</v>
      </c>
      <c r="F57" s="6">
        <v>8</v>
      </c>
      <c r="G57" s="6">
        <v>10</v>
      </c>
      <c r="H57" s="3" t="s">
        <v>149</v>
      </c>
      <c r="I57" s="11">
        <v>0</v>
      </c>
      <c r="J57" s="12">
        <f>(20*I57)/40</f>
        <v>0</v>
      </c>
      <c r="K57" s="13">
        <v>54.05</v>
      </c>
      <c r="L57" s="3">
        <f>SUM((40*35.09)/K57)</f>
        <v>25.968547641073084</v>
      </c>
      <c r="M57" s="2">
        <v>5</v>
      </c>
      <c r="N57" s="3">
        <f>SUM((40*M57)/10)</f>
        <v>20</v>
      </c>
      <c r="O57" s="14">
        <f>SUM(L57+N57)</f>
        <v>45.968547641073087</v>
      </c>
      <c r="P57" s="15">
        <f>J57+O57</f>
        <v>45.968547641073087</v>
      </c>
      <c r="Q57" s="3" t="s">
        <v>567</v>
      </c>
    </row>
    <row r="58" spans="1:17" x14ac:dyDescent="0.3">
      <c r="A58" s="53">
        <v>44</v>
      </c>
      <c r="B58" s="5" t="s">
        <v>413</v>
      </c>
      <c r="C58" s="5" t="s">
        <v>400</v>
      </c>
      <c r="D58" s="5" t="s">
        <v>234</v>
      </c>
      <c r="E58" s="6">
        <v>7</v>
      </c>
      <c r="F58" s="6">
        <v>7</v>
      </c>
      <c r="G58" s="6">
        <v>12</v>
      </c>
      <c r="H58" s="3" t="s">
        <v>149</v>
      </c>
      <c r="I58" s="11">
        <v>11.5</v>
      </c>
      <c r="J58" s="12">
        <f>(20*I58)/40</f>
        <v>5.75</v>
      </c>
      <c r="K58" s="13">
        <v>61.44</v>
      </c>
      <c r="L58" s="3">
        <f>SUM((40*35.09)/K58)</f>
        <v>22.845052083333336</v>
      </c>
      <c r="M58" s="2">
        <v>4</v>
      </c>
      <c r="N58" s="3">
        <f>SUM((40*M58)/10)</f>
        <v>16</v>
      </c>
      <c r="O58" s="14">
        <f>SUM(L58+N58)</f>
        <v>38.845052083333336</v>
      </c>
      <c r="P58" s="15">
        <f>J58+O58</f>
        <v>44.595052083333336</v>
      </c>
      <c r="Q58" s="3" t="s">
        <v>567</v>
      </c>
    </row>
    <row r="59" spans="1:17" x14ac:dyDescent="0.3">
      <c r="A59" s="53">
        <v>45</v>
      </c>
      <c r="B59" s="5" t="s">
        <v>414</v>
      </c>
      <c r="C59" s="5" t="s">
        <v>344</v>
      </c>
      <c r="D59" s="5" t="s">
        <v>234</v>
      </c>
      <c r="E59" s="6">
        <v>7</v>
      </c>
      <c r="F59" s="6">
        <v>7</v>
      </c>
      <c r="G59" s="6">
        <v>12</v>
      </c>
      <c r="H59" s="3" t="s">
        <v>149</v>
      </c>
      <c r="I59" s="11">
        <v>7</v>
      </c>
      <c r="J59" s="12">
        <f>(20*I59)/40</f>
        <v>3.5</v>
      </c>
      <c r="K59" s="13">
        <v>71.69</v>
      </c>
      <c r="L59" s="3">
        <f>SUM((40*35.09)/K59)</f>
        <v>19.578741804993726</v>
      </c>
      <c r="M59" s="2">
        <v>3</v>
      </c>
      <c r="N59" s="3">
        <f>SUM((40*M59)/10)</f>
        <v>12</v>
      </c>
      <c r="O59" s="14">
        <f>SUM(L59+N59)</f>
        <v>31.578741804993726</v>
      </c>
      <c r="P59" s="15">
        <f>J59+O59</f>
        <v>35.078741804993726</v>
      </c>
      <c r="Q59" s="3" t="s">
        <v>567</v>
      </c>
    </row>
    <row r="60" spans="1:17" x14ac:dyDescent="0.3">
      <c r="A60" s="53">
        <v>46</v>
      </c>
      <c r="B60" s="5" t="s">
        <v>364</v>
      </c>
      <c r="C60" s="5" t="s">
        <v>249</v>
      </c>
      <c r="D60" s="5" t="s">
        <v>365</v>
      </c>
      <c r="E60" s="6">
        <v>8</v>
      </c>
      <c r="F60" s="6">
        <v>8</v>
      </c>
      <c r="G60" s="6">
        <v>7</v>
      </c>
      <c r="H60" s="2" t="s">
        <v>149</v>
      </c>
      <c r="I60" s="58">
        <v>12.5</v>
      </c>
      <c r="J60" s="12">
        <f>(20*I60)/40</f>
        <v>6.25</v>
      </c>
      <c r="K60" s="13">
        <v>0</v>
      </c>
      <c r="L60" s="3">
        <v>0</v>
      </c>
      <c r="M60" s="2">
        <v>7</v>
      </c>
      <c r="N60" s="3">
        <f>SUM((40*M60)/10)</f>
        <v>28</v>
      </c>
      <c r="O60" s="14">
        <f>SUM(L60+N60)</f>
        <v>28</v>
      </c>
      <c r="P60" s="15">
        <f>J60+O60</f>
        <v>34.25</v>
      </c>
      <c r="Q60" s="3" t="s">
        <v>567</v>
      </c>
    </row>
    <row r="61" spans="1:17" x14ac:dyDescent="0.3">
      <c r="A61" s="53">
        <v>47</v>
      </c>
      <c r="B61" s="5" t="s">
        <v>318</v>
      </c>
      <c r="C61" s="5" t="s">
        <v>319</v>
      </c>
      <c r="D61" s="5" t="s">
        <v>265</v>
      </c>
      <c r="E61" s="6">
        <v>8</v>
      </c>
      <c r="F61" s="6">
        <v>8</v>
      </c>
      <c r="G61" s="6">
        <v>3</v>
      </c>
      <c r="H61" s="3" t="s">
        <v>149</v>
      </c>
      <c r="I61" s="11">
        <v>14</v>
      </c>
      <c r="J61" s="12">
        <f>(20*I61)/40</f>
        <v>7</v>
      </c>
      <c r="K61" s="13">
        <v>51.85</v>
      </c>
      <c r="L61" s="3">
        <f>J59</f>
        <v>3.5</v>
      </c>
      <c r="M61" s="2">
        <v>6</v>
      </c>
      <c r="N61" s="3">
        <f>SUM((40*M61)/10)</f>
        <v>24</v>
      </c>
      <c r="O61" s="14">
        <f>SUM(L61+N61)</f>
        <v>27.5</v>
      </c>
      <c r="P61" s="15">
        <f>J61+O61</f>
        <v>34.5</v>
      </c>
      <c r="Q61" s="3" t="s">
        <v>567</v>
      </c>
    </row>
    <row r="62" spans="1:17" x14ac:dyDescent="0.3">
      <c r="A62" s="53">
        <v>48</v>
      </c>
      <c r="B62" s="5" t="s">
        <v>419</v>
      </c>
      <c r="C62" s="5" t="s">
        <v>357</v>
      </c>
      <c r="D62" s="5" t="s">
        <v>240</v>
      </c>
      <c r="E62" s="6">
        <v>8</v>
      </c>
      <c r="F62" s="6">
        <v>8</v>
      </c>
      <c r="G62" s="6">
        <v>15</v>
      </c>
      <c r="H62" s="3" t="s">
        <v>149</v>
      </c>
      <c r="I62" s="11">
        <v>9</v>
      </c>
      <c r="J62" s="12">
        <f>(20*I62)/40</f>
        <v>4.5</v>
      </c>
      <c r="K62" s="13">
        <v>0</v>
      </c>
      <c r="L62" s="3">
        <v>0</v>
      </c>
      <c r="M62" s="2">
        <v>6</v>
      </c>
      <c r="N62" s="3">
        <f>SUM((40*M62)/10)</f>
        <v>24</v>
      </c>
      <c r="O62" s="14">
        <f>SUM(L62+N62)</f>
        <v>24</v>
      </c>
      <c r="P62" s="15">
        <f>J62+O62</f>
        <v>28.5</v>
      </c>
      <c r="Q62" s="3" t="s">
        <v>567</v>
      </c>
    </row>
    <row r="63" spans="1:17" x14ac:dyDescent="0.3">
      <c r="A63" s="53">
        <v>49</v>
      </c>
      <c r="B63" s="7" t="s">
        <v>294</v>
      </c>
      <c r="C63" s="5" t="s">
        <v>295</v>
      </c>
      <c r="D63" s="5" t="s">
        <v>240</v>
      </c>
      <c r="E63" s="6">
        <v>8</v>
      </c>
      <c r="F63" s="6">
        <v>8</v>
      </c>
      <c r="G63" s="6">
        <v>2</v>
      </c>
      <c r="H63" s="3" t="s">
        <v>149</v>
      </c>
      <c r="I63" s="11">
        <v>23.5</v>
      </c>
      <c r="J63" s="12">
        <f>(20*I63)/40</f>
        <v>11.75</v>
      </c>
      <c r="K63" s="13">
        <v>0</v>
      </c>
      <c r="L63" s="3">
        <v>0</v>
      </c>
      <c r="M63" s="2">
        <v>4</v>
      </c>
      <c r="N63" s="3">
        <f>SUM((40*M63)/10)</f>
        <v>16</v>
      </c>
      <c r="O63" s="14">
        <f>SUM(L63+N63)</f>
        <v>16</v>
      </c>
      <c r="P63" s="15">
        <f>J63+O63</f>
        <v>27.75</v>
      </c>
      <c r="Q63" s="3" t="s">
        <v>567</v>
      </c>
    </row>
    <row r="64" spans="1:17" x14ac:dyDescent="0.3">
      <c r="A64" s="53">
        <v>50</v>
      </c>
      <c r="B64" s="7" t="s">
        <v>298</v>
      </c>
      <c r="C64" s="5" t="s">
        <v>299</v>
      </c>
      <c r="D64" s="5" t="s">
        <v>300</v>
      </c>
      <c r="E64" s="6">
        <v>8</v>
      </c>
      <c r="F64" s="6">
        <v>8</v>
      </c>
      <c r="G64" s="6">
        <v>2</v>
      </c>
      <c r="H64" s="3" t="s">
        <v>149</v>
      </c>
      <c r="I64" s="11">
        <v>3</v>
      </c>
      <c r="J64" s="12">
        <f>(20*I64)/40</f>
        <v>1.5</v>
      </c>
      <c r="K64" s="13">
        <v>0</v>
      </c>
      <c r="L64" s="3">
        <v>0</v>
      </c>
      <c r="M64" s="2">
        <v>5</v>
      </c>
      <c r="N64" s="3">
        <f>SUM((40*M64)/10)</f>
        <v>20</v>
      </c>
      <c r="O64" s="14">
        <f>SUM(L64+N64)</f>
        <v>20</v>
      </c>
      <c r="P64" s="15">
        <f>J64+O64</f>
        <v>21.5</v>
      </c>
      <c r="Q64" s="3" t="s">
        <v>567</v>
      </c>
    </row>
    <row r="65" spans="1:17" x14ac:dyDescent="0.3">
      <c r="A65" s="53">
        <v>51</v>
      </c>
      <c r="B65" s="5" t="s">
        <v>349</v>
      </c>
      <c r="C65" s="5" t="s">
        <v>350</v>
      </c>
      <c r="D65" s="5" t="s">
        <v>237</v>
      </c>
      <c r="E65" s="6">
        <v>8</v>
      </c>
      <c r="F65" s="6">
        <v>8</v>
      </c>
      <c r="G65" s="6">
        <v>6</v>
      </c>
      <c r="H65" s="3" t="s">
        <v>149</v>
      </c>
      <c r="I65" s="11">
        <v>27</v>
      </c>
      <c r="J65" s="12">
        <f>(20*I65)/40</f>
        <v>13.5</v>
      </c>
      <c r="K65" s="13">
        <v>0</v>
      </c>
      <c r="L65" s="3">
        <v>0</v>
      </c>
      <c r="M65" s="2">
        <v>0</v>
      </c>
      <c r="N65" s="3">
        <f>SUM((40*M65)/10)</f>
        <v>0</v>
      </c>
      <c r="O65" s="14">
        <f>SUM(L65+N65)</f>
        <v>0</v>
      </c>
      <c r="P65" s="15">
        <f>J65+O65</f>
        <v>13.5</v>
      </c>
      <c r="Q65" s="3" t="s">
        <v>567</v>
      </c>
    </row>
    <row r="66" spans="1:17" x14ac:dyDescent="0.3">
      <c r="A66" s="53">
        <v>52</v>
      </c>
      <c r="B66" s="5" t="s">
        <v>356</v>
      </c>
      <c r="C66" s="5" t="s">
        <v>357</v>
      </c>
      <c r="D66" s="5" t="s">
        <v>237</v>
      </c>
      <c r="E66" s="6">
        <v>8</v>
      </c>
      <c r="F66" s="6">
        <v>8</v>
      </c>
      <c r="G66" s="6">
        <v>6</v>
      </c>
      <c r="H66" s="3" t="s">
        <v>149</v>
      </c>
      <c r="I66" s="11">
        <v>26</v>
      </c>
      <c r="J66" s="12">
        <f>(20*I66)/40</f>
        <v>13</v>
      </c>
      <c r="K66" s="13">
        <v>0</v>
      </c>
      <c r="L66" s="3">
        <v>0</v>
      </c>
      <c r="M66" s="2">
        <v>0</v>
      </c>
      <c r="N66" s="3">
        <f>SUM((40*M66)/10)</f>
        <v>0</v>
      </c>
      <c r="O66" s="14">
        <f>SUM(L66+N66)</f>
        <v>0</v>
      </c>
      <c r="P66" s="15">
        <f>J66+O66</f>
        <v>13</v>
      </c>
      <c r="Q66" s="3" t="s">
        <v>567</v>
      </c>
    </row>
    <row r="67" spans="1:17" x14ac:dyDescent="0.3">
      <c r="A67" s="53">
        <v>53</v>
      </c>
      <c r="B67" s="7" t="s">
        <v>307</v>
      </c>
      <c r="C67" s="5" t="s">
        <v>308</v>
      </c>
      <c r="D67" s="5" t="s">
        <v>237</v>
      </c>
      <c r="E67" s="6">
        <v>8</v>
      </c>
      <c r="F67" s="6">
        <v>8</v>
      </c>
      <c r="G67" s="6">
        <v>2</v>
      </c>
      <c r="H67" s="3" t="s">
        <v>149</v>
      </c>
      <c r="I67" s="11">
        <v>20</v>
      </c>
      <c r="J67" s="12">
        <f>(20*I67)/40</f>
        <v>10</v>
      </c>
      <c r="K67" s="13">
        <v>0</v>
      </c>
      <c r="L67" s="3">
        <v>0</v>
      </c>
      <c r="M67" s="2">
        <v>0</v>
      </c>
      <c r="N67" s="3">
        <f>SUM((40*M67)/10)</f>
        <v>0</v>
      </c>
      <c r="O67" s="14">
        <f>SUM(L67+N67)</f>
        <v>0</v>
      </c>
      <c r="P67" s="15">
        <f>J67+O67</f>
        <v>10</v>
      </c>
      <c r="Q67" s="3" t="s">
        <v>567</v>
      </c>
    </row>
    <row r="68" spans="1:17" x14ac:dyDescent="0.3">
      <c r="A68" s="53">
        <v>54</v>
      </c>
      <c r="B68" s="7" t="s">
        <v>266</v>
      </c>
      <c r="C68" s="5" t="s">
        <v>236</v>
      </c>
      <c r="D68" s="5" t="s">
        <v>267</v>
      </c>
      <c r="E68" s="6">
        <v>8</v>
      </c>
      <c r="F68" s="6">
        <v>8</v>
      </c>
      <c r="G68" s="6">
        <v>2</v>
      </c>
      <c r="H68" s="3" t="s">
        <v>149</v>
      </c>
      <c r="I68" s="11">
        <v>16.5</v>
      </c>
      <c r="J68" s="12">
        <f>(20*I68)/40</f>
        <v>8.25</v>
      </c>
      <c r="K68" s="13">
        <v>0</v>
      </c>
      <c r="L68" s="3">
        <v>0</v>
      </c>
      <c r="M68" s="2">
        <v>0</v>
      </c>
      <c r="N68" s="3">
        <f>SUM((40*M68)/10)</f>
        <v>0</v>
      </c>
      <c r="O68" s="14">
        <f>SUM(L68+N68)</f>
        <v>0</v>
      </c>
      <c r="P68" s="15">
        <f>J68+O68</f>
        <v>8.25</v>
      </c>
      <c r="Q68" s="3" t="s">
        <v>567</v>
      </c>
    </row>
    <row r="69" spans="1:17" x14ac:dyDescent="0.3">
      <c r="A69" s="53">
        <v>55</v>
      </c>
      <c r="B69" s="7" t="s">
        <v>275</v>
      </c>
      <c r="C69" s="5" t="s">
        <v>276</v>
      </c>
      <c r="D69" s="5" t="s">
        <v>277</v>
      </c>
      <c r="E69" s="6">
        <v>8</v>
      </c>
      <c r="F69" s="6">
        <v>8</v>
      </c>
      <c r="G69" s="6">
        <v>2</v>
      </c>
      <c r="H69" s="3" t="s">
        <v>149</v>
      </c>
      <c r="I69" s="11">
        <v>16</v>
      </c>
      <c r="J69" s="12">
        <f>(20*I69)/40</f>
        <v>8</v>
      </c>
      <c r="K69" s="13">
        <v>0</v>
      </c>
      <c r="L69" s="3">
        <v>0</v>
      </c>
      <c r="M69" s="2">
        <v>0</v>
      </c>
      <c r="N69" s="3">
        <f>SUM((40*M69)/10)</f>
        <v>0</v>
      </c>
      <c r="O69" s="14">
        <f>SUM(L69+N69)</f>
        <v>0</v>
      </c>
      <c r="P69" s="15">
        <f>J69+O69</f>
        <v>8</v>
      </c>
      <c r="Q69" s="3" t="s">
        <v>567</v>
      </c>
    </row>
    <row r="70" spans="1:17" x14ac:dyDescent="0.3">
      <c r="A70" s="53">
        <v>56</v>
      </c>
      <c r="B70" s="5" t="s">
        <v>346</v>
      </c>
      <c r="C70" s="5" t="s">
        <v>347</v>
      </c>
      <c r="D70" s="5" t="s">
        <v>270</v>
      </c>
      <c r="E70" s="6">
        <v>8</v>
      </c>
      <c r="F70" s="6">
        <v>8</v>
      </c>
      <c r="G70" s="6">
        <v>6</v>
      </c>
      <c r="H70" s="3" t="s">
        <v>149</v>
      </c>
      <c r="I70" s="11">
        <v>15.5</v>
      </c>
      <c r="J70" s="12">
        <f>(20*I70)/40</f>
        <v>7.75</v>
      </c>
      <c r="K70" s="13">
        <v>0</v>
      </c>
      <c r="L70" s="3">
        <v>0</v>
      </c>
      <c r="M70" s="2">
        <v>0</v>
      </c>
      <c r="N70" s="3">
        <f>SUM((40*M70)/10)</f>
        <v>0</v>
      </c>
      <c r="O70" s="14">
        <f>SUM(L70+N70)</f>
        <v>0</v>
      </c>
      <c r="P70" s="15">
        <f>J70+O70</f>
        <v>7.75</v>
      </c>
      <c r="Q70" s="3" t="s">
        <v>567</v>
      </c>
    </row>
    <row r="71" spans="1:17" x14ac:dyDescent="0.3">
      <c r="A71" s="53">
        <v>57</v>
      </c>
      <c r="B71" s="5" t="s">
        <v>353</v>
      </c>
      <c r="C71" s="5" t="s">
        <v>354</v>
      </c>
      <c r="D71" s="5" t="s">
        <v>270</v>
      </c>
      <c r="E71" s="6">
        <v>7</v>
      </c>
      <c r="F71" s="6">
        <v>7</v>
      </c>
      <c r="G71" s="6">
        <v>6</v>
      </c>
      <c r="H71" s="3" t="s">
        <v>149</v>
      </c>
      <c r="I71" s="11">
        <v>13.5</v>
      </c>
      <c r="J71" s="12">
        <f>(20*I71)/40</f>
        <v>6.75</v>
      </c>
      <c r="K71" s="13">
        <v>0</v>
      </c>
      <c r="L71" s="3">
        <v>0</v>
      </c>
      <c r="M71" s="2">
        <v>0</v>
      </c>
      <c r="N71" s="3">
        <f>SUM((40*M71)/10)</f>
        <v>0</v>
      </c>
      <c r="O71" s="14">
        <f>SUM(L71+N71)</f>
        <v>0</v>
      </c>
      <c r="P71" s="15">
        <f>J71+O71</f>
        <v>6.75</v>
      </c>
      <c r="Q71" s="3" t="s">
        <v>567</v>
      </c>
    </row>
    <row r="72" spans="1:17" x14ac:dyDescent="0.3">
      <c r="A72" s="53">
        <v>58</v>
      </c>
      <c r="B72" s="5" t="s">
        <v>417</v>
      </c>
      <c r="C72" s="5" t="s">
        <v>325</v>
      </c>
      <c r="D72" s="5" t="s">
        <v>297</v>
      </c>
      <c r="E72" s="6">
        <v>7</v>
      </c>
      <c r="F72" s="6">
        <v>7</v>
      </c>
      <c r="G72" s="6">
        <v>12</v>
      </c>
      <c r="H72" s="3" t="s">
        <v>149</v>
      </c>
      <c r="I72" s="11">
        <v>12</v>
      </c>
      <c r="J72" s="12">
        <f>(20*I72)/40</f>
        <v>6</v>
      </c>
      <c r="K72" s="13">
        <v>0</v>
      </c>
      <c r="L72" s="3">
        <v>0</v>
      </c>
      <c r="M72" s="2">
        <v>0</v>
      </c>
      <c r="N72" s="3">
        <f>SUM((40*M72)/10)</f>
        <v>0</v>
      </c>
      <c r="O72" s="14">
        <f>SUM(L72+N72)</f>
        <v>0</v>
      </c>
      <c r="P72" s="15">
        <f>J72+O72</f>
        <v>6</v>
      </c>
      <c r="Q72" s="3" t="s">
        <v>567</v>
      </c>
    </row>
    <row r="73" spans="1:17" x14ac:dyDescent="0.3">
      <c r="A73" s="53">
        <v>59</v>
      </c>
      <c r="B73" s="7" t="s">
        <v>263</v>
      </c>
      <c r="C73" s="5" t="s">
        <v>264</v>
      </c>
      <c r="D73" s="5" t="s">
        <v>265</v>
      </c>
      <c r="E73" s="6">
        <v>8</v>
      </c>
      <c r="F73" s="6">
        <v>8</v>
      </c>
      <c r="G73" s="6">
        <v>2</v>
      </c>
      <c r="H73" s="3" t="s">
        <v>149</v>
      </c>
      <c r="I73" s="11">
        <v>11.5</v>
      </c>
      <c r="J73" s="12">
        <f>(20*I73)/40</f>
        <v>5.75</v>
      </c>
      <c r="K73" s="13">
        <v>0</v>
      </c>
      <c r="L73" s="3">
        <v>0</v>
      </c>
      <c r="M73" s="2">
        <v>0</v>
      </c>
      <c r="N73" s="3">
        <f>SUM((40*M73)/10)</f>
        <v>0</v>
      </c>
      <c r="O73" s="14">
        <f>SUM(L73+N73)</f>
        <v>0</v>
      </c>
      <c r="P73" s="15">
        <f>J73+O73</f>
        <v>5.75</v>
      </c>
      <c r="Q73" s="3" t="s">
        <v>567</v>
      </c>
    </row>
    <row r="74" spans="1:17" x14ac:dyDescent="0.3">
      <c r="A74" s="53">
        <v>60</v>
      </c>
      <c r="B74" s="7" t="s">
        <v>296</v>
      </c>
      <c r="C74" s="5" t="s">
        <v>292</v>
      </c>
      <c r="D74" s="5" t="s">
        <v>297</v>
      </c>
      <c r="E74" s="6">
        <v>8</v>
      </c>
      <c r="F74" s="6">
        <v>8</v>
      </c>
      <c r="G74" s="6">
        <v>2</v>
      </c>
      <c r="H74" s="3" t="s">
        <v>149</v>
      </c>
      <c r="I74" s="11">
        <v>10</v>
      </c>
      <c r="J74" s="12">
        <f>(20*I74)/40</f>
        <v>5</v>
      </c>
      <c r="K74" s="13">
        <v>0</v>
      </c>
      <c r="L74" s="3">
        <v>0</v>
      </c>
      <c r="M74" s="2">
        <v>0</v>
      </c>
      <c r="N74" s="3">
        <f>SUM((40*M74)/10)</f>
        <v>0</v>
      </c>
      <c r="O74" s="14">
        <f>SUM(L74+N74)</f>
        <v>0</v>
      </c>
      <c r="P74" s="15">
        <f>J74+O74</f>
        <v>5</v>
      </c>
      <c r="Q74" s="3" t="s">
        <v>567</v>
      </c>
    </row>
    <row r="75" spans="1:17" x14ac:dyDescent="0.3">
      <c r="A75" s="53">
        <v>61</v>
      </c>
      <c r="B75" s="5" t="s">
        <v>375</v>
      </c>
      <c r="C75" s="5" t="s">
        <v>376</v>
      </c>
      <c r="D75" s="5" t="s">
        <v>377</v>
      </c>
      <c r="E75" s="6">
        <v>7</v>
      </c>
      <c r="F75" s="6">
        <v>7</v>
      </c>
      <c r="G75" s="6">
        <v>9</v>
      </c>
      <c r="H75" s="3" t="s">
        <v>149</v>
      </c>
      <c r="I75" s="11">
        <v>9</v>
      </c>
      <c r="J75" s="12">
        <f>(20*I75)/40</f>
        <v>4.5</v>
      </c>
      <c r="K75" s="13">
        <v>0</v>
      </c>
      <c r="L75" s="3">
        <v>0</v>
      </c>
      <c r="M75" s="2">
        <v>0</v>
      </c>
      <c r="N75" s="3">
        <f>SUM((40*M75)/10)</f>
        <v>0</v>
      </c>
      <c r="O75" s="14">
        <f>SUM(L75+N75)</f>
        <v>0</v>
      </c>
      <c r="P75" s="15">
        <f>J75+O75</f>
        <v>4.5</v>
      </c>
      <c r="Q75" s="3" t="s">
        <v>567</v>
      </c>
    </row>
    <row r="76" spans="1:17" x14ac:dyDescent="0.3">
      <c r="A76" s="53">
        <v>62</v>
      </c>
      <c r="B76" s="5" t="s">
        <v>362</v>
      </c>
      <c r="C76" s="5" t="s">
        <v>244</v>
      </c>
      <c r="D76" s="5" t="s">
        <v>240</v>
      </c>
      <c r="E76" s="6">
        <v>7</v>
      </c>
      <c r="F76" s="6">
        <v>7</v>
      </c>
      <c r="G76" s="6">
        <v>6</v>
      </c>
      <c r="H76" s="2" t="s">
        <v>149</v>
      </c>
      <c r="I76" s="58">
        <v>9</v>
      </c>
      <c r="J76" s="12">
        <f>(20*I76)/40</f>
        <v>4.5</v>
      </c>
      <c r="K76" s="13">
        <v>0</v>
      </c>
      <c r="L76" s="3">
        <v>0</v>
      </c>
      <c r="M76" s="2">
        <v>0</v>
      </c>
      <c r="N76" s="3">
        <f>SUM((40*M76)/10)</f>
        <v>0</v>
      </c>
      <c r="O76" s="14">
        <f>SUM(L76+N76)</f>
        <v>0</v>
      </c>
      <c r="P76" s="15">
        <f>J76+O76</f>
        <v>4.5</v>
      </c>
      <c r="Q76" s="3" t="s">
        <v>567</v>
      </c>
    </row>
    <row r="77" spans="1:17" x14ac:dyDescent="0.3">
      <c r="A77" s="53">
        <v>63</v>
      </c>
      <c r="B77" s="7" t="s">
        <v>273</v>
      </c>
      <c r="C77" s="5" t="s">
        <v>261</v>
      </c>
      <c r="D77" s="5" t="s">
        <v>274</v>
      </c>
      <c r="E77" s="6">
        <v>8</v>
      </c>
      <c r="F77" s="6">
        <v>8</v>
      </c>
      <c r="G77" s="6">
        <v>2</v>
      </c>
      <c r="H77" s="3" t="s">
        <v>149</v>
      </c>
      <c r="I77" s="11">
        <v>9</v>
      </c>
      <c r="J77" s="12">
        <f>(20*I77)/40</f>
        <v>4.5</v>
      </c>
      <c r="K77" s="13">
        <v>0</v>
      </c>
      <c r="L77" s="3">
        <v>0</v>
      </c>
      <c r="M77" s="2">
        <v>0</v>
      </c>
      <c r="N77" s="3">
        <f>SUM((40*M77)/10)</f>
        <v>0</v>
      </c>
      <c r="O77" s="14">
        <f>SUM(L77+N77)</f>
        <v>0</v>
      </c>
      <c r="P77" s="15">
        <f>J77+O77</f>
        <v>4.5</v>
      </c>
      <c r="Q77" s="3" t="s">
        <v>567</v>
      </c>
    </row>
    <row r="78" spans="1:17" x14ac:dyDescent="0.3">
      <c r="A78" s="53">
        <v>64</v>
      </c>
      <c r="B78" s="5" t="s">
        <v>255</v>
      </c>
      <c r="C78" s="5" t="s">
        <v>256</v>
      </c>
      <c r="D78" s="5" t="s">
        <v>257</v>
      </c>
      <c r="E78" s="6">
        <v>8</v>
      </c>
      <c r="F78" s="6">
        <v>8</v>
      </c>
      <c r="G78" s="6">
        <v>1</v>
      </c>
      <c r="H78" s="3" t="s">
        <v>149</v>
      </c>
      <c r="I78" s="11">
        <v>8</v>
      </c>
      <c r="J78" s="12">
        <f>(20*I78)/40</f>
        <v>4</v>
      </c>
      <c r="K78" s="13">
        <v>0</v>
      </c>
      <c r="L78" s="3">
        <v>0</v>
      </c>
      <c r="M78" s="2">
        <v>0</v>
      </c>
      <c r="N78" s="3">
        <f>SUM((40*M78)/10)</f>
        <v>0</v>
      </c>
      <c r="O78" s="14">
        <f>SUM(L78+N78)</f>
        <v>0</v>
      </c>
      <c r="P78" s="15">
        <f>J78+O78</f>
        <v>4</v>
      </c>
      <c r="Q78" s="3" t="s">
        <v>567</v>
      </c>
    </row>
    <row r="79" spans="1:17" x14ac:dyDescent="0.3">
      <c r="A79" s="53">
        <v>65</v>
      </c>
      <c r="B79" s="7" t="s">
        <v>391</v>
      </c>
      <c r="C79" s="7" t="s">
        <v>392</v>
      </c>
      <c r="D79" s="5" t="s">
        <v>393</v>
      </c>
      <c r="E79" s="8">
        <v>7</v>
      </c>
      <c r="F79" s="8">
        <v>7</v>
      </c>
      <c r="G79" s="6">
        <v>10</v>
      </c>
      <c r="H79" s="3" t="s">
        <v>149</v>
      </c>
      <c r="I79" s="11">
        <v>8</v>
      </c>
      <c r="J79" s="12">
        <f>(20*I79)/40</f>
        <v>4</v>
      </c>
      <c r="K79" s="13">
        <v>0</v>
      </c>
      <c r="L79" s="3">
        <v>0</v>
      </c>
      <c r="M79" s="2">
        <v>0</v>
      </c>
      <c r="N79" s="3">
        <f>SUM((40*M79)/10)</f>
        <v>0</v>
      </c>
      <c r="O79" s="14">
        <f>SUM(L79+N79)</f>
        <v>0</v>
      </c>
      <c r="P79" s="15">
        <f>J79+O79</f>
        <v>4</v>
      </c>
      <c r="Q79" s="3" t="s">
        <v>567</v>
      </c>
    </row>
    <row r="80" spans="1:17" x14ac:dyDescent="0.3">
      <c r="A80" s="53">
        <v>66</v>
      </c>
      <c r="B80" s="5" t="s">
        <v>247</v>
      </c>
      <c r="C80" s="5" t="s">
        <v>239</v>
      </c>
      <c r="D80" s="5" t="s">
        <v>234</v>
      </c>
      <c r="E80" s="6">
        <v>8</v>
      </c>
      <c r="F80" s="6">
        <v>8</v>
      </c>
      <c r="G80" s="6">
        <v>1</v>
      </c>
      <c r="H80" s="3" t="s">
        <v>149</v>
      </c>
      <c r="I80" s="11">
        <v>8</v>
      </c>
      <c r="J80" s="12">
        <f>(20*I80)/40</f>
        <v>4</v>
      </c>
      <c r="K80" s="13">
        <v>0</v>
      </c>
      <c r="L80" s="3">
        <v>0</v>
      </c>
      <c r="M80" s="2">
        <v>0</v>
      </c>
      <c r="N80" s="3">
        <f>SUM((40*M80)/10)</f>
        <v>0</v>
      </c>
      <c r="O80" s="14">
        <f>SUM(L80+N80)</f>
        <v>0</v>
      </c>
      <c r="P80" s="15">
        <f>J80+O80</f>
        <v>4</v>
      </c>
      <c r="Q80" s="3" t="s">
        <v>567</v>
      </c>
    </row>
    <row r="81" spans="1:17" x14ac:dyDescent="0.3">
      <c r="A81" s="53">
        <v>67</v>
      </c>
      <c r="B81" s="5" t="s">
        <v>409</v>
      </c>
      <c r="C81" s="5" t="s">
        <v>410</v>
      </c>
      <c r="D81" s="5" t="s">
        <v>270</v>
      </c>
      <c r="E81" s="6">
        <v>8</v>
      </c>
      <c r="F81" s="6">
        <v>8</v>
      </c>
      <c r="G81" s="6">
        <v>12</v>
      </c>
      <c r="H81" s="3" t="s">
        <v>149</v>
      </c>
      <c r="I81" s="11">
        <v>6.5</v>
      </c>
      <c r="J81" s="12">
        <f>(20*I81)/40</f>
        <v>3.25</v>
      </c>
      <c r="K81" s="13">
        <v>0</v>
      </c>
      <c r="L81" s="3">
        <v>0</v>
      </c>
      <c r="M81" s="2">
        <v>0</v>
      </c>
      <c r="N81" s="3">
        <f>SUM((40*M81)/10)</f>
        <v>0</v>
      </c>
      <c r="O81" s="14">
        <f>SUM(L81+N81)</f>
        <v>0</v>
      </c>
      <c r="P81" s="15">
        <f>J81+O81</f>
        <v>3.25</v>
      </c>
      <c r="Q81" s="3" t="s">
        <v>567</v>
      </c>
    </row>
    <row r="82" spans="1:17" x14ac:dyDescent="0.3">
      <c r="A82" s="53">
        <v>68</v>
      </c>
      <c r="B82" s="5" t="s">
        <v>379</v>
      </c>
      <c r="C82" s="5" t="s">
        <v>347</v>
      </c>
      <c r="D82" s="5" t="s">
        <v>246</v>
      </c>
      <c r="E82" s="6">
        <v>7</v>
      </c>
      <c r="F82" s="6">
        <v>7</v>
      </c>
      <c r="G82" s="6">
        <v>9</v>
      </c>
      <c r="H82" s="3" t="s">
        <v>149</v>
      </c>
      <c r="I82" s="11">
        <v>5.5</v>
      </c>
      <c r="J82" s="12">
        <f>(20*I82)/40</f>
        <v>2.75</v>
      </c>
      <c r="K82" s="13">
        <v>0</v>
      </c>
      <c r="L82" s="3">
        <v>0</v>
      </c>
      <c r="M82" s="2">
        <v>0</v>
      </c>
      <c r="N82" s="3">
        <f>SUM((40*M82)/10)</f>
        <v>0</v>
      </c>
      <c r="O82" s="14">
        <f>SUM(L82+N82)</f>
        <v>0</v>
      </c>
      <c r="P82" s="15">
        <f>J82+O82</f>
        <v>2.75</v>
      </c>
      <c r="Q82" s="3" t="s">
        <v>567</v>
      </c>
    </row>
    <row r="83" spans="1:17" x14ac:dyDescent="0.3">
      <c r="A83" s="53">
        <v>69</v>
      </c>
      <c r="B83" s="5" t="s">
        <v>429</v>
      </c>
      <c r="C83" s="5" t="s">
        <v>236</v>
      </c>
      <c r="D83" s="5" t="s">
        <v>430</v>
      </c>
      <c r="E83" s="6">
        <v>8</v>
      </c>
      <c r="F83" s="6">
        <v>8</v>
      </c>
      <c r="G83" s="6">
        <v>21</v>
      </c>
      <c r="H83" s="3" t="s">
        <v>149</v>
      </c>
      <c r="I83" s="11">
        <v>4</v>
      </c>
      <c r="J83" s="12">
        <f>(20*I83)/40</f>
        <v>2</v>
      </c>
      <c r="K83" s="13">
        <v>0</v>
      </c>
      <c r="L83" s="3">
        <v>0</v>
      </c>
      <c r="M83" s="2">
        <v>0</v>
      </c>
      <c r="N83" s="3">
        <f>SUM((40*M83)/10)</f>
        <v>0</v>
      </c>
      <c r="O83" s="14">
        <f>SUM(L83+N83)</f>
        <v>0</v>
      </c>
      <c r="P83" s="15">
        <f>J83+O83</f>
        <v>2</v>
      </c>
      <c r="Q83" s="3" t="s">
        <v>567</v>
      </c>
    </row>
    <row r="84" spans="1:17" x14ac:dyDescent="0.3">
      <c r="A84" s="53">
        <v>70</v>
      </c>
      <c r="B84" s="5" t="s">
        <v>387</v>
      </c>
      <c r="C84" s="5" t="s">
        <v>344</v>
      </c>
      <c r="D84" s="5" t="s">
        <v>237</v>
      </c>
      <c r="E84" s="6">
        <v>8</v>
      </c>
      <c r="F84" s="6">
        <v>8</v>
      </c>
      <c r="G84" s="6">
        <v>9</v>
      </c>
      <c r="H84" s="3" t="s">
        <v>149</v>
      </c>
      <c r="I84" s="11">
        <v>0</v>
      </c>
      <c r="J84" s="12">
        <f>(20*I84)/40</f>
        <v>0</v>
      </c>
      <c r="K84" s="13">
        <v>0</v>
      </c>
      <c r="L84" s="3">
        <v>0</v>
      </c>
      <c r="M84" s="2">
        <v>0</v>
      </c>
      <c r="N84" s="3">
        <f>SUM((40*M84)/10)</f>
        <v>0</v>
      </c>
      <c r="O84" s="14">
        <f>SUM(L84+N84)</f>
        <v>0</v>
      </c>
      <c r="P84" s="15">
        <f>J84+O84</f>
        <v>0</v>
      </c>
      <c r="Q84" s="3" t="s">
        <v>567</v>
      </c>
    </row>
    <row r="85" spans="1:17" x14ac:dyDescent="0.3">
      <c r="A85" s="53">
        <v>71</v>
      </c>
      <c r="B85" s="5" t="s">
        <v>101</v>
      </c>
      <c r="C85" s="5" t="s">
        <v>102</v>
      </c>
      <c r="D85" s="5" t="s">
        <v>39</v>
      </c>
      <c r="E85" s="6">
        <v>7</v>
      </c>
      <c r="F85" s="6">
        <v>7</v>
      </c>
      <c r="G85" s="6">
        <v>3</v>
      </c>
      <c r="H85" s="3" t="s">
        <v>149</v>
      </c>
      <c r="I85" s="11">
        <v>0</v>
      </c>
      <c r="J85" s="12">
        <f>(20*I85)/40</f>
        <v>0</v>
      </c>
      <c r="K85" s="13">
        <v>0</v>
      </c>
      <c r="L85" s="3">
        <v>0</v>
      </c>
      <c r="M85" s="2">
        <v>0</v>
      </c>
      <c r="N85" s="3">
        <f>SUM((40*M85)/10)</f>
        <v>0</v>
      </c>
      <c r="O85" s="14">
        <f>SUM(L85+N85)</f>
        <v>0</v>
      </c>
      <c r="P85" s="15">
        <f>J85+O85</f>
        <v>0</v>
      </c>
      <c r="Q85" s="3" t="s">
        <v>567</v>
      </c>
    </row>
    <row r="86" spans="1:17" x14ac:dyDescent="0.3">
      <c r="A86" s="53">
        <v>72</v>
      </c>
      <c r="B86" s="5" t="s">
        <v>407</v>
      </c>
      <c r="C86" s="5" t="s">
        <v>256</v>
      </c>
      <c r="D86" s="5" t="s">
        <v>265</v>
      </c>
      <c r="E86" s="6">
        <v>8</v>
      </c>
      <c r="F86" s="6">
        <v>8</v>
      </c>
      <c r="G86" s="6">
        <v>12</v>
      </c>
      <c r="H86" s="3" t="s">
        <v>149</v>
      </c>
      <c r="I86" s="11">
        <v>0</v>
      </c>
      <c r="J86" s="12">
        <f>(20*I86)/40</f>
        <v>0</v>
      </c>
      <c r="K86" s="13">
        <v>0</v>
      </c>
      <c r="L86" s="3">
        <v>0</v>
      </c>
      <c r="M86" s="2">
        <v>0</v>
      </c>
      <c r="N86" s="3">
        <f>SUM((40*M86)/10)</f>
        <v>0</v>
      </c>
      <c r="O86" s="14">
        <f>SUM(L86+N86)</f>
        <v>0</v>
      </c>
      <c r="P86" s="15">
        <f>J86+O86</f>
        <v>0</v>
      </c>
      <c r="Q86" s="3" t="s">
        <v>567</v>
      </c>
    </row>
    <row r="87" spans="1:17" x14ac:dyDescent="0.3">
      <c r="A87" s="53">
        <v>73</v>
      </c>
      <c r="B87" s="7" t="s">
        <v>268</v>
      </c>
      <c r="C87" s="5" t="s">
        <v>269</v>
      </c>
      <c r="D87" s="5" t="s">
        <v>270</v>
      </c>
      <c r="E87" s="6">
        <v>7</v>
      </c>
      <c r="F87" s="6">
        <v>7</v>
      </c>
      <c r="G87" s="6">
        <v>2</v>
      </c>
      <c r="H87" s="3" t="s">
        <v>149</v>
      </c>
      <c r="I87" s="11">
        <v>0</v>
      </c>
      <c r="J87" s="12">
        <f>(20*I87)/40</f>
        <v>0</v>
      </c>
      <c r="K87" s="13">
        <v>0</v>
      </c>
      <c r="L87" s="3">
        <v>0</v>
      </c>
      <c r="M87" s="2">
        <v>0</v>
      </c>
      <c r="N87" s="3">
        <f>SUM((40*M87)/10)</f>
        <v>0</v>
      </c>
      <c r="O87" s="14">
        <f>SUM(L87+N87)</f>
        <v>0</v>
      </c>
      <c r="P87" s="15">
        <f>J87+O87</f>
        <v>0</v>
      </c>
      <c r="Q87" s="3" t="s">
        <v>567</v>
      </c>
    </row>
    <row r="88" spans="1:17" x14ac:dyDescent="0.3">
      <c r="A88" s="53">
        <v>74</v>
      </c>
      <c r="B88" s="7" t="s">
        <v>301</v>
      </c>
      <c r="C88" s="5" t="s">
        <v>302</v>
      </c>
      <c r="D88" s="5" t="s">
        <v>303</v>
      </c>
      <c r="E88" s="6">
        <v>7</v>
      </c>
      <c r="F88" s="6">
        <v>7</v>
      </c>
      <c r="G88" s="6">
        <v>2</v>
      </c>
      <c r="H88" s="3" t="s">
        <v>149</v>
      </c>
      <c r="I88" s="11">
        <v>0</v>
      </c>
      <c r="J88" s="12">
        <f>(20*I88)/40</f>
        <v>0</v>
      </c>
      <c r="K88" s="13">
        <v>0</v>
      </c>
      <c r="L88" s="3">
        <v>0</v>
      </c>
      <c r="M88" s="2">
        <v>0</v>
      </c>
      <c r="N88" s="3">
        <f>SUM((40*M88)/10)</f>
        <v>0</v>
      </c>
      <c r="O88" s="14">
        <f>SUM(L88+N88)</f>
        <v>0</v>
      </c>
      <c r="P88" s="15">
        <f>J88+O88</f>
        <v>0</v>
      </c>
      <c r="Q88" s="3" t="s">
        <v>567</v>
      </c>
    </row>
    <row r="89" spans="1:17" x14ac:dyDescent="0.3">
      <c r="A89" s="53">
        <v>75</v>
      </c>
      <c r="B89" s="7" t="s">
        <v>402</v>
      </c>
      <c r="C89" s="7" t="s">
        <v>400</v>
      </c>
      <c r="D89" s="5" t="s">
        <v>393</v>
      </c>
      <c r="E89" s="8">
        <v>8</v>
      </c>
      <c r="F89" s="8">
        <v>8</v>
      </c>
      <c r="G89" s="6">
        <v>10</v>
      </c>
      <c r="H89" s="3" t="s">
        <v>149</v>
      </c>
      <c r="I89" s="11">
        <v>0</v>
      </c>
      <c r="J89" s="12">
        <f>(20*I89)/40</f>
        <v>0</v>
      </c>
      <c r="K89" s="13">
        <v>0</v>
      </c>
      <c r="L89" s="3">
        <v>0</v>
      </c>
      <c r="M89" s="2">
        <v>0</v>
      </c>
      <c r="N89" s="3">
        <f>SUM((40*M89)/10)</f>
        <v>0</v>
      </c>
      <c r="O89" s="14">
        <f>SUM(L89+N89)</f>
        <v>0</v>
      </c>
      <c r="P89" s="15">
        <f>J89+O89</f>
        <v>0</v>
      </c>
      <c r="Q89" s="3" t="s">
        <v>567</v>
      </c>
    </row>
    <row r="90" spans="1:17" x14ac:dyDescent="0.3">
      <c r="A90" s="53">
        <v>76</v>
      </c>
      <c r="B90" s="5" t="s">
        <v>381</v>
      </c>
      <c r="C90" s="5" t="s">
        <v>382</v>
      </c>
      <c r="D90" s="5" t="s">
        <v>265</v>
      </c>
      <c r="E90" s="6">
        <v>8</v>
      </c>
      <c r="F90" s="6">
        <v>8</v>
      </c>
      <c r="G90" s="6">
        <v>9</v>
      </c>
      <c r="H90" s="3" t="s">
        <v>149</v>
      </c>
      <c r="I90" s="11">
        <v>0</v>
      </c>
      <c r="J90" s="12">
        <f>(20*I90)/40</f>
        <v>0</v>
      </c>
      <c r="K90" s="13">
        <v>0</v>
      </c>
      <c r="L90" s="3">
        <v>0</v>
      </c>
      <c r="M90" s="2">
        <v>0</v>
      </c>
      <c r="N90" s="3">
        <f>SUM((40*M90)/10)</f>
        <v>0</v>
      </c>
      <c r="O90" s="14">
        <f>SUM(L90+N90)</f>
        <v>0</v>
      </c>
      <c r="P90" s="15">
        <f>J90+O90</f>
        <v>0</v>
      </c>
      <c r="Q90" s="3" t="s">
        <v>567</v>
      </c>
    </row>
    <row r="91" spans="1:17" x14ac:dyDescent="0.3">
      <c r="A91" s="53">
        <v>77</v>
      </c>
      <c r="B91" s="5" t="s">
        <v>389</v>
      </c>
      <c r="C91" s="5" t="s">
        <v>390</v>
      </c>
      <c r="D91" s="5" t="s">
        <v>280</v>
      </c>
      <c r="E91" s="6">
        <v>8</v>
      </c>
      <c r="F91" s="6">
        <v>8</v>
      </c>
      <c r="G91" s="6">
        <v>9</v>
      </c>
      <c r="H91" s="3" t="s">
        <v>149</v>
      </c>
      <c r="I91" s="11">
        <v>0</v>
      </c>
      <c r="J91" s="12">
        <f>(20*I91)/40</f>
        <v>0</v>
      </c>
      <c r="K91" s="13">
        <v>0</v>
      </c>
      <c r="L91" s="3">
        <v>0</v>
      </c>
      <c r="M91" s="2">
        <v>0</v>
      </c>
      <c r="N91" s="3">
        <f>SUM((40*M91)/10)</f>
        <v>0</v>
      </c>
      <c r="O91" s="14">
        <f>SUM(L91+N91)</f>
        <v>0</v>
      </c>
      <c r="P91" s="15">
        <f>J91+O91</f>
        <v>0</v>
      </c>
      <c r="Q91" s="3" t="s">
        <v>567</v>
      </c>
    </row>
    <row r="92" spans="1:17" x14ac:dyDescent="0.3">
      <c r="A92" s="53">
        <v>78</v>
      </c>
      <c r="B92" s="5" t="s">
        <v>326</v>
      </c>
      <c r="C92" s="5" t="s">
        <v>327</v>
      </c>
      <c r="D92" s="5" t="s">
        <v>328</v>
      </c>
      <c r="E92" s="6">
        <v>7</v>
      </c>
      <c r="F92" s="6">
        <v>7</v>
      </c>
      <c r="G92" s="6">
        <v>3</v>
      </c>
      <c r="H92" s="3" t="s">
        <v>149</v>
      </c>
      <c r="I92" s="11">
        <v>0</v>
      </c>
      <c r="J92" s="12">
        <f>(20*I92)/40</f>
        <v>0</v>
      </c>
      <c r="K92" s="13">
        <v>0</v>
      </c>
      <c r="L92" s="3">
        <v>0</v>
      </c>
      <c r="M92" s="2">
        <v>0</v>
      </c>
      <c r="N92" s="3">
        <f>SUM((40*M92)/10)</f>
        <v>0</v>
      </c>
      <c r="O92" s="14">
        <f>SUM(L92+N92)</f>
        <v>0</v>
      </c>
      <c r="P92" s="15">
        <f>J92+O92</f>
        <v>0</v>
      </c>
      <c r="Q92" s="3" t="s">
        <v>567</v>
      </c>
    </row>
    <row r="93" spans="1:17" x14ac:dyDescent="0.3">
      <c r="A93" s="53">
        <v>79</v>
      </c>
      <c r="B93" s="5" t="s">
        <v>411</v>
      </c>
      <c r="C93" s="5" t="s">
        <v>374</v>
      </c>
      <c r="D93" s="5" t="s">
        <v>412</v>
      </c>
      <c r="E93" s="6">
        <v>7</v>
      </c>
      <c r="F93" s="6">
        <v>7</v>
      </c>
      <c r="G93" s="6">
        <v>12</v>
      </c>
      <c r="H93" s="3" t="s">
        <v>149</v>
      </c>
      <c r="I93" s="11">
        <v>0</v>
      </c>
      <c r="J93" s="12">
        <f>(20*I93)/40</f>
        <v>0</v>
      </c>
      <c r="K93" s="13">
        <v>0</v>
      </c>
      <c r="L93" s="3">
        <v>0</v>
      </c>
      <c r="M93" s="2">
        <v>0</v>
      </c>
      <c r="N93" s="3">
        <f>SUM((40*M93)/10)</f>
        <v>0</v>
      </c>
      <c r="O93" s="14">
        <f>SUM(L93+N93)</f>
        <v>0</v>
      </c>
      <c r="P93" s="15">
        <f>J93+O93</f>
        <v>0</v>
      </c>
      <c r="Q93" s="3" t="s">
        <v>567</v>
      </c>
    </row>
    <row r="94" spans="1:17" x14ac:dyDescent="0.3">
      <c r="A94" s="53">
        <v>80</v>
      </c>
      <c r="B94" s="7" t="s">
        <v>313</v>
      </c>
      <c r="C94" s="5" t="s">
        <v>314</v>
      </c>
      <c r="D94" s="5" t="s">
        <v>315</v>
      </c>
      <c r="E94" s="6">
        <v>7</v>
      </c>
      <c r="F94" s="6">
        <v>7</v>
      </c>
      <c r="G94" s="6">
        <v>2</v>
      </c>
      <c r="H94" s="3" t="s">
        <v>149</v>
      </c>
      <c r="I94" s="11">
        <v>0</v>
      </c>
      <c r="J94" s="12">
        <f>(20*I94)/40</f>
        <v>0</v>
      </c>
      <c r="K94" s="13">
        <v>0</v>
      </c>
      <c r="L94" s="3">
        <v>0</v>
      </c>
      <c r="M94" s="2">
        <v>0</v>
      </c>
      <c r="N94" s="3">
        <f>SUM((40*M94)/10)</f>
        <v>0</v>
      </c>
      <c r="O94" s="14">
        <f>SUM(L94+N94)</f>
        <v>0</v>
      </c>
      <c r="P94" s="15">
        <f>J94+O94</f>
        <v>0</v>
      </c>
      <c r="Q94" s="3" t="s">
        <v>567</v>
      </c>
    </row>
    <row r="95" spans="1:17" x14ac:dyDescent="0.3">
      <c r="A95" s="53">
        <v>81</v>
      </c>
      <c r="B95" s="5" t="s">
        <v>241</v>
      </c>
      <c r="C95" s="5" t="s">
        <v>242</v>
      </c>
      <c r="D95" s="5" t="s">
        <v>240</v>
      </c>
      <c r="E95" s="6">
        <v>7</v>
      </c>
      <c r="F95" s="6">
        <v>7</v>
      </c>
      <c r="G95" s="6">
        <v>1</v>
      </c>
      <c r="H95" s="2" t="s">
        <v>149</v>
      </c>
      <c r="I95" s="55">
        <v>0</v>
      </c>
      <c r="J95" s="12">
        <f>(20*I95)/40</f>
        <v>0</v>
      </c>
      <c r="K95" s="56">
        <v>0</v>
      </c>
      <c r="L95" s="3">
        <v>0</v>
      </c>
      <c r="M95" s="1">
        <v>0</v>
      </c>
      <c r="N95" s="3">
        <f>SUM((40*M95)/10)</f>
        <v>0</v>
      </c>
      <c r="O95" s="14">
        <f>SUM(L95+N95)</f>
        <v>0</v>
      </c>
      <c r="P95" s="15">
        <f>J95+O95</f>
        <v>0</v>
      </c>
      <c r="Q95" s="4" t="s">
        <v>567</v>
      </c>
    </row>
    <row r="96" spans="1:17" x14ac:dyDescent="0.3">
      <c r="A96" s="53">
        <v>82</v>
      </c>
      <c r="B96" s="5" t="s">
        <v>378</v>
      </c>
      <c r="C96" s="5" t="s">
        <v>357</v>
      </c>
      <c r="D96" s="5" t="s">
        <v>367</v>
      </c>
      <c r="E96" s="6">
        <v>7</v>
      </c>
      <c r="F96" s="6">
        <v>7</v>
      </c>
      <c r="G96" s="6">
        <v>9</v>
      </c>
      <c r="H96" s="3" t="s">
        <v>149</v>
      </c>
      <c r="I96" s="11">
        <v>0</v>
      </c>
      <c r="J96" s="12">
        <f>(20*I96)/40</f>
        <v>0</v>
      </c>
      <c r="K96" s="13">
        <v>0</v>
      </c>
      <c r="L96" s="3">
        <v>0</v>
      </c>
      <c r="M96" s="2">
        <v>0</v>
      </c>
      <c r="N96" s="3">
        <f>SUM((40*M96)/10)</f>
        <v>0</v>
      </c>
      <c r="O96" s="14">
        <f>SUM(L96+N96)</f>
        <v>0</v>
      </c>
      <c r="P96" s="15">
        <f>J96+O96</f>
        <v>0</v>
      </c>
      <c r="Q96" s="3" t="s">
        <v>567</v>
      </c>
    </row>
    <row r="97" spans="1:17" x14ac:dyDescent="0.3">
      <c r="A97" s="53">
        <v>83</v>
      </c>
      <c r="B97" s="5" t="s">
        <v>422</v>
      </c>
      <c r="C97" s="5" t="s">
        <v>382</v>
      </c>
      <c r="D97" s="5" t="s">
        <v>423</v>
      </c>
      <c r="E97" s="6">
        <v>8</v>
      </c>
      <c r="F97" s="6">
        <v>8</v>
      </c>
      <c r="G97" s="6">
        <v>16</v>
      </c>
      <c r="H97" s="3" t="s">
        <v>149</v>
      </c>
      <c r="I97" s="11">
        <v>0</v>
      </c>
      <c r="J97" s="12">
        <f>(20*I97)/40</f>
        <v>0</v>
      </c>
      <c r="K97" s="13">
        <v>0</v>
      </c>
      <c r="L97" s="3">
        <v>0</v>
      </c>
      <c r="M97" s="2">
        <v>0</v>
      </c>
      <c r="N97" s="3">
        <f>SUM((40*M97)/10)</f>
        <v>0</v>
      </c>
      <c r="O97" s="14">
        <f>SUM(L97+N97)</f>
        <v>0</v>
      </c>
      <c r="P97" s="15">
        <f>J97+O97</f>
        <v>0</v>
      </c>
      <c r="Q97" s="3" t="s">
        <v>567</v>
      </c>
    </row>
    <row r="98" spans="1:17" x14ac:dyDescent="0.3">
      <c r="A98" s="53">
        <v>84</v>
      </c>
      <c r="B98" s="5" t="s">
        <v>415</v>
      </c>
      <c r="C98" s="5" t="s">
        <v>416</v>
      </c>
      <c r="D98" s="5" t="s">
        <v>265</v>
      </c>
      <c r="E98" s="6">
        <v>7</v>
      </c>
      <c r="F98" s="6">
        <v>7</v>
      </c>
      <c r="G98" s="6">
        <v>12</v>
      </c>
      <c r="H98" s="3" t="s">
        <v>149</v>
      </c>
      <c r="I98" s="11">
        <v>0</v>
      </c>
      <c r="J98" s="12">
        <f>(20*I98)/40</f>
        <v>0</v>
      </c>
      <c r="K98" s="13">
        <v>0</v>
      </c>
      <c r="L98" s="3">
        <v>0</v>
      </c>
      <c r="M98" s="2">
        <v>0</v>
      </c>
      <c r="N98" s="3">
        <f>SUM((40*M98)/10)</f>
        <v>0</v>
      </c>
      <c r="O98" s="14">
        <f>SUM(L98+N98)</f>
        <v>0</v>
      </c>
      <c r="P98" s="15">
        <f>J98+O98</f>
        <v>0</v>
      </c>
      <c r="Q98" s="3" t="s">
        <v>567</v>
      </c>
    </row>
    <row r="99" spans="1:17" ht="19.5" customHeight="1" x14ac:dyDescent="0.3">
      <c r="A99" s="53">
        <v>85</v>
      </c>
      <c r="B99" s="7" t="s">
        <v>316</v>
      </c>
      <c r="C99" s="5" t="s">
        <v>317</v>
      </c>
      <c r="D99" s="5" t="s">
        <v>234</v>
      </c>
      <c r="E99" s="6">
        <v>8</v>
      </c>
      <c r="F99" s="6">
        <v>8</v>
      </c>
      <c r="G99" s="6">
        <v>2</v>
      </c>
      <c r="H99" s="3" t="s">
        <v>149</v>
      </c>
      <c r="I99" s="11">
        <v>0</v>
      </c>
      <c r="J99" s="12">
        <f>(20*I99)/40</f>
        <v>0</v>
      </c>
      <c r="K99" s="13">
        <v>0</v>
      </c>
      <c r="L99" s="3">
        <v>0</v>
      </c>
      <c r="M99" s="2">
        <v>0</v>
      </c>
      <c r="N99" s="3">
        <f>SUM((40*M99)/10)</f>
        <v>0</v>
      </c>
      <c r="O99" s="14">
        <f>SUM(L99+N99)</f>
        <v>0</v>
      </c>
      <c r="P99" s="15">
        <f>J99+O99</f>
        <v>0</v>
      </c>
      <c r="Q99" s="3" t="s">
        <v>567</v>
      </c>
    </row>
    <row r="100" spans="1:17" x14ac:dyDescent="0.3">
      <c r="A100" s="53">
        <v>86</v>
      </c>
      <c r="B100" s="5" t="s">
        <v>363</v>
      </c>
      <c r="C100" s="5" t="s">
        <v>357</v>
      </c>
      <c r="D100" s="5" t="s">
        <v>297</v>
      </c>
      <c r="E100" s="6">
        <v>7</v>
      </c>
      <c r="F100" s="6">
        <v>7</v>
      </c>
      <c r="G100" s="6">
        <v>6</v>
      </c>
      <c r="H100" s="2" t="s">
        <v>149</v>
      </c>
      <c r="I100" s="58">
        <v>0</v>
      </c>
      <c r="J100" s="12">
        <f>(20*I100)/40</f>
        <v>0</v>
      </c>
      <c r="K100" s="13">
        <v>0</v>
      </c>
      <c r="L100" s="3">
        <v>0</v>
      </c>
      <c r="M100" s="2">
        <v>0</v>
      </c>
      <c r="N100" s="3">
        <f>SUM((40*M100)/10)</f>
        <v>0</v>
      </c>
      <c r="O100" s="14">
        <f>SUM(L100+N100)</f>
        <v>0</v>
      </c>
      <c r="P100" s="15">
        <f>J100+O100</f>
        <v>0</v>
      </c>
      <c r="Q100" s="3" t="s">
        <v>567</v>
      </c>
    </row>
    <row r="101" spans="1:17" x14ac:dyDescent="0.3">
      <c r="A101" s="53">
        <v>87</v>
      </c>
      <c r="B101" s="5" t="s">
        <v>238</v>
      </c>
      <c r="C101" s="5" t="s">
        <v>239</v>
      </c>
      <c r="D101" s="5" t="s">
        <v>240</v>
      </c>
      <c r="E101" s="6">
        <v>8</v>
      </c>
      <c r="F101" s="6">
        <v>8</v>
      </c>
      <c r="G101" s="6">
        <v>1</v>
      </c>
      <c r="H101" s="2" t="s">
        <v>149</v>
      </c>
      <c r="I101" s="55">
        <v>0</v>
      </c>
      <c r="J101" s="12">
        <f>(20*I101)/40</f>
        <v>0</v>
      </c>
      <c r="K101" s="56">
        <v>0</v>
      </c>
      <c r="L101" s="3">
        <v>0</v>
      </c>
      <c r="M101" s="1">
        <v>0</v>
      </c>
      <c r="N101" s="3">
        <f>SUM((40*M101)/10)</f>
        <v>0</v>
      </c>
      <c r="O101" s="14">
        <f>SUM(L101+N101)</f>
        <v>0</v>
      </c>
      <c r="P101" s="15">
        <f>J101+O101</f>
        <v>0</v>
      </c>
      <c r="Q101" s="4" t="s">
        <v>567</v>
      </c>
    </row>
    <row r="102" spans="1:17" x14ac:dyDescent="0.3">
      <c r="A102" s="53">
        <v>88</v>
      </c>
      <c r="B102" s="5" t="s">
        <v>373</v>
      </c>
      <c r="C102" s="5" t="s">
        <v>374</v>
      </c>
      <c r="D102" s="5" t="s">
        <v>306</v>
      </c>
      <c r="E102" s="6">
        <v>7</v>
      </c>
      <c r="F102" s="6">
        <v>7</v>
      </c>
      <c r="G102" s="6">
        <v>9</v>
      </c>
      <c r="H102" s="3" t="s">
        <v>149</v>
      </c>
      <c r="I102" s="11">
        <v>0</v>
      </c>
      <c r="J102" s="12">
        <f>(20*I102)/40</f>
        <v>0</v>
      </c>
      <c r="K102" s="13">
        <v>0</v>
      </c>
      <c r="L102" s="3">
        <v>0</v>
      </c>
      <c r="M102" s="2">
        <v>0</v>
      </c>
      <c r="N102" s="3">
        <f>SUM((40*M102)/10)</f>
        <v>0</v>
      </c>
      <c r="O102" s="14">
        <f>SUM(L102+N102)</f>
        <v>0</v>
      </c>
      <c r="P102" s="15">
        <f>J102+O102</f>
        <v>0</v>
      </c>
      <c r="Q102" s="3" t="s">
        <v>567</v>
      </c>
    </row>
    <row r="103" spans="1:17" x14ac:dyDescent="0.3">
      <c r="A103" s="53">
        <v>89</v>
      </c>
      <c r="B103" s="7" t="s">
        <v>291</v>
      </c>
      <c r="C103" s="5" t="s">
        <v>292</v>
      </c>
      <c r="D103" s="5" t="s">
        <v>293</v>
      </c>
      <c r="E103" s="6">
        <v>7</v>
      </c>
      <c r="F103" s="6">
        <v>7</v>
      </c>
      <c r="G103" s="6">
        <v>2</v>
      </c>
      <c r="H103" s="3" t="s">
        <v>149</v>
      </c>
      <c r="I103" s="11">
        <v>0</v>
      </c>
      <c r="J103" s="12">
        <f>(20*I103)/40</f>
        <v>0</v>
      </c>
      <c r="K103" s="13">
        <v>0</v>
      </c>
      <c r="L103" s="3">
        <v>0</v>
      </c>
      <c r="M103" s="2">
        <v>0</v>
      </c>
      <c r="N103" s="3">
        <f>SUM((40*M103)/10)</f>
        <v>0</v>
      </c>
      <c r="O103" s="14">
        <f>SUM(L103+N103)</f>
        <v>0</v>
      </c>
      <c r="P103" s="15">
        <f>J103+O103</f>
        <v>0</v>
      </c>
      <c r="Q103" s="3" t="s">
        <v>567</v>
      </c>
    </row>
    <row r="104" spans="1:17" x14ac:dyDescent="0.3">
      <c r="A104" s="53">
        <v>90</v>
      </c>
      <c r="B104" s="7" t="s">
        <v>258</v>
      </c>
      <c r="C104" s="5" t="s">
        <v>259</v>
      </c>
      <c r="D104" s="5" t="s">
        <v>240</v>
      </c>
      <c r="E104" s="6">
        <v>8</v>
      </c>
      <c r="F104" s="6">
        <v>8</v>
      </c>
      <c r="G104" s="6">
        <v>2</v>
      </c>
      <c r="H104" s="3" t="s">
        <v>149</v>
      </c>
      <c r="I104" s="11">
        <v>0</v>
      </c>
      <c r="J104" s="12">
        <f>(20*I104)/40</f>
        <v>0</v>
      </c>
      <c r="K104" s="13">
        <v>0</v>
      </c>
      <c r="L104" s="3">
        <v>0</v>
      </c>
      <c r="M104" s="2">
        <v>0</v>
      </c>
      <c r="N104" s="3">
        <f>SUM((40*M104)/10)</f>
        <v>0</v>
      </c>
      <c r="O104" s="14">
        <f>SUM(L104+N104)</f>
        <v>0</v>
      </c>
      <c r="P104" s="15">
        <f>J104+O104</f>
        <v>0</v>
      </c>
      <c r="Q104" s="3" t="s">
        <v>567</v>
      </c>
    </row>
    <row r="105" spans="1:17" x14ac:dyDescent="0.3">
      <c r="A105" s="53">
        <v>91</v>
      </c>
      <c r="B105" s="5" t="s">
        <v>194</v>
      </c>
      <c r="C105" s="5" t="s">
        <v>236</v>
      </c>
      <c r="D105" s="5" t="s">
        <v>254</v>
      </c>
      <c r="E105" s="6">
        <v>7</v>
      </c>
      <c r="F105" s="6">
        <v>7</v>
      </c>
      <c r="G105" s="6">
        <v>1</v>
      </c>
      <c r="H105" s="3" t="s">
        <v>149</v>
      </c>
      <c r="I105" s="11">
        <v>0</v>
      </c>
      <c r="J105" s="12">
        <f>(20*I105)/40</f>
        <v>0</v>
      </c>
      <c r="K105" s="13">
        <v>0</v>
      </c>
      <c r="L105" s="3">
        <v>0</v>
      </c>
      <c r="M105" s="2">
        <v>0</v>
      </c>
      <c r="N105" s="3">
        <f>SUM((40*M105)/10)</f>
        <v>0</v>
      </c>
      <c r="O105" s="14">
        <f>SUM(L105+N105)</f>
        <v>0</v>
      </c>
      <c r="P105" s="15">
        <f>J105+O105</f>
        <v>0</v>
      </c>
      <c r="Q105" s="3" t="s">
        <v>567</v>
      </c>
    </row>
    <row r="106" spans="1:17" x14ac:dyDescent="0.3">
      <c r="A106" s="53">
        <v>92</v>
      </c>
      <c r="B106" s="5" t="s">
        <v>324</v>
      </c>
      <c r="C106" s="5" t="s">
        <v>325</v>
      </c>
      <c r="D106" s="5" t="s">
        <v>253</v>
      </c>
      <c r="E106" s="6">
        <v>7</v>
      </c>
      <c r="F106" s="6">
        <v>7</v>
      </c>
      <c r="G106" s="6">
        <v>3</v>
      </c>
      <c r="H106" s="3" t="s">
        <v>149</v>
      </c>
      <c r="I106" s="11">
        <v>0</v>
      </c>
      <c r="J106" s="12">
        <f>(20*I106)/40</f>
        <v>0</v>
      </c>
      <c r="K106" s="13">
        <v>0</v>
      </c>
      <c r="L106" s="3">
        <v>0</v>
      </c>
      <c r="M106" s="2">
        <v>0</v>
      </c>
      <c r="N106" s="3">
        <f>SUM((40*M106)/10)</f>
        <v>0</v>
      </c>
      <c r="O106" s="14">
        <f>SUM(L106+N106)</f>
        <v>0</v>
      </c>
      <c r="P106" s="15">
        <f>J106+O106</f>
        <v>0</v>
      </c>
      <c r="Q106" s="3" t="s">
        <v>567</v>
      </c>
    </row>
    <row r="107" spans="1:17" x14ac:dyDescent="0.3">
      <c r="A107" s="53">
        <v>93</v>
      </c>
      <c r="B107" s="5" t="s">
        <v>245</v>
      </c>
      <c r="C107" s="5" t="s">
        <v>236</v>
      </c>
      <c r="D107" s="5" t="s">
        <v>246</v>
      </c>
      <c r="E107" s="6">
        <v>7</v>
      </c>
      <c r="F107" s="6">
        <v>7</v>
      </c>
      <c r="G107" s="6">
        <v>1</v>
      </c>
      <c r="H107" s="3" t="s">
        <v>149</v>
      </c>
      <c r="I107" s="11">
        <v>0</v>
      </c>
      <c r="J107" s="12">
        <f>(20*I107)/40</f>
        <v>0</v>
      </c>
      <c r="K107" s="13">
        <v>0</v>
      </c>
      <c r="L107" s="3">
        <v>0</v>
      </c>
      <c r="M107" s="2">
        <v>0</v>
      </c>
      <c r="N107" s="3">
        <f>SUM((40*M107)/10)</f>
        <v>0</v>
      </c>
      <c r="O107" s="14">
        <f>SUM(L107+N107)</f>
        <v>0</v>
      </c>
      <c r="P107" s="15">
        <f>J107+O107</f>
        <v>0</v>
      </c>
      <c r="Q107" s="3" t="s">
        <v>567</v>
      </c>
    </row>
    <row r="108" spans="1:17" x14ac:dyDescent="0.3">
      <c r="A108" s="53">
        <v>94</v>
      </c>
      <c r="B108" s="5" t="s">
        <v>385</v>
      </c>
      <c r="C108" s="5" t="s">
        <v>386</v>
      </c>
      <c r="D108" s="5" t="s">
        <v>265</v>
      </c>
      <c r="E108" s="6">
        <v>8</v>
      </c>
      <c r="F108" s="6">
        <v>8</v>
      </c>
      <c r="G108" s="6">
        <v>9</v>
      </c>
      <c r="H108" s="3" t="s">
        <v>149</v>
      </c>
      <c r="I108" s="11">
        <v>0</v>
      </c>
      <c r="J108" s="12">
        <f>(20*I108)/40</f>
        <v>0</v>
      </c>
      <c r="K108" s="13">
        <v>0</v>
      </c>
      <c r="L108" s="3">
        <v>0</v>
      </c>
      <c r="M108" s="2">
        <v>0</v>
      </c>
      <c r="N108" s="3">
        <f>SUM((40*M108)/10)</f>
        <v>0</v>
      </c>
      <c r="O108" s="14">
        <f>SUM(L108+N108)</f>
        <v>0</v>
      </c>
      <c r="P108" s="15">
        <f>J108+O108</f>
        <v>0</v>
      </c>
      <c r="Q108" s="3" t="s">
        <v>567</v>
      </c>
    </row>
    <row r="109" spans="1:17" x14ac:dyDescent="0.3">
      <c r="A109" s="53">
        <v>95</v>
      </c>
      <c r="B109" s="5" t="s">
        <v>243</v>
      </c>
      <c r="C109" s="5" t="s">
        <v>244</v>
      </c>
      <c r="D109" s="5" t="s">
        <v>234</v>
      </c>
      <c r="E109" s="6">
        <v>8</v>
      </c>
      <c r="F109" s="6">
        <v>8</v>
      </c>
      <c r="G109" s="6">
        <v>1</v>
      </c>
      <c r="H109" s="3" t="s">
        <v>149</v>
      </c>
      <c r="I109" s="11">
        <v>0</v>
      </c>
      <c r="J109" s="12">
        <f>(20*I109)/40</f>
        <v>0</v>
      </c>
      <c r="K109" s="13">
        <v>0</v>
      </c>
      <c r="L109" s="3">
        <v>0</v>
      </c>
      <c r="M109" s="2">
        <v>0</v>
      </c>
      <c r="N109" s="3">
        <f>SUM((40*M109)/10)</f>
        <v>0</v>
      </c>
      <c r="O109" s="14">
        <f>SUM(L109+N109)</f>
        <v>0</v>
      </c>
      <c r="P109" s="15">
        <f>J109+O109</f>
        <v>0</v>
      </c>
      <c r="Q109" s="3" t="s">
        <v>567</v>
      </c>
    </row>
    <row r="110" spans="1:17" x14ac:dyDescent="0.3">
      <c r="A110" s="53">
        <v>96</v>
      </c>
      <c r="B110" s="5" t="s">
        <v>388</v>
      </c>
      <c r="C110" s="5" t="s">
        <v>347</v>
      </c>
      <c r="D110" s="5" t="s">
        <v>270</v>
      </c>
      <c r="E110" s="6">
        <v>7</v>
      </c>
      <c r="F110" s="6">
        <v>7</v>
      </c>
      <c r="G110" s="6">
        <v>9</v>
      </c>
      <c r="H110" s="3" t="s">
        <v>149</v>
      </c>
      <c r="I110" s="11">
        <v>0</v>
      </c>
      <c r="J110" s="12">
        <f>(20*I110)/40</f>
        <v>0</v>
      </c>
      <c r="K110" s="13">
        <v>0</v>
      </c>
      <c r="L110" s="3">
        <v>0</v>
      </c>
      <c r="M110" s="2">
        <v>0</v>
      </c>
      <c r="N110" s="3">
        <f>SUM((40*M110)/10)</f>
        <v>0</v>
      </c>
      <c r="O110" s="14">
        <f>SUM(L110+N110)</f>
        <v>0</v>
      </c>
      <c r="P110" s="15">
        <f>J110+O110</f>
        <v>0</v>
      </c>
      <c r="Q110" s="3" t="s">
        <v>567</v>
      </c>
    </row>
    <row r="111" spans="1:17" x14ac:dyDescent="0.3">
      <c r="A111" s="53">
        <v>97</v>
      </c>
      <c r="B111" s="5" t="s">
        <v>424</v>
      </c>
      <c r="C111" s="5" t="s">
        <v>256</v>
      </c>
      <c r="D111" s="5" t="s">
        <v>246</v>
      </c>
      <c r="E111" s="6">
        <v>8</v>
      </c>
      <c r="F111" s="6">
        <v>8</v>
      </c>
      <c r="G111" s="6">
        <v>16</v>
      </c>
      <c r="H111" s="3" t="s">
        <v>149</v>
      </c>
      <c r="I111" s="11">
        <v>0</v>
      </c>
      <c r="J111" s="12">
        <f>(20*I111)/40</f>
        <v>0</v>
      </c>
      <c r="K111" s="13">
        <v>0</v>
      </c>
      <c r="L111" s="3">
        <v>0</v>
      </c>
      <c r="M111" s="2">
        <v>0</v>
      </c>
      <c r="N111" s="3">
        <f>SUM((40*M111)/10)</f>
        <v>0</v>
      </c>
      <c r="O111" s="14">
        <f>SUM(L111+N111)</f>
        <v>0</v>
      </c>
      <c r="P111" s="15">
        <f>J111+O111</f>
        <v>0</v>
      </c>
      <c r="Q111" s="3" t="s">
        <v>567</v>
      </c>
    </row>
    <row r="112" spans="1:17" x14ac:dyDescent="0.3">
      <c r="A112" s="53">
        <v>98</v>
      </c>
      <c r="B112" s="7" t="s">
        <v>399</v>
      </c>
      <c r="C112" s="7" t="s">
        <v>400</v>
      </c>
      <c r="D112" s="5" t="s">
        <v>401</v>
      </c>
      <c r="E112" s="8">
        <v>8</v>
      </c>
      <c r="F112" s="8">
        <v>8</v>
      </c>
      <c r="G112" s="6">
        <v>10</v>
      </c>
      <c r="H112" s="3" t="s">
        <v>149</v>
      </c>
      <c r="I112" s="11">
        <v>0</v>
      </c>
      <c r="J112" s="12">
        <f>(20*I112)/40</f>
        <v>0</v>
      </c>
      <c r="K112" s="13">
        <v>0</v>
      </c>
      <c r="L112" s="3">
        <v>0</v>
      </c>
      <c r="M112" s="2">
        <v>0</v>
      </c>
      <c r="N112" s="3">
        <f>SUM((40*M112)/10)</f>
        <v>0</v>
      </c>
      <c r="O112" s="14">
        <f>SUM(L112+N112)</f>
        <v>0</v>
      </c>
      <c r="P112" s="15">
        <f>J112+O112</f>
        <v>0</v>
      </c>
      <c r="Q112" s="3" t="s">
        <v>567</v>
      </c>
    </row>
    <row r="113" spans="1:17" x14ac:dyDescent="0.3">
      <c r="A113" s="53">
        <v>99</v>
      </c>
      <c r="B113" s="5" t="s">
        <v>320</v>
      </c>
      <c r="C113" s="5" t="s">
        <v>244</v>
      </c>
      <c r="D113" s="5" t="s">
        <v>257</v>
      </c>
      <c r="E113" s="6">
        <v>8</v>
      </c>
      <c r="F113" s="6">
        <v>8</v>
      </c>
      <c r="G113" s="6">
        <v>3</v>
      </c>
      <c r="H113" s="3" t="s">
        <v>149</v>
      </c>
      <c r="I113" s="11">
        <v>0</v>
      </c>
      <c r="J113" s="12">
        <f>(20*I113)/40</f>
        <v>0</v>
      </c>
      <c r="K113" s="13">
        <v>0</v>
      </c>
      <c r="L113" s="3">
        <v>0</v>
      </c>
      <c r="M113" s="2">
        <v>0</v>
      </c>
      <c r="N113" s="3">
        <f>SUM((40*M113)/10)</f>
        <v>0</v>
      </c>
      <c r="O113" s="14">
        <f>SUM(L113+N113)</f>
        <v>0</v>
      </c>
      <c r="P113" s="15">
        <f>J113+O113</f>
        <v>0</v>
      </c>
      <c r="Q113" s="3" t="s">
        <v>567</v>
      </c>
    </row>
    <row r="114" spans="1:17" x14ac:dyDescent="0.3">
      <c r="A114" s="53">
        <v>100</v>
      </c>
      <c r="B114" s="7" t="s">
        <v>403</v>
      </c>
      <c r="C114" s="7" t="s">
        <v>357</v>
      </c>
      <c r="D114" s="5" t="s">
        <v>398</v>
      </c>
      <c r="E114" s="6">
        <v>8</v>
      </c>
      <c r="F114" s="6">
        <v>8</v>
      </c>
      <c r="G114" s="6">
        <v>10</v>
      </c>
      <c r="H114" s="3" t="s">
        <v>149</v>
      </c>
      <c r="I114" s="11">
        <v>0</v>
      </c>
      <c r="J114" s="12">
        <f>(20*I114)/40</f>
        <v>0</v>
      </c>
      <c r="K114" s="13">
        <v>0</v>
      </c>
      <c r="L114" s="3">
        <v>0</v>
      </c>
      <c r="M114" s="2">
        <v>0</v>
      </c>
      <c r="N114" s="3">
        <f>SUM((40*M114)/10)</f>
        <v>0</v>
      </c>
      <c r="O114" s="14">
        <f>SUM(L114+N114)</f>
        <v>0</v>
      </c>
      <c r="P114" s="15">
        <f>J114+O114</f>
        <v>0</v>
      </c>
      <c r="Q114" s="3" t="s">
        <v>567</v>
      </c>
    </row>
    <row r="115" spans="1:17" x14ac:dyDescent="0.3">
      <c r="A115" s="53">
        <v>101</v>
      </c>
      <c r="B115" s="5" t="s">
        <v>333</v>
      </c>
      <c r="C115" s="5" t="s">
        <v>334</v>
      </c>
      <c r="D115" s="5" t="s">
        <v>237</v>
      </c>
      <c r="E115" s="6">
        <v>7</v>
      </c>
      <c r="F115" s="6">
        <v>7</v>
      </c>
      <c r="G115" s="6">
        <v>4</v>
      </c>
      <c r="H115" s="3" t="s">
        <v>149</v>
      </c>
      <c r="I115" s="11">
        <v>0</v>
      </c>
      <c r="J115" s="12">
        <f>(20*I115)/40</f>
        <v>0</v>
      </c>
      <c r="K115" s="13">
        <v>0</v>
      </c>
      <c r="L115" s="3">
        <v>0</v>
      </c>
      <c r="M115" s="2">
        <v>0</v>
      </c>
      <c r="N115" s="3">
        <f>SUM((40*M115)/10)</f>
        <v>0</v>
      </c>
      <c r="O115" s="14">
        <f>SUM(L115+N115)</f>
        <v>0</v>
      </c>
      <c r="P115" s="15">
        <f>J115+O115</f>
        <v>0</v>
      </c>
      <c r="Q115" s="3" t="s">
        <v>567</v>
      </c>
    </row>
    <row r="116" spans="1:17" x14ac:dyDescent="0.3">
      <c r="A116" s="53">
        <v>102</v>
      </c>
      <c r="B116" s="5" t="s">
        <v>251</v>
      </c>
      <c r="C116" s="5" t="s">
        <v>252</v>
      </c>
      <c r="D116" s="5" t="s">
        <v>253</v>
      </c>
      <c r="E116" s="6">
        <v>8</v>
      </c>
      <c r="F116" s="6">
        <v>8</v>
      </c>
      <c r="G116" s="6">
        <v>1</v>
      </c>
      <c r="H116" s="3" t="s">
        <v>149</v>
      </c>
      <c r="I116" s="11">
        <v>0</v>
      </c>
      <c r="J116" s="12">
        <f>(20*I116)/40</f>
        <v>0</v>
      </c>
      <c r="K116" s="13">
        <v>0</v>
      </c>
      <c r="L116" s="3">
        <v>0</v>
      </c>
      <c r="M116" s="2">
        <v>0</v>
      </c>
      <c r="N116" s="3">
        <f>SUM((40*M116)/10)</f>
        <v>0</v>
      </c>
      <c r="O116" s="14">
        <f>SUM(L116+N116)</f>
        <v>0</v>
      </c>
      <c r="P116" s="15">
        <f>J116+O116</f>
        <v>0</v>
      </c>
      <c r="Q116" s="3" t="s">
        <v>567</v>
      </c>
    </row>
    <row r="117" spans="1:17" x14ac:dyDescent="0.3">
      <c r="A117" s="53">
        <v>103</v>
      </c>
      <c r="B117" s="7" t="s">
        <v>311</v>
      </c>
      <c r="C117" s="5" t="s">
        <v>312</v>
      </c>
      <c r="D117" s="5" t="s">
        <v>306</v>
      </c>
      <c r="E117" s="6">
        <v>8</v>
      </c>
      <c r="F117" s="6">
        <v>8</v>
      </c>
      <c r="G117" s="6">
        <v>2</v>
      </c>
      <c r="H117" s="3" t="s">
        <v>149</v>
      </c>
      <c r="I117" s="11">
        <v>0</v>
      </c>
      <c r="J117" s="12">
        <f>(20*I117)/40</f>
        <v>0</v>
      </c>
      <c r="K117" s="13">
        <v>0</v>
      </c>
      <c r="L117" s="3">
        <v>0</v>
      </c>
      <c r="M117" s="2">
        <v>0</v>
      </c>
      <c r="N117" s="3">
        <f>SUM((40*M117)/10)</f>
        <v>0</v>
      </c>
      <c r="O117" s="14">
        <f>SUM(L117+N117)</f>
        <v>0</v>
      </c>
      <c r="P117" s="15">
        <f>J117+O117</f>
        <v>0</v>
      </c>
      <c r="Q117" s="3" t="s">
        <v>567</v>
      </c>
    </row>
    <row r="118" spans="1:17" x14ac:dyDescent="0.3">
      <c r="A118" s="53">
        <v>104</v>
      </c>
      <c r="B118" s="5" t="s">
        <v>332</v>
      </c>
      <c r="C118" s="5" t="s">
        <v>249</v>
      </c>
      <c r="D118" s="5" t="s">
        <v>285</v>
      </c>
      <c r="E118" s="6">
        <v>7</v>
      </c>
      <c r="F118" s="6">
        <v>7</v>
      </c>
      <c r="G118" s="6">
        <v>4</v>
      </c>
      <c r="H118" s="3" t="s">
        <v>149</v>
      </c>
      <c r="I118" s="11">
        <v>0</v>
      </c>
      <c r="J118" s="12">
        <f>(20*I118)/40</f>
        <v>0</v>
      </c>
      <c r="K118" s="13">
        <v>0</v>
      </c>
      <c r="L118" s="3">
        <v>0</v>
      </c>
      <c r="M118" s="2">
        <v>0</v>
      </c>
      <c r="N118" s="3">
        <f>SUM((40*M118)/10)</f>
        <v>0</v>
      </c>
      <c r="O118" s="14">
        <f>SUM(L118+N118)</f>
        <v>0</v>
      </c>
      <c r="P118" s="15">
        <f>J118+O118</f>
        <v>0</v>
      </c>
      <c r="Q118" s="3" t="s">
        <v>567</v>
      </c>
    </row>
    <row r="119" spans="1:17" x14ac:dyDescent="0.3">
      <c r="J119" s="18"/>
    </row>
    <row r="120" spans="1:17" x14ac:dyDescent="0.3">
      <c r="A120" s="60"/>
      <c r="J120" s="18"/>
    </row>
    <row r="121" spans="1:17" x14ac:dyDescent="0.3">
      <c r="A121" s="62" t="s">
        <v>9</v>
      </c>
      <c r="J121" s="18"/>
    </row>
    <row r="122" spans="1:17" x14ac:dyDescent="0.3">
      <c r="A122" s="60" t="s">
        <v>10</v>
      </c>
      <c r="J122" s="18"/>
    </row>
    <row r="123" spans="1:17" x14ac:dyDescent="0.3">
      <c r="A123" s="60" t="s">
        <v>563</v>
      </c>
      <c r="J123" s="18"/>
    </row>
    <row r="124" spans="1:17" x14ac:dyDescent="0.3">
      <c r="A124" s="60" t="s">
        <v>564</v>
      </c>
      <c r="J124" s="18"/>
    </row>
    <row r="125" spans="1:17" x14ac:dyDescent="0.3">
      <c r="J125" s="18"/>
    </row>
    <row r="126" spans="1:17" x14ac:dyDescent="0.3">
      <c r="J126" s="18"/>
    </row>
    <row r="127" spans="1:17" x14ac:dyDescent="0.3">
      <c r="J127" s="18"/>
    </row>
    <row r="128" spans="1:17" x14ac:dyDescent="0.3">
      <c r="J128" s="18"/>
    </row>
    <row r="129" spans="10:10" x14ac:dyDescent="0.3">
      <c r="J129" s="18"/>
    </row>
    <row r="130" spans="10:10" x14ac:dyDescent="0.3">
      <c r="J130" s="18"/>
    </row>
    <row r="131" spans="10:10" x14ac:dyDescent="0.3">
      <c r="J131" s="18"/>
    </row>
    <row r="132" spans="10:10" x14ac:dyDescent="0.3">
      <c r="J132" s="18"/>
    </row>
    <row r="133" spans="10:10" x14ac:dyDescent="0.3">
      <c r="J133" s="18"/>
    </row>
    <row r="134" spans="10:10" x14ac:dyDescent="0.3">
      <c r="J134" s="18"/>
    </row>
    <row r="135" spans="10:10" x14ac:dyDescent="0.3">
      <c r="J135" s="18"/>
    </row>
    <row r="136" spans="10:10" x14ac:dyDescent="0.3">
      <c r="J136" s="18"/>
    </row>
    <row r="137" spans="10:10" x14ac:dyDescent="0.3">
      <c r="J137" s="18"/>
    </row>
    <row r="138" spans="10:10" x14ac:dyDescent="0.3">
      <c r="J138" s="18"/>
    </row>
    <row r="139" spans="10:10" x14ac:dyDescent="0.3">
      <c r="J139" s="18"/>
    </row>
    <row r="140" spans="10:10" x14ac:dyDescent="0.3">
      <c r="J140" s="18"/>
    </row>
    <row r="141" spans="10:10" x14ac:dyDescent="0.3">
      <c r="J141" s="18"/>
    </row>
    <row r="142" spans="10:10" x14ac:dyDescent="0.3">
      <c r="J142" s="18"/>
    </row>
    <row r="143" spans="10:10" x14ac:dyDescent="0.3">
      <c r="J143" s="18"/>
    </row>
    <row r="144" spans="10:10" x14ac:dyDescent="0.3">
      <c r="J144" s="18"/>
    </row>
    <row r="145" spans="10:10" x14ac:dyDescent="0.3">
      <c r="J145" s="18"/>
    </row>
    <row r="146" spans="10:10" x14ac:dyDescent="0.3">
      <c r="J146" s="18"/>
    </row>
    <row r="147" spans="10:10" x14ac:dyDescent="0.3">
      <c r="J147" s="18"/>
    </row>
    <row r="148" spans="10:10" x14ac:dyDescent="0.3">
      <c r="J148" s="18"/>
    </row>
    <row r="149" spans="10:10" x14ac:dyDescent="0.3">
      <c r="J149" s="18"/>
    </row>
    <row r="150" spans="10:10" x14ac:dyDescent="0.3">
      <c r="J150" s="18"/>
    </row>
    <row r="151" spans="10:10" x14ac:dyDescent="0.3">
      <c r="J151" s="18"/>
    </row>
    <row r="152" spans="10:10" x14ac:dyDescent="0.3">
      <c r="J152" s="18"/>
    </row>
    <row r="153" spans="10:10" x14ac:dyDescent="0.3">
      <c r="J153" s="18"/>
    </row>
    <row r="154" spans="10:10" x14ac:dyDescent="0.3">
      <c r="J154" s="18"/>
    </row>
    <row r="155" spans="10:10" x14ac:dyDescent="0.3">
      <c r="J155" s="18"/>
    </row>
    <row r="156" spans="10:10" x14ac:dyDescent="0.3">
      <c r="J156" s="18"/>
    </row>
    <row r="157" spans="10:10" x14ac:dyDescent="0.3">
      <c r="J157" s="18"/>
    </row>
    <row r="158" spans="10:10" x14ac:dyDescent="0.3">
      <c r="J158" s="18"/>
    </row>
    <row r="159" spans="10:10" x14ac:dyDescent="0.3">
      <c r="J159" s="18"/>
    </row>
    <row r="160" spans="10:10" x14ac:dyDescent="0.3">
      <c r="J160" s="18"/>
    </row>
    <row r="161" spans="10:10" x14ac:dyDescent="0.3">
      <c r="J161" s="18"/>
    </row>
    <row r="162" spans="10:10" x14ac:dyDescent="0.3">
      <c r="J162" s="18"/>
    </row>
    <row r="163" spans="10:10" x14ac:dyDescent="0.3">
      <c r="J163" s="18"/>
    </row>
    <row r="164" spans="10:10" x14ac:dyDescent="0.3">
      <c r="J164" s="18"/>
    </row>
    <row r="165" spans="10:10" x14ac:dyDescent="0.3">
      <c r="J165" s="18"/>
    </row>
    <row r="166" spans="10:10" x14ac:dyDescent="0.3">
      <c r="J166" s="18"/>
    </row>
    <row r="167" spans="10:10" x14ac:dyDescent="0.3">
      <c r="J167" s="18"/>
    </row>
    <row r="168" spans="10:10" x14ac:dyDescent="0.3">
      <c r="J168" s="18"/>
    </row>
    <row r="169" spans="10:10" x14ac:dyDescent="0.3">
      <c r="J169" s="18"/>
    </row>
    <row r="170" spans="10:10" x14ac:dyDescent="0.3">
      <c r="J170" s="18"/>
    </row>
    <row r="171" spans="10:10" x14ac:dyDescent="0.3">
      <c r="J171" s="18"/>
    </row>
    <row r="172" spans="10:10" x14ac:dyDescent="0.3">
      <c r="J172" s="18"/>
    </row>
    <row r="173" spans="10:10" x14ac:dyDescent="0.3">
      <c r="J173" s="18"/>
    </row>
    <row r="174" spans="10:10" x14ac:dyDescent="0.3">
      <c r="J174" s="18"/>
    </row>
    <row r="175" spans="10:10" x14ac:dyDescent="0.3">
      <c r="J175" s="18"/>
    </row>
    <row r="176" spans="10:10" x14ac:dyDescent="0.3">
      <c r="J176" s="18"/>
    </row>
    <row r="177" spans="10:10" x14ac:dyDescent="0.3">
      <c r="J177" s="18"/>
    </row>
    <row r="178" spans="10:10" x14ac:dyDescent="0.3">
      <c r="J178" s="18"/>
    </row>
    <row r="179" spans="10:10" x14ac:dyDescent="0.3">
      <c r="J179" s="18"/>
    </row>
    <row r="180" spans="10:10" x14ac:dyDescent="0.3">
      <c r="J180" s="18"/>
    </row>
    <row r="181" spans="10:10" x14ac:dyDescent="0.3">
      <c r="J181" s="18"/>
    </row>
    <row r="182" spans="10:10" x14ac:dyDescent="0.3">
      <c r="J182" s="18"/>
    </row>
    <row r="183" spans="10:10" x14ac:dyDescent="0.3">
      <c r="J183" s="18"/>
    </row>
    <row r="184" spans="10:10" x14ac:dyDescent="0.3">
      <c r="J184" s="18"/>
    </row>
    <row r="185" spans="10:10" x14ac:dyDescent="0.3">
      <c r="J185" s="18"/>
    </row>
    <row r="186" spans="10:10" x14ac:dyDescent="0.3">
      <c r="J186" s="18"/>
    </row>
    <row r="187" spans="10:10" x14ac:dyDescent="0.3">
      <c r="J187" s="18"/>
    </row>
    <row r="188" spans="10:10" x14ac:dyDescent="0.3">
      <c r="J188" s="18"/>
    </row>
    <row r="189" spans="10:10" x14ac:dyDescent="0.3">
      <c r="J189" s="18"/>
    </row>
    <row r="190" spans="10:10" x14ac:dyDescent="0.3">
      <c r="J190" s="18"/>
    </row>
    <row r="191" spans="10:10" x14ac:dyDescent="0.3">
      <c r="J191" s="18"/>
    </row>
    <row r="192" spans="10:10" x14ac:dyDescent="0.3">
      <c r="J192" s="18"/>
    </row>
    <row r="193" spans="10:10" x14ac:dyDescent="0.3">
      <c r="J193" s="18"/>
    </row>
    <row r="194" spans="10:10" x14ac:dyDescent="0.3">
      <c r="J194" s="18"/>
    </row>
    <row r="195" spans="10:10" x14ac:dyDescent="0.3">
      <c r="J195" s="18"/>
    </row>
    <row r="196" spans="10:10" x14ac:dyDescent="0.3">
      <c r="J196" s="18"/>
    </row>
    <row r="197" spans="10:10" x14ac:dyDescent="0.3">
      <c r="J197" s="18"/>
    </row>
    <row r="198" spans="10:10" x14ac:dyDescent="0.3">
      <c r="J198" s="18"/>
    </row>
    <row r="199" spans="10:10" x14ac:dyDescent="0.3">
      <c r="J199" s="18"/>
    </row>
    <row r="200" spans="10:10" x14ac:dyDescent="0.3">
      <c r="J200" s="18"/>
    </row>
    <row r="201" spans="10:10" x14ac:dyDescent="0.3">
      <c r="J201" s="18"/>
    </row>
    <row r="202" spans="10:10" x14ac:dyDescent="0.3">
      <c r="J202" s="18"/>
    </row>
    <row r="203" spans="10:10" x14ac:dyDescent="0.3">
      <c r="J203" s="18"/>
    </row>
    <row r="204" spans="10:10" x14ac:dyDescent="0.3">
      <c r="J204" s="18"/>
    </row>
    <row r="205" spans="10:10" x14ac:dyDescent="0.3">
      <c r="J205" s="18"/>
    </row>
    <row r="206" spans="10:10" x14ac:dyDescent="0.3">
      <c r="J206" s="18"/>
    </row>
    <row r="207" spans="10:10" x14ac:dyDescent="0.3">
      <c r="J207" s="18"/>
    </row>
    <row r="208" spans="10:10" x14ac:dyDescent="0.3">
      <c r="J208" s="18"/>
    </row>
    <row r="209" spans="10:10" x14ac:dyDescent="0.3">
      <c r="J209" s="18"/>
    </row>
    <row r="210" spans="10:10" x14ac:dyDescent="0.3">
      <c r="J210" s="18"/>
    </row>
    <row r="211" spans="10:10" x14ac:dyDescent="0.3">
      <c r="J211" s="18"/>
    </row>
    <row r="212" spans="10:10" x14ac:dyDescent="0.3">
      <c r="J212" s="18"/>
    </row>
    <row r="213" spans="10:10" x14ac:dyDescent="0.3">
      <c r="J213" s="18"/>
    </row>
    <row r="214" spans="10:10" x14ac:dyDescent="0.3">
      <c r="J214" s="18"/>
    </row>
    <row r="215" spans="10:10" x14ac:dyDescent="0.3">
      <c r="J215" s="18"/>
    </row>
    <row r="216" spans="10:10" x14ac:dyDescent="0.3">
      <c r="J216" s="18"/>
    </row>
    <row r="217" spans="10:10" x14ac:dyDescent="0.3">
      <c r="J217" s="18"/>
    </row>
    <row r="218" spans="10:10" x14ac:dyDescent="0.3">
      <c r="J218" s="18"/>
    </row>
    <row r="219" spans="10:10" x14ac:dyDescent="0.3">
      <c r="J219" s="18"/>
    </row>
    <row r="220" spans="10:10" x14ac:dyDescent="0.3">
      <c r="J220" s="18"/>
    </row>
    <row r="221" spans="10:10" x14ac:dyDescent="0.3">
      <c r="J221" s="18"/>
    </row>
    <row r="222" spans="10:10" x14ac:dyDescent="0.3">
      <c r="J222" s="18"/>
    </row>
    <row r="223" spans="10:10" x14ac:dyDescent="0.3">
      <c r="J223" s="18"/>
    </row>
    <row r="224" spans="10:10" x14ac:dyDescent="0.3">
      <c r="J224" s="18"/>
    </row>
    <row r="225" spans="10:10" x14ac:dyDescent="0.3">
      <c r="J225" s="18"/>
    </row>
    <row r="226" spans="10:10" x14ac:dyDescent="0.3">
      <c r="J226" s="18"/>
    </row>
    <row r="227" spans="10:10" x14ac:dyDescent="0.3">
      <c r="J227" s="18"/>
    </row>
    <row r="228" spans="10:10" x14ac:dyDescent="0.3">
      <c r="J228" s="18"/>
    </row>
    <row r="229" spans="10:10" x14ac:dyDescent="0.3">
      <c r="J229" s="18"/>
    </row>
    <row r="230" spans="10:10" x14ac:dyDescent="0.3">
      <c r="J230" s="18"/>
    </row>
    <row r="231" spans="10:10" x14ac:dyDescent="0.3">
      <c r="J231" s="18"/>
    </row>
    <row r="232" spans="10:10" x14ac:dyDescent="0.3">
      <c r="J232" s="18"/>
    </row>
    <row r="233" spans="10:10" x14ac:dyDescent="0.3">
      <c r="J233" s="18"/>
    </row>
    <row r="234" spans="10:10" x14ac:dyDescent="0.3">
      <c r="J234" s="18"/>
    </row>
    <row r="235" spans="10:10" x14ac:dyDescent="0.3">
      <c r="J235" s="18"/>
    </row>
    <row r="236" spans="10:10" x14ac:dyDescent="0.3">
      <c r="J236" s="18"/>
    </row>
    <row r="237" spans="10:10" x14ac:dyDescent="0.3">
      <c r="J237" s="18"/>
    </row>
    <row r="238" spans="10:10" x14ac:dyDescent="0.3">
      <c r="J238" s="18"/>
    </row>
    <row r="239" spans="10:10" x14ac:dyDescent="0.3">
      <c r="J239" s="18"/>
    </row>
    <row r="240" spans="10:10" x14ac:dyDescent="0.3">
      <c r="J240" s="18"/>
    </row>
    <row r="241" spans="10:10" x14ac:dyDescent="0.3">
      <c r="J241" s="18"/>
    </row>
    <row r="242" spans="10:10" x14ac:dyDescent="0.3">
      <c r="J242" s="18"/>
    </row>
    <row r="243" spans="10:10" x14ac:dyDescent="0.3">
      <c r="J243" s="18"/>
    </row>
    <row r="244" spans="10:10" x14ac:dyDescent="0.3">
      <c r="J244" s="18"/>
    </row>
    <row r="245" spans="10:10" x14ac:dyDescent="0.3">
      <c r="J245" s="18"/>
    </row>
    <row r="246" spans="10:10" x14ac:dyDescent="0.3">
      <c r="J246" s="18"/>
    </row>
    <row r="247" spans="10:10" x14ac:dyDescent="0.3">
      <c r="J247" s="18"/>
    </row>
    <row r="248" spans="10:10" x14ac:dyDescent="0.3">
      <c r="J248" s="18"/>
    </row>
    <row r="249" spans="10:10" x14ac:dyDescent="0.3">
      <c r="J249" s="18"/>
    </row>
    <row r="250" spans="10:10" x14ac:dyDescent="0.3">
      <c r="J250" s="18"/>
    </row>
    <row r="251" spans="10:10" x14ac:dyDescent="0.3">
      <c r="J251" s="18"/>
    </row>
    <row r="252" spans="10:10" x14ac:dyDescent="0.3">
      <c r="J252" s="18"/>
    </row>
    <row r="253" spans="10:10" x14ac:dyDescent="0.3">
      <c r="J253" s="18"/>
    </row>
    <row r="254" spans="10:10" x14ac:dyDescent="0.3">
      <c r="J254" s="18"/>
    </row>
    <row r="255" spans="10:10" x14ac:dyDescent="0.3">
      <c r="J255" s="18"/>
    </row>
    <row r="256" spans="10:10" x14ac:dyDescent="0.3">
      <c r="J256" s="18"/>
    </row>
    <row r="257" spans="10:10" x14ac:dyDescent="0.3">
      <c r="J257" s="18"/>
    </row>
    <row r="258" spans="10:10" x14ac:dyDescent="0.3">
      <c r="J258" s="18"/>
    </row>
    <row r="259" spans="10:10" x14ac:dyDescent="0.3">
      <c r="J259" s="18"/>
    </row>
    <row r="260" spans="10:10" x14ac:dyDescent="0.3">
      <c r="J260" s="18"/>
    </row>
    <row r="261" spans="10:10" x14ac:dyDescent="0.3">
      <c r="J261" s="18"/>
    </row>
    <row r="262" spans="10:10" x14ac:dyDescent="0.3">
      <c r="J262" s="18"/>
    </row>
    <row r="263" spans="10:10" x14ac:dyDescent="0.3">
      <c r="J263" s="18"/>
    </row>
    <row r="264" spans="10:10" x14ac:dyDescent="0.3">
      <c r="J264" s="18"/>
    </row>
    <row r="265" spans="10:10" x14ac:dyDescent="0.3">
      <c r="J265" s="18"/>
    </row>
    <row r="266" spans="10:10" x14ac:dyDescent="0.3">
      <c r="J266" s="18"/>
    </row>
    <row r="267" spans="10:10" x14ac:dyDescent="0.3">
      <c r="J267" s="18"/>
    </row>
    <row r="268" spans="10:10" x14ac:dyDescent="0.3">
      <c r="J268" s="18"/>
    </row>
    <row r="269" spans="10:10" x14ac:dyDescent="0.3">
      <c r="J269" s="18"/>
    </row>
    <row r="270" spans="10:10" x14ac:dyDescent="0.3">
      <c r="J270" s="18"/>
    </row>
    <row r="271" spans="10:10" x14ac:dyDescent="0.3">
      <c r="J271" s="18"/>
    </row>
    <row r="272" spans="10:10" x14ac:dyDescent="0.3">
      <c r="J272" s="18"/>
    </row>
    <row r="273" spans="10:10" x14ac:dyDescent="0.3">
      <c r="J273" s="18"/>
    </row>
    <row r="274" spans="10:10" x14ac:dyDescent="0.3">
      <c r="J274" s="18"/>
    </row>
    <row r="275" spans="10:10" x14ac:dyDescent="0.3">
      <c r="J275" s="18"/>
    </row>
    <row r="276" spans="10:10" x14ac:dyDescent="0.3">
      <c r="J276" s="18"/>
    </row>
    <row r="277" spans="10:10" x14ac:dyDescent="0.3">
      <c r="J277" s="18"/>
    </row>
    <row r="278" spans="10:10" x14ac:dyDescent="0.3">
      <c r="J278" s="18"/>
    </row>
    <row r="279" spans="10:10" x14ac:dyDescent="0.3">
      <c r="J279" s="18"/>
    </row>
    <row r="280" spans="10:10" x14ac:dyDescent="0.3">
      <c r="J280" s="18"/>
    </row>
    <row r="281" spans="10:10" x14ac:dyDescent="0.3">
      <c r="J281" s="18"/>
    </row>
    <row r="282" spans="10:10" x14ac:dyDescent="0.3">
      <c r="J282" s="18"/>
    </row>
    <row r="283" spans="10:10" x14ac:dyDescent="0.3">
      <c r="J283" s="18"/>
    </row>
    <row r="284" spans="10:10" x14ac:dyDescent="0.3">
      <c r="J284" s="18"/>
    </row>
    <row r="285" spans="10:10" x14ac:dyDescent="0.3">
      <c r="J285" s="18"/>
    </row>
    <row r="286" spans="10:10" x14ac:dyDescent="0.3">
      <c r="J286" s="18"/>
    </row>
    <row r="287" spans="10:10" x14ac:dyDescent="0.3">
      <c r="J287" s="18"/>
    </row>
    <row r="288" spans="10:10" x14ac:dyDescent="0.3">
      <c r="J288" s="18"/>
    </row>
    <row r="289" spans="10:10" x14ac:dyDescent="0.3">
      <c r="J289" s="18"/>
    </row>
    <row r="290" spans="10:10" x14ac:dyDescent="0.3">
      <c r="J290" s="18"/>
    </row>
    <row r="291" spans="10:10" x14ac:dyDescent="0.3">
      <c r="J291" s="18"/>
    </row>
    <row r="292" spans="10:10" x14ac:dyDescent="0.3">
      <c r="J292" s="18"/>
    </row>
    <row r="293" spans="10:10" x14ac:dyDescent="0.3">
      <c r="J293" s="18"/>
    </row>
    <row r="294" spans="10:10" x14ac:dyDescent="0.3">
      <c r="J294" s="18"/>
    </row>
    <row r="295" spans="10:10" x14ac:dyDescent="0.3">
      <c r="J295" s="18"/>
    </row>
    <row r="296" spans="10:10" x14ac:dyDescent="0.3">
      <c r="J296" s="18"/>
    </row>
    <row r="297" spans="10:10" x14ac:dyDescent="0.3">
      <c r="J297" s="18"/>
    </row>
    <row r="298" spans="10:10" x14ac:dyDescent="0.3">
      <c r="J298" s="18"/>
    </row>
    <row r="299" spans="10:10" x14ac:dyDescent="0.3">
      <c r="J299" s="18"/>
    </row>
    <row r="300" spans="10:10" x14ac:dyDescent="0.3">
      <c r="J300" s="18"/>
    </row>
    <row r="301" spans="10:10" x14ac:dyDescent="0.3">
      <c r="J301" s="18"/>
    </row>
    <row r="302" spans="10:10" x14ac:dyDescent="0.3">
      <c r="J302" s="18"/>
    </row>
    <row r="303" spans="10:10" x14ac:dyDescent="0.3">
      <c r="J303" s="18"/>
    </row>
    <row r="304" spans="10:10" x14ac:dyDescent="0.3">
      <c r="J304" s="18"/>
    </row>
    <row r="305" spans="10:10" x14ac:dyDescent="0.3">
      <c r="J305" s="18"/>
    </row>
    <row r="306" spans="10:10" x14ac:dyDescent="0.3">
      <c r="J306" s="18"/>
    </row>
    <row r="307" spans="10:10" x14ac:dyDescent="0.3">
      <c r="J307" s="18"/>
    </row>
    <row r="308" spans="10:10" x14ac:dyDescent="0.3">
      <c r="J308" s="18"/>
    </row>
    <row r="309" spans="10:10" x14ac:dyDescent="0.3">
      <c r="J309" s="18"/>
    </row>
    <row r="310" spans="10:10" x14ac:dyDescent="0.3">
      <c r="J310" s="18"/>
    </row>
    <row r="311" spans="10:10" x14ac:dyDescent="0.3">
      <c r="J311" s="18"/>
    </row>
    <row r="312" spans="10:10" x14ac:dyDescent="0.3">
      <c r="J312" s="18"/>
    </row>
    <row r="313" spans="10:10" x14ac:dyDescent="0.3">
      <c r="J313" s="18"/>
    </row>
    <row r="314" spans="10:10" x14ac:dyDescent="0.3">
      <c r="J314" s="18"/>
    </row>
    <row r="315" spans="10:10" x14ac:dyDescent="0.3">
      <c r="J315" s="18"/>
    </row>
    <row r="316" spans="10:10" x14ac:dyDescent="0.3">
      <c r="J316" s="18"/>
    </row>
    <row r="317" spans="10:10" x14ac:dyDescent="0.3">
      <c r="J317" s="18"/>
    </row>
    <row r="318" spans="10:10" x14ac:dyDescent="0.3">
      <c r="J318" s="18"/>
    </row>
    <row r="319" spans="10:10" x14ac:dyDescent="0.3">
      <c r="J319" s="18"/>
    </row>
    <row r="320" spans="10:10" x14ac:dyDescent="0.3">
      <c r="J320" s="18"/>
    </row>
    <row r="321" spans="10:10" x14ac:dyDescent="0.3">
      <c r="J321" s="18"/>
    </row>
    <row r="322" spans="10:10" x14ac:dyDescent="0.3">
      <c r="J322" s="18"/>
    </row>
    <row r="323" spans="10:10" x14ac:dyDescent="0.3">
      <c r="J323" s="18"/>
    </row>
    <row r="324" spans="10:10" x14ac:dyDescent="0.3">
      <c r="J324" s="18"/>
    </row>
    <row r="325" spans="10:10" x14ac:dyDescent="0.3">
      <c r="J325" s="18"/>
    </row>
  </sheetData>
  <autoFilter ref="A12:Q117" xr:uid="{00000000-0009-0000-0000-000000000000}">
    <filterColumn colId="10" showButton="0"/>
    <filterColumn colId="12" showButton="0"/>
    <sortState xmlns:xlrd2="http://schemas.microsoft.com/office/spreadsheetml/2017/richdata2" ref="A17:Q118">
      <sortCondition descending="1" ref="P12:P117"/>
    </sortState>
  </autoFilter>
  <mergeCells count="23">
    <mergeCell ref="I12:I14"/>
    <mergeCell ref="D12:D14"/>
    <mergeCell ref="E12:E14"/>
    <mergeCell ref="B8:C8"/>
    <mergeCell ref="A9:E9"/>
    <mergeCell ref="B12:B14"/>
    <mergeCell ref="C12:C14"/>
    <mergeCell ref="A7:F7"/>
    <mergeCell ref="A12:A14"/>
    <mergeCell ref="A3:Q3"/>
    <mergeCell ref="P12:P13"/>
    <mergeCell ref="A5:Q5"/>
    <mergeCell ref="A4:Q4"/>
    <mergeCell ref="O12:O13"/>
    <mergeCell ref="M12:N12"/>
    <mergeCell ref="J12:J13"/>
    <mergeCell ref="K12:L12"/>
    <mergeCell ref="F12:F14"/>
    <mergeCell ref="G12:G14"/>
    <mergeCell ref="H12:H14"/>
    <mergeCell ref="K13:K14"/>
    <mergeCell ref="M13:M14"/>
    <mergeCell ref="Q12:Q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81"/>
  <sheetViews>
    <sheetView topLeftCell="A7" zoomScaleNormal="100" workbookViewId="0">
      <selection activeCell="A7" sqref="A7:F7"/>
    </sheetView>
  </sheetViews>
  <sheetFormatPr defaultRowHeight="18.75" x14ac:dyDescent="0.3"/>
  <cols>
    <col min="1" max="1" width="5.5703125" style="16" customWidth="1"/>
    <col min="2" max="2" width="20" style="16" customWidth="1"/>
    <col min="3" max="3" width="16.85546875" style="16" customWidth="1"/>
    <col min="4" max="4" width="22" style="16" customWidth="1"/>
    <col min="5" max="5" width="13.42578125" style="17" customWidth="1"/>
    <col min="6" max="6" width="13" style="17" customWidth="1"/>
    <col min="7" max="7" width="18" style="16" customWidth="1"/>
    <col min="8" max="8" width="23.5703125" style="16" customWidth="1"/>
    <col min="9" max="9" width="9.140625" style="16"/>
    <col min="10" max="10" width="9.7109375" style="16" customWidth="1"/>
    <col min="11" max="11" width="11.28515625" style="17" customWidth="1"/>
    <col min="12" max="12" width="11.28515625" style="16" customWidth="1"/>
    <col min="13" max="13" width="11.5703125" style="17" customWidth="1"/>
    <col min="14" max="14" width="11.7109375" style="16" customWidth="1"/>
    <col min="15" max="15" width="13.7109375" style="17" customWidth="1"/>
    <col min="16" max="16" width="18.140625" style="17" customWidth="1"/>
    <col min="17" max="17" width="17.28515625" style="17" customWidth="1"/>
    <col min="18" max="18" width="15.5703125" style="16" customWidth="1"/>
    <col min="19" max="16384" width="9.140625" style="16"/>
  </cols>
  <sheetData>
    <row r="3" spans="1:18" x14ac:dyDescent="0.3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3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15" customHeight="1" x14ac:dyDescent="0.3"/>
    <row r="7" spans="1:18" ht="15.75" customHeight="1" x14ac:dyDescent="0.3">
      <c r="A7" s="21" t="s">
        <v>568</v>
      </c>
      <c r="B7" s="21"/>
      <c r="C7" s="21"/>
      <c r="D7" s="21"/>
      <c r="E7" s="21"/>
      <c r="F7" s="21"/>
      <c r="G7" s="22"/>
      <c r="H7" s="22"/>
      <c r="I7" s="23"/>
      <c r="J7" s="23"/>
      <c r="K7" s="25"/>
      <c r="L7" s="23"/>
      <c r="M7" s="25"/>
      <c r="N7" s="23"/>
    </row>
    <row r="8" spans="1:18" x14ac:dyDescent="0.3">
      <c r="A8" s="23" t="s">
        <v>0</v>
      </c>
      <c r="B8" s="63" t="s">
        <v>150</v>
      </c>
      <c r="C8" s="26"/>
      <c r="D8" s="27"/>
      <c r="G8" s="27"/>
      <c r="H8" s="27"/>
    </row>
    <row r="9" spans="1:18" x14ac:dyDescent="0.3">
      <c r="A9" s="21" t="s">
        <v>557</v>
      </c>
      <c r="B9" s="21"/>
      <c r="C9" s="21"/>
      <c r="D9" s="21"/>
      <c r="E9" s="21"/>
      <c r="G9" s="27"/>
      <c r="H9" s="27"/>
    </row>
    <row r="10" spans="1:18" x14ac:dyDescent="0.3">
      <c r="A10" s="28"/>
      <c r="B10" s="27"/>
      <c r="C10" s="27"/>
      <c r="D10" s="27"/>
      <c r="G10" s="27"/>
      <c r="H10" s="27"/>
    </row>
    <row r="12" spans="1:18" ht="36" customHeight="1" x14ac:dyDescent="0.3">
      <c r="A12" s="29" t="s">
        <v>1</v>
      </c>
      <c r="B12" s="29" t="s">
        <v>2</v>
      </c>
      <c r="C12" s="29" t="s">
        <v>3</v>
      </c>
      <c r="D12" s="29" t="s">
        <v>4</v>
      </c>
      <c r="E12" s="30" t="s">
        <v>13</v>
      </c>
      <c r="F12" s="30" t="s">
        <v>14</v>
      </c>
      <c r="G12" s="29" t="s">
        <v>5</v>
      </c>
      <c r="H12" s="29" t="s">
        <v>6</v>
      </c>
      <c r="I12" s="64" t="s">
        <v>7</v>
      </c>
      <c r="J12" s="64" t="s">
        <v>15</v>
      </c>
      <c r="K12" s="33" t="s">
        <v>558</v>
      </c>
      <c r="L12" s="34"/>
      <c r="M12" s="33" t="s">
        <v>559</v>
      </c>
      <c r="N12" s="34"/>
      <c r="O12" s="36" t="s">
        <v>18</v>
      </c>
      <c r="P12" s="36" t="s">
        <v>19</v>
      </c>
      <c r="Q12" s="36" t="s">
        <v>8</v>
      </c>
    </row>
    <row r="13" spans="1:18" ht="87.75" customHeight="1" x14ac:dyDescent="0.3">
      <c r="A13" s="37"/>
      <c r="B13" s="37"/>
      <c r="C13" s="37"/>
      <c r="D13" s="37"/>
      <c r="E13" s="38"/>
      <c r="F13" s="38"/>
      <c r="G13" s="37"/>
      <c r="H13" s="37"/>
      <c r="I13" s="65"/>
      <c r="J13" s="66"/>
      <c r="K13" s="36" t="s">
        <v>560</v>
      </c>
      <c r="L13" s="41" t="s">
        <v>16</v>
      </c>
      <c r="M13" s="36" t="s">
        <v>561</v>
      </c>
      <c r="N13" s="41" t="s">
        <v>17</v>
      </c>
      <c r="O13" s="43"/>
      <c r="P13" s="43"/>
      <c r="Q13" s="44"/>
      <c r="R13" s="45"/>
    </row>
    <row r="14" spans="1:18" ht="21.75" customHeight="1" x14ac:dyDescent="0.3">
      <c r="A14" s="46"/>
      <c r="B14" s="46"/>
      <c r="C14" s="46"/>
      <c r="D14" s="46"/>
      <c r="E14" s="47"/>
      <c r="F14" s="47"/>
      <c r="G14" s="46"/>
      <c r="H14" s="46"/>
      <c r="I14" s="66"/>
      <c r="J14" s="41" t="s">
        <v>21</v>
      </c>
      <c r="K14" s="43"/>
      <c r="L14" s="41" t="s">
        <v>22</v>
      </c>
      <c r="M14" s="43"/>
      <c r="N14" s="41" t="s">
        <v>22</v>
      </c>
      <c r="O14" s="52" t="s">
        <v>23</v>
      </c>
      <c r="P14" s="52" t="s">
        <v>24</v>
      </c>
      <c r="Q14" s="43"/>
      <c r="R14" s="45"/>
    </row>
    <row r="15" spans="1:18" x14ac:dyDescent="0.3">
      <c r="A15" s="53">
        <v>1</v>
      </c>
      <c r="B15" s="5" t="s">
        <v>99</v>
      </c>
      <c r="C15" s="5" t="s">
        <v>100</v>
      </c>
      <c r="D15" s="5" t="s">
        <v>62</v>
      </c>
      <c r="E15" s="6">
        <v>7</v>
      </c>
      <c r="F15" s="6">
        <v>7</v>
      </c>
      <c r="G15" s="6">
        <v>3</v>
      </c>
      <c r="H15" s="3" t="s">
        <v>149</v>
      </c>
      <c r="I15" s="3">
        <v>13.5</v>
      </c>
      <c r="J15" s="1">
        <f>SUM(20*I15/40)</f>
        <v>6.75</v>
      </c>
      <c r="K15" s="3">
        <v>44.12</v>
      </c>
      <c r="L15" s="3">
        <f>SUM((40*44.12)/K15)</f>
        <v>40</v>
      </c>
      <c r="M15" s="3">
        <v>7</v>
      </c>
      <c r="N15" s="1">
        <f>SUM((40*M15)/9)</f>
        <v>31.111111111111111</v>
      </c>
      <c r="O15" s="1">
        <f>SUM(L15+N15)</f>
        <v>71.111111111111114</v>
      </c>
      <c r="P15" s="67">
        <f>SUM(J15+O15)</f>
        <v>77.861111111111114</v>
      </c>
      <c r="Q15" s="3" t="s">
        <v>565</v>
      </c>
    </row>
    <row r="16" spans="1:18" x14ac:dyDescent="0.3">
      <c r="A16" s="53">
        <v>2</v>
      </c>
      <c r="B16" s="5" t="s">
        <v>31</v>
      </c>
      <c r="C16" s="5" t="s">
        <v>32</v>
      </c>
      <c r="D16" s="5" t="s">
        <v>33</v>
      </c>
      <c r="E16" s="6">
        <v>8</v>
      </c>
      <c r="F16" s="6">
        <v>8</v>
      </c>
      <c r="G16" s="6">
        <v>1</v>
      </c>
      <c r="H16" s="2" t="s">
        <v>149</v>
      </c>
      <c r="I16" s="1">
        <v>10.5</v>
      </c>
      <c r="J16" s="1">
        <f>SUM(20*I16/40)</f>
        <v>5.25</v>
      </c>
      <c r="K16" s="1">
        <v>58</v>
      </c>
      <c r="L16" s="3">
        <f>SUM((40*44.12)/K16)</f>
        <v>30.427586206896549</v>
      </c>
      <c r="M16" s="1">
        <v>9</v>
      </c>
      <c r="N16" s="1">
        <f>SUM((40*M16)/9)</f>
        <v>40</v>
      </c>
      <c r="O16" s="1">
        <f>SUM(L16+N16)</f>
        <v>70.427586206896549</v>
      </c>
      <c r="P16" s="9">
        <f>SUM(J16+O16)</f>
        <v>75.677586206896549</v>
      </c>
      <c r="Q16" s="4" t="s">
        <v>565</v>
      </c>
    </row>
    <row r="17" spans="1:17" x14ac:dyDescent="0.3">
      <c r="A17" s="53">
        <v>3</v>
      </c>
      <c r="B17" s="5" t="s">
        <v>110</v>
      </c>
      <c r="C17" s="5" t="s">
        <v>111</v>
      </c>
      <c r="D17" s="5" t="s">
        <v>62</v>
      </c>
      <c r="E17" s="6">
        <v>8</v>
      </c>
      <c r="F17" s="6">
        <v>8</v>
      </c>
      <c r="G17" s="6">
        <v>6</v>
      </c>
      <c r="H17" s="3" t="s">
        <v>149</v>
      </c>
      <c r="I17" s="3">
        <v>26</v>
      </c>
      <c r="J17" s="1">
        <f>SUM(20*I17/40)</f>
        <v>13</v>
      </c>
      <c r="K17" s="3">
        <v>56.5</v>
      </c>
      <c r="L17" s="3">
        <f>SUM((40*44.12)/K17)</f>
        <v>31.235398230088496</v>
      </c>
      <c r="M17" s="3">
        <v>7</v>
      </c>
      <c r="N17" s="1">
        <f>SUM((40*M17)/9)</f>
        <v>31.111111111111111</v>
      </c>
      <c r="O17" s="1">
        <f>SUM(L17+N17)</f>
        <v>62.346509341199607</v>
      </c>
      <c r="P17" s="3">
        <f>SUM(J17+O17)</f>
        <v>75.346509341199607</v>
      </c>
      <c r="Q17" s="3" t="s">
        <v>565</v>
      </c>
    </row>
    <row r="18" spans="1:17" x14ac:dyDescent="0.3">
      <c r="A18" s="53">
        <v>4</v>
      </c>
      <c r="B18" s="7" t="s">
        <v>54</v>
      </c>
      <c r="C18" s="5" t="s">
        <v>55</v>
      </c>
      <c r="D18" s="5" t="s">
        <v>56</v>
      </c>
      <c r="E18" s="6">
        <v>7</v>
      </c>
      <c r="F18" s="6">
        <v>7</v>
      </c>
      <c r="G18" s="6">
        <v>2</v>
      </c>
      <c r="H18" s="3" t="s">
        <v>149</v>
      </c>
      <c r="I18" s="3">
        <v>13.5</v>
      </c>
      <c r="J18" s="1">
        <f>SUM(20*I18/40)</f>
        <v>6.75</v>
      </c>
      <c r="K18" s="3">
        <v>49.25</v>
      </c>
      <c r="L18" s="3">
        <f>SUM((40*44.12)/K18)</f>
        <v>35.833502538071066</v>
      </c>
      <c r="M18" s="3">
        <v>7</v>
      </c>
      <c r="N18" s="1">
        <f>SUM((40*M18)/9)</f>
        <v>31.111111111111111</v>
      </c>
      <c r="O18" s="1">
        <f>SUM(L18+N18)</f>
        <v>66.944613649182173</v>
      </c>
      <c r="P18" s="3">
        <f>SUM(J18+O18)</f>
        <v>73.694613649182173</v>
      </c>
      <c r="Q18" s="3" t="s">
        <v>565</v>
      </c>
    </row>
    <row r="19" spans="1:17" x14ac:dyDescent="0.3">
      <c r="A19" s="53">
        <v>5</v>
      </c>
      <c r="B19" s="5" t="s">
        <v>138</v>
      </c>
      <c r="C19" s="5" t="s">
        <v>139</v>
      </c>
      <c r="D19" s="5" t="s">
        <v>39</v>
      </c>
      <c r="E19" s="6">
        <v>8</v>
      </c>
      <c r="F19" s="6">
        <v>8</v>
      </c>
      <c r="G19" s="6">
        <v>13</v>
      </c>
      <c r="H19" s="3" t="s">
        <v>149</v>
      </c>
      <c r="I19" s="3">
        <v>12</v>
      </c>
      <c r="J19" s="1">
        <f>SUM(20*I19/40)</f>
        <v>6</v>
      </c>
      <c r="K19" s="3">
        <v>46.62</v>
      </c>
      <c r="L19" s="3">
        <f>SUM((40*44.12)/K19)</f>
        <v>37.854997854997855</v>
      </c>
      <c r="M19" s="3">
        <v>6</v>
      </c>
      <c r="N19" s="1">
        <f>SUM((40*M19)/9)</f>
        <v>26.666666666666668</v>
      </c>
      <c r="O19" s="1">
        <f>SUM(L19+N19)</f>
        <v>64.521664521664519</v>
      </c>
      <c r="P19" s="3">
        <f>SUM(J19+O19)</f>
        <v>70.521664521664519</v>
      </c>
      <c r="Q19" s="3" t="s">
        <v>565</v>
      </c>
    </row>
    <row r="20" spans="1:17" x14ac:dyDescent="0.3">
      <c r="A20" s="53">
        <v>6</v>
      </c>
      <c r="B20" s="7" t="s">
        <v>57</v>
      </c>
      <c r="C20" s="5" t="s">
        <v>58</v>
      </c>
      <c r="D20" s="5" t="s">
        <v>59</v>
      </c>
      <c r="E20" s="6">
        <v>7</v>
      </c>
      <c r="F20" s="6">
        <v>7</v>
      </c>
      <c r="G20" s="6">
        <v>2</v>
      </c>
      <c r="H20" s="3" t="s">
        <v>149</v>
      </c>
      <c r="I20" s="3">
        <v>8.5</v>
      </c>
      <c r="J20" s="1">
        <f>SUM(20*I20/40)</f>
        <v>4.25</v>
      </c>
      <c r="K20" s="3">
        <v>49.69</v>
      </c>
      <c r="L20" s="3">
        <f>SUM((40*44.12)/K20)</f>
        <v>35.516200442745017</v>
      </c>
      <c r="M20" s="3">
        <v>6</v>
      </c>
      <c r="N20" s="1">
        <f>SUM((40*M20)/9)</f>
        <v>26.666666666666668</v>
      </c>
      <c r="O20" s="1">
        <f>SUM(L20+N20)</f>
        <v>62.182867109411688</v>
      </c>
      <c r="P20" s="3">
        <f>SUM(J20+O20)</f>
        <v>66.432867109411688</v>
      </c>
      <c r="Q20" s="3" t="s">
        <v>566</v>
      </c>
    </row>
    <row r="21" spans="1:17" x14ac:dyDescent="0.3">
      <c r="A21" s="53">
        <v>7</v>
      </c>
      <c r="B21" s="5" t="s">
        <v>136</v>
      </c>
      <c r="C21" s="5" t="s">
        <v>137</v>
      </c>
      <c r="D21" s="5" t="s">
        <v>96</v>
      </c>
      <c r="E21" s="6">
        <v>8</v>
      </c>
      <c r="F21" s="6">
        <v>8</v>
      </c>
      <c r="G21" s="6">
        <v>12</v>
      </c>
      <c r="H21" s="3" t="s">
        <v>149</v>
      </c>
      <c r="I21" s="3">
        <v>5</v>
      </c>
      <c r="J21" s="1">
        <f>SUM(20*I21/40)</f>
        <v>2.5</v>
      </c>
      <c r="K21" s="3">
        <v>70.599999999999994</v>
      </c>
      <c r="L21" s="3">
        <f>SUM((40*44.12)/K21)</f>
        <v>24.997167138810198</v>
      </c>
      <c r="M21" s="3">
        <v>7</v>
      </c>
      <c r="N21" s="1">
        <f>SUM((40*M21)/9)</f>
        <v>31.111111111111111</v>
      </c>
      <c r="O21" s="1">
        <f>SUM(L21+N21)</f>
        <v>56.108278249921312</v>
      </c>
      <c r="P21" s="3">
        <f>SUM(J21+O21)</f>
        <v>58.608278249921312</v>
      </c>
      <c r="Q21" s="3" t="s">
        <v>566</v>
      </c>
    </row>
    <row r="22" spans="1:17" x14ac:dyDescent="0.3">
      <c r="A22" s="53">
        <v>8</v>
      </c>
      <c r="B22" s="5" t="s">
        <v>135</v>
      </c>
      <c r="C22" s="5" t="s">
        <v>100</v>
      </c>
      <c r="D22" s="5" t="s">
        <v>44</v>
      </c>
      <c r="E22" s="6">
        <v>8</v>
      </c>
      <c r="F22" s="6">
        <v>8</v>
      </c>
      <c r="G22" s="6">
        <v>12</v>
      </c>
      <c r="H22" s="3" t="s">
        <v>149</v>
      </c>
      <c r="I22" s="3">
        <v>13</v>
      </c>
      <c r="J22" s="1">
        <f>SUM(20*I22/40)</f>
        <v>6.5</v>
      </c>
      <c r="K22" s="3">
        <v>69.16</v>
      </c>
      <c r="L22" s="3">
        <f>SUM((40*44.12)/K22)</f>
        <v>25.517640254482359</v>
      </c>
      <c r="M22" s="3">
        <v>5</v>
      </c>
      <c r="N22" s="1">
        <f>SUM((40*M22)/9)</f>
        <v>22.222222222222221</v>
      </c>
      <c r="O22" s="1">
        <f>SUM(L22+N22)</f>
        <v>47.73986247670458</v>
      </c>
      <c r="P22" s="3">
        <f>SUM(J22+O22)</f>
        <v>54.23986247670458</v>
      </c>
      <c r="Q22" s="3" t="s">
        <v>566</v>
      </c>
    </row>
    <row r="23" spans="1:17" x14ac:dyDescent="0.3">
      <c r="A23" s="53">
        <v>9</v>
      </c>
      <c r="B23" s="7" t="s">
        <v>71</v>
      </c>
      <c r="C23" s="5" t="s">
        <v>72</v>
      </c>
      <c r="D23" s="5" t="s">
        <v>73</v>
      </c>
      <c r="E23" s="6">
        <v>7</v>
      </c>
      <c r="F23" s="6">
        <v>7</v>
      </c>
      <c r="G23" s="6">
        <v>2</v>
      </c>
      <c r="H23" s="3" t="s">
        <v>149</v>
      </c>
      <c r="I23" s="3">
        <v>7.5</v>
      </c>
      <c r="J23" s="1">
        <f>SUM(20*I23/40)</f>
        <v>3.75</v>
      </c>
      <c r="K23" s="3">
        <v>67.22</v>
      </c>
      <c r="L23" s="3">
        <f>SUM((40*44.12)/K23)</f>
        <v>26.254091044332043</v>
      </c>
      <c r="M23" s="3">
        <v>4</v>
      </c>
      <c r="N23" s="1">
        <f>SUM((40*M23)/9)</f>
        <v>17.777777777777779</v>
      </c>
      <c r="O23" s="1">
        <f>SUM(L23+N23)</f>
        <v>44.031868822109821</v>
      </c>
      <c r="P23" s="3">
        <f>SUM(J23+O23)</f>
        <v>47.781868822109821</v>
      </c>
      <c r="Q23" s="3" t="s">
        <v>567</v>
      </c>
    </row>
    <row r="24" spans="1:17" ht="15.75" customHeight="1" x14ac:dyDescent="0.3">
      <c r="A24" s="53">
        <v>10</v>
      </c>
      <c r="B24" s="5" t="s">
        <v>140</v>
      </c>
      <c r="C24" s="5" t="s">
        <v>137</v>
      </c>
      <c r="D24" s="5" t="s">
        <v>141</v>
      </c>
      <c r="E24" s="6">
        <v>8</v>
      </c>
      <c r="F24" s="6">
        <v>8</v>
      </c>
      <c r="G24" s="6">
        <v>16</v>
      </c>
      <c r="H24" s="3" t="s">
        <v>149</v>
      </c>
      <c r="I24" s="3">
        <v>11.5</v>
      </c>
      <c r="J24" s="1">
        <f>SUM(20*I24/40)</f>
        <v>5.75</v>
      </c>
      <c r="K24" s="3">
        <v>64.56</v>
      </c>
      <c r="L24" s="3">
        <f>SUM((40*44.12)/K24)</f>
        <v>27.335811648079304</v>
      </c>
      <c r="M24" s="3">
        <v>3</v>
      </c>
      <c r="N24" s="1">
        <f>SUM((40*M24)/9)</f>
        <v>13.333333333333334</v>
      </c>
      <c r="O24" s="1">
        <f>SUM(L24+N24)</f>
        <v>40.669144981412636</v>
      </c>
      <c r="P24" s="3">
        <f>SUM(J24+O24)</f>
        <v>46.419144981412636</v>
      </c>
      <c r="Q24" s="3" t="s">
        <v>567</v>
      </c>
    </row>
    <row r="25" spans="1:17" x14ac:dyDescent="0.3">
      <c r="A25" s="53">
        <v>11</v>
      </c>
      <c r="B25" s="7" t="s">
        <v>60</v>
      </c>
      <c r="C25" s="5" t="s">
        <v>61</v>
      </c>
      <c r="D25" s="5" t="s">
        <v>62</v>
      </c>
      <c r="E25" s="6">
        <v>7</v>
      </c>
      <c r="F25" s="6">
        <v>7</v>
      </c>
      <c r="G25" s="6">
        <v>2</v>
      </c>
      <c r="H25" s="3" t="s">
        <v>149</v>
      </c>
      <c r="I25" s="3">
        <v>7.5</v>
      </c>
      <c r="J25" s="1">
        <f>SUM(20*I25/40)</f>
        <v>3.75</v>
      </c>
      <c r="K25" s="3">
        <v>83.56</v>
      </c>
      <c r="L25" s="3">
        <f>SUM((40*44.12)/K25)</f>
        <v>21.120153183341312</v>
      </c>
      <c r="M25" s="3">
        <v>4</v>
      </c>
      <c r="N25" s="1">
        <f>SUM((40*M25)/9)</f>
        <v>17.777777777777779</v>
      </c>
      <c r="O25" s="1">
        <f>SUM(L25+N25)</f>
        <v>38.897930961119087</v>
      </c>
      <c r="P25" s="3">
        <f>SUM(J25+O25)</f>
        <v>42.647930961119087</v>
      </c>
      <c r="Q25" s="3" t="s">
        <v>567</v>
      </c>
    </row>
    <row r="26" spans="1:17" x14ac:dyDescent="0.3">
      <c r="A26" s="53">
        <v>12</v>
      </c>
      <c r="B26" s="5" t="s">
        <v>112</v>
      </c>
      <c r="C26" s="5" t="s">
        <v>49</v>
      </c>
      <c r="D26" s="5" t="s">
        <v>113</v>
      </c>
      <c r="E26" s="6">
        <v>8</v>
      </c>
      <c r="F26" s="6">
        <v>8</v>
      </c>
      <c r="G26" s="6">
        <v>6</v>
      </c>
      <c r="H26" s="3" t="s">
        <v>149</v>
      </c>
      <c r="I26" s="3">
        <v>24</v>
      </c>
      <c r="J26" s="1">
        <f>SUM(20*I26/40)</f>
        <v>12</v>
      </c>
      <c r="K26" s="3">
        <v>0</v>
      </c>
      <c r="L26" s="3">
        <v>0</v>
      </c>
      <c r="M26" s="3">
        <v>0</v>
      </c>
      <c r="N26" s="1">
        <f>SUM((40*M26)/9)</f>
        <v>0</v>
      </c>
      <c r="O26" s="1">
        <f>SUM(L26+N26)</f>
        <v>0</v>
      </c>
      <c r="P26" s="3">
        <f>SUM(J26+O26)</f>
        <v>12</v>
      </c>
      <c r="Q26" s="3" t="s">
        <v>567</v>
      </c>
    </row>
    <row r="27" spans="1:17" x14ac:dyDescent="0.3">
      <c r="A27" s="53">
        <v>13</v>
      </c>
      <c r="B27" s="7" t="s">
        <v>116</v>
      </c>
      <c r="C27" s="7" t="s">
        <v>117</v>
      </c>
      <c r="D27" s="5" t="s">
        <v>118</v>
      </c>
      <c r="E27" s="6">
        <v>8</v>
      </c>
      <c r="F27" s="6">
        <v>8</v>
      </c>
      <c r="G27" s="6">
        <v>10</v>
      </c>
      <c r="H27" s="3" t="s">
        <v>149</v>
      </c>
      <c r="I27" s="3">
        <v>17</v>
      </c>
      <c r="J27" s="1">
        <f>SUM(20*I27/40)</f>
        <v>8.5</v>
      </c>
      <c r="K27" s="3">
        <v>0</v>
      </c>
      <c r="L27" s="3">
        <v>0</v>
      </c>
      <c r="M27" s="3">
        <v>0</v>
      </c>
      <c r="N27" s="1">
        <f>SUM((40*M27)/9)</f>
        <v>0</v>
      </c>
      <c r="O27" s="1">
        <f>SUM(L27+N27)</f>
        <v>0</v>
      </c>
      <c r="P27" s="3">
        <f>SUM(J27+O27)</f>
        <v>8.5</v>
      </c>
      <c r="Q27" s="3" t="s">
        <v>567</v>
      </c>
    </row>
    <row r="28" spans="1:17" x14ac:dyDescent="0.3">
      <c r="A28" s="53">
        <v>14</v>
      </c>
      <c r="B28" s="7" t="s">
        <v>88</v>
      </c>
      <c r="C28" s="5" t="s">
        <v>75</v>
      </c>
      <c r="D28" s="5" t="s">
        <v>89</v>
      </c>
      <c r="E28" s="6">
        <v>8</v>
      </c>
      <c r="F28" s="6">
        <v>8</v>
      </c>
      <c r="G28" s="6">
        <v>2</v>
      </c>
      <c r="H28" s="3" t="s">
        <v>149</v>
      </c>
      <c r="I28" s="3">
        <v>16</v>
      </c>
      <c r="J28" s="1">
        <f>SUM(20*I28/40)</f>
        <v>8</v>
      </c>
      <c r="K28" s="3">
        <v>0</v>
      </c>
      <c r="L28" s="3">
        <v>0</v>
      </c>
      <c r="M28" s="3">
        <v>0</v>
      </c>
      <c r="N28" s="1">
        <f>SUM((40*M28)/9)</f>
        <v>0</v>
      </c>
      <c r="O28" s="1">
        <f>SUM(L28+N28)</f>
        <v>0</v>
      </c>
      <c r="P28" s="3">
        <f>SUM(J28+O28)</f>
        <v>8</v>
      </c>
      <c r="Q28" s="3" t="s">
        <v>567</v>
      </c>
    </row>
    <row r="29" spans="1:17" x14ac:dyDescent="0.3">
      <c r="A29" s="53">
        <v>15</v>
      </c>
      <c r="B29" s="5" t="s">
        <v>37</v>
      </c>
      <c r="C29" s="5" t="s">
        <v>38</v>
      </c>
      <c r="D29" s="5" t="s">
        <v>39</v>
      </c>
      <c r="E29" s="6">
        <v>8</v>
      </c>
      <c r="F29" s="6">
        <v>8</v>
      </c>
      <c r="G29" s="6">
        <v>1</v>
      </c>
      <c r="H29" s="3" t="s">
        <v>149</v>
      </c>
      <c r="I29" s="3">
        <v>15</v>
      </c>
      <c r="J29" s="1">
        <f>SUM(20*I29/40)</f>
        <v>7.5</v>
      </c>
      <c r="K29" s="3">
        <v>0</v>
      </c>
      <c r="L29" s="3">
        <v>0</v>
      </c>
      <c r="M29" s="3">
        <v>0</v>
      </c>
      <c r="N29" s="1">
        <f>SUM((40*M29)/9)</f>
        <v>0</v>
      </c>
      <c r="O29" s="1">
        <f>SUM(L29+N29)</f>
        <v>0</v>
      </c>
      <c r="P29" s="3">
        <f>SUM(J29+O29)</f>
        <v>7.5</v>
      </c>
      <c r="Q29" s="3" t="s">
        <v>567</v>
      </c>
    </row>
    <row r="30" spans="1:17" x14ac:dyDescent="0.3">
      <c r="A30" s="59">
        <v>16</v>
      </c>
      <c r="B30" s="5" t="s">
        <v>25</v>
      </c>
      <c r="C30" s="5" t="s">
        <v>26</v>
      </c>
      <c r="D30" s="5" t="s">
        <v>27</v>
      </c>
      <c r="E30" s="6">
        <v>7</v>
      </c>
      <c r="F30" s="6">
        <v>7</v>
      </c>
      <c r="G30" s="6">
        <v>1</v>
      </c>
      <c r="H30" s="1" t="s">
        <v>149</v>
      </c>
      <c r="I30" s="1">
        <v>13.5</v>
      </c>
      <c r="J30" s="1">
        <f>SUM(20*I30/40)</f>
        <v>6.75</v>
      </c>
      <c r="K30" s="1">
        <v>0</v>
      </c>
      <c r="L30" s="3">
        <v>0</v>
      </c>
      <c r="M30" s="1">
        <v>0</v>
      </c>
      <c r="N30" s="1">
        <f>SUM((40*M30)/9)</f>
        <v>0</v>
      </c>
      <c r="O30" s="1">
        <f>SUM(L30+N30)</f>
        <v>0</v>
      </c>
      <c r="P30" s="3">
        <f>SUM(J30+O30)</f>
        <v>6.75</v>
      </c>
      <c r="Q30" s="3" t="s">
        <v>567</v>
      </c>
    </row>
    <row r="31" spans="1:17" x14ac:dyDescent="0.3">
      <c r="A31" s="53">
        <v>17</v>
      </c>
      <c r="B31" s="7" t="s">
        <v>122</v>
      </c>
      <c r="C31" s="7" t="s">
        <v>123</v>
      </c>
      <c r="D31" s="5" t="s">
        <v>124</v>
      </c>
      <c r="E31" s="6">
        <v>8</v>
      </c>
      <c r="F31" s="6">
        <v>8</v>
      </c>
      <c r="G31" s="6">
        <v>10</v>
      </c>
      <c r="H31" s="3" t="s">
        <v>149</v>
      </c>
      <c r="I31" s="3">
        <v>13.5</v>
      </c>
      <c r="J31" s="1">
        <f>SUM(20*I31/40)</f>
        <v>6.75</v>
      </c>
      <c r="K31" s="3">
        <v>0</v>
      </c>
      <c r="L31" s="3">
        <v>0</v>
      </c>
      <c r="M31" s="3">
        <v>0</v>
      </c>
      <c r="N31" s="1">
        <f>SUM((40*M31)/9)</f>
        <v>0</v>
      </c>
      <c r="O31" s="1">
        <f>SUM(L31+N31)</f>
        <v>0</v>
      </c>
      <c r="P31" s="3">
        <f>SUM(J31+O31)</f>
        <v>6.75</v>
      </c>
      <c r="Q31" s="3" t="s">
        <v>567</v>
      </c>
    </row>
    <row r="32" spans="1:17" x14ac:dyDescent="0.3">
      <c r="A32" s="53">
        <v>18</v>
      </c>
      <c r="B32" s="5" t="s">
        <v>48</v>
      </c>
      <c r="C32" s="5" t="s">
        <v>49</v>
      </c>
      <c r="D32" s="5" t="s">
        <v>50</v>
      </c>
      <c r="E32" s="6">
        <v>8</v>
      </c>
      <c r="F32" s="6">
        <v>8</v>
      </c>
      <c r="G32" s="6">
        <v>1</v>
      </c>
      <c r="H32" s="3" t="s">
        <v>149</v>
      </c>
      <c r="I32" s="3">
        <v>11.5</v>
      </c>
      <c r="J32" s="1">
        <f>SUM(20*I32/40)</f>
        <v>5.75</v>
      </c>
      <c r="K32" s="3">
        <v>0</v>
      </c>
      <c r="L32" s="3">
        <v>0</v>
      </c>
      <c r="M32" s="3">
        <v>0</v>
      </c>
      <c r="N32" s="1">
        <f>SUM((40*M32)/9)</f>
        <v>0</v>
      </c>
      <c r="O32" s="1">
        <f>SUM(L32+N32)</f>
        <v>0</v>
      </c>
      <c r="P32" s="3">
        <f>SUM(J32+O32)</f>
        <v>5.75</v>
      </c>
      <c r="Q32" s="3" t="s">
        <v>567</v>
      </c>
    </row>
    <row r="33" spans="1:17" x14ac:dyDescent="0.3">
      <c r="A33" s="53">
        <v>19</v>
      </c>
      <c r="B33" s="5" t="s">
        <v>131</v>
      </c>
      <c r="C33" s="5" t="s">
        <v>26</v>
      </c>
      <c r="D33" s="5" t="s">
        <v>132</v>
      </c>
      <c r="E33" s="6">
        <v>7</v>
      </c>
      <c r="F33" s="6">
        <v>7</v>
      </c>
      <c r="G33" s="6">
        <v>12</v>
      </c>
      <c r="H33" s="3" t="s">
        <v>149</v>
      </c>
      <c r="I33" s="3">
        <v>9</v>
      </c>
      <c r="J33" s="1">
        <f>SUM(20*I33/40)</f>
        <v>4.5</v>
      </c>
      <c r="K33" s="3">
        <v>0</v>
      </c>
      <c r="L33" s="3">
        <v>0</v>
      </c>
      <c r="M33" s="3">
        <v>0</v>
      </c>
      <c r="N33" s="1">
        <f>SUM((40*M33)/9)</f>
        <v>0</v>
      </c>
      <c r="O33" s="1">
        <f>SUM(L33+N33)</f>
        <v>0</v>
      </c>
      <c r="P33" s="3">
        <f>SUM(J33+O33)</f>
        <v>4.5</v>
      </c>
      <c r="Q33" s="3" t="s">
        <v>567</v>
      </c>
    </row>
    <row r="34" spans="1:17" x14ac:dyDescent="0.3">
      <c r="A34" s="53">
        <v>20</v>
      </c>
      <c r="B34" s="7" t="s">
        <v>82</v>
      </c>
      <c r="C34" s="5" t="s">
        <v>84</v>
      </c>
      <c r="D34" s="5" t="s">
        <v>33</v>
      </c>
      <c r="E34" s="6">
        <v>8</v>
      </c>
      <c r="F34" s="6">
        <v>8</v>
      </c>
      <c r="G34" s="6">
        <v>2</v>
      </c>
      <c r="H34" s="3" t="s">
        <v>149</v>
      </c>
      <c r="I34" s="3">
        <v>9</v>
      </c>
      <c r="J34" s="1">
        <f>SUM(20*I34/40)</f>
        <v>4.5</v>
      </c>
      <c r="K34" s="3">
        <v>0</v>
      </c>
      <c r="L34" s="3">
        <v>0</v>
      </c>
      <c r="M34" s="3">
        <v>0</v>
      </c>
      <c r="N34" s="1">
        <f>SUM((40*M34)/9)</f>
        <v>0</v>
      </c>
      <c r="O34" s="1">
        <v>0</v>
      </c>
      <c r="P34" s="3">
        <f>SUM(J34+O34)</f>
        <v>4.5</v>
      </c>
      <c r="Q34" s="3" t="s">
        <v>567</v>
      </c>
    </row>
    <row r="35" spans="1:17" x14ac:dyDescent="0.3">
      <c r="A35" s="53">
        <v>21</v>
      </c>
      <c r="B35" s="5" t="s">
        <v>133</v>
      </c>
      <c r="C35" s="5" t="s">
        <v>134</v>
      </c>
      <c r="D35" s="5" t="s">
        <v>62</v>
      </c>
      <c r="E35" s="6">
        <v>7</v>
      </c>
      <c r="F35" s="6">
        <v>7</v>
      </c>
      <c r="G35" s="6">
        <v>12</v>
      </c>
      <c r="H35" s="3" t="s">
        <v>149</v>
      </c>
      <c r="I35" s="3">
        <v>6.5</v>
      </c>
      <c r="J35" s="1">
        <f>SUM(20*I35/40)</f>
        <v>3.25</v>
      </c>
      <c r="K35" s="3">
        <v>0</v>
      </c>
      <c r="L35" s="3">
        <v>0</v>
      </c>
      <c r="M35" s="3">
        <v>0</v>
      </c>
      <c r="N35" s="1">
        <f>SUM((40*M35)/9)</f>
        <v>0</v>
      </c>
      <c r="O35" s="1">
        <f>SUM(L35+N35)</f>
        <v>0</v>
      </c>
      <c r="P35" s="3">
        <f>SUM(J35+O35)</f>
        <v>3.25</v>
      </c>
      <c r="Q35" s="3" t="s">
        <v>567</v>
      </c>
    </row>
    <row r="36" spans="1:17" x14ac:dyDescent="0.3">
      <c r="A36" s="53">
        <v>22</v>
      </c>
      <c r="B36" s="5" t="s">
        <v>77</v>
      </c>
      <c r="C36" s="5" t="s">
        <v>144</v>
      </c>
      <c r="D36" s="5" t="s">
        <v>59</v>
      </c>
      <c r="E36" s="6">
        <v>8</v>
      </c>
      <c r="F36" s="6">
        <v>8</v>
      </c>
      <c r="G36" s="6">
        <v>17</v>
      </c>
      <c r="H36" s="3" t="s">
        <v>149</v>
      </c>
      <c r="I36" s="3">
        <v>3.5</v>
      </c>
      <c r="J36" s="1">
        <f>SUM(20*I36/40)</f>
        <v>1.75</v>
      </c>
      <c r="K36" s="3">
        <v>0</v>
      </c>
      <c r="L36" s="3">
        <v>0</v>
      </c>
      <c r="M36" s="3">
        <v>0</v>
      </c>
      <c r="N36" s="1">
        <f>SUM((40*M36)/9)</f>
        <v>0</v>
      </c>
      <c r="O36" s="1">
        <f>SUM(L36+N36)</f>
        <v>0</v>
      </c>
      <c r="P36" s="3">
        <f>SUM(J36+O36)</f>
        <v>1.75</v>
      </c>
      <c r="Q36" s="3" t="s">
        <v>567</v>
      </c>
    </row>
    <row r="37" spans="1:17" x14ac:dyDescent="0.3">
      <c r="A37" s="53">
        <v>23</v>
      </c>
      <c r="B37" s="7" t="s">
        <v>77</v>
      </c>
      <c r="C37" s="5" t="s">
        <v>78</v>
      </c>
      <c r="D37" s="5" t="s">
        <v>30</v>
      </c>
      <c r="E37" s="6">
        <v>7</v>
      </c>
      <c r="F37" s="6">
        <v>7</v>
      </c>
      <c r="G37" s="6">
        <v>2</v>
      </c>
      <c r="H37" s="3" t="s">
        <v>149</v>
      </c>
      <c r="I37" s="3">
        <v>3</v>
      </c>
      <c r="J37" s="1">
        <f>SUM(20*I37/40)</f>
        <v>1.5</v>
      </c>
      <c r="K37" s="3">
        <v>0</v>
      </c>
      <c r="L37" s="3">
        <v>0</v>
      </c>
      <c r="M37" s="3">
        <v>0</v>
      </c>
      <c r="N37" s="1">
        <f>SUM((40*M37)/9)</f>
        <v>0</v>
      </c>
      <c r="O37" s="1">
        <f>SUM(L37+N37)</f>
        <v>0</v>
      </c>
      <c r="P37" s="3">
        <f>SUM(J37+O37)</f>
        <v>1.5</v>
      </c>
      <c r="Q37" s="3" t="s">
        <v>567</v>
      </c>
    </row>
    <row r="38" spans="1:17" x14ac:dyDescent="0.3">
      <c r="A38" s="53">
        <v>24</v>
      </c>
      <c r="B38" s="7" t="s">
        <v>92</v>
      </c>
      <c r="C38" s="5" t="s">
        <v>93</v>
      </c>
      <c r="D38" s="5" t="s">
        <v>62</v>
      </c>
      <c r="E38" s="6">
        <v>8</v>
      </c>
      <c r="F38" s="6">
        <v>8</v>
      </c>
      <c r="G38" s="6">
        <v>2</v>
      </c>
      <c r="H38" s="3" t="s">
        <v>149</v>
      </c>
      <c r="I38" s="3">
        <v>2</v>
      </c>
      <c r="J38" s="1">
        <f>SUM(20*I38/40)</f>
        <v>1</v>
      </c>
      <c r="K38" s="3">
        <v>0</v>
      </c>
      <c r="L38" s="3">
        <v>0</v>
      </c>
      <c r="M38" s="3">
        <v>0</v>
      </c>
      <c r="N38" s="1">
        <f>SUM((40*M38)/9)</f>
        <v>0</v>
      </c>
      <c r="O38" s="1">
        <f>SUM(L38+N38)</f>
        <v>0</v>
      </c>
      <c r="P38" s="3">
        <f>SUM(J38+O38)</f>
        <v>1</v>
      </c>
      <c r="Q38" s="3" t="s">
        <v>567</v>
      </c>
    </row>
    <row r="39" spans="1:17" x14ac:dyDescent="0.3">
      <c r="A39" s="53">
        <v>25</v>
      </c>
      <c r="B39" s="7" t="s">
        <v>85</v>
      </c>
      <c r="C39" s="5" t="s">
        <v>86</v>
      </c>
      <c r="D39" s="5" t="s">
        <v>87</v>
      </c>
      <c r="E39" s="6">
        <v>8</v>
      </c>
      <c r="F39" s="6">
        <v>8</v>
      </c>
      <c r="G39" s="6">
        <v>2</v>
      </c>
      <c r="H39" s="3" t="s">
        <v>149</v>
      </c>
      <c r="I39" s="3">
        <v>0</v>
      </c>
      <c r="J39" s="1">
        <f>SUM(20*I39/40)</f>
        <v>0</v>
      </c>
      <c r="K39" s="3">
        <v>0</v>
      </c>
      <c r="L39" s="3">
        <v>0</v>
      </c>
      <c r="M39" s="3">
        <v>0</v>
      </c>
      <c r="N39" s="1">
        <f>SUM((40*M39)/9)</f>
        <v>0</v>
      </c>
      <c r="O39" s="1">
        <f>SUM(L39+N39)</f>
        <v>0</v>
      </c>
      <c r="P39" s="3">
        <f>SUM(J39+O39)</f>
        <v>0</v>
      </c>
      <c r="Q39" s="3" t="s">
        <v>567</v>
      </c>
    </row>
    <row r="40" spans="1:17" x14ac:dyDescent="0.3">
      <c r="A40" s="53">
        <v>26</v>
      </c>
      <c r="B40" s="7" t="s">
        <v>90</v>
      </c>
      <c r="C40" s="5" t="s">
        <v>91</v>
      </c>
      <c r="D40" s="5" t="s">
        <v>33</v>
      </c>
      <c r="E40" s="6">
        <v>8</v>
      </c>
      <c r="F40" s="6">
        <v>8</v>
      </c>
      <c r="G40" s="6">
        <v>2</v>
      </c>
      <c r="H40" s="3" t="s">
        <v>149</v>
      </c>
      <c r="I40" s="3">
        <v>0</v>
      </c>
      <c r="J40" s="1">
        <f>SUM(20*I40/40)</f>
        <v>0</v>
      </c>
      <c r="K40" s="3">
        <v>0</v>
      </c>
      <c r="L40" s="3">
        <v>0</v>
      </c>
      <c r="M40" s="3">
        <v>0</v>
      </c>
      <c r="N40" s="1">
        <f>SUM((40*M40)/9)</f>
        <v>0</v>
      </c>
      <c r="O40" s="1">
        <f>SUM(L40+N40)</f>
        <v>0</v>
      </c>
      <c r="P40" s="3">
        <f>SUM(J40+O40)</f>
        <v>0</v>
      </c>
      <c r="Q40" s="3" t="s">
        <v>567</v>
      </c>
    </row>
    <row r="41" spans="1:17" x14ac:dyDescent="0.3">
      <c r="A41" s="53">
        <v>27</v>
      </c>
      <c r="B41" s="7" t="s">
        <v>119</v>
      </c>
      <c r="C41" s="7" t="s">
        <v>120</v>
      </c>
      <c r="D41" s="5" t="s">
        <v>121</v>
      </c>
      <c r="E41" s="6">
        <v>8</v>
      </c>
      <c r="F41" s="6">
        <v>8</v>
      </c>
      <c r="G41" s="6">
        <v>10</v>
      </c>
      <c r="H41" s="3" t="s">
        <v>149</v>
      </c>
      <c r="I41" s="3">
        <v>0</v>
      </c>
      <c r="J41" s="1">
        <f>SUM(20*I41/40)</f>
        <v>0</v>
      </c>
      <c r="K41" s="3">
        <v>0</v>
      </c>
      <c r="L41" s="3">
        <v>0</v>
      </c>
      <c r="M41" s="3">
        <v>0</v>
      </c>
      <c r="N41" s="1">
        <f>SUM((40*M41)/9)</f>
        <v>0</v>
      </c>
      <c r="O41" s="1">
        <f>SUM(L41+N41)</f>
        <v>0</v>
      </c>
      <c r="P41" s="3">
        <f>SUM(J41+O41)</f>
        <v>0</v>
      </c>
      <c r="Q41" s="3" t="s">
        <v>567</v>
      </c>
    </row>
    <row r="42" spans="1:17" x14ac:dyDescent="0.3">
      <c r="A42" s="53">
        <v>28</v>
      </c>
      <c r="B42" s="7" t="s">
        <v>79</v>
      </c>
      <c r="C42" s="5" t="s">
        <v>80</v>
      </c>
      <c r="D42" s="5" t="s">
        <v>81</v>
      </c>
      <c r="E42" s="6">
        <v>7</v>
      </c>
      <c r="F42" s="6">
        <v>7</v>
      </c>
      <c r="G42" s="6">
        <v>2</v>
      </c>
      <c r="H42" s="3" t="s">
        <v>149</v>
      </c>
      <c r="I42" s="3">
        <v>0</v>
      </c>
      <c r="J42" s="1">
        <f>SUM(20*I42/40)</f>
        <v>0</v>
      </c>
      <c r="K42" s="3">
        <v>0</v>
      </c>
      <c r="L42" s="3">
        <v>0</v>
      </c>
      <c r="M42" s="3">
        <v>0</v>
      </c>
      <c r="N42" s="1">
        <f>SUM((40*M42)/9)</f>
        <v>0</v>
      </c>
      <c r="O42" s="1">
        <f>SUM(L42+N42)</f>
        <v>0</v>
      </c>
      <c r="P42" s="3">
        <f>SUM(J42+O42)</f>
        <v>0</v>
      </c>
      <c r="Q42" s="3" t="s">
        <v>567</v>
      </c>
    </row>
    <row r="43" spans="1:17" x14ac:dyDescent="0.3">
      <c r="A43" s="53">
        <v>29</v>
      </c>
      <c r="B43" s="5" t="s">
        <v>43</v>
      </c>
      <c r="C43" s="5" t="s">
        <v>35</v>
      </c>
      <c r="D43" s="5" t="s">
        <v>44</v>
      </c>
      <c r="E43" s="6">
        <v>8</v>
      </c>
      <c r="F43" s="6">
        <v>8</v>
      </c>
      <c r="G43" s="6">
        <v>1</v>
      </c>
      <c r="H43" s="3" t="s">
        <v>149</v>
      </c>
      <c r="I43" s="3">
        <v>0</v>
      </c>
      <c r="J43" s="1">
        <f>SUM(20*I43/40)</f>
        <v>0</v>
      </c>
      <c r="K43" s="3">
        <v>0</v>
      </c>
      <c r="L43" s="3">
        <v>0</v>
      </c>
      <c r="M43" s="3">
        <v>0</v>
      </c>
      <c r="N43" s="1">
        <f>SUM((40*M43)/9)</f>
        <v>0</v>
      </c>
      <c r="O43" s="1">
        <f>SUM(L43+N43)</f>
        <v>0</v>
      </c>
      <c r="P43" s="3">
        <f>SUM(J43+O43)</f>
        <v>0</v>
      </c>
      <c r="Q43" s="3" t="s">
        <v>567</v>
      </c>
    </row>
    <row r="44" spans="1:17" x14ac:dyDescent="0.3">
      <c r="A44" s="53">
        <v>30</v>
      </c>
      <c r="B44" s="5" t="s">
        <v>45</v>
      </c>
      <c r="C44" s="5" t="s">
        <v>46</v>
      </c>
      <c r="D44" s="5" t="s">
        <v>47</v>
      </c>
      <c r="E44" s="6">
        <v>8</v>
      </c>
      <c r="F44" s="6">
        <v>8</v>
      </c>
      <c r="G44" s="6">
        <v>1</v>
      </c>
      <c r="H44" s="3" t="s">
        <v>149</v>
      </c>
      <c r="I44" s="3">
        <v>0</v>
      </c>
      <c r="J44" s="1">
        <f>SUM(20*I44/40)</f>
        <v>0</v>
      </c>
      <c r="K44" s="3">
        <v>0</v>
      </c>
      <c r="L44" s="3">
        <v>0</v>
      </c>
      <c r="M44" s="3">
        <v>0</v>
      </c>
      <c r="N44" s="1">
        <f>SUM((40*M44)/9)</f>
        <v>0</v>
      </c>
      <c r="O44" s="1">
        <f>SUM(L44+N44)</f>
        <v>0</v>
      </c>
      <c r="P44" s="3">
        <f>SUM(J44+O44)</f>
        <v>0</v>
      </c>
      <c r="Q44" s="3" t="s">
        <v>567</v>
      </c>
    </row>
    <row r="45" spans="1:17" x14ac:dyDescent="0.3">
      <c r="A45" s="53">
        <v>31</v>
      </c>
      <c r="B45" s="5" t="s">
        <v>101</v>
      </c>
      <c r="C45" s="5" t="s">
        <v>102</v>
      </c>
      <c r="D45" s="5" t="s">
        <v>39</v>
      </c>
      <c r="E45" s="6">
        <v>7</v>
      </c>
      <c r="F45" s="6">
        <v>7</v>
      </c>
      <c r="G45" s="6">
        <v>3</v>
      </c>
      <c r="H45" s="3" t="s">
        <v>149</v>
      </c>
      <c r="I45" s="3">
        <v>0</v>
      </c>
      <c r="J45" s="1">
        <f>SUM(20*I45/40)</f>
        <v>0</v>
      </c>
      <c r="K45" s="3">
        <v>0</v>
      </c>
      <c r="L45" s="3">
        <v>0</v>
      </c>
      <c r="M45" s="3">
        <v>0</v>
      </c>
      <c r="N45" s="1">
        <f>SUM((40*M45)/9)</f>
        <v>0</v>
      </c>
      <c r="O45" s="1">
        <f>SUM(L45+N45)</f>
        <v>0</v>
      </c>
      <c r="P45" s="3">
        <f>SUM(J45+O45)</f>
        <v>0</v>
      </c>
      <c r="Q45" s="3" t="s">
        <v>567</v>
      </c>
    </row>
    <row r="46" spans="1:17" x14ac:dyDescent="0.3">
      <c r="A46" s="53">
        <v>32</v>
      </c>
      <c r="B46" s="5" t="s">
        <v>128</v>
      </c>
      <c r="C46" s="5" t="s">
        <v>41</v>
      </c>
      <c r="D46" s="5" t="s">
        <v>129</v>
      </c>
      <c r="E46" s="6">
        <v>8</v>
      </c>
      <c r="F46" s="6">
        <v>8</v>
      </c>
      <c r="G46" s="6">
        <v>11</v>
      </c>
      <c r="H46" s="3" t="s">
        <v>149</v>
      </c>
      <c r="I46" s="3">
        <v>0</v>
      </c>
      <c r="J46" s="1">
        <f>SUM(20*I46/40)</f>
        <v>0</v>
      </c>
      <c r="K46" s="3">
        <v>0</v>
      </c>
      <c r="L46" s="3">
        <v>0</v>
      </c>
      <c r="M46" s="3">
        <v>0</v>
      </c>
      <c r="N46" s="1">
        <f>SUM((40*M46)/9)</f>
        <v>0</v>
      </c>
      <c r="O46" s="1">
        <f>SUM(L46+N46)</f>
        <v>0</v>
      </c>
      <c r="P46" s="3">
        <f>SUM(J46+O46)</f>
        <v>0</v>
      </c>
      <c r="Q46" s="3" t="s">
        <v>567</v>
      </c>
    </row>
    <row r="47" spans="1:17" x14ac:dyDescent="0.3">
      <c r="A47" s="53">
        <v>33</v>
      </c>
      <c r="B47" s="5" t="s">
        <v>40</v>
      </c>
      <c r="C47" s="5" t="s">
        <v>41</v>
      </c>
      <c r="D47" s="5" t="s">
        <v>42</v>
      </c>
      <c r="E47" s="6">
        <v>8</v>
      </c>
      <c r="F47" s="6">
        <v>8</v>
      </c>
      <c r="G47" s="6">
        <v>1</v>
      </c>
      <c r="H47" s="3" t="s">
        <v>149</v>
      </c>
      <c r="I47" s="3">
        <v>0</v>
      </c>
      <c r="J47" s="1">
        <f>SUM(20*I47/40)</f>
        <v>0</v>
      </c>
      <c r="K47" s="3">
        <v>0</v>
      </c>
      <c r="L47" s="3">
        <v>0</v>
      </c>
      <c r="M47" s="3">
        <v>0</v>
      </c>
      <c r="N47" s="1">
        <f>SUM((40*M47)/9)</f>
        <v>0</v>
      </c>
      <c r="O47" s="1">
        <f>SUM(L47+N47)</f>
        <v>0</v>
      </c>
      <c r="P47" s="3">
        <f>SUM(J47+O47)</f>
        <v>0</v>
      </c>
      <c r="Q47" s="3" t="s">
        <v>567</v>
      </c>
    </row>
    <row r="48" spans="1:17" x14ac:dyDescent="0.3">
      <c r="A48" s="53">
        <v>34</v>
      </c>
      <c r="B48" s="5" t="s">
        <v>105</v>
      </c>
      <c r="C48" s="5" t="s">
        <v>106</v>
      </c>
      <c r="D48" s="5" t="s">
        <v>44</v>
      </c>
      <c r="E48" s="6">
        <v>7</v>
      </c>
      <c r="F48" s="6">
        <v>7</v>
      </c>
      <c r="G48" s="6">
        <v>5</v>
      </c>
      <c r="H48" s="3" t="s">
        <v>149</v>
      </c>
      <c r="I48" s="3">
        <v>0</v>
      </c>
      <c r="J48" s="1">
        <f>SUM(20*I48/40)</f>
        <v>0</v>
      </c>
      <c r="K48" s="3">
        <v>0</v>
      </c>
      <c r="L48" s="3">
        <v>0</v>
      </c>
      <c r="M48" s="3">
        <v>0</v>
      </c>
      <c r="N48" s="1">
        <f>SUM((40*M48)/9)</f>
        <v>0</v>
      </c>
      <c r="O48" s="1">
        <f>SUM(L48+N48)</f>
        <v>0</v>
      </c>
      <c r="P48" s="3">
        <f>SUM(J48+O48)</f>
        <v>0</v>
      </c>
      <c r="Q48" s="3" t="s">
        <v>567</v>
      </c>
    </row>
    <row r="49" spans="1:17" x14ac:dyDescent="0.3">
      <c r="A49" s="53">
        <v>35</v>
      </c>
      <c r="B49" s="5" t="s">
        <v>107</v>
      </c>
      <c r="C49" s="5" t="s">
        <v>100</v>
      </c>
      <c r="D49" s="5" t="s">
        <v>39</v>
      </c>
      <c r="E49" s="6">
        <v>7</v>
      </c>
      <c r="F49" s="6">
        <v>7</v>
      </c>
      <c r="G49" s="6">
        <v>5</v>
      </c>
      <c r="H49" s="3" t="s">
        <v>149</v>
      </c>
      <c r="I49" s="3">
        <v>0</v>
      </c>
      <c r="J49" s="1">
        <f>SUM(20*I49/40)</f>
        <v>0</v>
      </c>
      <c r="K49" s="3">
        <v>0</v>
      </c>
      <c r="L49" s="3">
        <v>0</v>
      </c>
      <c r="M49" s="3">
        <v>0</v>
      </c>
      <c r="N49" s="1">
        <f>SUM((40*M49)/9)</f>
        <v>0</v>
      </c>
      <c r="O49" s="1">
        <f>SUM(L49+N49)</f>
        <v>0</v>
      </c>
      <c r="P49" s="3">
        <f>SUM(J49+O49)</f>
        <v>0</v>
      </c>
      <c r="Q49" s="3" t="s">
        <v>567</v>
      </c>
    </row>
    <row r="50" spans="1:17" x14ac:dyDescent="0.3">
      <c r="A50" s="53">
        <v>36</v>
      </c>
      <c r="B50" s="7" t="s">
        <v>69</v>
      </c>
      <c r="C50" s="5" t="s">
        <v>70</v>
      </c>
      <c r="D50" s="5" t="s">
        <v>30</v>
      </c>
      <c r="E50" s="6">
        <v>7</v>
      </c>
      <c r="F50" s="6">
        <v>7</v>
      </c>
      <c r="G50" s="6">
        <v>2</v>
      </c>
      <c r="H50" s="3" t="s">
        <v>149</v>
      </c>
      <c r="I50" s="3">
        <v>0</v>
      </c>
      <c r="J50" s="1">
        <f>SUM(20*I50/40)</f>
        <v>0</v>
      </c>
      <c r="K50" s="3">
        <v>0</v>
      </c>
      <c r="L50" s="3">
        <v>0</v>
      </c>
      <c r="M50" s="3">
        <v>0</v>
      </c>
      <c r="N50" s="1">
        <f>SUM((40*M50)/9)</f>
        <v>0</v>
      </c>
      <c r="O50" s="1">
        <f>SUM(L50+N50)</f>
        <v>0</v>
      </c>
      <c r="P50" s="3">
        <f>SUM(J50+O50)</f>
        <v>0</v>
      </c>
      <c r="Q50" s="3" t="s">
        <v>567</v>
      </c>
    </row>
    <row r="51" spans="1:17" x14ac:dyDescent="0.3">
      <c r="A51" s="53">
        <v>37</v>
      </c>
      <c r="B51" s="7" t="s">
        <v>66</v>
      </c>
      <c r="C51" s="5" t="s">
        <v>67</v>
      </c>
      <c r="D51" s="5" t="s">
        <v>68</v>
      </c>
      <c r="E51" s="6">
        <v>7</v>
      </c>
      <c r="F51" s="6">
        <v>7</v>
      </c>
      <c r="G51" s="6">
        <v>2</v>
      </c>
      <c r="H51" s="3" t="s">
        <v>149</v>
      </c>
      <c r="I51" s="3">
        <v>0</v>
      </c>
      <c r="J51" s="1">
        <f>SUM(20*I51/40)</f>
        <v>0</v>
      </c>
      <c r="K51" s="3">
        <v>0</v>
      </c>
      <c r="L51" s="3">
        <v>0</v>
      </c>
      <c r="M51" s="3">
        <v>0</v>
      </c>
      <c r="N51" s="1">
        <f>SUM((40*M51)/9)</f>
        <v>0</v>
      </c>
      <c r="O51" s="1">
        <f>SUM(L51+N51)</f>
        <v>0</v>
      </c>
      <c r="P51" s="3">
        <f>SUM(J51+O51)</f>
        <v>0</v>
      </c>
      <c r="Q51" s="3" t="s">
        <v>567</v>
      </c>
    </row>
    <row r="52" spans="1:17" x14ac:dyDescent="0.3">
      <c r="A52" s="53">
        <v>38</v>
      </c>
      <c r="B52" s="5" t="s">
        <v>142</v>
      </c>
      <c r="C52" s="5" t="s">
        <v>143</v>
      </c>
      <c r="D52" s="5" t="s">
        <v>59</v>
      </c>
      <c r="E52" s="6">
        <v>8</v>
      </c>
      <c r="F52" s="6">
        <v>8</v>
      </c>
      <c r="G52" s="6">
        <v>16</v>
      </c>
      <c r="H52" s="3" t="s">
        <v>149</v>
      </c>
      <c r="I52" s="3">
        <v>0</v>
      </c>
      <c r="J52" s="1">
        <f>SUM(20*I52/40)</f>
        <v>0</v>
      </c>
      <c r="K52" s="3">
        <v>0</v>
      </c>
      <c r="L52" s="3">
        <v>0</v>
      </c>
      <c r="M52" s="3">
        <v>0</v>
      </c>
      <c r="N52" s="1">
        <f>SUM((40*M52)/9)</f>
        <v>0</v>
      </c>
      <c r="O52" s="1">
        <f>SUM(L52+N52)</f>
        <v>0</v>
      </c>
      <c r="P52" s="3">
        <f>SUM(J52+O52)</f>
        <v>0</v>
      </c>
      <c r="Q52" s="3" t="s">
        <v>567</v>
      </c>
    </row>
    <row r="53" spans="1:17" x14ac:dyDescent="0.3">
      <c r="A53" s="53">
        <v>39</v>
      </c>
      <c r="B53" s="5" t="s">
        <v>34</v>
      </c>
      <c r="C53" s="5" t="s">
        <v>35</v>
      </c>
      <c r="D53" s="5" t="s">
        <v>36</v>
      </c>
      <c r="E53" s="6">
        <v>8</v>
      </c>
      <c r="F53" s="6">
        <v>8</v>
      </c>
      <c r="G53" s="6">
        <v>1</v>
      </c>
      <c r="H53" s="2" t="s">
        <v>149</v>
      </c>
      <c r="I53" s="1">
        <v>0</v>
      </c>
      <c r="J53" s="1">
        <f>SUM(20*I53/40)</f>
        <v>0</v>
      </c>
      <c r="K53" s="1">
        <v>0</v>
      </c>
      <c r="L53" s="3">
        <v>0</v>
      </c>
      <c r="M53" s="1">
        <v>0</v>
      </c>
      <c r="N53" s="1">
        <f>SUM((40*M53)/9)</f>
        <v>0</v>
      </c>
      <c r="O53" s="1">
        <f>SUM(L53+N53)</f>
        <v>0</v>
      </c>
      <c r="P53" s="3">
        <f>SUM(J53+O53)</f>
        <v>0</v>
      </c>
      <c r="Q53" s="3" t="s">
        <v>567</v>
      </c>
    </row>
    <row r="54" spans="1:17" x14ac:dyDescent="0.3">
      <c r="A54" s="53">
        <v>40</v>
      </c>
      <c r="B54" s="7" t="s">
        <v>51</v>
      </c>
      <c r="C54" s="5" t="s">
        <v>52</v>
      </c>
      <c r="D54" s="5" t="s">
        <v>53</v>
      </c>
      <c r="E54" s="6">
        <v>7</v>
      </c>
      <c r="F54" s="6">
        <v>7</v>
      </c>
      <c r="G54" s="6">
        <v>2</v>
      </c>
      <c r="H54" s="3" t="s">
        <v>149</v>
      </c>
      <c r="I54" s="3">
        <v>0</v>
      </c>
      <c r="J54" s="1">
        <f>SUM(20*I54/40)</f>
        <v>0</v>
      </c>
      <c r="K54" s="3">
        <v>0</v>
      </c>
      <c r="L54" s="3">
        <v>0</v>
      </c>
      <c r="M54" s="3">
        <v>0</v>
      </c>
      <c r="N54" s="1">
        <f>SUM((40*M54)/9)</f>
        <v>0</v>
      </c>
      <c r="O54" s="1">
        <f>SUM(L54+N54)</f>
        <v>0</v>
      </c>
      <c r="P54" s="3">
        <f>SUM(J54+O54)</f>
        <v>0</v>
      </c>
      <c r="Q54" s="3" t="s">
        <v>567</v>
      </c>
    </row>
    <row r="55" spans="1:17" x14ac:dyDescent="0.3">
      <c r="A55" s="54">
        <v>41</v>
      </c>
      <c r="B55" s="5" t="s">
        <v>28</v>
      </c>
      <c r="C55" s="5" t="s">
        <v>29</v>
      </c>
      <c r="D55" s="5" t="s">
        <v>30</v>
      </c>
      <c r="E55" s="6">
        <v>7</v>
      </c>
      <c r="F55" s="6">
        <v>7</v>
      </c>
      <c r="G55" s="6">
        <v>1</v>
      </c>
      <c r="H55" s="1" t="s">
        <v>149</v>
      </c>
      <c r="I55" s="1">
        <v>0</v>
      </c>
      <c r="J55" s="1">
        <f>SUM(20*I55/40)</f>
        <v>0</v>
      </c>
      <c r="K55" s="1">
        <v>0</v>
      </c>
      <c r="L55" s="3">
        <v>0</v>
      </c>
      <c r="M55" s="1">
        <v>0</v>
      </c>
      <c r="N55" s="1">
        <f>SUM((40*M55)/9)</f>
        <v>0</v>
      </c>
      <c r="O55" s="1">
        <f>SUM(L55+N55)</f>
        <v>0</v>
      </c>
      <c r="P55" s="3">
        <f>SUM(J55+O55)</f>
        <v>0</v>
      </c>
      <c r="Q55" s="3" t="s">
        <v>567</v>
      </c>
    </row>
    <row r="56" spans="1:17" x14ac:dyDescent="0.3">
      <c r="A56" s="53">
        <v>42</v>
      </c>
      <c r="B56" s="5" t="s">
        <v>146</v>
      </c>
      <c r="C56" s="5" t="s">
        <v>147</v>
      </c>
      <c r="D56" s="5" t="s">
        <v>148</v>
      </c>
      <c r="E56" s="6">
        <v>7</v>
      </c>
      <c r="F56" s="6">
        <v>7</v>
      </c>
      <c r="G56" s="6">
        <v>19</v>
      </c>
      <c r="H56" s="3" t="s">
        <v>149</v>
      </c>
      <c r="I56" s="3">
        <v>0</v>
      </c>
      <c r="J56" s="1">
        <f>SUM(20*I56/40)</f>
        <v>0</v>
      </c>
      <c r="K56" s="3">
        <v>0</v>
      </c>
      <c r="L56" s="3">
        <v>0</v>
      </c>
      <c r="M56" s="3">
        <v>0</v>
      </c>
      <c r="N56" s="1">
        <f>SUM((40*M56)/9)</f>
        <v>0</v>
      </c>
      <c r="O56" s="1">
        <f>SUM(L56+N56)</f>
        <v>0</v>
      </c>
      <c r="P56" s="3">
        <f>SUM(J56+O56)</f>
        <v>0</v>
      </c>
      <c r="Q56" s="3" t="s">
        <v>567</v>
      </c>
    </row>
    <row r="57" spans="1:17" x14ac:dyDescent="0.3">
      <c r="A57" s="53">
        <v>43</v>
      </c>
      <c r="B57" s="7" t="s">
        <v>82</v>
      </c>
      <c r="C57" s="5" t="s">
        <v>35</v>
      </c>
      <c r="D57" s="5" t="s">
        <v>83</v>
      </c>
      <c r="E57" s="6">
        <v>8</v>
      </c>
      <c r="F57" s="6">
        <v>8</v>
      </c>
      <c r="G57" s="6">
        <v>2</v>
      </c>
      <c r="H57" s="3" t="s">
        <v>149</v>
      </c>
      <c r="I57" s="3">
        <v>0</v>
      </c>
      <c r="J57" s="1">
        <f>SUM(20*I57/40)</f>
        <v>0</v>
      </c>
      <c r="K57" s="3">
        <v>0</v>
      </c>
      <c r="L57" s="3">
        <v>0</v>
      </c>
      <c r="M57" s="3">
        <v>0</v>
      </c>
      <c r="N57" s="1">
        <f>SUM((40*M57)/9)</f>
        <v>0</v>
      </c>
      <c r="O57" s="1">
        <f>SUM(L57+N57)</f>
        <v>0</v>
      </c>
      <c r="P57" s="3">
        <f>SUM(J57+O57)</f>
        <v>0</v>
      </c>
      <c r="Q57" s="3" t="s">
        <v>567</v>
      </c>
    </row>
    <row r="58" spans="1:17" x14ac:dyDescent="0.3">
      <c r="A58" s="53">
        <v>44</v>
      </c>
      <c r="B58" s="7" t="s">
        <v>74</v>
      </c>
      <c r="C58" s="5" t="s">
        <v>75</v>
      </c>
      <c r="D58" s="5" t="s">
        <v>76</v>
      </c>
      <c r="E58" s="6">
        <v>7</v>
      </c>
      <c r="F58" s="6">
        <v>7</v>
      </c>
      <c r="G58" s="6">
        <v>2</v>
      </c>
      <c r="H58" s="3" t="s">
        <v>149</v>
      </c>
      <c r="I58" s="3">
        <v>0</v>
      </c>
      <c r="J58" s="1">
        <f>SUM(20*I58/40)</f>
        <v>0</v>
      </c>
      <c r="K58" s="3">
        <v>0</v>
      </c>
      <c r="L58" s="3">
        <v>0</v>
      </c>
      <c r="M58" s="3">
        <v>0</v>
      </c>
      <c r="N58" s="1">
        <f>SUM((40*M58)/9)</f>
        <v>0</v>
      </c>
      <c r="O58" s="1">
        <f>SUM(L58+N58)</f>
        <v>0</v>
      </c>
      <c r="P58" s="3">
        <f>SUM(J58+O58)</f>
        <v>0</v>
      </c>
      <c r="Q58" s="3" t="s">
        <v>567</v>
      </c>
    </row>
    <row r="59" spans="1:17" x14ac:dyDescent="0.3">
      <c r="A59" s="53">
        <v>45</v>
      </c>
      <c r="B59" s="7" t="s">
        <v>63</v>
      </c>
      <c r="C59" s="5" t="s">
        <v>64</v>
      </c>
      <c r="D59" s="5" t="s">
        <v>65</v>
      </c>
      <c r="E59" s="6">
        <v>7</v>
      </c>
      <c r="F59" s="6">
        <v>7</v>
      </c>
      <c r="G59" s="6">
        <v>2</v>
      </c>
      <c r="H59" s="3" t="s">
        <v>149</v>
      </c>
      <c r="I59" s="3">
        <v>0</v>
      </c>
      <c r="J59" s="1">
        <f>SUM(20*I59/40)</f>
        <v>0</v>
      </c>
      <c r="K59" s="3">
        <v>0</v>
      </c>
      <c r="L59" s="3">
        <v>0</v>
      </c>
      <c r="M59" s="3">
        <v>0</v>
      </c>
      <c r="N59" s="1">
        <f>SUM((40*M59)/9)</f>
        <v>0</v>
      </c>
      <c r="O59" s="1">
        <f>SUM(L59+N59)</f>
        <v>0</v>
      </c>
      <c r="P59" s="3">
        <f>SUM(J59+O59)</f>
        <v>0</v>
      </c>
      <c r="Q59" s="3" t="s">
        <v>567</v>
      </c>
    </row>
    <row r="60" spans="1:17" x14ac:dyDescent="0.3">
      <c r="A60" s="53">
        <v>46</v>
      </c>
      <c r="B60" s="5" t="s">
        <v>77</v>
      </c>
      <c r="C60" s="5" t="s">
        <v>145</v>
      </c>
      <c r="D60" s="5" t="s">
        <v>59</v>
      </c>
      <c r="E60" s="6">
        <v>8</v>
      </c>
      <c r="F60" s="6">
        <v>8</v>
      </c>
      <c r="G60" s="6">
        <v>17</v>
      </c>
      <c r="H60" s="3" t="s">
        <v>149</v>
      </c>
      <c r="I60" s="3">
        <v>0</v>
      </c>
      <c r="J60" s="1">
        <f>SUM(20*I60/40)</f>
        <v>0</v>
      </c>
      <c r="K60" s="3">
        <v>0</v>
      </c>
      <c r="L60" s="3">
        <v>0</v>
      </c>
      <c r="M60" s="3">
        <v>0</v>
      </c>
      <c r="N60" s="1">
        <f>SUM((40*M60)/9)</f>
        <v>0</v>
      </c>
      <c r="O60" s="1">
        <f>SUM(L60+N60)</f>
        <v>0</v>
      </c>
      <c r="P60" s="3">
        <f>SUM(J60+O60)</f>
        <v>0</v>
      </c>
      <c r="Q60" s="3" t="s">
        <v>567</v>
      </c>
    </row>
    <row r="61" spans="1:17" x14ac:dyDescent="0.3">
      <c r="A61" s="53">
        <v>47</v>
      </c>
      <c r="B61" s="5" t="s">
        <v>108</v>
      </c>
      <c r="C61" s="5" t="s">
        <v>109</v>
      </c>
      <c r="D61" s="5" t="s">
        <v>39</v>
      </c>
      <c r="E61" s="6">
        <v>8</v>
      </c>
      <c r="F61" s="6">
        <v>8</v>
      </c>
      <c r="G61" s="6">
        <v>6</v>
      </c>
      <c r="H61" s="3" t="s">
        <v>149</v>
      </c>
      <c r="I61" s="3">
        <v>0</v>
      </c>
      <c r="J61" s="1">
        <f>SUM(20*I61/40)</f>
        <v>0</v>
      </c>
      <c r="K61" s="3">
        <v>0</v>
      </c>
      <c r="L61" s="3">
        <v>0</v>
      </c>
      <c r="M61" s="3">
        <v>0</v>
      </c>
      <c r="N61" s="1">
        <f>SUM((40*M61)/9)</f>
        <v>0</v>
      </c>
      <c r="O61" s="1">
        <f>SUM(L61+N61)</f>
        <v>0</v>
      </c>
      <c r="P61" s="3">
        <f>SUM(J61+O61)</f>
        <v>0</v>
      </c>
      <c r="Q61" s="3" t="s">
        <v>567</v>
      </c>
    </row>
    <row r="62" spans="1:17" x14ac:dyDescent="0.3">
      <c r="A62" s="53">
        <v>48</v>
      </c>
      <c r="B62" s="5" t="s">
        <v>130</v>
      </c>
      <c r="C62" s="5" t="s">
        <v>111</v>
      </c>
      <c r="D62" s="5" t="s">
        <v>59</v>
      </c>
      <c r="E62" s="6">
        <v>8</v>
      </c>
      <c r="F62" s="6">
        <v>8</v>
      </c>
      <c r="G62" s="6">
        <v>11</v>
      </c>
      <c r="H62" s="3" t="s">
        <v>149</v>
      </c>
      <c r="I62" s="3">
        <v>0</v>
      </c>
      <c r="J62" s="1">
        <f>SUM(20*I62/40)</f>
        <v>0</v>
      </c>
      <c r="K62" s="3">
        <v>0</v>
      </c>
      <c r="L62" s="3">
        <v>0</v>
      </c>
      <c r="M62" s="3">
        <v>0</v>
      </c>
      <c r="N62" s="1">
        <f>SUM((40*M62)/9)</f>
        <v>0</v>
      </c>
      <c r="O62" s="1">
        <f>SUM(L62+N62)</f>
        <v>0</v>
      </c>
      <c r="P62" s="3">
        <f>SUM(J62+O62)</f>
        <v>0</v>
      </c>
      <c r="Q62" s="3" t="s">
        <v>567</v>
      </c>
    </row>
    <row r="63" spans="1:17" x14ac:dyDescent="0.3">
      <c r="A63" s="53">
        <v>49</v>
      </c>
      <c r="B63" s="7" t="s">
        <v>94</v>
      </c>
      <c r="C63" s="5" t="s">
        <v>95</v>
      </c>
      <c r="D63" s="5" t="s">
        <v>96</v>
      </c>
      <c r="E63" s="6">
        <v>8</v>
      </c>
      <c r="F63" s="6">
        <v>8</v>
      </c>
      <c r="G63" s="6">
        <v>2</v>
      </c>
      <c r="H63" s="3" t="s">
        <v>149</v>
      </c>
      <c r="I63" s="3">
        <v>0</v>
      </c>
      <c r="J63" s="1">
        <f>SUM(20*I63/40)</f>
        <v>0</v>
      </c>
      <c r="K63" s="3">
        <v>0</v>
      </c>
      <c r="L63" s="3">
        <v>0</v>
      </c>
      <c r="M63" s="3">
        <v>0</v>
      </c>
      <c r="N63" s="1">
        <f>SUM((40*M63)/9)</f>
        <v>0</v>
      </c>
      <c r="O63" s="1">
        <f>SUM(L63+N63)</f>
        <v>0</v>
      </c>
      <c r="P63" s="3">
        <f>SUM(J63+O63)</f>
        <v>0</v>
      </c>
      <c r="Q63" s="3" t="s">
        <v>567</v>
      </c>
    </row>
    <row r="64" spans="1:17" x14ac:dyDescent="0.3">
      <c r="A64" s="53">
        <v>50</v>
      </c>
      <c r="B64" s="5" t="s">
        <v>103</v>
      </c>
      <c r="C64" s="5" t="s">
        <v>104</v>
      </c>
      <c r="D64" s="5" t="s">
        <v>36</v>
      </c>
      <c r="E64" s="6">
        <v>8</v>
      </c>
      <c r="F64" s="6">
        <v>8</v>
      </c>
      <c r="G64" s="6">
        <v>3</v>
      </c>
      <c r="H64" s="3" t="s">
        <v>149</v>
      </c>
      <c r="I64" s="3">
        <v>0</v>
      </c>
      <c r="J64" s="1">
        <f>SUM(20*I64/40)</f>
        <v>0</v>
      </c>
      <c r="K64" s="3">
        <v>0</v>
      </c>
      <c r="L64" s="3">
        <v>0</v>
      </c>
      <c r="M64" s="3">
        <v>0</v>
      </c>
      <c r="N64" s="1">
        <f>SUM((40*M64)/9)</f>
        <v>0</v>
      </c>
      <c r="O64" s="1">
        <f>SUM(L64+N64)</f>
        <v>0</v>
      </c>
      <c r="P64" s="3">
        <f>SUM(J64+O64)</f>
        <v>0</v>
      </c>
      <c r="Q64" s="3" t="s">
        <v>567</v>
      </c>
    </row>
    <row r="65" spans="1:17" x14ac:dyDescent="0.3">
      <c r="A65" s="53">
        <v>51</v>
      </c>
      <c r="B65" s="5" t="s">
        <v>114</v>
      </c>
      <c r="C65" s="5" t="s">
        <v>115</v>
      </c>
      <c r="D65" s="5" t="s">
        <v>87</v>
      </c>
      <c r="E65" s="6">
        <v>7</v>
      </c>
      <c r="F65" s="6">
        <v>7</v>
      </c>
      <c r="G65" s="6">
        <v>8</v>
      </c>
      <c r="H65" s="3" t="s">
        <v>149</v>
      </c>
      <c r="I65" s="3">
        <v>0</v>
      </c>
      <c r="J65" s="1">
        <f>SUM(20*I65/40)</f>
        <v>0</v>
      </c>
      <c r="K65" s="3">
        <v>0</v>
      </c>
      <c r="L65" s="3">
        <v>0</v>
      </c>
      <c r="M65" s="3">
        <v>0</v>
      </c>
      <c r="N65" s="1">
        <f>SUM((40*M65)/9)</f>
        <v>0</v>
      </c>
      <c r="O65" s="1">
        <f>SUM(L65+N65)</f>
        <v>0</v>
      </c>
      <c r="P65" s="3">
        <f>SUM(J65+O65)</f>
        <v>0</v>
      </c>
      <c r="Q65" s="3" t="s">
        <v>567</v>
      </c>
    </row>
    <row r="66" spans="1:17" x14ac:dyDescent="0.3">
      <c r="A66" s="53">
        <v>52</v>
      </c>
      <c r="B66" s="5" t="s">
        <v>97</v>
      </c>
      <c r="C66" s="5" t="s">
        <v>98</v>
      </c>
      <c r="D66" s="5" t="s">
        <v>59</v>
      </c>
      <c r="E66" s="6">
        <v>7</v>
      </c>
      <c r="F66" s="6">
        <v>7</v>
      </c>
      <c r="G66" s="6">
        <v>3</v>
      </c>
      <c r="H66" s="3" t="s">
        <v>149</v>
      </c>
      <c r="I66" s="3">
        <v>0</v>
      </c>
      <c r="J66" s="1">
        <f>SUM(20*I66/40)</f>
        <v>0</v>
      </c>
      <c r="K66" s="3">
        <v>0</v>
      </c>
      <c r="L66" s="3">
        <v>0</v>
      </c>
      <c r="M66" s="3">
        <v>0</v>
      </c>
      <c r="N66" s="1">
        <f>SUM((40*M66)/9)</f>
        <v>0</v>
      </c>
      <c r="O66" s="1">
        <f>SUM(L66+N66)</f>
        <v>0</v>
      </c>
      <c r="P66" s="3">
        <f>SUM(J66+O66)</f>
        <v>0</v>
      </c>
      <c r="Q66" s="3" t="s">
        <v>567</v>
      </c>
    </row>
    <row r="67" spans="1:17" x14ac:dyDescent="0.3">
      <c r="A67" s="53">
        <v>53</v>
      </c>
      <c r="B67" s="7" t="s">
        <v>125</v>
      </c>
      <c r="C67" s="7" t="s">
        <v>126</v>
      </c>
      <c r="D67" s="5" t="s">
        <v>127</v>
      </c>
      <c r="E67" s="6">
        <v>8</v>
      </c>
      <c r="F67" s="6">
        <v>8</v>
      </c>
      <c r="G67" s="6">
        <v>10</v>
      </c>
      <c r="H67" s="3" t="s">
        <v>149</v>
      </c>
      <c r="I67" s="3">
        <v>0</v>
      </c>
      <c r="J67" s="1">
        <f>SUM(20*I67/40)</f>
        <v>0</v>
      </c>
      <c r="K67" s="3">
        <v>0</v>
      </c>
      <c r="L67" s="3">
        <v>0</v>
      </c>
      <c r="M67" s="3">
        <v>0</v>
      </c>
      <c r="N67" s="1">
        <f>SUM((40*M67)/9)</f>
        <v>0</v>
      </c>
      <c r="O67" s="1">
        <f>SUM(L67+N67)</f>
        <v>0</v>
      </c>
      <c r="P67" s="3">
        <f>SUM(J67+O67)</f>
        <v>0</v>
      </c>
      <c r="Q67" s="3" t="s">
        <v>567</v>
      </c>
    </row>
    <row r="71" spans="1:17" x14ac:dyDescent="0.3">
      <c r="A71" s="60" t="s">
        <v>562</v>
      </c>
      <c r="B71" s="62"/>
      <c r="C71" s="19"/>
      <c r="D71" s="19"/>
      <c r="E71" s="62"/>
      <c r="F71" s="62"/>
      <c r="G71" s="62"/>
      <c r="H71" s="62"/>
      <c r="I71" s="62"/>
    </row>
    <row r="72" spans="1:17" x14ac:dyDescent="0.3">
      <c r="A72" s="62" t="s">
        <v>9</v>
      </c>
      <c r="B72" s="62"/>
      <c r="C72" s="19"/>
      <c r="D72" s="19"/>
      <c r="E72" s="62"/>
      <c r="F72" s="62"/>
      <c r="G72" s="62"/>
      <c r="H72" s="62"/>
      <c r="I72" s="62"/>
    </row>
    <row r="73" spans="1:17" x14ac:dyDescent="0.3">
      <c r="A73" s="60" t="s">
        <v>10</v>
      </c>
      <c r="B73" s="62"/>
      <c r="C73" s="19"/>
      <c r="D73" s="19"/>
      <c r="E73" s="16"/>
      <c r="F73" s="62"/>
      <c r="G73" s="62"/>
      <c r="H73" s="62"/>
      <c r="I73" s="62"/>
    </row>
    <row r="74" spans="1:17" x14ac:dyDescent="0.3">
      <c r="A74" s="60" t="s">
        <v>563</v>
      </c>
      <c r="B74" s="62"/>
      <c r="C74" s="19"/>
      <c r="D74" s="19"/>
      <c r="E74" s="16"/>
      <c r="F74" s="62"/>
      <c r="G74" s="62"/>
      <c r="H74" s="62"/>
      <c r="I74" s="62"/>
    </row>
    <row r="75" spans="1:17" x14ac:dyDescent="0.3">
      <c r="A75" s="60" t="s">
        <v>564</v>
      </c>
      <c r="B75" s="62"/>
      <c r="C75" s="19"/>
      <c r="D75" s="19"/>
      <c r="E75" s="16"/>
      <c r="F75" s="62"/>
      <c r="G75" s="62"/>
      <c r="H75" s="62"/>
      <c r="I75" s="62"/>
    </row>
    <row r="77" spans="1:17" x14ac:dyDescent="0.3">
      <c r="A77" s="17"/>
      <c r="B77" s="62"/>
      <c r="E77" s="16"/>
      <c r="F77" s="16"/>
    </row>
    <row r="78" spans="1:17" x14ac:dyDescent="0.3">
      <c r="A78" s="17"/>
      <c r="B78" s="62"/>
      <c r="E78" s="16"/>
      <c r="F78" s="16"/>
    </row>
    <row r="79" spans="1:17" x14ac:dyDescent="0.3">
      <c r="A79" s="17"/>
      <c r="B79" s="62"/>
      <c r="E79" s="16"/>
      <c r="F79" s="16"/>
    </row>
    <row r="80" spans="1:17" x14ac:dyDescent="0.3">
      <c r="A80" s="17"/>
      <c r="B80" s="62"/>
      <c r="E80" s="16"/>
      <c r="F80" s="16"/>
    </row>
    <row r="81" spans="1:6" x14ac:dyDescent="0.3">
      <c r="A81" s="17"/>
      <c r="B81" s="62"/>
      <c r="E81" s="16"/>
      <c r="F81" s="16"/>
    </row>
  </sheetData>
  <autoFilter ref="A12:Q67" xr:uid="{00000000-0009-0000-0000-000001000000}">
    <filterColumn colId="10" showButton="0"/>
    <filterColumn colId="12" showButton="0"/>
    <sortState xmlns:xlrd2="http://schemas.microsoft.com/office/spreadsheetml/2017/richdata2" ref="A17:Q67">
      <sortCondition descending="1" ref="P12:P67"/>
    </sortState>
  </autoFilter>
  <mergeCells count="23">
    <mergeCell ref="M12:N12"/>
    <mergeCell ref="O12:O13"/>
    <mergeCell ref="P12:P13"/>
    <mergeCell ref="Q12:Q14"/>
    <mergeCell ref="K13:K14"/>
    <mergeCell ref="M13:M14"/>
    <mergeCell ref="A3:Q3"/>
    <mergeCell ref="A4:Q4"/>
    <mergeCell ref="A5:Q5"/>
    <mergeCell ref="A7:F7"/>
    <mergeCell ref="B8:C8"/>
    <mergeCell ref="J12:J13"/>
    <mergeCell ref="K12:L12"/>
    <mergeCell ref="A9:E9"/>
    <mergeCell ref="F12:F14"/>
    <mergeCell ref="G12:G14"/>
    <mergeCell ref="H12:H14"/>
    <mergeCell ref="I12:I14"/>
    <mergeCell ref="A12:A14"/>
    <mergeCell ref="B12:B14"/>
    <mergeCell ref="C12:C14"/>
    <mergeCell ref="D12:D14"/>
    <mergeCell ref="E12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103"/>
  <sheetViews>
    <sheetView topLeftCell="D4" zoomScale="120" zoomScaleNormal="120" workbookViewId="0">
      <selection activeCell="A9" sqref="A9:E9"/>
    </sheetView>
  </sheetViews>
  <sheetFormatPr defaultRowHeight="18.75" x14ac:dyDescent="0.3"/>
  <cols>
    <col min="1" max="1" width="9.140625" style="16"/>
    <col min="2" max="2" width="19.140625" style="16" customWidth="1"/>
    <col min="3" max="3" width="16.5703125" style="16" customWidth="1"/>
    <col min="4" max="4" width="20.28515625" style="16" customWidth="1"/>
    <col min="5" max="5" width="13.42578125" style="17" customWidth="1"/>
    <col min="6" max="6" width="13" style="17" customWidth="1"/>
    <col min="7" max="7" width="18" style="16" customWidth="1"/>
    <col min="8" max="8" width="25.7109375" style="16" customWidth="1"/>
    <col min="9" max="10" width="9.140625" style="16"/>
    <col min="11" max="11" width="11.28515625" style="17" customWidth="1"/>
    <col min="12" max="12" width="11.28515625" style="16" customWidth="1"/>
    <col min="13" max="13" width="11.5703125" style="17" customWidth="1"/>
    <col min="14" max="14" width="11.7109375" style="17" customWidth="1"/>
    <col min="15" max="15" width="13.7109375" style="17" customWidth="1"/>
    <col min="16" max="16" width="14.5703125" style="17" customWidth="1"/>
    <col min="17" max="17" width="15.7109375" style="17" customWidth="1"/>
    <col min="18" max="16384" width="9.140625" style="16"/>
  </cols>
  <sheetData>
    <row r="3" spans="1:18" x14ac:dyDescent="0.3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3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15" customHeight="1" x14ac:dyDescent="0.3"/>
    <row r="7" spans="1:18" ht="15.75" customHeight="1" x14ac:dyDescent="0.3">
      <c r="A7" s="21" t="s">
        <v>568</v>
      </c>
      <c r="B7" s="21"/>
      <c r="C7" s="21"/>
      <c r="D7" s="21"/>
      <c r="E7" s="21"/>
      <c r="F7" s="21"/>
      <c r="G7" s="22"/>
      <c r="H7" s="22"/>
      <c r="I7" s="23"/>
      <c r="J7" s="23"/>
      <c r="K7" s="25"/>
      <c r="L7" s="23"/>
      <c r="M7" s="25"/>
      <c r="N7" s="25"/>
    </row>
    <row r="8" spans="1:18" x14ac:dyDescent="0.3">
      <c r="A8" s="23" t="s">
        <v>0</v>
      </c>
      <c r="B8" s="63" t="s">
        <v>231</v>
      </c>
      <c r="C8" s="26"/>
      <c r="D8" s="27"/>
      <c r="G8" s="27"/>
      <c r="H8" s="27"/>
    </row>
    <row r="9" spans="1:18" x14ac:dyDescent="0.3">
      <c r="A9" s="21" t="s">
        <v>557</v>
      </c>
      <c r="B9" s="21"/>
      <c r="C9" s="21"/>
      <c r="D9" s="21"/>
      <c r="E9" s="21"/>
      <c r="G9" s="27"/>
      <c r="H9" s="27"/>
    </row>
    <row r="10" spans="1:18" x14ac:dyDescent="0.3">
      <c r="A10" s="28"/>
      <c r="B10" s="27"/>
      <c r="C10" s="27"/>
      <c r="D10" s="27"/>
      <c r="G10" s="27"/>
      <c r="H10" s="27"/>
    </row>
    <row r="12" spans="1:18" ht="36" customHeight="1" x14ac:dyDescent="0.3">
      <c r="A12" s="29" t="s">
        <v>1</v>
      </c>
      <c r="B12" s="29" t="s">
        <v>2</v>
      </c>
      <c r="C12" s="29" t="s">
        <v>3</v>
      </c>
      <c r="D12" s="29" t="s">
        <v>4</v>
      </c>
      <c r="E12" s="29" t="s">
        <v>13</v>
      </c>
      <c r="F12" s="29" t="s">
        <v>14</v>
      </c>
      <c r="G12" s="29" t="s">
        <v>5</v>
      </c>
      <c r="H12" s="29" t="s">
        <v>6</v>
      </c>
      <c r="I12" s="64" t="s">
        <v>7</v>
      </c>
      <c r="J12" s="64" t="s">
        <v>15</v>
      </c>
      <c r="K12" s="33" t="s">
        <v>558</v>
      </c>
      <c r="L12" s="34"/>
      <c r="M12" s="33" t="s">
        <v>559</v>
      </c>
      <c r="N12" s="34"/>
      <c r="O12" s="36" t="s">
        <v>18</v>
      </c>
      <c r="P12" s="36" t="s">
        <v>19</v>
      </c>
      <c r="Q12" s="36" t="s">
        <v>8</v>
      </c>
    </row>
    <row r="13" spans="1:18" ht="87.75" customHeight="1" x14ac:dyDescent="0.3">
      <c r="A13" s="37"/>
      <c r="B13" s="37"/>
      <c r="C13" s="37"/>
      <c r="D13" s="37"/>
      <c r="E13" s="37"/>
      <c r="F13" s="37"/>
      <c r="G13" s="37"/>
      <c r="H13" s="37"/>
      <c r="I13" s="65"/>
      <c r="J13" s="66"/>
      <c r="K13" s="36" t="s">
        <v>560</v>
      </c>
      <c r="L13" s="41" t="s">
        <v>16</v>
      </c>
      <c r="M13" s="36" t="s">
        <v>561</v>
      </c>
      <c r="N13" s="41" t="s">
        <v>17</v>
      </c>
      <c r="O13" s="43"/>
      <c r="P13" s="43"/>
      <c r="Q13" s="44"/>
      <c r="R13" s="45"/>
    </row>
    <row r="14" spans="1:18" ht="15" customHeight="1" x14ac:dyDescent="0.3">
      <c r="A14" s="46"/>
      <c r="B14" s="46"/>
      <c r="C14" s="46"/>
      <c r="D14" s="46"/>
      <c r="E14" s="46"/>
      <c r="F14" s="46"/>
      <c r="G14" s="46"/>
      <c r="H14" s="46"/>
      <c r="I14" s="66"/>
      <c r="J14" s="41" t="s">
        <v>21</v>
      </c>
      <c r="K14" s="43"/>
      <c r="L14" s="41" t="s">
        <v>22</v>
      </c>
      <c r="M14" s="43"/>
      <c r="N14" s="41" t="s">
        <v>22</v>
      </c>
      <c r="O14" s="52" t="s">
        <v>23</v>
      </c>
      <c r="P14" s="52" t="s">
        <v>24</v>
      </c>
      <c r="Q14" s="43"/>
      <c r="R14" s="45"/>
    </row>
    <row r="15" spans="1:18" x14ac:dyDescent="0.3">
      <c r="A15" s="53">
        <v>1</v>
      </c>
      <c r="B15" s="5" t="s">
        <v>523</v>
      </c>
      <c r="C15" s="5" t="s">
        <v>524</v>
      </c>
      <c r="D15" s="5" t="s">
        <v>525</v>
      </c>
      <c r="E15" s="6">
        <v>11</v>
      </c>
      <c r="F15" s="6">
        <v>11</v>
      </c>
      <c r="G15" s="6">
        <v>13</v>
      </c>
      <c r="H15" s="3" t="s">
        <v>149</v>
      </c>
      <c r="I15" s="3">
        <v>27</v>
      </c>
      <c r="J15" s="3">
        <f>SUM(20*I15/40)</f>
        <v>13.5</v>
      </c>
      <c r="K15" s="3">
        <v>54</v>
      </c>
      <c r="L15" s="3">
        <f>SUM((40*44.28)/K15)</f>
        <v>32.800000000000004</v>
      </c>
      <c r="M15" s="3">
        <v>10</v>
      </c>
      <c r="N15" s="3">
        <f>SUM((40*M15)/10)</f>
        <v>40</v>
      </c>
      <c r="O15" s="1">
        <f>SUM(L15+N15)</f>
        <v>72.800000000000011</v>
      </c>
      <c r="P15" s="3">
        <f>SUM(J15+O15)</f>
        <v>86.300000000000011</v>
      </c>
      <c r="Q15" s="3" t="s">
        <v>565</v>
      </c>
    </row>
    <row r="16" spans="1:18" x14ac:dyDescent="0.3">
      <c r="A16" s="53">
        <v>2</v>
      </c>
      <c r="B16" s="5" t="s">
        <v>458</v>
      </c>
      <c r="C16" s="5" t="s">
        <v>397</v>
      </c>
      <c r="D16" s="5" t="s">
        <v>237</v>
      </c>
      <c r="E16" s="6">
        <v>9</v>
      </c>
      <c r="F16" s="6">
        <v>9</v>
      </c>
      <c r="G16" s="6">
        <v>3</v>
      </c>
      <c r="H16" s="3" t="s">
        <v>149</v>
      </c>
      <c r="I16" s="3">
        <v>35</v>
      </c>
      <c r="J16" s="3">
        <f>SUM(20*I16/40)</f>
        <v>17.5</v>
      </c>
      <c r="K16" s="3">
        <v>45.12</v>
      </c>
      <c r="L16" s="3">
        <f>SUM((40*44.28)/K16)</f>
        <v>39.255319148936174</v>
      </c>
      <c r="M16" s="3">
        <v>7</v>
      </c>
      <c r="N16" s="3">
        <f>SUM((40*M16)/10)</f>
        <v>28</v>
      </c>
      <c r="O16" s="1">
        <f>SUM(L16+N16)</f>
        <v>67.255319148936167</v>
      </c>
      <c r="P16" s="3">
        <f>SUM(J16+O16)</f>
        <v>84.755319148936167</v>
      </c>
      <c r="Q16" s="3" t="s">
        <v>565</v>
      </c>
    </row>
    <row r="17" spans="1:17" x14ac:dyDescent="0.3">
      <c r="A17" s="53">
        <v>3</v>
      </c>
      <c r="B17" s="5" t="s">
        <v>469</v>
      </c>
      <c r="C17" s="5" t="s">
        <v>334</v>
      </c>
      <c r="D17" s="5" t="s">
        <v>234</v>
      </c>
      <c r="E17" s="6">
        <v>9</v>
      </c>
      <c r="F17" s="6">
        <v>9</v>
      </c>
      <c r="G17" s="6">
        <v>6</v>
      </c>
      <c r="H17" s="3" t="s">
        <v>149</v>
      </c>
      <c r="I17" s="3">
        <v>19.5</v>
      </c>
      <c r="J17" s="3">
        <f>SUM(20*I17/40)</f>
        <v>9.75</v>
      </c>
      <c r="K17" s="3">
        <v>53.06</v>
      </c>
      <c r="L17" s="3">
        <f>SUM((40*44.28)/K17)</f>
        <v>33.381078024877496</v>
      </c>
      <c r="M17" s="3">
        <v>9</v>
      </c>
      <c r="N17" s="3">
        <f>SUM((40*M17)/10)</f>
        <v>36</v>
      </c>
      <c r="O17" s="1">
        <f>SUM(L17+N17)</f>
        <v>69.381078024877496</v>
      </c>
      <c r="P17" s="3">
        <f>SUM(J17+O17)</f>
        <v>79.131078024877496</v>
      </c>
      <c r="Q17" s="3" t="s">
        <v>565</v>
      </c>
    </row>
    <row r="18" spans="1:17" x14ac:dyDescent="0.3">
      <c r="A18" s="53">
        <v>4</v>
      </c>
      <c r="B18" s="5" t="s">
        <v>428</v>
      </c>
      <c r="C18" s="5" t="s">
        <v>276</v>
      </c>
      <c r="D18" s="5" t="s">
        <v>412</v>
      </c>
      <c r="E18" s="6">
        <v>9</v>
      </c>
      <c r="F18" s="6">
        <v>9</v>
      </c>
      <c r="G18" s="6">
        <v>19</v>
      </c>
      <c r="H18" s="3" t="s">
        <v>149</v>
      </c>
      <c r="I18" s="3">
        <v>16.75</v>
      </c>
      <c r="J18" s="3">
        <f>SUM(20*I18/40)</f>
        <v>8.375</v>
      </c>
      <c r="K18" s="3">
        <v>55.25</v>
      </c>
      <c r="L18" s="3">
        <f>SUM((40*44.28)/K18)</f>
        <v>32.057918552036199</v>
      </c>
      <c r="M18" s="3">
        <v>9</v>
      </c>
      <c r="N18" s="3">
        <f>SUM((40*M18)/10)</f>
        <v>36</v>
      </c>
      <c r="O18" s="1">
        <f>SUM(L18+N18)</f>
        <v>68.057918552036199</v>
      </c>
      <c r="P18" s="3">
        <f>SUM(J18+O18)</f>
        <v>76.432918552036199</v>
      </c>
      <c r="Q18" s="3" t="s">
        <v>565</v>
      </c>
    </row>
    <row r="19" spans="1:17" x14ac:dyDescent="0.3">
      <c r="A19" s="53">
        <v>5</v>
      </c>
      <c r="B19" s="5" t="s">
        <v>461</v>
      </c>
      <c r="C19" s="5" t="s">
        <v>400</v>
      </c>
      <c r="D19" s="5" t="s">
        <v>265</v>
      </c>
      <c r="E19" s="6">
        <v>10</v>
      </c>
      <c r="F19" s="6">
        <v>10</v>
      </c>
      <c r="G19" s="6">
        <v>4</v>
      </c>
      <c r="H19" s="3" t="s">
        <v>149</v>
      </c>
      <c r="I19" s="3">
        <v>10.5</v>
      </c>
      <c r="J19" s="3">
        <f>SUM(20*I19/40)</f>
        <v>5.25</v>
      </c>
      <c r="K19" s="3">
        <v>44.65</v>
      </c>
      <c r="L19" s="3">
        <f>SUM((40*44.28)/K19)</f>
        <v>39.66853303471445</v>
      </c>
      <c r="M19" s="3">
        <v>7</v>
      </c>
      <c r="N19" s="3">
        <f>SUM((40*M19)/10)</f>
        <v>28</v>
      </c>
      <c r="O19" s="1">
        <f>SUM(L19+N19)</f>
        <v>67.668533034714443</v>
      </c>
      <c r="P19" s="3">
        <f>SUM(J19+O19)</f>
        <v>72.918533034714443</v>
      </c>
      <c r="Q19" s="3" t="s">
        <v>565</v>
      </c>
    </row>
    <row r="20" spans="1:17" x14ac:dyDescent="0.3">
      <c r="A20" s="53">
        <v>6</v>
      </c>
      <c r="B20" s="5" t="s">
        <v>409</v>
      </c>
      <c r="C20" s="5" t="s">
        <v>478</v>
      </c>
      <c r="D20" s="5" t="s">
        <v>270</v>
      </c>
      <c r="E20" s="6">
        <v>11</v>
      </c>
      <c r="F20" s="6">
        <v>11</v>
      </c>
      <c r="G20" s="6">
        <v>12</v>
      </c>
      <c r="H20" s="3" t="s">
        <v>149</v>
      </c>
      <c r="I20" s="3">
        <v>14.25</v>
      </c>
      <c r="J20" s="3">
        <f>SUM(20*I20/40)</f>
        <v>7.125</v>
      </c>
      <c r="K20" s="3">
        <v>62.43</v>
      </c>
      <c r="L20" s="3">
        <f>SUM((40*44.28)/K20)</f>
        <v>28.370975492551658</v>
      </c>
      <c r="M20" s="3">
        <v>8</v>
      </c>
      <c r="N20" s="3">
        <f>SUM((40*M20)/10)</f>
        <v>32</v>
      </c>
      <c r="O20" s="1">
        <f>SUM(L20+N20)</f>
        <v>60.370975492551658</v>
      </c>
      <c r="P20" s="3">
        <f>SUM(J20+O20)</f>
        <v>67.495975492551651</v>
      </c>
      <c r="Q20" s="3" t="s">
        <v>566</v>
      </c>
    </row>
    <row r="21" spans="1:17" x14ac:dyDescent="0.3">
      <c r="A21" s="53">
        <v>7</v>
      </c>
      <c r="B21" s="5" t="s">
        <v>551</v>
      </c>
      <c r="C21" s="5" t="s">
        <v>357</v>
      </c>
      <c r="D21" s="5" t="s">
        <v>234</v>
      </c>
      <c r="E21" s="6">
        <v>9</v>
      </c>
      <c r="F21" s="6">
        <v>9</v>
      </c>
      <c r="G21" s="6">
        <v>3</v>
      </c>
      <c r="H21" s="3" t="s">
        <v>149</v>
      </c>
      <c r="I21" s="3">
        <v>14</v>
      </c>
      <c r="J21" s="3">
        <f>SUM(20*I21/40)</f>
        <v>7</v>
      </c>
      <c r="K21" s="3">
        <v>49.28</v>
      </c>
      <c r="L21" s="3">
        <f>SUM((40*44.28)/K21)</f>
        <v>35.941558441558442</v>
      </c>
      <c r="M21" s="3">
        <v>6</v>
      </c>
      <c r="N21" s="3">
        <f>SUM((40*M21)/10)</f>
        <v>24</v>
      </c>
      <c r="O21" s="1">
        <f>SUM(L21+N21)</f>
        <v>59.941558441558442</v>
      </c>
      <c r="P21" s="3">
        <f>SUM(J21+O21)</f>
        <v>66.941558441558442</v>
      </c>
      <c r="Q21" s="3" t="s">
        <v>566</v>
      </c>
    </row>
    <row r="22" spans="1:17" x14ac:dyDescent="0.3">
      <c r="A22" s="53">
        <v>8</v>
      </c>
      <c r="B22" s="5" t="s">
        <v>481</v>
      </c>
      <c r="C22" s="5" t="s">
        <v>276</v>
      </c>
      <c r="D22" s="5" t="s">
        <v>412</v>
      </c>
      <c r="E22" s="6">
        <v>9</v>
      </c>
      <c r="F22" s="6">
        <v>9</v>
      </c>
      <c r="G22" s="6">
        <v>6</v>
      </c>
      <c r="H22" s="3" t="s">
        <v>149</v>
      </c>
      <c r="I22" s="3">
        <v>4.75</v>
      </c>
      <c r="J22" s="3">
        <f>SUM(20*I22/40)</f>
        <v>2.375</v>
      </c>
      <c r="K22" s="3">
        <v>62.18</v>
      </c>
      <c r="L22" s="3">
        <f>SUM((40*44.28)/K22)</f>
        <v>28.485043422322292</v>
      </c>
      <c r="M22" s="3">
        <v>9</v>
      </c>
      <c r="N22" s="3">
        <f>SUM((40*M22)/10)</f>
        <v>36</v>
      </c>
      <c r="O22" s="1">
        <f>SUM(L22+N22)</f>
        <v>64.485043422322292</v>
      </c>
      <c r="P22" s="3">
        <f>SUM(J22+O22)</f>
        <v>66.860043422322292</v>
      </c>
      <c r="Q22" s="3" t="s">
        <v>566</v>
      </c>
    </row>
    <row r="23" spans="1:17" x14ac:dyDescent="0.3">
      <c r="A23" s="53">
        <v>9</v>
      </c>
      <c r="B23" s="5" t="s">
        <v>487</v>
      </c>
      <c r="C23" s="5" t="s">
        <v>319</v>
      </c>
      <c r="D23" s="5" t="s">
        <v>488</v>
      </c>
      <c r="E23" s="6">
        <v>9</v>
      </c>
      <c r="F23" s="6">
        <v>9</v>
      </c>
      <c r="G23" s="6">
        <v>8</v>
      </c>
      <c r="H23" s="3" t="s">
        <v>149</v>
      </c>
      <c r="I23" s="3">
        <v>0</v>
      </c>
      <c r="J23" s="3">
        <f>SUM(20*I23/40)</f>
        <v>0</v>
      </c>
      <c r="K23" s="3">
        <v>66.44</v>
      </c>
      <c r="L23" s="3">
        <f>SUM((40*44.28)/K23)</f>
        <v>26.658639373871164</v>
      </c>
      <c r="M23" s="3">
        <v>10</v>
      </c>
      <c r="N23" s="3">
        <f>SUM((40*M23)/10)</f>
        <v>40</v>
      </c>
      <c r="O23" s="1">
        <f>SUM(L23+N23)</f>
        <v>66.658639373871168</v>
      </c>
      <c r="P23" s="3">
        <f>SUM(J23+O23)</f>
        <v>66.658639373871168</v>
      </c>
      <c r="Q23" s="3" t="s">
        <v>566</v>
      </c>
    </row>
    <row r="24" spans="1:17" ht="15.75" customHeight="1" x14ac:dyDescent="0.3">
      <c r="A24" s="53">
        <v>10</v>
      </c>
      <c r="B24" s="5" t="s">
        <v>552</v>
      </c>
      <c r="C24" s="5" t="s">
        <v>236</v>
      </c>
      <c r="D24" s="5" t="s">
        <v>367</v>
      </c>
      <c r="E24" s="6">
        <v>9</v>
      </c>
      <c r="F24" s="6">
        <v>9</v>
      </c>
      <c r="G24" s="6">
        <v>19</v>
      </c>
      <c r="H24" s="3" t="s">
        <v>149</v>
      </c>
      <c r="I24" s="3">
        <v>5.5</v>
      </c>
      <c r="J24" s="3">
        <f>SUM(20*I24/40)</f>
        <v>2.75</v>
      </c>
      <c r="K24" s="3">
        <v>49.62</v>
      </c>
      <c r="L24" s="3">
        <f>SUM((40*44.28)/K24)</f>
        <v>35.69528415961306</v>
      </c>
      <c r="M24" s="3">
        <v>7</v>
      </c>
      <c r="N24" s="3">
        <f>SUM((40*M24)/10)</f>
        <v>28</v>
      </c>
      <c r="O24" s="1">
        <f>SUM(L24+N24)</f>
        <v>63.69528415961306</v>
      </c>
      <c r="P24" s="3">
        <f>SUM(J24+O24)</f>
        <v>66.445284159613067</v>
      </c>
      <c r="Q24" s="3" t="s">
        <v>566</v>
      </c>
    </row>
    <row r="25" spans="1:17" x14ac:dyDescent="0.3">
      <c r="A25" s="53">
        <v>11</v>
      </c>
      <c r="B25" s="5" t="s">
        <v>466</v>
      </c>
      <c r="C25" s="5" t="s">
        <v>467</v>
      </c>
      <c r="D25" s="5" t="s">
        <v>240</v>
      </c>
      <c r="E25" s="6">
        <v>11</v>
      </c>
      <c r="F25" s="6">
        <v>11</v>
      </c>
      <c r="G25" s="6">
        <v>6</v>
      </c>
      <c r="H25" s="3" t="s">
        <v>149</v>
      </c>
      <c r="I25" s="3">
        <v>23.5</v>
      </c>
      <c r="J25" s="3">
        <f>SUM(20*I25/40)</f>
        <v>11.75</v>
      </c>
      <c r="K25" s="3">
        <v>58.97</v>
      </c>
      <c r="L25" s="3">
        <f>SUM((40*44.28)/K25)</f>
        <v>30.035611327793795</v>
      </c>
      <c r="M25" s="3">
        <v>6</v>
      </c>
      <c r="N25" s="3">
        <f>SUM((40*M25)/10)</f>
        <v>24</v>
      </c>
      <c r="O25" s="1">
        <f>SUM(L25+N25)</f>
        <v>54.035611327793795</v>
      </c>
      <c r="P25" s="3">
        <f>SUM(J25+O25)</f>
        <v>65.785611327793788</v>
      </c>
      <c r="Q25" s="3" t="s">
        <v>566</v>
      </c>
    </row>
    <row r="26" spans="1:17" x14ac:dyDescent="0.3">
      <c r="A26" s="53">
        <v>12</v>
      </c>
      <c r="B26" s="5" t="s">
        <v>531</v>
      </c>
      <c r="C26" s="5" t="s">
        <v>486</v>
      </c>
      <c r="D26" s="5" t="s">
        <v>532</v>
      </c>
      <c r="E26" s="6">
        <v>10</v>
      </c>
      <c r="F26" s="6">
        <v>10</v>
      </c>
      <c r="G26" s="6">
        <v>16</v>
      </c>
      <c r="H26" s="3" t="s">
        <v>149</v>
      </c>
      <c r="I26" s="3">
        <v>22</v>
      </c>
      <c r="J26" s="3">
        <f>SUM(20*I26/40)</f>
        <v>11</v>
      </c>
      <c r="K26" s="3">
        <v>58.97</v>
      </c>
      <c r="L26" s="3">
        <f>SUM((40*44.28)/K26)</f>
        <v>30.035611327793795</v>
      </c>
      <c r="M26" s="3">
        <v>6</v>
      </c>
      <c r="N26" s="3">
        <f>SUM((40*M26)/10)</f>
        <v>24</v>
      </c>
      <c r="O26" s="1">
        <f>SUM(L26+N26)</f>
        <v>54.035611327793795</v>
      </c>
      <c r="P26" s="3">
        <f>SUM(J26+O26)</f>
        <v>65.035611327793788</v>
      </c>
      <c r="Q26" s="3" t="s">
        <v>566</v>
      </c>
    </row>
    <row r="27" spans="1:17" x14ac:dyDescent="0.3">
      <c r="A27" s="53">
        <v>13</v>
      </c>
      <c r="B27" s="5" t="s">
        <v>473</v>
      </c>
      <c r="C27" s="5" t="s">
        <v>397</v>
      </c>
      <c r="D27" s="5" t="s">
        <v>234</v>
      </c>
      <c r="E27" s="6">
        <v>9</v>
      </c>
      <c r="F27" s="6">
        <v>9</v>
      </c>
      <c r="G27" s="6">
        <v>6</v>
      </c>
      <c r="H27" s="3" t="s">
        <v>149</v>
      </c>
      <c r="I27" s="3">
        <v>7.5</v>
      </c>
      <c r="J27" s="3">
        <f>SUM(20*I27/40)</f>
        <v>3.75</v>
      </c>
      <c r="K27" s="3">
        <v>61.16</v>
      </c>
      <c r="L27" s="3">
        <f>SUM((40*44.28)/K27)</f>
        <v>28.960104643557884</v>
      </c>
      <c r="M27" s="3">
        <v>8</v>
      </c>
      <c r="N27" s="3">
        <f>SUM((40*M27)/10)</f>
        <v>32</v>
      </c>
      <c r="O27" s="1">
        <f>SUM(L27+N27)</f>
        <v>60.960104643557884</v>
      </c>
      <c r="P27" s="3">
        <f>SUM(J27+O27)</f>
        <v>64.710104643557884</v>
      </c>
      <c r="Q27" s="3" t="s">
        <v>566</v>
      </c>
    </row>
    <row r="28" spans="1:17" x14ac:dyDescent="0.3">
      <c r="A28" s="53">
        <v>14</v>
      </c>
      <c r="B28" s="7" t="s">
        <v>502</v>
      </c>
      <c r="C28" s="7" t="s">
        <v>249</v>
      </c>
      <c r="D28" s="5" t="s">
        <v>494</v>
      </c>
      <c r="E28" s="8">
        <v>10</v>
      </c>
      <c r="F28" s="8">
        <v>10</v>
      </c>
      <c r="G28" s="6">
        <v>10</v>
      </c>
      <c r="H28" s="3" t="s">
        <v>149</v>
      </c>
      <c r="I28" s="3">
        <v>7.5</v>
      </c>
      <c r="J28" s="3">
        <f>SUM(20*I28/40)</f>
        <v>3.75</v>
      </c>
      <c r="K28" s="3">
        <v>55</v>
      </c>
      <c r="L28" s="3">
        <f>SUM((40*44.28)/K28)</f>
        <v>32.203636363636363</v>
      </c>
      <c r="M28" s="3">
        <v>7</v>
      </c>
      <c r="N28" s="3">
        <f>SUM((40*M28)/10)</f>
        <v>28</v>
      </c>
      <c r="O28" s="1">
        <f>SUM(L28+N28)</f>
        <v>60.203636363636363</v>
      </c>
      <c r="P28" s="3">
        <f>SUM(J28+O28)</f>
        <v>63.953636363636363</v>
      </c>
      <c r="Q28" s="3" t="s">
        <v>566</v>
      </c>
    </row>
    <row r="29" spans="1:17" x14ac:dyDescent="0.3">
      <c r="A29" s="53">
        <v>15</v>
      </c>
      <c r="B29" s="5" t="s">
        <v>522</v>
      </c>
      <c r="C29" s="5" t="s">
        <v>236</v>
      </c>
      <c r="D29" s="5" t="s">
        <v>246</v>
      </c>
      <c r="E29" s="6">
        <v>9</v>
      </c>
      <c r="F29" s="6">
        <v>9</v>
      </c>
      <c r="G29" s="6">
        <v>13</v>
      </c>
      <c r="H29" s="3" t="s">
        <v>149</v>
      </c>
      <c r="I29" s="3">
        <v>23</v>
      </c>
      <c r="J29" s="3">
        <f>SUM(20*I29/40)</f>
        <v>11.5</v>
      </c>
      <c r="K29" s="3">
        <v>48.72</v>
      </c>
      <c r="L29" s="3">
        <f>SUM((40*44.28)/K29)</f>
        <v>36.354679802955665</v>
      </c>
      <c r="M29" s="3">
        <v>4</v>
      </c>
      <c r="N29" s="3">
        <f>SUM((40*M29)/10)</f>
        <v>16</v>
      </c>
      <c r="O29" s="1">
        <f>SUM(L29+N29)</f>
        <v>52.354679802955665</v>
      </c>
      <c r="P29" s="3">
        <f>SUM(J29+O29)</f>
        <v>63.854679802955665</v>
      </c>
      <c r="Q29" s="3" t="s">
        <v>566</v>
      </c>
    </row>
    <row r="30" spans="1:17" x14ac:dyDescent="0.3">
      <c r="A30" s="53">
        <v>16</v>
      </c>
      <c r="B30" s="5" t="s">
        <v>526</v>
      </c>
      <c r="C30" s="5" t="s">
        <v>357</v>
      </c>
      <c r="D30" s="5" t="s">
        <v>365</v>
      </c>
      <c r="E30" s="6">
        <v>11</v>
      </c>
      <c r="F30" s="6">
        <v>11</v>
      </c>
      <c r="G30" s="6">
        <v>15</v>
      </c>
      <c r="H30" s="3" t="s">
        <v>149</v>
      </c>
      <c r="I30" s="3">
        <v>10.25</v>
      </c>
      <c r="J30" s="3">
        <f>SUM(20*I30/40)</f>
        <v>5.125</v>
      </c>
      <c r="K30" s="3">
        <v>59.03</v>
      </c>
      <c r="L30" s="3">
        <f>SUM((40*44.28)/K30)</f>
        <v>30.005082161612741</v>
      </c>
      <c r="M30" s="3">
        <v>7</v>
      </c>
      <c r="N30" s="3">
        <f>SUM((40*M30)/10)</f>
        <v>28</v>
      </c>
      <c r="O30" s="1">
        <f>SUM(L30+N30)</f>
        <v>58.005082161612741</v>
      </c>
      <c r="P30" s="3">
        <f>SUM(J30+O30)</f>
        <v>63.130082161612741</v>
      </c>
      <c r="Q30" s="3" t="s">
        <v>566</v>
      </c>
    </row>
    <row r="31" spans="1:17" x14ac:dyDescent="0.3">
      <c r="A31" s="53">
        <v>17</v>
      </c>
      <c r="B31" s="5" t="s">
        <v>509</v>
      </c>
      <c r="C31" s="5" t="s">
        <v>334</v>
      </c>
      <c r="D31" s="5" t="s">
        <v>265</v>
      </c>
      <c r="E31" s="6">
        <v>9</v>
      </c>
      <c r="F31" s="6">
        <v>9</v>
      </c>
      <c r="G31" s="6">
        <v>12</v>
      </c>
      <c r="H31" s="3" t="s">
        <v>149</v>
      </c>
      <c r="I31" s="3">
        <v>10.25</v>
      </c>
      <c r="J31" s="3">
        <f>SUM(20*I31/40)</f>
        <v>5.125</v>
      </c>
      <c r="K31" s="3">
        <v>59.69</v>
      </c>
      <c r="L31" s="3">
        <f>SUM((40*44.28)/K31)</f>
        <v>29.673312112581673</v>
      </c>
      <c r="M31" s="3">
        <v>7</v>
      </c>
      <c r="N31" s="3">
        <f>SUM((40*M31)/10)</f>
        <v>28</v>
      </c>
      <c r="O31" s="1">
        <f>SUM(L31+N31)</f>
        <v>57.673312112581669</v>
      </c>
      <c r="P31" s="3">
        <f>SUM(J31+O31)</f>
        <v>62.798312112581669</v>
      </c>
      <c r="Q31" s="3" t="s">
        <v>566</v>
      </c>
    </row>
    <row r="32" spans="1:17" x14ac:dyDescent="0.3">
      <c r="A32" s="53">
        <v>18</v>
      </c>
      <c r="B32" s="5" t="s">
        <v>508</v>
      </c>
      <c r="C32" s="5" t="s">
        <v>361</v>
      </c>
      <c r="D32" s="5" t="s">
        <v>300</v>
      </c>
      <c r="E32" s="6">
        <v>9</v>
      </c>
      <c r="F32" s="6">
        <v>9</v>
      </c>
      <c r="G32" s="6">
        <v>12</v>
      </c>
      <c r="H32" s="2" t="s">
        <v>149</v>
      </c>
      <c r="I32" s="2">
        <v>12.5</v>
      </c>
      <c r="J32" s="3">
        <f>SUM(20*I32/40)</f>
        <v>6.25</v>
      </c>
      <c r="K32" s="2">
        <v>66.78</v>
      </c>
      <c r="L32" s="3">
        <f>SUM((40*44.28)/K32)</f>
        <v>26.522911051212937</v>
      </c>
      <c r="M32" s="3">
        <v>7</v>
      </c>
      <c r="N32" s="3">
        <f>SUM((40*M32)/10)</f>
        <v>28</v>
      </c>
      <c r="O32" s="1">
        <f>SUM(L32+N32)</f>
        <v>54.522911051212937</v>
      </c>
      <c r="P32" s="3">
        <f>SUM(J32+O32)</f>
        <v>60.772911051212937</v>
      </c>
      <c r="Q32" s="3" t="s">
        <v>566</v>
      </c>
    </row>
    <row r="33" spans="1:17" x14ac:dyDescent="0.3">
      <c r="A33" s="53">
        <v>19</v>
      </c>
      <c r="B33" s="5" t="s">
        <v>468</v>
      </c>
      <c r="C33" s="5" t="s">
        <v>344</v>
      </c>
      <c r="D33" s="5" t="s">
        <v>265</v>
      </c>
      <c r="E33" s="6">
        <v>9</v>
      </c>
      <c r="F33" s="6">
        <v>9</v>
      </c>
      <c r="G33" s="6">
        <v>6</v>
      </c>
      <c r="H33" s="3" t="s">
        <v>149</v>
      </c>
      <c r="I33" s="3">
        <v>11.5</v>
      </c>
      <c r="J33" s="3">
        <f>SUM(20*I33/40)</f>
        <v>5.75</v>
      </c>
      <c r="K33" s="3">
        <v>66.25</v>
      </c>
      <c r="L33" s="3">
        <f>SUM((40*44.28)/K33)</f>
        <v>26.735094339622641</v>
      </c>
      <c r="M33" s="3">
        <v>7</v>
      </c>
      <c r="N33" s="3">
        <f>SUM((40*M33)/10)</f>
        <v>28</v>
      </c>
      <c r="O33" s="1">
        <f>SUM(L33+N33)</f>
        <v>54.735094339622641</v>
      </c>
      <c r="P33" s="3">
        <f>SUM(J33+O33)</f>
        <v>60.485094339622641</v>
      </c>
      <c r="Q33" s="3" t="s">
        <v>566</v>
      </c>
    </row>
    <row r="34" spans="1:17" x14ac:dyDescent="0.3">
      <c r="A34" s="53">
        <v>20</v>
      </c>
      <c r="B34" s="5" t="s">
        <v>519</v>
      </c>
      <c r="C34" s="5" t="s">
        <v>520</v>
      </c>
      <c r="D34" s="5" t="s">
        <v>521</v>
      </c>
      <c r="E34" s="6">
        <v>11</v>
      </c>
      <c r="F34" s="6">
        <v>11</v>
      </c>
      <c r="G34" s="6">
        <v>12</v>
      </c>
      <c r="H34" s="3" t="s">
        <v>149</v>
      </c>
      <c r="I34" s="3">
        <v>10.5</v>
      </c>
      <c r="J34" s="3">
        <f>SUM(20*I34/40)</f>
        <v>5.25</v>
      </c>
      <c r="K34" s="3">
        <v>65.69</v>
      </c>
      <c r="L34" s="3">
        <f>SUM((40*44.28)/K34)</f>
        <v>26.96300806819912</v>
      </c>
      <c r="M34" s="3">
        <v>7</v>
      </c>
      <c r="N34" s="3">
        <f>SUM((40*M34)/10)</f>
        <v>28</v>
      </c>
      <c r="O34" s="1">
        <f>SUM(L34+N34)</f>
        <v>54.963008068199116</v>
      </c>
      <c r="P34" s="3">
        <f>SUM(J34+O34)</f>
        <v>60.213008068199116</v>
      </c>
      <c r="Q34" s="3" t="s">
        <v>566</v>
      </c>
    </row>
    <row r="35" spans="1:17" x14ac:dyDescent="0.3">
      <c r="A35" s="53">
        <v>21</v>
      </c>
      <c r="B35" s="5" t="s">
        <v>553</v>
      </c>
      <c r="C35" s="5" t="s">
        <v>334</v>
      </c>
      <c r="D35" s="5" t="s">
        <v>367</v>
      </c>
      <c r="E35" s="6">
        <v>9</v>
      </c>
      <c r="F35" s="6">
        <v>9</v>
      </c>
      <c r="G35" s="6">
        <v>3</v>
      </c>
      <c r="H35" s="3" t="s">
        <v>149</v>
      </c>
      <c r="I35" s="3">
        <v>20</v>
      </c>
      <c r="J35" s="3">
        <f>SUM(20*I35/40)</f>
        <v>10</v>
      </c>
      <c r="K35" s="3">
        <v>67.63</v>
      </c>
      <c r="L35" s="3">
        <f>SUM((40*44.28)/K35)</f>
        <v>26.189560845778502</v>
      </c>
      <c r="M35" s="3">
        <v>6</v>
      </c>
      <c r="N35" s="3">
        <f>SUM((40*M35)/10)</f>
        <v>24</v>
      </c>
      <c r="O35" s="1">
        <f>SUM(L35+N35)</f>
        <v>50.189560845778502</v>
      </c>
      <c r="P35" s="3">
        <f>SUM(J35+O35)</f>
        <v>60.189560845778502</v>
      </c>
      <c r="Q35" s="3" t="s">
        <v>566</v>
      </c>
    </row>
    <row r="36" spans="1:17" x14ac:dyDescent="0.3">
      <c r="A36" s="53">
        <v>22</v>
      </c>
      <c r="B36" s="7" t="s">
        <v>455</v>
      </c>
      <c r="C36" s="5" t="s">
        <v>236</v>
      </c>
      <c r="D36" s="5" t="s">
        <v>329</v>
      </c>
      <c r="E36" s="6">
        <v>10</v>
      </c>
      <c r="F36" s="6">
        <v>10</v>
      </c>
      <c r="G36" s="6">
        <v>2</v>
      </c>
      <c r="H36" s="3" t="s">
        <v>149</v>
      </c>
      <c r="I36" s="3">
        <v>5.5</v>
      </c>
      <c r="J36" s="3">
        <f>SUM(20*I36/40)</f>
        <v>2.75</v>
      </c>
      <c r="K36" s="3">
        <v>53.38</v>
      </c>
      <c r="L36" s="3">
        <f>SUM((40*44.28)/K36)</f>
        <v>33.180966654177595</v>
      </c>
      <c r="M36" s="3">
        <v>6</v>
      </c>
      <c r="N36" s="3">
        <f>SUM((40*M36)/10)</f>
        <v>24</v>
      </c>
      <c r="O36" s="1">
        <f>SUM(L36+N36)</f>
        <v>57.180966654177595</v>
      </c>
      <c r="P36" s="3">
        <f>SUM(J36+O36)</f>
        <v>59.930966654177595</v>
      </c>
      <c r="Q36" s="3" t="s">
        <v>566</v>
      </c>
    </row>
    <row r="37" spans="1:17" x14ac:dyDescent="0.3">
      <c r="A37" s="53">
        <v>23</v>
      </c>
      <c r="B37" s="7" t="s">
        <v>435</v>
      </c>
      <c r="C37" s="5" t="s">
        <v>334</v>
      </c>
      <c r="D37" s="5" t="s">
        <v>436</v>
      </c>
      <c r="E37" s="6">
        <v>10</v>
      </c>
      <c r="F37" s="6">
        <v>10</v>
      </c>
      <c r="G37" s="6">
        <v>2</v>
      </c>
      <c r="H37" s="2" t="s">
        <v>149</v>
      </c>
      <c r="I37" s="1">
        <v>18.5</v>
      </c>
      <c r="J37" s="3">
        <f>SUM(20*I37/40)</f>
        <v>9.25</v>
      </c>
      <c r="K37" s="1">
        <v>84.22</v>
      </c>
      <c r="L37" s="3">
        <f>SUM((40*44.28)/K37)</f>
        <v>21.030634053668962</v>
      </c>
      <c r="M37" s="1">
        <v>7</v>
      </c>
      <c r="N37" s="3">
        <f>SUM((40*M37)/10)</f>
        <v>28</v>
      </c>
      <c r="O37" s="1">
        <f>SUM(L37+N37)</f>
        <v>49.030634053668962</v>
      </c>
      <c r="P37" s="3">
        <f>SUM(J37+O37)</f>
        <v>58.280634053668962</v>
      </c>
      <c r="Q37" s="4" t="s">
        <v>566</v>
      </c>
    </row>
    <row r="38" spans="1:17" x14ac:dyDescent="0.3">
      <c r="A38" s="53">
        <v>24</v>
      </c>
      <c r="B38" s="5" t="s">
        <v>534</v>
      </c>
      <c r="C38" s="5" t="s">
        <v>350</v>
      </c>
      <c r="D38" s="5" t="s">
        <v>367</v>
      </c>
      <c r="E38" s="6">
        <v>10</v>
      </c>
      <c r="F38" s="6">
        <v>10</v>
      </c>
      <c r="G38" s="6">
        <v>16</v>
      </c>
      <c r="H38" s="3" t="s">
        <v>149</v>
      </c>
      <c r="I38" s="3">
        <v>4.75</v>
      </c>
      <c r="J38" s="3">
        <f>SUM(20*I38/40)</f>
        <v>2.375</v>
      </c>
      <c r="K38" s="3">
        <v>64.75</v>
      </c>
      <c r="L38" s="3">
        <f>SUM((40*44.28)/K38)</f>
        <v>27.354440154440155</v>
      </c>
      <c r="M38" s="3">
        <v>7</v>
      </c>
      <c r="N38" s="3">
        <f>SUM((40*M38)/10)</f>
        <v>28</v>
      </c>
      <c r="O38" s="1">
        <f>SUM(L38+N38)</f>
        <v>55.354440154440155</v>
      </c>
      <c r="P38" s="3">
        <f>SUM(J38+O38)</f>
        <v>57.729440154440155</v>
      </c>
      <c r="Q38" s="3" t="s">
        <v>566</v>
      </c>
    </row>
    <row r="39" spans="1:17" x14ac:dyDescent="0.3">
      <c r="A39" s="53">
        <v>25</v>
      </c>
      <c r="B39" s="7" t="s">
        <v>497</v>
      </c>
      <c r="C39" s="7" t="s">
        <v>382</v>
      </c>
      <c r="D39" s="5" t="s">
        <v>401</v>
      </c>
      <c r="E39" s="6">
        <v>10</v>
      </c>
      <c r="F39" s="6">
        <v>10</v>
      </c>
      <c r="G39" s="6">
        <v>10</v>
      </c>
      <c r="H39" s="3" t="s">
        <v>149</v>
      </c>
      <c r="I39" s="3">
        <v>5</v>
      </c>
      <c r="J39" s="3">
        <f>SUM(20*I39/40)</f>
        <v>2.5</v>
      </c>
      <c r="K39" s="3">
        <v>45.63</v>
      </c>
      <c r="L39" s="3">
        <f>SUM((40*44.28)/K39)</f>
        <v>38.816568047337277</v>
      </c>
      <c r="M39" s="3">
        <v>4</v>
      </c>
      <c r="N39" s="3">
        <f>SUM((40*M39)/10)</f>
        <v>16</v>
      </c>
      <c r="O39" s="1">
        <f>SUM(L39+N39)</f>
        <v>54.816568047337277</v>
      </c>
      <c r="P39" s="3">
        <f>SUM(J39+O39)</f>
        <v>57.316568047337277</v>
      </c>
      <c r="Q39" s="3" t="s">
        <v>566</v>
      </c>
    </row>
    <row r="40" spans="1:17" x14ac:dyDescent="0.3">
      <c r="A40" s="53">
        <v>26</v>
      </c>
      <c r="B40" s="7" t="s">
        <v>431</v>
      </c>
      <c r="C40" s="5" t="s">
        <v>259</v>
      </c>
      <c r="D40" s="5" t="s">
        <v>432</v>
      </c>
      <c r="E40" s="6">
        <v>10</v>
      </c>
      <c r="F40" s="6">
        <v>10</v>
      </c>
      <c r="G40" s="6">
        <v>2</v>
      </c>
      <c r="H40" s="1" t="s">
        <v>149</v>
      </c>
      <c r="I40" s="1">
        <v>2.5</v>
      </c>
      <c r="J40" s="3">
        <f>SUM(20*I40/40)</f>
        <v>1.25</v>
      </c>
      <c r="K40" s="1">
        <v>74.81</v>
      </c>
      <c r="L40" s="3">
        <f>SUM((40*44.28)/K40)</f>
        <v>23.675979147172839</v>
      </c>
      <c r="M40" s="1">
        <v>8</v>
      </c>
      <c r="N40" s="3">
        <f>SUM((40*M40)/10)</f>
        <v>32</v>
      </c>
      <c r="O40" s="1">
        <f>SUM(L40+N40)</f>
        <v>55.675979147172839</v>
      </c>
      <c r="P40" s="3">
        <f>SUM(J40+O40)</f>
        <v>56.925979147172839</v>
      </c>
      <c r="Q40" s="4" t="s">
        <v>566</v>
      </c>
    </row>
    <row r="41" spans="1:17" x14ac:dyDescent="0.3">
      <c r="A41" s="53">
        <v>27</v>
      </c>
      <c r="B41" s="5" t="s">
        <v>463</v>
      </c>
      <c r="C41" s="5" t="s">
        <v>354</v>
      </c>
      <c r="D41" s="5" t="s">
        <v>464</v>
      </c>
      <c r="E41" s="6">
        <v>10</v>
      </c>
      <c r="F41" s="6">
        <v>10</v>
      </c>
      <c r="G41" s="6">
        <v>4</v>
      </c>
      <c r="H41" s="3" t="s">
        <v>149</v>
      </c>
      <c r="I41" s="3">
        <v>11.75</v>
      </c>
      <c r="J41" s="3">
        <f>SUM(20*I41/40)</f>
        <v>5.875</v>
      </c>
      <c r="K41" s="3">
        <v>67.88</v>
      </c>
      <c r="L41" s="3">
        <f>SUM((40*44.28)/K41)</f>
        <v>26.093105480259283</v>
      </c>
      <c r="M41" s="3">
        <v>6</v>
      </c>
      <c r="N41" s="3">
        <f>SUM((40*M41)/10)</f>
        <v>24</v>
      </c>
      <c r="O41" s="1">
        <f>SUM(L41+N41)</f>
        <v>50.093105480259283</v>
      </c>
      <c r="P41" s="3">
        <f>SUM(J41+O41)</f>
        <v>55.968105480259283</v>
      </c>
      <c r="Q41" s="3" t="s">
        <v>566</v>
      </c>
    </row>
    <row r="42" spans="1:17" x14ac:dyDescent="0.3">
      <c r="A42" s="53">
        <v>28</v>
      </c>
      <c r="B42" s="5" t="s">
        <v>505</v>
      </c>
      <c r="C42" s="5" t="s">
        <v>347</v>
      </c>
      <c r="D42" s="5" t="s">
        <v>257</v>
      </c>
      <c r="E42" s="6">
        <v>11</v>
      </c>
      <c r="F42" s="6">
        <v>11</v>
      </c>
      <c r="G42" s="6">
        <v>11</v>
      </c>
      <c r="H42" s="2" t="s">
        <v>149</v>
      </c>
      <c r="I42" s="2">
        <v>8.5</v>
      </c>
      <c r="J42" s="3">
        <f>SUM(20*I42/40)</f>
        <v>4.25</v>
      </c>
      <c r="K42" s="2">
        <v>50.47</v>
      </c>
      <c r="L42" s="3">
        <f>SUM((40*44.28)/K42)</f>
        <v>35.094115316029324</v>
      </c>
      <c r="M42" s="3">
        <v>4</v>
      </c>
      <c r="N42" s="3">
        <f>SUM((40*M42)/10)</f>
        <v>16</v>
      </c>
      <c r="O42" s="1">
        <f>SUM(L42+N42)</f>
        <v>51.094115316029324</v>
      </c>
      <c r="P42" s="3">
        <f>SUM(J42+O42)</f>
        <v>55.344115316029324</v>
      </c>
      <c r="Q42" s="3" t="s">
        <v>566</v>
      </c>
    </row>
    <row r="43" spans="1:17" x14ac:dyDescent="0.3">
      <c r="A43" s="53">
        <v>29</v>
      </c>
      <c r="B43" s="5" t="s">
        <v>339</v>
      </c>
      <c r="C43" s="5" t="s">
        <v>319</v>
      </c>
      <c r="D43" s="5" t="s">
        <v>329</v>
      </c>
      <c r="E43" s="6">
        <v>9</v>
      </c>
      <c r="F43" s="6">
        <v>9</v>
      </c>
      <c r="G43" s="6">
        <v>4</v>
      </c>
      <c r="H43" s="3" t="s">
        <v>149</v>
      </c>
      <c r="I43" s="3">
        <v>7.75</v>
      </c>
      <c r="J43" s="3">
        <f>SUM(20*I43/40)</f>
        <v>3.875</v>
      </c>
      <c r="K43" s="3">
        <v>50.41</v>
      </c>
      <c r="L43" s="3">
        <f>SUM((40*44.28)/K43)</f>
        <v>35.135885736956958</v>
      </c>
      <c r="M43" s="3">
        <v>4</v>
      </c>
      <c r="N43" s="3">
        <f>SUM((40*M43)/10)</f>
        <v>16</v>
      </c>
      <c r="O43" s="1">
        <f>SUM(L43+N43)</f>
        <v>51.135885736956958</v>
      </c>
      <c r="P43" s="3">
        <f>SUM(J43+O43)</f>
        <v>55.010885736956958</v>
      </c>
      <c r="Q43" s="3" t="s">
        <v>566</v>
      </c>
    </row>
    <row r="44" spans="1:17" x14ac:dyDescent="0.3">
      <c r="A44" s="53">
        <v>30</v>
      </c>
      <c r="B44" s="7" t="s">
        <v>451</v>
      </c>
      <c r="C44" s="5" t="s">
        <v>239</v>
      </c>
      <c r="D44" s="5" t="s">
        <v>452</v>
      </c>
      <c r="E44" s="6">
        <v>10</v>
      </c>
      <c r="F44" s="6">
        <v>10</v>
      </c>
      <c r="G44" s="6">
        <v>2</v>
      </c>
      <c r="H44" s="3" t="s">
        <v>149</v>
      </c>
      <c r="I44" s="3">
        <v>20</v>
      </c>
      <c r="J44" s="3">
        <f>SUM(20*I44/40)</f>
        <v>10</v>
      </c>
      <c r="K44" s="3">
        <v>61.96</v>
      </c>
      <c r="L44" s="3">
        <f>SUM((40*44.28)/K44)</f>
        <v>28.586184635248546</v>
      </c>
      <c r="M44" s="3">
        <v>4</v>
      </c>
      <c r="N44" s="3">
        <f>SUM((40*M44)/10)</f>
        <v>16</v>
      </c>
      <c r="O44" s="1">
        <f>SUM(L44+N44)</f>
        <v>44.586184635248543</v>
      </c>
      <c r="P44" s="3">
        <f>SUM(J44+O44)</f>
        <v>54.586184635248543</v>
      </c>
      <c r="Q44" s="3" t="s">
        <v>566</v>
      </c>
    </row>
    <row r="45" spans="1:17" x14ac:dyDescent="0.3">
      <c r="A45" s="53">
        <v>31</v>
      </c>
      <c r="B45" s="5" t="s">
        <v>476</v>
      </c>
      <c r="C45" s="5" t="s">
        <v>371</v>
      </c>
      <c r="D45" s="5" t="s">
        <v>257</v>
      </c>
      <c r="E45" s="6">
        <v>11</v>
      </c>
      <c r="F45" s="6">
        <v>11</v>
      </c>
      <c r="G45" s="6">
        <v>6</v>
      </c>
      <c r="H45" s="3" t="s">
        <v>149</v>
      </c>
      <c r="I45" s="3">
        <v>21.5</v>
      </c>
      <c r="J45" s="3">
        <f>SUM(20*I45/40)</f>
        <v>10.75</v>
      </c>
      <c r="K45" s="3">
        <v>64.569999999999993</v>
      </c>
      <c r="L45" s="3">
        <f>SUM((40*44.28)/K45)</f>
        <v>27.430695369366582</v>
      </c>
      <c r="M45" s="3">
        <v>4</v>
      </c>
      <c r="N45" s="3">
        <f>SUM((40*M45)/10)</f>
        <v>16</v>
      </c>
      <c r="O45" s="1">
        <f>SUM(L45+N45)</f>
        <v>43.430695369366582</v>
      </c>
      <c r="P45" s="3">
        <f>SUM(J45+O45)</f>
        <v>54.180695369366582</v>
      </c>
      <c r="Q45" s="3" t="s">
        <v>566</v>
      </c>
    </row>
    <row r="46" spans="1:17" x14ac:dyDescent="0.3">
      <c r="A46" s="53">
        <v>32</v>
      </c>
      <c r="B46" s="5" t="s">
        <v>503</v>
      </c>
      <c r="C46" s="5" t="s">
        <v>344</v>
      </c>
      <c r="D46" s="5" t="s">
        <v>253</v>
      </c>
      <c r="E46" s="6">
        <v>11</v>
      </c>
      <c r="F46" s="6">
        <v>11</v>
      </c>
      <c r="G46" s="6">
        <v>11</v>
      </c>
      <c r="H46" s="3" t="s">
        <v>149</v>
      </c>
      <c r="I46" s="3">
        <v>7.25</v>
      </c>
      <c r="J46" s="3">
        <f>SUM(20*I46/40)</f>
        <v>3.625</v>
      </c>
      <c r="K46" s="3">
        <v>68.459999999999994</v>
      </c>
      <c r="L46" s="3">
        <f>SUM((40*44.28)/K46)</f>
        <v>25.87204206836109</v>
      </c>
      <c r="M46" s="3">
        <v>6</v>
      </c>
      <c r="N46" s="3">
        <f>SUM((40*M46)/10)</f>
        <v>24</v>
      </c>
      <c r="O46" s="1">
        <f>SUM(L46+N46)</f>
        <v>49.87204206836109</v>
      </c>
      <c r="P46" s="3">
        <f>SUM(J46+O46)</f>
        <v>53.49704206836109</v>
      </c>
      <c r="Q46" s="3" t="s">
        <v>566</v>
      </c>
    </row>
    <row r="47" spans="1:17" x14ac:dyDescent="0.3">
      <c r="A47" s="53">
        <v>33</v>
      </c>
      <c r="B47" s="7" t="s">
        <v>441</v>
      </c>
      <c r="C47" s="5" t="s">
        <v>442</v>
      </c>
      <c r="D47" s="5" t="s">
        <v>234</v>
      </c>
      <c r="E47" s="6">
        <v>10</v>
      </c>
      <c r="F47" s="6">
        <v>10</v>
      </c>
      <c r="G47" s="6">
        <v>2</v>
      </c>
      <c r="H47" s="3" t="s">
        <v>149</v>
      </c>
      <c r="I47" s="3">
        <v>11.5</v>
      </c>
      <c r="J47" s="3">
        <f>SUM(20*I47/40)</f>
        <v>5.75</v>
      </c>
      <c r="K47" s="3">
        <v>94.91</v>
      </c>
      <c r="L47" s="3">
        <f>SUM((40*44.28)/K47)</f>
        <v>18.661890211779582</v>
      </c>
      <c r="M47" s="3">
        <v>7</v>
      </c>
      <c r="N47" s="3">
        <f>SUM((40*M47)/10)</f>
        <v>28</v>
      </c>
      <c r="O47" s="1">
        <f>SUM(L47+N47)</f>
        <v>46.661890211779578</v>
      </c>
      <c r="P47" s="3">
        <f>SUM(J47+O47)</f>
        <v>52.411890211779578</v>
      </c>
      <c r="Q47" s="3" t="s">
        <v>566</v>
      </c>
    </row>
    <row r="48" spans="1:17" x14ac:dyDescent="0.3">
      <c r="A48" s="53">
        <v>34</v>
      </c>
      <c r="B48" s="7" t="s">
        <v>449</v>
      </c>
      <c r="C48" s="5" t="s">
        <v>450</v>
      </c>
      <c r="D48" s="5" t="s">
        <v>246</v>
      </c>
      <c r="E48" s="6">
        <v>10</v>
      </c>
      <c r="F48" s="6">
        <v>10</v>
      </c>
      <c r="G48" s="6">
        <v>2</v>
      </c>
      <c r="H48" s="3" t="s">
        <v>149</v>
      </c>
      <c r="I48" s="3">
        <v>15.25</v>
      </c>
      <c r="J48" s="3">
        <f>SUM(20*I48/40)</f>
        <v>7.625</v>
      </c>
      <c r="K48" s="3">
        <v>80.12</v>
      </c>
      <c r="L48" s="3">
        <f>SUM((40*44.28)/K48)</f>
        <v>22.106839740389415</v>
      </c>
      <c r="M48" s="3">
        <v>5</v>
      </c>
      <c r="N48" s="3">
        <f>SUM((40*M48)/10)</f>
        <v>20</v>
      </c>
      <c r="O48" s="1">
        <f>SUM(L48+N48)</f>
        <v>42.106839740389418</v>
      </c>
      <c r="P48" s="3">
        <f>SUM(J48+O48)</f>
        <v>49.731839740389418</v>
      </c>
      <c r="Q48" s="3" t="s">
        <v>567</v>
      </c>
    </row>
    <row r="49" spans="1:17" x14ac:dyDescent="0.3">
      <c r="A49" s="53">
        <v>35</v>
      </c>
      <c r="B49" s="5" t="s">
        <v>460</v>
      </c>
      <c r="C49" s="5" t="s">
        <v>334</v>
      </c>
      <c r="D49" s="5" t="s">
        <v>265</v>
      </c>
      <c r="E49" s="6">
        <v>9</v>
      </c>
      <c r="F49" s="6">
        <v>9</v>
      </c>
      <c r="G49" s="6">
        <v>4</v>
      </c>
      <c r="H49" s="3" t="s">
        <v>149</v>
      </c>
      <c r="I49" s="3">
        <v>7</v>
      </c>
      <c r="J49" s="3">
        <f>SUM(20*I49/40)</f>
        <v>3.5</v>
      </c>
      <c r="K49" s="3">
        <v>68.849999999999994</v>
      </c>
      <c r="L49" s="3">
        <f>SUM((40*44.28)/K49)</f>
        <v>25.725490196078436</v>
      </c>
      <c r="M49" s="3">
        <v>5</v>
      </c>
      <c r="N49" s="3">
        <f>SUM((40*M49)/10)</f>
        <v>20</v>
      </c>
      <c r="O49" s="1">
        <f>SUM(L49+N49)</f>
        <v>45.725490196078439</v>
      </c>
      <c r="P49" s="3">
        <f>SUM(J49+O49)</f>
        <v>49.225490196078439</v>
      </c>
      <c r="Q49" s="3" t="s">
        <v>567</v>
      </c>
    </row>
    <row r="50" spans="1:17" x14ac:dyDescent="0.3">
      <c r="A50" s="53">
        <v>36</v>
      </c>
      <c r="B50" s="5" t="s">
        <v>517</v>
      </c>
      <c r="C50" s="5" t="s">
        <v>518</v>
      </c>
      <c r="D50" s="5" t="s">
        <v>297</v>
      </c>
      <c r="E50" s="6">
        <v>11</v>
      </c>
      <c r="F50" s="6">
        <v>11</v>
      </c>
      <c r="G50" s="6">
        <v>12</v>
      </c>
      <c r="H50" s="3" t="s">
        <v>149</v>
      </c>
      <c r="I50" s="3">
        <v>15.5</v>
      </c>
      <c r="J50" s="3">
        <f>SUM(20*I50/40)</f>
        <v>7.75</v>
      </c>
      <c r="K50" s="3">
        <v>74.650000000000006</v>
      </c>
      <c r="L50" s="3">
        <f>SUM((40*44.28)/K50)</f>
        <v>23.726724715338243</v>
      </c>
      <c r="M50" s="3">
        <v>4</v>
      </c>
      <c r="N50" s="3">
        <f>SUM((40*M50)/10)</f>
        <v>16</v>
      </c>
      <c r="O50" s="1">
        <f>SUM(L50+N50)</f>
        <v>39.726724715338243</v>
      </c>
      <c r="P50" s="3">
        <f>SUM(J50+O50)</f>
        <v>47.476724715338243</v>
      </c>
      <c r="Q50" s="3" t="s">
        <v>567</v>
      </c>
    </row>
    <row r="51" spans="1:17" x14ac:dyDescent="0.3">
      <c r="A51" s="53">
        <v>37</v>
      </c>
      <c r="B51" s="5" t="s">
        <v>515</v>
      </c>
      <c r="C51" s="5" t="s">
        <v>516</v>
      </c>
      <c r="D51" s="5" t="s">
        <v>246</v>
      </c>
      <c r="E51" s="6">
        <v>11</v>
      </c>
      <c r="F51" s="6">
        <v>11</v>
      </c>
      <c r="G51" s="6">
        <v>12</v>
      </c>
      <c r="H51" s="3" t="s">
        <v>149</v>
      </c>
      <c r="I51" s="3">
        <v>13</v>
      </c>
      <c r="J51" s="3">
        <f>SUM(20*I51/40)</f>
        <v>6.5</v>
      </c>
      <c r="K51" s="3">
        <v>61.66</v>
      </c>
      <c r="L51" s="3">
        <f>SUM((40*44.28)/K51)</f>
        <v>28.72526759649692</v>
      </c>
      <c r="M51" s="3">
        <v>3</v>
      </c>
      <c r="N51" s="3">
        <f>SUM((40*M51)/10)</f>
        <v>12</v>
      </c>
      <c r="O51" s="1">
        <f>SUM(L51+N51)</f>
        <v>40.72526759649692</v>
      </c>
      <c r="P51" s="3">
        <f>SUM(J51+O51)</f>
        <v>47.22526759649692</v>
      </c>
      <c r="Q51" s="3" t="s">
        <v>567</v>
      </c>
    </row>
    <row r="52" spans="1:17" x14ac:dyDescent="0.3">
      <c r="A52" s="53">
        <v>38</v>
      </c>
      <c r="B52" s="5" t="s">
        <v>485</v>
      </c>
      <c r="C52" s="5" t="s">
        <v>486</v>
      </c>
      <c r="D52" s="5" t="s">
        <v>257</v>
      </c>
      <c r="E52" s="6">
        <v>11</v>
      </c>
      <c r="F52" s="6">
        <v>11</v>
      </c>
      <c r="G52" s="6">
        <v>7</v>
      </c>
      <c r="H52" s="3" t="s">
        <v>149</v>
      </c>
      <c r="I52" s="3">
        <v>5</v>
      </c>
      <c r="J52" s="3">
        <f>SUM(20*I52/40)</f>
        <v>2.5</v>
      </c>
      <c r="K52" s="3">
        <v>65.91</v>
      </c>
      <c r="L52" s="3">
        <f>SUM((40*44.28)/K52)</f>
        <v>26.873008648156578</v>
      </c>
      <c r="M52" s="3">
        <v>4</v>
      </c>
      <c r="N52" s="3">
        <f>SUM((40*M52)/10)</f>
        <v>16</v>
      </c>
      <c r="O52" s="1">
        <f>SUM(L52+N52)</f>
        <v>42.873008648156578</v>
      </c>
      <c r="P52" s="3">
        <f>SUM(J52+O52)</f>
        <v>45.373008648156578</v>
      </c>
      <c r="Q52" s="3" t="s">
        <v>567</v>
      </c>
    </row>
    <row r="53" spans="1:17" x14ac:dyDescent="0.3">
      <c r="A53" s="53">
        <v>39</v>
      </c>
      <c r="B53" s="5" t="s">
        <v>294</v>
      </c>
      <c r="C53" s="5" t="s">
        <v>400</v>
      </c>
      <c r="D53" s="5" t="s">
        <v>234</v>
      </c>
      <c r="E53" s="6">
        <v>9</v>
      </c>
      <c r="F53" s="6">
        <v>9</v>
      </c>
      <c r="G53" s="6">
        <v>12</v>
      </c>
      <c r="H53" s="2" t="s">
        <v>149</v>
      </c>
      <c r="I53" s="2">
        <v>4</v>
      </c>
      <c r="J53" s="3">
        <f>SUM(20*I53/40)</f>
        <v>2</v>
      </c>
      <c r="K53" s="2">
        <v>44.28</v>
      </c>
      <c r="L53" s="3">
        <f>SUM((40*44.28)/K53)</f>
        <v>40</v>
      </c>
      <c r="M53" s="3">
        <v>0</v>
      </c>
      <c r="N53" s="3">
        <f>SUM((40*M53)/10)</f>
        <v>0</v>
      </c>
      <c r="O53" s="1">
        <f>SUM(L53+N53)</f>
        <v>40</v>
      </c>
      <c r="P53" s="3">
        <f>SUM(J53+O53)</f>
        <v>42</v>
      </c>
      <c r="Q53" s="3" t="s">
        <v>567</v>
      </c>
    </row>
    <row r="54" spans="1:17" x14ac:dyDescent="0.3">
      <c r="A54" s="53">
        <v>40</v>
      </c>
      <c r="B54" s="5" t="s">
        <v>529</v>
      </c>
      <c r="C54" s="5" t="s">
        <v>483</v>
      </c>
      <c r="D54" s="5" t="s">
        <v>530</v>
      </c>
      <c r="E54" s="6">
        <v>10</v>
      </c>
      <c r="F54" s="6">
        <v>10</v>
      </c>
      <c r="G54" s="6">
        <v>16</v>
      </c>
      <c r="H54" s="3" t="s">
        <v>149</v>
      </c>
      <c r="I54" s="3">
        <v>15.25</v>
      </c>
      <c r="J54" s="3">
        <f>SUM(20*I54/40)</f>
        <v>7.625</v>
      </c>
      <c r="K54" s="3">
        <v>79.47</v>
      </c>
      <c r="L54" s="3">
        <f>SUM((40*44.28)/K54)</f>
        <v>22.287655719139298</v>
      </c>
      <c r="M54" s="3">
        <v>3</v>
      </c>
      <c r="N54" s="3">
        <f>SUM((40*M54)/10)</f>
        <v>12</v>
      </c>
      <c r="O54" s="1">
        <f>SUM(L54+N54)</f>
        <v>34.287655719139295</v>
      </c>
      <c r="P54" s="3">
        <f>SUM(J54+O54)</f>
        <v>41.912655719139295</v>
      </c>
      <c r="Q54" s="3" t="s">
        <v>567</v>
      </c>
    </row>
    <row r="55" spans="1:17" x14ac:dyDescent="0.3">
      <c r="A55" s="53">
        <v>41</v>
      </c>
      <c r="B55" s="5" t="s">
        <v>511</v>
      </c>
      <c r="C55" s="5" t="s">
        <v>512</v>
      </c>
      <c r="D55" s="5" t="s">
        <v>513</v>
      </c>
      <c r="E55" s="6">
        <v>10</v>
      </c>
      <c r="F55" s="6">
        <v>10</v>
      </c>
      <c r="G55" s="6">
        <v>12</v>
      </c>
      <c r="H55" s="3" t="s">
        <v>149</v>
      </c>
      <c r="I55" s="3">
        <v>15.5</v>
      </c>
      <c r="J55" s="3">
        <f>SUM(20*I55/40)</f>
        <v>7.75</v>
      </c>
      <c r="K55" s="3">
        <v>55.19</v>
      </c>
      <c r="L55" s="3">
        <f>SUM((40*44.28)/K55)</f>
        <v>32.09277042942562</v>
      </c>
      <c r="M55" s="3">
        <v>0</v>
      </c>
      <c r="N55" s="3">
        <f>SUM((40*M55)/10)</f>
        <v>0</v>
      </c>
      <c r="O55" s="1">
        <f>SUM(L55+N55)</f>
        <v>32.09277042942562</v>
      </c>
      <c r="P55" s="3">
        <f>SUM(J55+O55)</f>
        <v>39.84277042942562</v>
      </c>
      <c r="Q55" s="3" t="s">
        <v>567</v>
      </c>
    </row>
    <row r="56" spans="1:17" x14ac:dyDescent="0.3">
      <c r="A56" s="53">
        <v>42</v>
      </c>
      <c r="B56" s="5" t="s">
        <v>535</v>
      </c>
      <c r="C56" s="5" t="s">
        <v>536</v>
      </c>
      <c r="D56" s="5" t="s">
        <v>265</v>
      </c>
      <c r="E56" s="6">
        <v>11</v>
      </c>
      <c r="F56" s="6">
        <v>11</v>
      </c>
      <c r="G56" s="6">
        <v>17</v>
      </c>
      <c r="H56" s="3" t="s">
        <v>149</v>
      </c>
      <c r="I56" s="3">
        <v>15</v>
      </c>
      <c r="J56" s="3">
        <f>SUM(20*I56/40)</f>
        <v>7.5</v>
      </c>
      <c r="K56" s="3">
        <v>56.16</v>
      </c>
      <c r="L56" s="3">
        <f>SUM((40*44.28)/K56)</f>
        <v>31.53846153846154</v>
      </c>
      <c r="M56" s="3">
        <v>0</v>
      </c>
      <c r="N56" s="3">
        <f>SUM((40*M56)/10)</f>
        <v>0</v>
      </c>
      <c r="O56" s="1">
        <f>SUM(L56+N56)</f>
        <v>31.53846153846154</v>
      </c>
      <c r="P56" s="3">
        <f>SUM(J56+O56)</f>
        <v>39.03846153846154</v>
      </c>
      <c r="Q56" s="3" t="s">
        <v>567</v>
      </c>
    </row>
    <row r="57" spans="1:17" x14ac:dyDescent="0.3">
      <c r="A57" s="53">
        <v>43</v>
      </c>
      <c r="B57" s="5" t="s">
        <v>465</v>
      </c>
      <c r="C57" s="5" t="s">
        <v>454</v>
      </c>
      <c r="D57" s="5" t="s">
        <v>303</v>
      </c>
      <c r="E57" s="6">
        <v>11</v>
      </c>
      <c r="F57" s="6">
        <v>11</v>
      </c>
      <c r="G57" s="6">
        <v>4</v>
      </c>
      <c r="H57" s="3" t="s">
        <v>149</v>
      </c>
      <c r="I57" s="3">
        <v>8.75</v>
      </c>
      <c r="J57" s="3">
        <f>SUM(20*I57/40)</f>
        <v>4.375</v>
      </c>
      <c r="K57" s="3">
        <v>53</v>
      </c>
      <c r="L57" s="3">
        <f>SUM((40*44.28)/K57)</f>
        <v>33.4188679245283</v>
      </c>
      <c r="M57" s="3"/>
      <c r="N57" s="3">
        <f>SUM((40*M57)/10)</f>
        <v>0</v>
      </c>
      <c r="O57" s="1">
        <f>SUM(L57+N57)</f>
        <v>33.4188679245283</v>
      </c>
      <c r="P57" s="3">
        <f>SUM(J57+O57)</f>
        <v>37.7938679245283</v>
      </c>
      <c r="Q57" s="3" t="s">
        <v>567</v>
      </c>
    </row>
    <row r="58" spans="1:17" x14ac:dyDescent="0.3">
      <c r="A58" s="53">
        <v>44</v>
      </c>
      <c r="B58" s="5" t="s">
        <v>527</v>
      </c>
      <c r="C58" s="5" t="s">
        <v>486</v>
      </c>
      <c r="D58" s="5" t="s">
        <v>240</v>
      </c>
      <c r="E58" s="6">
        <v>11</v>
      </c>
      <c r="F58" s="6">
        <v>11</v>
      </c>
      <c r="G58" s="6">
        <v>15</v>
      </c>
      <c r="H58" s="3" t="s">
        <v>149</v>
      </c>
      <c r="I58" s="3">
        <v>0</v>
      </c>
      <c r="J58" s="3">
        <f>SUM(20*I58/40)</f>
        <v>0</v>
      </c>
      <c r="K58" s="3">
        <v>55.16</v>
      </c>
      <c r="L58" s="3">
        <f>SUM((40*44.28)/K58)</f>
        <v>32.110224800580134</v>
      </c>
      <c r="M58" s="3"/>
      <c r="N58" s="3">
        <f>SUM((40*M58)/10)</f>
        <v>0</v>
      </c>
      <c r="O58" s="1">
        <f>SUM(L58+N58)</f>
        <v>32.110224800580134</v>
      </c>
      <c r="P58" s="3">
        <f>SUM(J58+O58)</f>
        <v>32.110224800580134</v>
      </c>
      <c r="Q58" s="3" t="s">
        <v>567</v>
      </c>
    </row>
    <row r="59" spans="1:17" x14ac:dyDescent="0.3">
      <c r="A59" s="53">
        <v>45</v>
      </c>
      <c r="B59" s="5" t="s">
        <v>462</v>
      </c>
      <c r="C59" s="5" t="s">
        <v>344</v>
      </c>
      <c r="D59" s="5" t="s">
        <v>384</v>
      </c>
      <c r="E59" s="6">
        <v>10</v>
      </c>
      <c r="F59" s="6">
        <v>10</v>
      </c>
      <c r="G59" s="6">
        <v>4</v>
      </c>
      <c r="H59" s="3" t="s">
        <v>149</v>
      </c>
      <c r="I59" s="3">
        <v>6.75</v>
      </c>
      <c r="J59" s="3">
        <f>SUM(20*I59/40)</f>
        <v>3.375</v>
      </c>
      <c r="K59" s="3">
        <v>66.47</v>
      </c>
      <c r="L59" s="3">
        <f>SUM((40*44.28)/K59)</f>
        <v>26.646607492101701</v>
      </c>
      <c r="M59" s="3">
        <v>0</v>
      </c>
      <c r="N59" s="3">
        <f>SUM((40*M59)/10)</f>
        <v>0</v>
      </c>
      <c r="O59" s="1">
        <f>SUM(L59+N59)</f>
        <v>26.646607492101701</v>
      </c>
      <c r="P59" s="3">
        <f>SUM(J59+O59)</f>
        <v>30.021607492101701</v>
      </c>
      <c r="Q59" s="3" t="s">
        <v>567</v>
      </c>
    </row>
    <row r="60" spans="1:17" x14ac:dyDescent="0.3">
      <c r="A60" s="53">
        <v>46</v>
      </c>
      <c r="B60" s="7" t="s">
        <v>498</v>
      </c>
      <c r="C60" s="7" t="s">
        <v>400</v>
      </c>
      <c r="D60" s="5" t="s">
        <v>499</v>
      </c>
      <c r="E60" s="8">
        <v>10</v>
      </c>
      <c r="F60" s="8">
        <v>10</v>
      </c>
      <c r="G60" s="6">
        <v>10</v>
      </c>
      <c r="H60" s="3" t="s">
        <v>149</v>
      </c>
      <c r="I60" s="3">
        <v>21.5</v>
      </c>
      <c r="J60" s="3">
        <f>SUM(20*I60/40)</f>
        <v>10.75</v>
      </c>
      <c r="K60" s="3">
        <v>0</v>
      </c>
      <c r="L60" s="3">
        <v>0</v>
      </c>
      <c r="M60" s="3">
        <v>0</v>
      </c>
      <c r="N60" s="3">
        <f>SUM((40*M60)/10)</f>
        <v>0</v>
      </c>
      <c r="O60" s="1">
        <f>SUM(L60+N60)</f>
        <v>0</v>
      </c>
      <c r="P60" s="3">
        <f>SUM(J60+O60)</f>
        <v>10.75</v>
      </c>
      <c r="Q60" s="3" t="s">
        <v>567</v>
      </c>
    </row>
    <row r="61" spans="1:17" x14ac:dyDescent="0.3">
      <c r="A61" s="53">
        <v>47</v>
      </c>
      <c r="B61" s="7" t="s">
        <v>493</v>
      </c>
      <c r="C61" s="7" t="s">
        <v>319</v>
      </c>
      <c r="D61" s="5" t="s">
        <v>494</v>
      </c>
      <c r="E61" s="6">
        <v>10</v>
      </c>
      <c r="F61" s="6">
        <v>10</v>
      </c>
      <c r="G61" s="6">
        <v>10</v>
      </c>
      <c r="H61" s="3" t="s">
        <v>149</v>
      </c>
      <c r="I61" s="3">
        <v>20.5</v>
      </c>
      <c r="J61" s="3">
        <f>SUM(20*I61/40)</f>
        <v>10.25</v>
      </c>
      <c r="K61" s="3">
        <v>0</v>
      </c>
      <c r="L61" s="3">
        <v>0</v>
      </c>
      <c r="M61" s="3">
        <v>0</v>
      </c>
      <c r="N61" s="3">
        <f>SUM((40*M61)/10)</f>
        <v>0</v>
      </c>
      <c r="O61" s="1">
        <f>SUM(L61+N61)</f>
        <v>0</v>
      </c>
      <c r="P61" s="3">
        <f>SUM(J61+O61)</f>
        <v>10.25</v>
      </c>
      <c r="Q61" s="3" t="s">
        <v>567</v>
      </c>
    </row>
    <row r="62" spans="1:17" x14ac:dyDescent="0.3">
      <c r="A62" s="53">
        <v>48</v>
      </c>
      <c r="B62" s="7" t="s">
        <v>437</v>
      </c>
      <c r="C62" s="5" t="s">
        <v>438</v>
      </c>
      <c r="D62" s="5" t="s">
        <v>237</v>
      </c>
      <c r="E62" s="6">
        <v>10</v>
      </c>
      <c r="F62" s="6">
        <v>10</v>
      </c>
      <c r="G62" s="6">
        <v>2</v>
      </c>
      <c r="H62" s="2" t="s">
        <v>149</v>
      </c>
      <c r="I62" s="1">
        <v>19.5</v>
      </c>
      <c r="J62" s="3">
        <f>SUM(20*I62/40)</f>
        <v>9.75</v>
      </c>
      <c r="K62" s="1">
        <v>0</v>
      </c>
      <c r="L62" s="3">
        <v>0</v>
      </c>
      <c r="M62" s="1">
        <v>0</v>
      </c>
      <c r="N62" s="3">
        <f>SUM((40*M62)/10)</f>
        <v>0</v>
      </c>
      <c r="O62" s="1">
        <f>SUM(L62+N62)</f>
        <v>0</v>
      </c>
      <c r="P62" s="3">
        <f>SUM(J62+O62)</f>
        <v>9.75</v>
      </c>
      <c r="Q62" s="4" t="s">
        <v>567</v>
      </c>
    </row>
    <row r="63" spans="1:17" x14ac:dyDescent="0.3">
      <c r="A63" s="53">
        <v>49</v>
      </c>
      <c r="B63" s="7" t="s">
        <v>500</v>
      </c>
      <c r="C63" s="7" t="s">
        <v>319</v>
      </c>
      <c r="D63" s="5" t="s">
        <v>501</v>
      </c>
      <c r="E63" s="8">
        <v>10</v>
      </c>
      <c r="F63" s="8">
        <v>10</v>
      </c>
      <c r="G63" s="6">
        <v>10</v>
      </c>
      <c r="H63" s="3" t="s">
        <v>149</v>
      </c>
      <c r="I63" s="3">
        <v>19.5</v>
      </c>
      <c r="J63" s="3">
        <f>SUM(20*I63/40)</f>
        <v>9.75</v>
      </c>
      <c r="K63" s="3">
        <v>0</v>
      </c>
      <c r="L63" s="3">
        <v>0</v>
      </c>
      <c r="M63" s="3">
        <v>0</v>
      </c>
      <c r="N63" s="3">
        <f>SUM((40*M63)/10)</f>
        <v>0</v>
      </c>
      <c r="O63" s="1">
        <f>SUM(L63+N63)</f>
        <v>0</v>
      </c>
      <c r="P63" s="3">
        <f>SUM(J63+O63)</f>
        <v>9.75</v>
      </c>
      <c r="Q63" s="3" t="s">
        <v>567</v>
      </c>
    </row>
    <row r="64" spans="1:17" x14ac:dyDescent="0.3">
      <c r="A64" s="53">
        <v>50</v>
      </c>
      <c r="B64" s="5" t="s">
        <v>514</v>
      </c>
      <c r="C64" s="5" t="s">
        <v>276</v>
      </c>
      <c r="D64" s="5" t="s">
        <v>265</v>
      </c>
      <c r="E64" s="6">
        <v>11</v>
      </c>
      <c r="F64" s="6">
        <v>11</v>
      </c>
      <c r="G64" s="6">
        <v>12</v>
      </c>
      <c r="H64" s="3" t="s">
        <v>149</v>
      </c>
      <c r="I64" s="3">
        <v>13.25</v>
      </c>
      <c r="J64" s="3">
        <f>SUM(20*I64/40)</f>
        <v>6.625</v>
      </c>
      <c r="K64" s="3">
        <v>0</v>
      </c>
      <c r="L64" s="3">
        <v>0</v>
      </c>
      <c r="M64" s="3">
        <v>0</v>
      </c>
      <c r="N64" s="3">
        <f>SUM((40*M64)/10)</f>
        <v>0</v>
      </c>
      <c r="O64" s="1">
        <f>SUM(L64+N64)</f>
        <v>0</v>
      </c>
      <c r="P64" s="3">
        <f>SUM(J64+O64)</f>
        <v>6.625</v>
      </c>
      <c r="Q64" s="3" t="s">
        <v>567</v>
      </c>
    </row>
    <row r="65" spans="1:17" x14ac:dyDescent="0.3">
      <c r="A65" s="53">
        <v>51</v>
      </c>
      <c r="B65" s="5" t="s">
        <v>479</v>
      </c>
      <c r="C65" s="5" t="s">
        <v>480</v>
      </c>
      <c r="D65" s="5" t="s">
        <v>254</v>
      </c>
      <c r="E65" s="6">
        <v>9</v>
      </c>
      <c r="F65" s="6">
        <v>9</v>
      </c>
      <c r="G65" s="6">
        <v>6</v>
      </c>
      <c r="H65" s="3" t="s">
        <v>149</v>
      </c>
      <c r="I65" s="3">
        <v>13.25</v>
      </c>
      <c r="J65" s="3">
        <f>SUM(20*I65/40)</f>
        <v>6.625</v>
      </c>
      <c r="K65" s="3">
        <v>0</v>
      </c>
      <c r="L65" s="3">
        <v>0</v>
      </c>
      <c r="M65" s="3">
        <v>0</v>
      </c>
      <c r="N65" s="3">
        <f>SUM((40*M65)/10)</f>
        <v>0</v>
      </c>
      <c r="O65" s="1">
        <f>SUM(L65+N65)</f>
        <v>0</v>
      </c>
      <c r="P65" s="3">
        <f>SUM(J65+O65)</f>
        <v>6.625</v>
      </c>
      <c r="Q65" s="3" t="s">
        <v>567</v>
      </c>
    </row>
    <row r="66" spans="1:17" x14ac:dyDescent="0.3">
      <c r="A66" s="53">
        <v>52</v>
      </c>
      <c r="B66" s="5" t="s">
        <v>456</v>
      </c>
      <c r="C66" s="5" t="s">
        <v>331</v>
      </c>
      <c r="D66" s="5" t="s">
        <v>297</v>
      </c>
      <c r="E66" s="6">
        <v>10</v>
      </c>
      <c r="F66" s="6">
        <v>10</v>
      </c>
      <c r="G66" s="6">
        <v>3</v>
      </c>
      <c r="H66" s="3" t="s">
        <v>149</v>
      </c>
      <c r="I66" s="3">
        <v>13</v>
      </c>
      <c r="J66" s="3">
        <f>SUM(20*I66/40)</f>
        <v>6.5</v>
      </c>
      <c r="K66" s="3">
        <v>0</v>
      </c>
      <c r="L66" s="3">
        <v>0</v>
      </c>
      <c r="M66" s="3">
        <v>0</v>
      </c>
      <c r="N66" s="3">
        <f>SUM((40*M66)/10)</f>
        <v>0</v>
      </c>
      <c r="O66" s="1">
        <f>SUM(L66+N66)</f>
        <v>0</v>
      </c>
      <c r="P66" s="3">
        <f>SUM(J66+O66)</f>
        <v>6.5</v>
      </c>
      <c r="Q66" s="3" t="s">
        <v>567</v>
      </c>
    </row>
    <row r="67" spans="1:17" x14ac:dyDescent="0.3">
      <c r="A67" s="53">
        <v>53</v>
      </c>
      <c r="B67" s="5" t="s">
        <v>537</v>
      </c>
      <c r="C67" s="5" t="s">
        <v>397</v>
      </c>
      <c r="D67" s="5" t="s">
        <v>315</v>
      </c>
      <c r="E67" s="6">
        <v>11</v>
      </c>
      <c r="F67" s="6">
        <v>11</v>
      </c>
      <c r="G67" s="6">
        <v>17</v>
      </c>
      <c r="H67" s="3" t="s">
        <v>149</v>
      </c>
      <c r="I67" s="3">
        <v>12.5</v>
      </c>
      <c r="J67" s="3">
        <f>SUM(20*I67/40)</f>
        <v>6.25</v>
      </c>
      <c r="K67" s="3">
        <v>0</v>
      </c>
      <c r="L67" s="3">
        <v>0</v>
      </c>
      <c r="M67" s="3">
        <v>0</v>
      </c>
      <c r="N67" s="3">
        <f>SUM((40*M67)/10)</f>
        <v>0</v>
      </c>
      <c r="O67" s="1">
        <f>SUM(L67+N67)</f>
        <v>0</v>
      </c>
      <c r="P67" s="3">
        <f>SUM(J67+O67)</f>
        <v>6.25</v>
      </c>
      <c r="Q67" s="3" t="s">
        <v>567</v>
      </c>
    </row>
    <row r="68" spans="1:17" x14ac:dyDescent="0.3">
      <c r="A68" s="53">
        <v>54</v>
      </c>
      <c r="B68" s="5" t="s">
        <v>470</v>
      </c>
      <c r="C68" s="5" t="s">
        <v>471</v>
      </c>
      <c r="D68" s="5" t="s">
        <v>472</v>
      </c>
      <c r="E68" s="6">
        <v>9</v>
      </c>
      <c r="F68" s="6">
        <v>9</v>
      </c>
      <c r="G68" s="6">
        <v>6</v>
      </c>
      <c r="H68" s="3" t="s">
        <v>149</v>
      </c>
      <c r="I68" s="3">
        <v>8.25</v>
      </c>
      <c r="J68" s="3">
        <f>SUM(20*I68/40)</f>
        <v>4.125</v>
      </c>
      <c r="K68" s="3">
        <v>0</v>
      </c>
      <c r="L68" s="3">
        <v>0</v>
      </c>
      <c r="M68" s="3">
        <v>0</v>
      </c>
      <c r="N68" s="3">
        <f>SUM((40*M68)/10)</f>
        <v>0</v>
      </c>
      <c r="O68" s="1">
        <f>SUM(L68+N68)</f>
        <v>0</v>
      </c>
      <c r="P68" s="3">
        <f>SUM(J68+O68)</f>
        <v>4.125</v>
      </c>
      <c r="Q68" s="3" t="s">
        <v>567</v>
      </c>
    </row>
    <row r="69" spans="1:17" x14ac:dyDescent="0.3">
      <c r="A69" s="53">
        <v>55</v>
      </c>
      <c r="B69" s="5" t="s">
        <v>505</v>
      </c>
      <c r="C69" s="5" t="s">
        <v>357</v>
      </c>
      <c r="D69" s="5" t="s">
        <v>306</v>
      </c>
      <c r="E69" s="6">
        <v>10</v>
      </c>
      <c r="F69" s="6">
        <v>10</v>
      </c>
      <c r="G69" s="6">
        <v>12</v>
      </c>
      <c r="H69" s="3" t="s">
        <v>149</v>
      </c>
      <c r="I69" s="3">
        <v>8.25</v>
      </c>
      <c r="J69" s="3">
        <f>SUM(20*I69/40)</f>
        <v>4.125</v>
      </c>
      <c r="K69" s="3">
        <v>0</v>
      </c>
      <c r="L69" s="3">
        <v>0</v>
      </c>
      <c r="M69" s="3">
        <v>0</v>
      </c>
      <c r="N69" s="3">
        <f>SUM((40*M69)/10)</f>
        <v>0</v>
      </c>
      <c r="O69" s="1">
        <f>SUM(L69+N69)</f>
        <v>0</v>
      </c>
      <c r="P69" s="3">
        <f>SUM(J69+O69)</f>
        <v>4.125</v>
      </c>
      <c r="Q69" s="3" t="s">
        <v>567</v>
      </c>
    </row>
    <row r="70" spans="1:17" x14ac:dyDescent="0.3">
      <c r="A70" s="53">
        <v>56</v>
      </c>
      <c r="B70" s="7" t="s">
        <v>444</v>
      </c>
      <c r="C70" s="5" t="s">
        <v>438</v>
      </c>
      <c r="D70" s="5" t="s">
        <v>237</v>
      </c>
      <c r="E70" s="6">
        <v>9</v>
      </c>
      <c r="F70" s="6">
        <v>9</v>
      </c>
      <c r="G70" s="6">
        <v>2</v>
      </c>
      <c r="H70" s="3" t="s">
        <v>149</v>
      </c>
      <c r="I70" s="3">
        <v>8</v>
      </c>
      <c r="J70" s="3">
        <f>SUM(20*I70/40)</f>
        <v>4</v>
      </c>
      <c r="K70" s="3">
        <v>0</v>
      </c>
      <c r="L70" s="3">
        <v>0</v>
      </c>
      <c r="M70" s="3">
        <v>0</v>
      </c>
      <c r="N70" s="3">
        <f>SUM((40*M70)/10)</f>
        <v>0</v>
      </c>
      <c r="O70" s="1">
        <f>SUM(L70+N70)</f>
        <v>0</v>
      </c>
      <c r="P70" s="3">
        <f>SUM(J70+O70)</f>
        <v>4</v>
      </c>
      <c r="Q70" s="3" t="s">
        <v>567</v>
      </c>
    </row>
    <row r="71" spans="1:17" x14ac:dyDescent="0.3">
      <c r="A71" s="53">
        <v>57</v>
      </c>
      <c r="B71" s="5" t="s">
        <v>549</v>
      </c>
      <c r="C71" s="5" t="s">
        <v>480</v>
      </c>
      <c r="D71" s="5" t="s">
        <v>329</v>
      </c>
      <c r="E71" s="6">
        <v>9</v>
      </c>
      <c r="F71" s="6">
        <v>9</v>
      </c>
      <c r="G71" s="6">
        <v>21</v>
      </c>
      <c r="H71" s="3" t="s">
        <v>149</v>
      </c>
      <c r="I71" s="3">
        <v>8</v>
      </c>
      <c r="J71" s="3">
        <f>SUM(20*I71/40)</f>
        <v>4</v>
      </c>
      <c r="K71" s="3">
        <v>0</v>
      </c>
      <c r="L71" s="3">
        <v>0</v>
      </c>
      <c r="M71" s="3">
        <v>0</v>
      </c>
      <c r="N71" s="3">
        <f>SUM((40*M71)/10)</f>
        <v>0</v>
      </c>
      <c r="O71" s="1">
        <f>SUM(L71+N71)</f>
        <v>0</v>
      </c>
      <c r="P71" s="3">
        <f>SUM(J71+O71)</f>
        <v>4</v>
      </c>
      <c r="Q71" s="3" t="s">
        <v>567</v>
      </c>
    </row>
    <row r="72" spans="1:17" x14ac:dyDescent="0.3">
      <c r="A72" s="53">
        <v>58</v>
      </c>
      <c r="B72" s="5" t="s">
        <v>506</v>
      </c>
      <c r="C72" s="5" t="s">
        <v>507</v>
      </c>
      <c r="D72" s="5" t="s">
        <v>237</v>
      </c>
      <c r="E72" s="6">
        <v>9</v>
      </c>
      <c r="F72" s="6">
        <v>9</v>
      </c>
      <c r="G72" s="6">
        <v>12</v>
      </c>
      <c r="H72" s="2" t="s">
        <v>149</v>
      </c>
      <c r="I72" s="2">
        <v>6.5</v>
      </c>
      <c r="J72" s="3">
        <f>SUM(20*I72/40)</f>
        <v>3.25</v>
      </c>
      <c r="K72" s="2">
        <v>0</v>
      </c>
      <c r="L72" s="3">
        <v>0</v>
      </c>
      <c r="M72" s="3">
        <v>0</v>
      </c>
      <c r="N72" s="3">
        <f>SUM((40*M72)/10)</f>
        <v>0</v>
      </c>
      <c r="O72" s="1">
        <f>SUM(L72+N72)</f>
        <v>0</v>
      </c>
      <c r="P72" s="3">
        <f>SUM(J72+O72)</f>
        <v>3.25</v>
      </c>
      <c r="Q72" s="3" t="s">
        <v>567</v>
      </c>
    </row>
    <row r="73" spans="1:17" x14ac:dyDescent="0.3">
      <c r="A73" s="53">
        <v>59</v>
      </c>
      <c r="B73" s="5" t="s">
        <v>459</v>
      </c>
      <c r="C73" s="5" t="s">
        <v>352</v>
      </c>
      <c r="D73" s="5" t="s">
        <v>270</v>
      </c>
      <c r="E73" s="6">
        <v>9</v>
      </c>
      <c r="F73" s="6">
        <v>9</v>
      </c>
      <c r="G73" s="6">
        <v>4</v>
      </c>
      <c r="H73" s="3" t="s">
        <v>149</v>
      </c>
      <c r="I73" s="3">
        <v>5.5</v>
      </c>
      <c r="J73" s="3">
        <f>SUM(20*I73/40)</f>
        <v>2.75</v>
      </c>
      <c r="K73" s="3">
        <v>0</v>
      </c>
      <c r="L73" s="3">
        <v>0</v>
      </c>
      <c r="M73" s="3">
        <v>0</v>
      </c>
      <c r="N73" s="3">
        <f>SUM((40*M73)/10)</f>
        <v>0</v>
      </c>
      <c r="O73" s="1">
        <f>SUM(L73+N73)</f>
        <v>0</v>
      </c>
      <c r="P73" s="3">
        <f>SUM(J73+O73)</f>
        <v>2.75</v>
      </c>
      <c r="Q73" s="3" t="s">
        <v>567</v>
      </c>
    </row>
    <row r="74" spans="1:17" x14ac:dyDescent="0.3">
      <c r="A74" s="53">
        <v>60</v>
      </c>
      <c r="B74" s="7" t="s">
        <v>447</v>
      </c>
      <c r="C74" s="5" t="s">
        <v>448</v>
      </c>
      <c r="D74" s="5" t="s">
        <v>265</v>
      </c>
      <c r="E74" s="6">
        <v>9</v>
      </c>
      <c r="F74" s="6">
        <v>9</v>
      </c>
      <c r="G74" s="6">
        <v>2</v>
      </c>
      <c r="H74" s="3" t="s">
        <v>149</v>
      </c>
      <c r="I74" s="3">
        <v>5</v>
      </c>
      <c r="J74" s="3">
        <f>SUM(20*I74/40)</f>
        <v>2.5</v>
      </c>
      <c r="K74" s="3">
        <v>0</v>
      </c>
      <c r="L74" s="3">
        <v>0</v>
      </c>
      <c r="M74" s="3">
        <v>0</v>
      </c>
      <c r="N74" s="3">
        <f>SUM((40*M74)/10)</f>
        <v>0</v>
      </c>
      <c r="O74" s="1">
        <f>SUM(L74+N74)</f>
        <v>0</v>
      </c>
      <c r="P74" s="3">
        <f>SUM(J74+O74)</f>
        <v>2.5</v>
      </c>
      <c r="Q74" s="3" t="s">
        <v>567</v>
      </c>
    </row>
    <row r="75" spans="1:17" x14ac:dyDescent="0.3">
      <c r="A75" s="53">
        <v>61</v>
      </c>
      <c r="B75" s="5" t="s">
        <v>544</v>
      </c>
      <c r="C75" s="5" t="s">
        <v>545</v>
      </c>
      <c r="D75" s="5" t="s">
        <v>546</v>
      </c>
      <c r="E75" s="6">
        <v>9</v>
      </c>
      <c r="F75" s="6">
        <v>9</v>
      </c>
      <c r="G75" s="6">
        <v>18</v>
      </c>
      <c r="H75" s="3" t="s">
        <v>149</v>
      </c>
      <c r="I75" s="3">
        <v>0</v>
      </c>
      <c r="J75" s="3">
        <f>SUM(20*I75/40)</f>
        <v>0</v>
      </c>
      <c r="K75" s="3">
        <v>0</v>
      </c>
      <c r="L75" s="3">
        <v>0</v>
      </c>
      <c r="M75" s="3">
        <v>0</v>
      </c>
      <c r="N75" s="3">
        <f>SUM((40*M75)/10)</f>
        <v>0</v>
      </c>
      <c r="O75" s="1">
        <f>SUM(L75+N75)</f>
        <v>0</v>
      </c>
      <c r="P75" s="3">
        <f>SUM(J75+O75)</f>
        <v>0</v>
      </c>
      <c r="Q75" s="3" t="s">
        <v>567</v>
      </c>
    </row>
    <row r="76" spans="1:17" x14ac:dyDescent="0.3">
      <c r="A76" s="53">
        <v>62</v>
      </c>
      <c r="B76" s="5" t="s">
        <v>539</v>
      </c>
      <c r="C76" s="5" t="s">
        <v>540</v>
      </c>
      <c r="D76" s="5" t="s">
        <v>541</v>
      </c>
      <c r="E76" s="6">
        <v>9</v>
      </c>
      <c r="F76" s="6">
        <v>9</v>
      </c>
      <c r="G76" s="6">
        <v>17</v>
      </c>
      <c r="H76" s="3" t="s">
        <v>149</v>
      </c>
      <c r="I76" s="3">
        <v>0</v>
      </c>
      <c r="J76" s="3">
        <f>SUM(20*I76/40)</f>
        <v>0</v>
      </c>
      <c r="K76" s="3">
        <v>0</v>
      </c>
      <c r="L76" s="3">
        <v>0</v>
      </c>
      <c r="M76" s="3">
        <v>0</v>
      </c>
      <c r="N76" s="3">
        <f>SUM((40*M76)/10)</f>
        <v>0</v>
      </c>
      <c r="O76" s="1">
        <f>SUM(L76+N76)</f>
        <v>0</v>
      </c>
      <c r="P76" s="3">
        <f>SUM(J76+O76)</f>
        <v>0</v>
      </c>
      <c r="Q76" s="3" t="s">
        <v>567</v>
      </c>
    </row>
    <row r="77" spans="1:17" x14ac:dyDescent="0.3">
      <c r="A77" s="53">
        <v>63</v>
      </c>
      <c r="B77" s="5" t="s">
        <v>457</v>
      </c>
      <c r="C77" s="5" t="s">
        <v>374</v>
      </c>
      <c r="D77" s="5" t="s">
        <v>240</v>
      </c>
      <c r="E77" s="6">
        <v>9</v>
      </c>
      <c r="F77" s="6">
        <v>9</v>
      </c>
      <c r="G77" s="6">
        <v>3</v>
      </c>
      <c r="H77" s="3" t="s">
        <v>149</v>
      </c>
      <c r="I77" s="3">
        <v>0</v>
      </c>
      <c r="J77" s="3">
        <f>SUM(20*I77/40)</f>
        <v>0</v>
      </c>
      <c r="K77" s="3">
        <v>0</v>
      </c>
      <c r="L77" s="3">
        <v>0</v>
      </c>
      <c r="M77" s="3">
        <v>0</v>
      </c>
      <c r="N77" s="3">
        <f>SUM((40*M77)/10)</f>
        <v>0</v>
      </c>
      <c r="O77" s="1">
        <f>SUM(L77+N77)</f>
        <v>0</v>
      </c>
      <c r="P77" s="3">
        <f>SUM(J77+O77)</f>
        <v>0</v>
      </c>
      <c r="Q77" s="3" t="s">
        <v>567</v>
      </c>
    </row>
    <row r="78" spans="1:17" x14ac:dyDescent="0.3">
      <c r="A78" s="53">
        <v>64</v>
      </c>
      <c r="B78" s="5" t="s">
        <v>435</v>
      </c>
      <c r="C78" s="5" t="s">
        <v>390</v>
      </c>
      <c r="D78" s="5" t="s">
        <v>367</v>
      </c>
      <c r="E78" s="6">
        <v>9</v>
      </c>
      <c r="F78" s="6">
        <v>9</v>
      </c>
      <c r="G78" s="6">
        <v>9</v>
      </c>
      <c r="H78" s="3" t="s">
        <v>149</v>
      </c>
      <c r="I78" s="3">
        <v>0</v>
      </c>
      <c r="J78" s="3">
        <f>SUM(20*I78/40)</f>
        <v>0</v>
      </c>
      <c r="K78" s="3">
        <v>0</v>
      </c>
      <c r="L78" s="3">
        <v>0</v>
      </c>
      <c r="M78" s="3">
        <v>0</v>
      </c>
      <c r="N78" s="3">
        <f>SUM((40*M78)/10)</f>
        <v>0</v>
      </c>
      <c r="O78" s="1">
        <f>SUM(L78+N78)</f>
        <v>0</v>
      </c>
      <c r="P78" s="3">
        <f>SUM(J78+O78)</f>
        <v>0</v>
      </c>
      <c r="Q78" s="3" t="s">
        <v>567</v>
      </c>
    </row>
    <row r="79" spans="1:17" x14ac:dyDescent="0.3">
      <c r="A79" s="53">
        <v>65</v>
      </c>
      <c r="B79" s="5" t="s">
        <v>128</v>
      </c>
      <c r="C79" s="5" t="s">
        <v>256</v>
      </c>
      <c r="D79" s="5" t="s">
        <v>270</v>
      </c>
      <c r="E79" s="6">
        <v>11</v>
      </c>
      <c r="F79" s="6">
        <v>11</v>
      </c>
      <c r="G79" s="6">
        <v>9</v>
      </c>
      <c r="H79" s="3" t="s">
        <v>149</v>
      </c>
      <c r="I79" s="3">
        <v>0</v>
      </c>
      <c r="J79" s="3">
        <f>SUM(20*I79/40)</f>
        <v>0</v>
      </c>
      <c r="K79" s="3">
        <v>0</v>
      </c>
      <c r="L79" s="3">
        <v>0</v>
      </c>
      <c r="M79" s="3">
        <v>0</v>
      </c>
      <c r="N79" s="3">
        <f>SUM((40*M79)/10)</f>
        <v>0</v>
      </c>
      <c r="O79" s="1">
        <f>SUM(L79+N79)</f>
        <v>0</v>
      </c>
      <c r="P79" s="3">
        <f>SUM(J79+O79)</f>
        <v>0</v>
      </c>
      <c r="Q79" s="3" t="s">
        <v>567</v>
      </c>
    </row>
    <row r="80" spans="1:17" x14ac:dyDescent="0.3">
      <c r="A80" s="53">
        <v>66</v>
      </c>
      <c r="B80" s="5" t="s">
        <v>533</v>
      </c>
      <c r="C80" s="5" t="s">
        <v>371</v>
      </c>
      <c r="D80" s="5" t="s">
        <v>367</v>
      </c>
      <c r="E80" s="6">
        <v>10</v>
      </c>
      <c r="F80" s="6">
        <v>10</v>
      </c>
      <c r="G80" s="6">
        <v>16</v>
      </c>
      <c r="H80" s="3" t="s">
        <v>149</v>
      </c>
      <c r="I80" s="3">
        <v>0</v>
      </c>
      <c r="J80" s="3">
        <f>SUM(20*I80/40)</f>
        <v>0</v>
      </c>
      <c r="K80" s="3">
        <v>0</v>
      </c>
      <c r="L80" s="3">
        <v>0</v>
      </c>
      <c r="M80" s="3">
        <v>0</v>
      </c>
      <c r="N80" s="3">
        <f>SUM((40*M80)/10)</f>
        <v>0</v>
      </c>
      <c r="O80" s="1">
        <f>SUM(L80+N80)</f>
        <v>0</v>
      </c>
      <c r="P80" s="3">
        <f>SUM(J80+O80)</f>
        <v>0</v>
      </c>
      <c r="Q80" s="3" t="s">
        <v>567</v>
      </c>
    </row>
    <row r="81" spans="1:17" x14ac:dyDescent="0.3">
      <c r="A81" s="53">
        <v>67</v>
      </c>
      <c r="B81" s="5" t="s">
        <v>225</v>
      </c>
      <c r="C81" s="5" t="s">
        <v>319</v>
      </c>
      <c r="D81" s="5" t="s">
        <v>234</v>
      </c>
      <c r="E81" s="6">
        <v>9</v>
      </c>
      <c r="F81" s="6">
        <v>9</v>
      </c>
      <c r="G81" s="6">
        <v>18</v>
      </c>
      <c r="H81" s="3" t="s">
        <v>149</v>
      </c>
      <c r="I81" s="3">
        <v>0</v>
      </c>
      <c r="J81" s="3">
        <f>SUM(20*I81/40)</f>
        <v>0</v>
      </c>
      <c r="K81" s="3"/>
      <c r="L81" s="3"/>
      <c r="M81" s="3"/>
      <c r="N81" s="3">
        <f>SUM((40*M81)/10)</f>
        <v>0</v>
      </c>
      <c r="O81" s="1">
        <f>SUM(L81+N81)</f>
        <v>0</v>
      </c>
      <c r="P81" s="3">
        <f>SUM(J81+O81)</f>
        <v>0</v>
      </c>
      <c r="Q81" s="3" t="s">
        <v>567</v>
      </c>
    </row>
    <row r="82" spans="1:17" x14ac:dyDescent="0.3">
      <c r="A82" s="53">
        <v>68</v>
      </c>
      <c r="B82" s="5" t="s">
        <v>528</v>
      </c>
      <c r="C82" s="5" t="s">
        <v>233</v>
      </c>
      <c r="D82" s="5" t="s">
        <v>300</v>
      </c>
      <c r="E82" s="6">
        <v>10</v>
      </c>
      <c r="F82" s="6">
        <v>10</v>
      </c>
      <c r="G82" s="6">
        <v>16</v>
      </c>
      <c r="H82" s="3" t="s">
        <v>149</v>
      </c>
      <c r="I82" s="3">
        <v>0</v>
      </c>
      <c r="J82" s="3">
        <f>SUM(20*I82/40)</f>
        <v>0</v>
      </c>
      <c r="K82" s="3">
        <v>0</v>
      </c>
      <c r="L82" s="3">
        <v>0</v>
      </c>
      <c r="M82" s="3">
        <v>0</v>
      </c>
      <c r="N82" s="3">
        <f>SUM((40*M82)/10)</f>
        <v>0</v>
      </c>
      <c r="O82" s="1">
        <f>SUM(L82+N82)</f>
        <v>0</v>
      </c>
      <c r="P82" s="3">
        <f>SUM(J82+O82)</f>
        <v>0</v>
      </c>
      <c r="Q82" s="3" t="s">
        <v>567</v>
      </c>
    </row>
    <row r="83" spans="1:17" x14ac:dyDescent="0.3">
      <c r="A83" s="53">
        <v>69</v>
      </c>
      <c r="B83" s="5" t="s">
        <v>474</v>
      </c>
      <c r="C83" s="5" t="s">
        <v>475</v>
      </c>
      <c r="D83" s="5" t="s">
        <v>365</v>
      </c>
      <c r="E83" s="6">
        <v>11</v>
      </c>
      <c r="F83" s="6">
        <v>11</v>
      </c>
      <c r="G83" s="6">
        <v>6</v>
      </c>
      <c r="H83" s="3" t="s">
        <v>149</v>
      </c>
      <c r="I83" s="3">
        <v>0</v>
      </c>
      <c r="J83" s="3">
        <f>SUM(20*I83/40)</f>
        <v>0</v>
      </c>
      <c r="K83" s="3">
        <v>0</v>
      </c>
      <c r="L83" s="3">
        <v>0</v>
      </c>
      <c r="M83" s="3">
        <v>0</v>
      </c>
      <c r="N83" s="3">
        <f>SUM((40*M83)/10)</f>
        <v>0</v>
      </c>
      <c r="O83" s="1">
        <f>SUM(L83+N83)</f>
        <v>0</v>
      </c>
      <c r="P83" s="3">
        <f>SUM(J83+O83)</f>
        <v>0</v>
      </c>
      <c r="Q83" s="3" t="s">
        <v>567</v>
      </c>
    </row>
    <row r="84" spans="1:17" x14ac:dyDescent="0.3">
      <c r="A84" s="53">
        <v>70</v>
      </c>
      <c r="B84" s="5" t="s">
        <v>482</v>
      </c>
      <c r="C84" s="5" t="s">
        <v>483</v>
      </c>
      <c r="D84" s="5" t="s">
        <v>237</v>
      </c>
      <c r="E84" s="6">
        <v>10</v>
      </c>
      <c r="F84" s="6">
        <v>10</v>
      </c>
      <c r="G84" s="6">
        <v>7</v>
      </c>
      <c r="H84" s="3" t="s">
        <v>149</v>
      </c>
      <c r="I84" s="3">
        <v>0</v>
      </c>
      <c r="J84" s="3">
        <f>SUM(20*I84/40)</f>
        <v>0</v>
      </c>
      <c r="K84" s="3">
        <v>0</v>
      </c>
      <c r="L84" s="3">
        <v>0</v>
      </c>
      <c r="M84" s="3">
        <v>0</v>
      </c>
      <c r="N84" s="3">
        <f>SUM((40*M84)/10)</f>
        <v>0</v>
      </c>
      <c r="O84" s="1">
        <f>SUM(L84+N84)</f>
        <v>0</v>
      </c>
      <c r="P84" s="3">
        <f>SUM(J84+O84)</f>
        <v>0</v>
      </c>
      <c r="Q84" s="3" t="s">
        <v>567</v>
      </c>
    </row>
    <row r="85" spans="1:17" x14ac:dyDescent="0.3">
      <c r="A85" s="53">
        <v>71</v>
      </c>
      <c r="B85" s="7" t="s">
        <v>443</v>
      </c>
      <c r="C85" s="5" t="s">
        <v>347</v>
      </c>
      <c r="D85" s="5" t="s">
        <v>141</v>
      </c>
      <c r="E85" s="6">
        <v>9</v>
      </c>
      <c r="F85" s="6">
        <v>9</v>
      </c>
      <c r="G85" s="6">
        <v>2</v>
      </c>
      <c r="H85" s="3" t="s">
        <v>149</v>
      </c>
      <c r="I85" s="3">
        <v>0</v>
      </c>
      <c r="J85" s="3">
        <f>SUM(20*I85/40)</f>
        <v>0</v>
      </c>
      <c r="K85" s="3">
        <v>0</v>
      </c>
      <c r="L85" s="3">
        <v>0</v>
      </c>
      <c r="M85" s="3">
        <v>0</v>
      </c>
      <c r="N85" s="3">
        <f>SUM((40*M85)/10)</f>
        <v>0</v>
      </c>
      <c r="O85" s="1">
        <f>SUM(L85+N85)</f>
        <v>0</v>
      </c>
      <c r="P85" s="3">
        <f>SUM(J85+O85)</f>
        <v>0</v>
      </c>
      <c r="Q85" s="3" t="s">
        <v>567</v>
      </c>
    </row>
    <row r="86" spans="1:17" x14ac:dyDescent="0.3">
      <c r="A86" s="53">
        <v>72</v>
      </c>
      <c r="B86" s="5" t="s">
        <v>378</v>
      </c>
      <c r="C86" s="5" t="s">
        <v>334</v>
      </c>
      <c r="D86" s="5" t="s">
        <v>254</v>
      </c>
      <c r="E86" s="6">
        <v>9</v>
      </c>
      <c r="F86" s="6">
        <v>9</v>
      </c>
      <c r="G86" s="6">
        <v>9</v>
      </c>
      <c r="H86" s="3" t="s">
        <v>149</v>
      </c>
      <c r="I86" s="3">
        <v>0</v>
      </c>
      <c r="J86" s="3">
        <f>SUM(20*I86/40)</f>
        <v>0</v>
      </c>
      <c r="K86" s="3">
        <v>0</v>
      </c>
      <c r="L86" s="3">
        <v>0</v>
      </c>
      <c r="M86" s="3">
        <v>0</v>
      </c>
      <c r="N86" s="3">
        <f>SUM((40*M86)/10)</f>
        <v>0</v>
      </c>
      <c r="O86" s="1">
        <f>SUM(L86+N86)</f>
        <v>0</v>
      </c>
      <c r="P86" s="3">
        <f>SUM(J86+O86)</f>
        <v>0</v>
      </c>
      <c r="Q86" s="3" t="s">
        <v>567</v>
      </c>
    </row>
    <row r="87" spans="1:17" x14ac:dyDescent="0.3">
      <c r="A87" s="53">
        <v>73</v>
      </c>
      <c r="B87" s="5" t="s">
        <v>547</v>
      </c>
      <c r="C87" s="5" t="s">
        <v>256</v>
      </c>
      <c r="D87" s="5" t="s">
        <v>240</v>
      </c>
      <c r="E87" s="6">
        <v>9</v>
      </c>
      <c r="F87" s="6">
        <v>9</v>
      </c>
      <c r="G87" s="6">
        <v>18</v>
      </c>
      <c r="H87" s="3" t="s">
        <v>149</v>
      </c>
      <c r="I87" s="3">
        <v>0</v>
      </c>
      <c r="J87" s="3">
        <f>SUM(20*I87/40)</f>
        <v>0</v>
      </c>
      <c r="K87" s="3">
        <v>0</v>
      </c>
      <c r="L87" s="3">
        <v>0</v>
      </c>
      <c r="M87" s="3">
        <v>0</v>
      </c>
      <c r="N87" s="3">
        <f>SUM((40*M87)/10)</f>
        <v>0</v>
      </c>
      <c r="O87" s="1">
        <f>SUM(L87+N87)</f>
        <v>0</v>
      </c>
      <c r="P87" s="3">
        <f>SUM(J87+O87)</f>
        <v>0</v>
      </c>
      <c r="Q87" s="3" t="s">
        <v>567</v>
      </c>
    </row>
    <row r="88" spans="1:17" x14ac:dyDescent="0.3">
      <c r="A88" s="53">
        <v>74</v>
      </c>
      <c r="B88" s="7" t="s">
        <v>433</v>
      </c>
      <c r="C88" s="5" t="s">
        <v>434</v>
      </c>
      <c r="D88" s="5" t="s">
        <v>240</v>
      </c>
      <c r="E88" s="6">
        <v>10</v>
      </c>
      <c r="F88" s="6">
        <v>10</v>
      </c>
      <c r="G88" s="6">
        <v>2</v>
      </c>
      <c r="H88" s="1" t="s">
        <v>149</v>
      </c>
      <c r="I88" s="1">
        <v>0</v>
      </c>
      <c r="J88" s="3">
        <f>SUM(20*I88/40)</f>
        <v>0</v>
      </c>
      <c r="K88" s="1">
        <v>0</v>
      </c>
      <c r="L88" s="3">
        <v>0</v>
      </c>
      <c r="M88" s="1">
        <v>0</v>
      </c>
      <c r="N88" s="3">
        <f>SUM((40*M88)/10)</f>
        <v>0</v>
      </c>
      <c r="O88" s="1">
        <f>SUM(L88+N88)</f>
        <v>0</v>
      </c>
      <c r="P88" s="3">
        <f>SUM(J88+O88)</f>
        <v>0</v>
      </c>
      <c r="Q88" s="57" t="s">
        <v>567</v>
      </c>
    </row>
    <row r="89" spans="1:17" x14ac:dyDescent="0.3">
      <c r="A89" s="53">
        <v>75</v>
      </c>
      <c r="B89" s="7" t="s">
        <v>439</v>
      </c>
      <c r="C89" s="5" t="s">
        <v>276</v>
      </c>
      <c r="D89" s="5" t="s">
        <v>440</v>
      </c>
      <c r="E89" s="6">
        <v>9</v>
      </c>
      <c r="F89" s="6">
        <v>9</v>
      </c>
      <c r="G89" s="6">
        <v>2</v>
      </c>
      <c r="H89" s="3" t="s">
        <v>149</v>
      </c>
      <c r="I89" s="3">
        <v>0</v>
      </c>
      <c r="J89" s="3">
        <f>SUM(20*I89/40)</f>
        <v>0</v>
      </c>
      <c r="K89" s="3">
        <v>0</v>
      </c>
      <c r="L89" s="3">
        <v>0</v>
      </c>
      <c r="M89" s="3">
        <v>0</v>
      </c>
      <c r="N89" s="3">
        <f>SUM((40*M89)/10)</f>
        <v>0</v>
      </c>
      <c r="O89" s="1">
        <f>SUM(L89+N89)</f>
        <v>0</v>
      </c>
      <c r="P89" s="3">
        <f>SUM(J89+O89)</f>
        <v>0</v>
      </c>
      <c r="Q89" s="3" t="s">
        <v>567</v>
      </c>
    </row>
    <row r="90" spans="1:17" x14ac:dyDescent="0.3">
      <c r="A90" s="53">
        <v>76</v>
      </c>
      <c r="B90" s="5" t="s">
        <v>538</v>
      </c>
      <c r="C90" s="5" t="s">
        <v>276</v>
      </c>
      <c r="D90" s="5" t="s">
        <v>300</v>
      </c>
      <c r="E90" s="6">
        <v>9</v>
      </c>
      <c r="F90" s="6">
        <v>9</v>
      </c>
      <c r="G90" s="6">
        <v>17</v>
      </c>
      <c r="H90" s="3" t="s">
        <v>149</v>
      </c>
      <c r="I90" s="3">
        <v>0</v>
      </c>
      <c r="J90" s="3">
        <f>SUM(20*I90/40)</f>
        <v>0</v>
      </c>
      <c r="K90" s="3">
        <v>0</v>
      </c>
      <c r="L90" s="3">
        <v>0</v>
      </c>
      <c r="M90" s="3">
        <v>0</v>
      </c>
      <c r="N90" s="3">
        <f>SUM((40*M90)/10)</f>
        <v>0</v>
      </c>
      <c r="O90" s="1">
        <f>SUM(L90+N90)</f>
        <v>0</v>
      </c>
      <c r="P90" s="3">
        <f>SUM(J90+O90)</f>
        <v>0</v>
      </c>
      <c r="Q90" s="3" t="s">
        <v>567</v>
      </c>
    </row>
    <row r="91" spans="1:17" x14ac:dyDescent="0.3">
      <c r="A91" s="53">
        <v>77</v>
      </c>
      <c r="B91" s="5" t="s">
        <v>484</v>
      </c>
      <c r="C91" s="5" t="s">
        <v>272</v>
      </c>
      <c r="D91" s="5" t="s">
        <v>257</v>
      </c>
      <c r="E91" s="6">
        <v>10</v>
      </c>
      <c r="F91" s="6">
        <v>10</v>
      </c>
      <c r="G91" s="6">
        <v>7</v>
      </c>
      <c r="H91" s="3" t="s">
        <v>149</v>
      </c>
      <c r="I91" s="3">
        <v>0</v>
      </c>
      <c r="J91" s="3">
        <f>SUM(20*I91/40)</f>
        <v>0</v>
      </c>
      <c r="K91" s="3">
        <v>0</v>
      </c>
      <c r="L91" s="3">
        <v>0</v>
      </c>
      <c r="M91" s="3">
        <v>0</v>
      </c>
      <c r="N91" s="3">
        <f>SUM((40*M91)/10)</f>
        <v>0</v>
      </c>
      <c r="O91" s="1">
        <f>SUM(L91+N91)</f>
        <v>0</v>
      </c>
      <c r="P91" s="3">
        <f>SUM(J91+O91)</f>
        <v>0</v>
      </c>
      <c r="Q91" s="3" t="s">
        <v>567</v>
      </c>
    </row>
    <row r="92" spans="1:17" x14ac:dyDescent="0.3">
      <c r="A92" s="53">
        <v>78</v>
      </c>
      <c r="B92" s="7" t="s">
        <v>495</v>
      </c>
      <c r="C92" s="7" t="s">
        <v>325</v>
      </c>
      <c r="D92" s="5" t="s">
        <v>496</v>
      </c>
      <c r="E92" s="6">
        <v>10</v>
      </c>
      <c r="F92" s="6">
        <v>10</v>
      </c>
      <c r="G92" s="6">
        <v>10</v>
      </c>
      <c r="H92" s="3" t="s">
        <v>149</v>
      </c>
      <c r="I92" s="3">
        <v>0</v>
      </c>
      <c r="J92" s="3">
        <f>SUM(20*I92/40)</f>
        <v>0</v>
      </c>
      <c r="K92" s="3">
        <v>0</v>
      </c>
      <c r="L92" s="3">
        <v>0</v>
      </c>
      <c r="M92" s="3">
        <v>0</v>
      </c>
      <c r="N92" s="3">
        <f>SUM((40*M92)/10)</f>
        <v>0</v>
      </c>
      <c r="O92" s="1">
        <f>SUM(L92+N92)</f>
        <v>0</v>
      </c>
      <c r="P92" s="3">
        <f>SUM(J92+O92)</f>
        <v>0</v>
      </c>
      <c r="Q92" s="3" t="s">
        <v>567</v>
      </c>
    </row>
    <row r="93" spans="1:17" x14ac:dyDescent="0.3">
      <c r="A93" s="53">
        <v>79</v>
      </c>
      <c r="B93" s="5" t="s">
        <v>492</v>
      </c>
      <c r="C93" s="5" t="s">
        <v>371</v>
      </c>
      <c r="D93" s="5" t="s">
        <v>270</v>
      </c>
      <c r="E93" s="6">
        <v>9</v>
      </c>
      <c r="F93" s="6">
        <v>9</v>
      </c>
      <c r="G93" s="6">
        <v>9</v>
      </c>
      <c r="H93" s="3" t="s">
        <v>149</v>
      </c>
      <c r="I93" s="3">
        <v>0</v>
      </c>
      <c r="J93" s="3">
        <f>SUM(20*I93/40)</f>
        <v>0</v>
      </c>
      <c r="K93" s="3">
        <v>0</v>
      </c>
      <c r="L93" s="3">
        <v>0</v>
      </c>
      <c r="M93" s="3">
        <v>0</v>
      </c>
      <c r="N93" s="3">
        <f>SUM((40*M93)/10)</f>
        <v>0</v>
      </c>
      <c r="O93" s="1">
        <f>SUM(L93+N93)</f>
        <v>0</v>
      </c>
      <c r="P93" s="3">
        <f>SUM(J93+O93)</f>
        <v>0</v>
      </c>
      <c r="Q93" s="3" t="s">
        <v>567</v>
      </c>
    </row>
    <row r="94" spans="1:17" x14ac:dyDescent="0.3">
      <c r="A94" s="53">
        <v>80</v>
      </c>
      <c r="B94" s="5" t="s">
        <v>510</v>
      </c>
      <c r="C94" s="5" t="s">
        <v>325</v>
      </c>
      <c r="D94" s="5" t="s">
        <v>234</v>
      </c>
      <c r="E94" s="6">
        <v>9</v>
      </c>
      <c r="F94" s="6">
        <v>9</v>
      </c>
      <c r="G94" s="6">
        <v>12</v>
      </c>
      <c r="H94" s="3" t="s">
        <v>149</v>
      </c>
      <c r="I94" s="3">
        <v>0</v>
      </c>
      <c r="J94" s="3">
        <f>SUM(20*I94/40)</f>
        <v>0</v>
      </c>
      <c r="K94" s="3">
        <v>0</v>
      </c>
      <c r="L94" s="3">
        <v>0</v>
      </c>
      <c r="M94" s="3">
        <v>0</v>
      </c>
      <c r="N94" s="3">
        <f>SUM((40*M94)/10)</f>
        <v>0</v>
      </c>
      <c r="O94" s="1">
        <f>SUM(L94+N94)</f>
        <v>0</v>
      </c>
      <c r="P94" s="3">
        <f>SUM(J94+O94)</f>
        <v>0</v>
      </c>
      <c r="Q94" s="3" t="s">
        <v>567</v>
      </c>
    </row>
    <row r="95" spans="1:17" x14ac:dyDescent="0.3">
      <c r="A95" s="53">
        <v>81</v>
      </c>
      <c r="B95" s="7" t="s">
        <v>453</v>
      </c>
      <c r="C95" s="5" t="s">
        <v>454</v>
      </c>
      <c r="D95" s="5" t="s">
        <v>254</v>
      </c>
      <c r="E95" s="6">
        <v>10</v>
      </c>
      <c r="F95" s="6">
        <v>10</v>
      </c>
      <c r="G95" s="6">
        <v>2</v>
      </c>
      <c r="H95" s="3" t="s">
        <v>149</v>
      </c>
      <c r="I95" s="3">
        <v>0</v>
      </c>
      <c r="J95" s="3">
        <f>SUM(20*I95/40)</f>
        <v>0</v>
      </c>
      <c r="K95" s="3">
        <v>0</v>
      </c>
      <c r="L95" s="3">
        <v>0</v>
      </c>
      <c r="M95" s="3">
        <v>0</v>
      </c>
      <c r="N95" s="3">
        <f>SUM((40*M95)/10)</f>
        <v>0</v>
      </c>
      <c r="O95" s="1">
        <f>SUM(L95+N95)</f>
        <v>0</v>
      </c>
      <c r="P95" s="3">
        <f>SUM(J95+O95)</f>
        <v>0</v>
      </c>
      <c r="Q95" s="3" t="s">
        <v>567</v>
      </c>
    </row>
    <row r="96" spans="1:17" x14ac:dyDescent="0.3">
      <c r="A96" s="53">
        <v>82</v>
      </c>
      <c r="B96" s="5" t="s">
        <v>543</v>
      </c>
      <c r="C96" s="5" t="s">
        <v>233</v>
      </c>
      <c r="D96" s="5" t="s">
        <v>530</v>
      </c>
      <c r="E96" s="6">
        <v>9</v>
      </c>
      <c r="F96" s="6">
        <v>9</v>
      </c>
      <c r="G96" s="6">
        <v>17</v>
      </c>
      <c r="H96" s="3" t="s">
        <v>149</v>
      </c>
      <c r="I96" s="3">
        <v>0</v>
      </c>
      <c r="J96" s="3">
        <f>SUM(20*I96/40)</f>
        <v>0</v>
      </c>
      <c r="K96" s="3">
        <v>0</v>
      </c>
      <c r="L96" s="3">
        <v>0</v>
      </c>
      <c r="M96" s="3">
        <v>0</v>
      </c>
      <c r="N96" s="3">
        <f>SUM((40*M96)/10)</f>
        <v>0</v>
      </c>
      <c r="O96" s="1">
        <f>SUM(L96+N96)</f>
        <v>0</v>
      </c>
      <c r="P96" s="3">
        <f>SUM(J96+O96)</f>
        <v>0</v>
      </c>
      <c r="Q96" s="3" t="s">
        <v>567</v>
      </c>
    </row>
    <row r="97" spans="1:17" x14ac:dyDescent="0.3">
      <c r="A97" s="53">
        <v>83</v>
      </c>
      <c r="B97" s="5" t="s">
        <v>489</v>
      </c>
      <c r="C97" s="5" t="s">
        <v>347</v>
      </c>
      <c r="D97" s="5" t="s">
        <v>270</v>
      </c>
      <c r="E97" s="6">
        <v>9</v>
      </c>
      <c r="F97" s="6">
        <v>9</v>
      </c>
      <c r="G97" s="6">
        <v>9</v>
      </c>
      <c r="H97" s="3" t="s">
        <v>149</v>
      </c>
      <c r="I97" s="3">
        <v>0</v>
      </c>
      <c r="J97" s="3">
        <f>SUM(20*I97/40)</f>
        <v>0</v>
      </c>
      <c r="K97" s="3">
        <v>0</v>
      </c>
      <c r="L97" s="3">
        <v>0</v>
      </c>
      <c r="M97" s="3">
        <v>0</v>
      </c>
      <c r="N97" s="3">
        <f>SUM((40*M97)/10)</f>
        <v>0</v>
      </c>
      <c r="O97" s="1">
        <f>SUM(L97+N97)</f>
        <v>0</v>
      </c>
      <c r="P97" s="3">
        <f>SUM(J97+O97)</f>
        <v>0</v>
      </c>
      <c r="Q97" s="3" t="s">
        <v>567</v>
      </c>
    </row>
    <row r="98" spans="1:17" x14ac:dyDescent="0.3">
      <c r="A98" s="53">
        <v>84</v>
      </c>
      <c r="B98" s="5" t="s">
        <v>504</v>
      </c>
      <c r="C98" s="5" t="s">
        <v>233</v>
      </c>
      <c r="D98" s="5" t="s">
        <v>265</v>
      </c>
      <c r="E98" s="6">
        <v>11</v>
      </c>
      <c r="F98" s="6">
        <v>11</v>
      </c>
      <c r="G98" s="6">
        <v>11</v>
      </c>
      <c r="H98" s="2" t="s">
        <v>149</v>
      </c>
      <c r="I98" s="2">
        <v>0</v>
      </c>
      <c r="J98" s="3">
        <f>SUM(20*I98/40)</f>
        <v>0</v>
      </c>
      <c r="K98" s="2">
        <v>0</v>
      </c>
      <c r="L98" s="3">
        <v>0</v>
      </c>
      <c r="M98" s="3">
        <v>0</v>
      </c>
      <c r="N98" s="3">
        <f>SUM((40*M98)/10)</f>
        <v>0</v>
      </c>
      <c r="O98" s="1">
        <f>SUM(L98+N98)</f>
        <v>0</v>
      </c>
      <c r="P98" s="3">
        <f>SUM(J98+O98)</f>
        <v>0</v>
      </c>
      <c r="Q98" s="3" t="s">
        <v>567</v>
      </c>
    </row>
    <row r="99" spans="1:17" x14ac:dyDescent="0.3">
      <c r="A99" s="53">
        <v>85</v>
      </c>
      <c r="B99" s="5" t="s">
        <v>477</v>
      </c>
      <c r="C99" s="5" t="s">
        <v>478</v>
      </c>
      <c r="D99" s="5" t="s">
        <v>234</v>
      </c>
      <c r="E99" s="6">
        <v>11</v>
      </c>
      <c r="F99" s="6">
        <v>11</v>
      </c>
      <c r="G99" s="6">
        <v>6</v>
      </c>
      <c r="H99" s="3" t="s">
        <v>149</v>
      </c>
      <c r="I99" s="3">
        <v>0</v>
      </c>
      <c r="J99" s="3">
        <f>SUM(20*I99/40)</f>
        <v>0</v>
      </c>
      <c r="K99" s="3">
        <v>0</v>
      </c>
      <c r="L99" s="3">
        <v>0</v>
      </c>
      <c r="M99" s="3">
        <v>0</v>
      </c>
      <c r="N99" s="3">
        <f>SUM((40*M99)/10)</f>
        <v>0</v>
      </c>
      <c r="O99" s="1">
        <f>SUM(L99+N99)</f>
        <v>0</v>
      </c>
      <c r="P99" s="3">
        <f>SUM(J99+O99)</f>
        <v>0</v>
      </c>
      <c r="Q99" s="3" t="s">
        <v>567</v>
      </c>
    </row>
    <row r="100" spans="1:17" x14ac:dyDescent="0.3">
      <c r="A100" s="53">
        <v>86</v>
      </c>
      <c r="B100" s="5" t="s">
        <v>490</v>
      </c>
      <c r="C100" s="5" t="s">
        <v>347</v>
      </c>
      <c r="D100" s="5" t="s">
        <v>491</v>
      </c>
      <c r="E100" s="6">
        <v>10</v>
      </c>
      <c r="F100" s="6">
        <v>10</v>
      </c>
      <c r="G100" s="6">
        <v>9</v>
      </c>
      <c r="H100" s="3" t="s">
        <v>149</v>
      </c>
      <c r="I100" s="3">
        <v>0</v>
      </c>
      <c r="J100" s="3">
        <f>SUM(20*I100/40)</f>
        <v>0</v>
      </c>
      <c r="K100" s="3">
        <v>0</v>
      </c>
      <c r="L100" s="3">
        <v>0</v>
      </c>
      <c r="M100" s="3">
        <v>0</v>
      </c>
      <c r="N100" s="3">
        <f>SUM((40*M100)/10)</f>
        <v>0</v>
      </c>
      <c r="O100" s="1">
        <f>SUM(L100+N100)</f>
        <v>0</v>
      </c>
      <c r="P100" s="3">
        <f>SUM(J100+O100)</f>
        <v>0</v>
      </c>
      <c r="Q100" s="3" t="s">
        <v>567</v>
      </c>
    </row>
    <row r="101" spans="1:17" x14ac:dyDescent="0.3">
      <c r="A101" s="53">
        <v>87</v>
      </c>
      <c r="B101" s="5" t="s">
        <v>542</v>
      </c>
      <c r="C101" s="5" t="s">
        <v>374</v>
      </c>
      <c r="D101" s="5" t="s">
        <v>300</v>
      </c>
      <c r="E101" s="6">
        <v>9</v>
      </c>
      <c r="F101" s="6">
        <v>9</v>
      </c>
      <c r="G101" s="6">
        <v>17</v>
      </c>
      <c r="H101" s="3" t="s">
        <v>149</v>
      </c>
      <c r="I101" s="3">
        <v>0</v>
      </c>
      <c r="J101" s="3">
        <f>SUM(20*I101/40)</f>
        <v>0</v>
      </c>
      <c r="K101" s="3">
        <v>0</v>
      </c>
      <c r="L101" s="3">
        <v>0</v>
      </c>
      <c r="M101" s="3">
        <v>0</v>
      </c>
      <c r="N101" s="3">
        <f>SUM((40*M101)/10)</f>
        <v>0</v>
      </c>
      <c r="O101" s="1">
        <f>SUM(L101+N101)</f>
        <v>0</v>
      </c>
      <c r="P101" s="3">
        <f>SUM(J101+O101)</f>
        <v>0</v>
      </c>
      <c r="Q101" s="3" t="s">
        <v>567</v>
      </c>
    </row>
    <row r="102" spans="1:17" x14ac:dyDescent="0.3">
      <c r="A102" s="53">
        <v>88</v>
      </c>
      <c r="B102" s="5" t="s">
        <v>548</v>
      </c>
      <c r="C102" s="5" t="s">
        <v>236</v>
      </c>
      <c r="D102" s="5" t="s">
        <v>288</v>
      </c>
      <c r="E102" s="6">
        <v>9</v>
      </c>
      <c r="F102" s="6">
        <v>9</v>
      </c>
      <c r="G102" s="6">
        <v>18</v>
      </c>
      <c r="H102" s="3" t="s">
        <v>149</v>
      </c>
      <c r="I102" s="3">
        <v>0</v>
      </c>
      <c r="J102" s="3">
        <f>SUM(20*I102/40)</f>
        <v>0</v>
      </c>
      <c r="K102" s="3">
        <v>0</v>
      </c>
      <c r="L102" s="3">
        <v>0</v>
      </c>
      <c r="M102" s="3">
        <v>0</v>
      </c>
      <c r="N102" s="3">
        <f>SUM((40*M102)/10)</f>
        <v>0</v>
      </c>
      <c r="O102" s="1">
        <f>SUM(L102+N102)</f>
        <v>0</v>
      </c>
      <c r="P102" s="3">
        <f>SUM(J102+O102)</f>
        <v>0</v>
      </c>
      <c r="Q102" s="3" t="s">
        <v>567</v>
      </c>
    </row>
    <row r="103" spans="1:17" x14ac:dyDescent="0.3">
      <c r="A103" s="53">
        <v>89</v>
      </c>
      <c r="B103" s="7" t="s">
        <v>445</v>
      </c>
      <c r="C103" s="5" t="s">
        <v>317</v>
      </c>
      <c r="D103" s="5" t="s">
        <v>446</v>
      </c>
      <c r="E103" s="6">
        <v>9</v>
      </c>
      <c r="F103" s="6">
        <v>9</v>
      </c>
      <c r="G103" s="6">
        <v>2</v>
      </c>
      <c r="H103" s="3" t="s">
        <v>149</v>
      </c>
      <c r="I103" s="3">
        <v>0</v>
      </c>
      <c r="J103" s="3">
        <f>SUM(20*I103/40)</f>
        <v>0</v>
      </c>
      <c r="K103" s="3">
        <v>0</v>
      </c>
      <c r="L103" s="3">
        <v>0</v>
      </c>
      <c r="M103" s="3">
        <v>0</v>
      </c>
      <c r="N103" s="3">
        <f>SUM((40*M103)/10)</f>
        <v>0</v>
      </c>
      <c r="O103" s="1">
        <f>SUM(L103+N103)</f>
        <v>0</v>
      </c>
      <c r="P103" s="3">
        <f>SUM(J103+O103)</f>
        <v>0</v>
      </c>
      <c r="Q103" s="3" t="s">
        <v>567</v>
      </c>
    </row>
  </sheetData>
  <autoFilter ref="A12:Q103" xr:uid="{00000000-0009-0000-0000-000002000000}">
    <filterColumn colId="10" showButton="0"/>
    <filterColumn colId="12" showButton="0"/>
    <sortState xmlns:xlrd2="http://schemas.microsoft.com/office/spreadsheetml/2017/richdata2" ref="A17:Q103">
      <sortCondition descending="1" ref="P12:P103"/>
    </sortState>
  </autoFilter>
  <mergeCells count="23">
    <mergeCell ref="K12:L12"/>
    <mergeCell ref="M12:N12"/>
    <mergeCell ref="O12:O13"/>
    <mergeCell ref="P12:P13"/>
    <mergeCell ref="Q12:Q14"/>
    <mergeCell ref="K13:K14"/>
    <mergeCell ref="M13:M14"/>
    <mergeCell ref="F12:F14"/>
    <mergeCell ref="G12:G14"/>
    <mergeCell ref="H12:H14"/>
    <mergeCell ref="I12:I14"/>
    <mergeCell ref="J12:J13"/>
    <mergeCell ref="A9:E9"/>
    <mergeCell ref="A12:A14"/>
    <mergeCell ref="B12:B14"/>
    <mergeCell ref="C12:C14"/>
    <mergeCell ref="D12:D14"/>
    <mergeCell ref="E12:E14"/>
    <mergeCell ref="A3:Q3"/>
    <mergeCell ref="A4:Q4"/>
    <mergeCell ref="A5:Q5"/>
    <mergeCell ref="A7:F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72"/>
  <sheetViews>
    <sheetView tabSelected="1" topLeftCell="A64" zoomScale="120" zoomScaleNormal="120" workbookViewId="0">
      <selection activeCell="G12" sqref="G12:G14"/>
    </sheetView>
  </sheetViews>
  <sheetFormatPr defaultRowHeight="18.75" x14ac:dyDescent="0.3"/>
  <cols>
    <col min="1" max="1" width="9.140625" style="16"/>
    <col min="2" max="2" width="17.5703125" style="16" customWidth="1"/>
    <col min="3" max="3" width="16.7109375" style="16" customWidth="1"/>
    <col min="4" max="4" width="19.42578125" style="16" customWidth="1"/>
    <col min="5" max="5" width="13.42578125" style="17" customWidth="1"/>
    <col min="6" max="6" width="13" style="17" customWidth="1"/>
    <col min="7" max="7" width="18" style="16" customWidth="1"/>
    <col min="8" max="8" width="26.5703125" style="16" customWidth="1"/>
    <col min="9" max="10" width="9.140625" style="16"/>
    <col min="11" max="11" width="11.28515625" style="17" customWidth="1"/>
    <col min="12" max="12" width="11.28515625" style="16" customWidth="1"/>
    <col min="13" max="13" width="11.5703125" style="17" customWidth="1"/>
    <col min="14" max="14" width="11.7109375" style="17" customWidth="1"/>
    <col min="15" max="15" width="13.7109375" style="17" customWidth="1"/>
    <col min="16" max="16" width="21.7109375" style="17" customWidth="1"/>
    <col min="17" max="17" width="15.7109375" style="17" customWidth="1"/>
    <col min="18" max="16384" width="9.140625" style="16"/>
  </cols>
  <sheetData>
    <row r="3" spans="1:18" x14ac:dyDescent="0.3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x14ac:dyDescent="0.3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15" customHeight="1" x14ac:dyDescent="0.3"/>
    <row r="7" spans="1:18" ht="15.75" customHeight="1" x14ac:dyDescent="0.3">
      <c r="A7" s="21" t="s">
        <v>571</v>
      </c>
      <c r="B7" s="21"/>
      <c r="C7" s="21"/>
      <c r="D7" s="21"/>
      <c r="E7" s="21"/>
      <c r="F7" s="21"/>
      <c r="G7" s="22"/>
      <c r="H7" s="22"/>
      <c r="I7" s="23"/>
      <c r="J7" s="23"/>
      <c r="K7" s="25"/>
      <c r="L7" s="23"/>
      <c r="M7" s="25"/>
      <c r="N7" s="25"/>
    </row>
    <row r="8" spans="1:18" x14ac:dyDescent="0.3">
      <c r="A8" s="23" t="s">
        <v>0</v>
      </c>
      <c r="B8" s="63" t="s">
        <v>231</v>
      </c>
      <c r="C8" s="26"/>
      <c r="D8" s="27"/>
      <c r="G8" s="27"/>
      <c r="H8" s="27"/>
    </row>
    <row r="9" spans="1:18" x14ac:dyDescent="0.3">
      <c r="A9" s="21" t="s">
        <v>557</v>
      </c>
      <c r="B9" s="21"/>
      <c r="C9" s="21"/>
      <c r="D9" s="21"/>
      <c r="E9" s="21"/>
      <c r="G9" s="27"/>
      <c r="H9" s="27"/>
    </row>
    <row r="10" spans="1:18" x14ac:dyDescent="0.3">
      <c r="A10" s="28"/>
      <c r="B10" s="27"/>
      <c r="C10" s="27"/>
      <c r="D10" s="27"/>
      <c r="G10" s="27"/>
      <c r="H10" s="27"/>
    </row>
    <row r="12" spans="1:18" ht="36" customHeight="1" x14ac:dyDescent="0.3">
      <c r="A12" s="29" t="s">
        <v>1</v>
      </c>
      <c r="B12" s="29" t="s">
        <v>2</v>
      </c>
      <c r="C12" s="29" t="s">
        <v>3</v>
      </c>
      <c r="D12" s="29" t="s">
        <v>4</v>
      </c>
      <c r="E12" s="29" t="s">
        <v>13</v>
      </c>
      <c r="F12" s="29" t="s">
        <v>14</v>
      </c>
      <c r="G12" s="29" t="s">
        <v>5</v>
      </c>
      <c r="H12" s="29" t="s">
        <v>6</v>
      </c>
      <c r="I12" s="64" t="s">
        <v>7</v>
      </c>
      <c r="J12" s="64" t="s">
        <v>15</v>
      </c>
      <c r="K12" s="33" t="s">
        <v>558</v>
      </c>
      <c r="L12" s="34"/>
      <c r="M12" s="33" t="s">
        <v>559</v>
      </c>
      <c r="N12" s="34"/>
      <c r="O12" s="36" t="s">
        <v>18</v>
      </c>
      <c r="P12" s="36" t="s">
        <v>19</v>
      </c>
      <c r="Q12" s="36" t="s">
        <v>8</v>
      </c>
    </row>
    <row r="13" spans="1:18" ht="87.75" customHeight="1" x14ac:dyDescent="0.3">
      <c r="A13" s="37"/>
      <c r="B13" s="37"/>
      <c r="C13" s="37"/>
      <c r="D13" s="37"/>
      <c r="E13" s="37"/>
      <c r="F13" s="37"/>
      <c r="G13" s="37"/>
      <c r="H13" s="37"/>
      <c r="I13" s="65"/>
      <c r="J13" s="66"/>
      <c r="K13" s="36" t="s">
        <v>560</v>
      </c>
      <c r="L13" s="41" t="s">
        <v>16</v>
      </c>
      <c r="M13" s="36" t="s">
        <v>561</v>
      </c>
      <c r="N13" s="41" t="s">
        <v>17</v>
      </c>
      <c r="O13" s="43"/>
      <c r="P13" s="43"/>
      <c r="Q13" s="44"/>
      <c r="R13" s="45"/>
    </row>
    <row r="14" spans="1:18" ht="15" customHeight="1" x14ac:dyDescent="0.3">
      <c r="A14" s="46"/>
      <c r="B14" s="46"/>
      <c r="C14" s="46"/>
      <c r="D14" s="46"/>
      <c r="E14" s="46"/>
      <c r="F14" s="46"/>
      <c r="G14" s="46"/>
      <c r="H14" s="46"/>
      <c r="I14" s="66"/>
      <c r="J14" s="41" t="s">
        <v>21</v>
      </c>
      <c r="K14" s="43"/>
      <c r="L14" s="41" t="s">
        <v>22</v>
      </c>
      <c r="M14" s="43"/>
      <c r="N14" s="41" t="s">
        <v>22</v>
      </c>
      <c r="O14" s="52" t="s">
        <v>23</v>
      </c>
      <c r="P14" s="52" t="s">
        <v>24</v>
      </c>
      <c r="Q14" s="43"/>
      <c r="R14" s="45"/>
    </row>
    <row r="15" spans="1:18" x14ac:dyDescent="0.3">
      <c r="A15" s="53">
        <v>1</v>
      </c>
      <c r="B15" s="5" t="s">
        <v>228</v>
      </c>
      <c r="C15" s="5" t="s">
        <v>26</v>
      </c>
      <c r="D15" s="5" t="s">
        <v>229</v>
      </c>
      <c r="E15" s="6">
        <v>11</v>
      </c>
      <c r="F15" s="6">
        <v>11</v>
      </c>
      <c r="G15" s="6">
        <v>8</v>
      </c>
      <c r="H15" s="3" t="s">
        <v>149</v>
      </c>
      <c r="I15" s="3">
        <v>28.5</v>
      </c>
      <c r="J15" s="3">
        <f>SUM(20*I15/40)</f>
        <v>14.25</v>
      </c>
      <c r="K15" s="3">
        <v>61.19</v>
      </c>
      <c r="L15" s="3">
        <f>SUM((40*41.19)/K15)</f>
        <v>26.925968295473115</v>
      </c>
      <c r="M15" s="3">
        <v>10</v>
      </c>
      <c r="N15" s="3">
        <f>SUM((40*M15)/10)</f>
        <v>40</v>
      </c>
      <c r="O15" s="1">
        <f>SUM(L15+N15)</f>
        <v>66.925968295473112</v>
      </c>
      <c r="P15" s="3">
        <f>SUM(J15+O15)</f>
        <v>81.175968295473112</v>
      </c>
      <c r="Q15" s="3" t="s">
        <v>569</v>
      </c>
    </row>
    <row r="16" spans="1:18" x14ac:dyDescent="0.3">
      <c r="A16" s="53">
        <v>2</v>
      </c>
      <c r="B16" s="5" t="s">
        <v>550</v>
      </c>
      <c r="C16" s="5" t="s">
        <v>154</v>
      </c>
      <c r="D16" s="5" t="s">
        <v>44</v>
      </c>
      <c r="E16" s="6">
        <v>10</v>
      </c>
      <c r="F16" s="6">
        <v>10</v>
      </c>
      <c r="G16" s="6">
        <v>3</v>
      </c>
      <c r="H16" s="3" t="s">
        <v>149</v>
      </c>
      <c r="I16" s="3">
        <v>17.5</v>
      </c>
      <c r="J16" s="3">
        <f>SUM(20*I16/40)</f>
        <v>8.75</v>
      </c>
      <c r="K16" s="3">
        <v>41.19</v>
      </c>
      <c r="L16" s="3">
        <f>SUM((40*41.19)/K16)</f>
        <v>40</v>
      </c>
      <c r="M16" s="3">
        <v>8</v>
      </c>
      <c r="N16" s="3">
        <f>SUM((40*M16)/10)</f>
        <v>32</v>
      </c>
      <c r="O16" s="1">
        <f>SUM(L16+N16)</f>
        <v>72</v>
      </c>
      <c r="P16" s="3">
        <f>SUM(J16+O16)</f>
        <v>80.75</v>
      </c>
      <c r="Q16" s="3" t="s">
        <v>569</v>
      </c>
    </row>
    <row r="17" spans="1:17" x14ac:dyDescent="0.3">
      <c r="A17" s="59">
        <v>3</v>
      </c>
      <c r="B17" s="5" t="s">
        <v>151</v>
      </c>
      <c r="C17" s="5" t="s">
        <v>152</v>
      </c>
      <c r="D17" s="5" t="s">
        <v>47</v>
      </c>
      <c r="E17" s="6">
        <v>9</v>
      </c>
      <c r="F17" s="6">
        <v>9</v>
      </c>
      <c r="G17" s="6">
        <v>2</v>
      </c>
      <c r="H17" s="1" t="s">
        <v>149</v>
      </c>
      <c r="I17" s="1">
        <v>15</v>
      </c>
      <c r="J17" s="3">
        <f>SUM(20*I17/40)</f>
        <v>7.5</v>
      </c>
      <c r="K17" s="1">
        <v>43.28</v>
      </c>
      <c r="L17" s="3">
        <f>SUM((40*41.19)/K17)</f>
        <v>38.068391866913117</v>
      </c>
      <c r="M17" s="1">
        <v>8</v>
      </c>
      <c r="N17" s="3">
        <f>SUM((40*M17)/10)</f>
        <v>32</v>
      </c>
      <c r="O17" s="1">
        <f>SUM(L17+N17)</f>
        <v>70.068391866913117</v>
      </c>
      <c r="P17" s="3">
        <f>SUM(J17+O17)</f>
        <v>77.568391866913117</v>
      </c>
      <c r="Q17" s="3" t="s">
        <v>569</v>
      </c>
    </row>
    <row r="18" spans="1:17" x14ac:dyDescent="0.3">
      <c r="A18" s="53">
        <v>4</v>
      </c>
      <c r="B18" s="5" t="s">
        <v>203</v>
      </c>
      <c r="C18" s="5" t="s">
        <v>204</v>
      </c>
      <c r="D18" s="5" t="s">
        <v>62</v>
      </c>
      <c r="E18" s="6">
        <v>10</v>
      </c>
      <c r="F18" s="6">
        <v>10</v>
      </c>
      <c r="G18" s="6">
        <v>7</v>
      </c>
      <c r="H18" s="3" t="s">
        <v>149</v>
      </c>
      <c r="I18" s="3">
        <v>22.5</v>
      </c>
      <c r="J18" s="3">
        <f>SUM(20*I18/40)</f>
        <v>11.25</v>
      </c>
      <c r="K18" s="3">
        <v>62.57</v>
      </c>
      <c r="L18" s="3">
        <f>SUM((40*41.19)/K18)</f>
        <v>26.332108038996324</v>
      </c>
      <c r="M18" s="3">
        <v>9</v>
      </c>
      <c r="N18" s="3">
        <f>SUM((40*M18)/10)</f>
        <v>36</v>
      </c>
      <c r="O18" s="1">
        <f>SUM(L18+N18)</f>
        <v>62.332108038996324</v>
      </c>
      <c r="P18" s="3">
        <f>SUM(J18+O18)</f>
        <v>73.582108038996324</v>
      </c>
      <c r="Q18" s="3" t="s">
        <v>569</v>
      </c>
    </row>
    <row r="19" spans="1:17" x14ac:dyDescent="0.3">
      <c r="A19" s="53">
        <v>5</v>
      </c>
      <c r="B19" s="5" t="s">
        <v>199</v>
      </c>
      <c r="C19" s="5" t="s">
        <v>111</v>
      </c>
      <c r="D19" s="5" t="s">
        <v>33</v>
      </c>
      <c r="E19" s="6">
        <v>10</v>
      </c>
      <c r="F19" s="6">
        <v>10</v>
      </c>
      <c r="G19" s="6">
        <v>3</v>
      </c>
      <c r="H19" s="3" t="s">
        <v>149</v>
      </c>
      <c r="I19" s="3">
        <v>19</v>
      </c>
      <c r="J19" s="3">
        <f>SUM(20*I19/40)</f>
        <v>9.5</v>
      </c>
      <c r="K19" s="3">
        <v>49.87</v>
      </c>
      <c r="L19" s="3">
        <f>SUM((40*41.19)/K19)</f>
        <v>33.037898536194106</v>
      </c>
      <c r="M19" s="3">
        <v>7</v>
      </c>
      <c r="N19" s="3">
        <f>SUM((40*M19)/10)</f>
        <v>28</v>
      </c>
      <c r="O19" s="1">
        <f>SUM(L19+N19)</f>
        <v>61.037898536194106</v>
      </c>
      <c r="P19" s="3">
        <f>SUM(J19+O19)</f>
        <v>70.537898536194106</v>
      </c>
      <c r="Q19" s="3" t="s">
        <v>569</v>
      </c>
    </row>
    <row r="20" spans="1:17" x14ac:dyDescent="0.3">
      <c r="A20" s="53">
        <v>6</v>
      </c>
      <c r="B20" s="5" t="s">
        <v>192</v>
      </c>
      <c r="C20" s="5" t="s">
        <v>181</v>
      </c>
      <c r="D20" s="5" t="s">
        <v>193</v>
      </c>
      <c r="E20" s="6">
        <v>9</v>
      </c>
      <c r="F20" s="6">
        <v>9</v>
      </c>
      <c r="G20" s="6">
        <v>19</v>
      </c>
      <c r="H20" s="3" t="s">
        <v>149</v>
      </c>
      <c r="I20" s="3">
        <v>14</v>
      </c>
      <c r="J20" s="3">
        <f>SUM(20*I20/40)</f>
        <v>7</v>
      </c>
      <c r="K20" s="3">
        <v>57.04</v>
      </c>
      <c r="L20" s="3">
        <f>SUM((40*41.19)/K20)</f>
        <v>28.884992987377277</v>
      </c>
      <c r="M20" s="3">
        <v>8</v>
      </c>
      <c r="N20" s="3">
        <f>SUM((40*M20)/10)</f>
        <v>32</v>
      </c>
      <c r="O20" s="1">
        <f>SUM(L20+N20)</f>
        <v>60.884992987377274</v>
      </c>
      <c r="P20" s="3">
        <f>SUM(J20+O20)</f>
        <v>67.884992987377274</v>
      </c>
      <c r="Q20" s="3" t="s">
        <v>566</v>
      </c>
    </row>
    <row r="21" spans="1:17" x14ac:dyDescent="0.3">
      <c r="A21" s="53">
        <v>7</v>
      </c>
      <c r="B21" s="5" t="s">
        <v>161</v>
      </c>
      <c r="C21" s="5" t="s">
        <v>160</v>
      </c>
      <c r="D21" s="5" t="s">
        <v>163</v>
      </c>
      <c r="E21" s="6">
        <v>9</v>
      </c>
      <c r="F21" s="6">
        <v>9</v>
      </c>
      <c r="G21" s="6">
        <v>8</v>
      </c>
      <c r="H21" s="3" t="s">
        <v>149</v>
      </c>
      <c r="I21" s="3">
        <v>13.25</v>
      </c>
      <c r="J21" s="3">
        <f>SUM(20*I21/40)</f>
        <v>6.625</v>
      </c>
      <c r="K21" s="3">
        <v>65.28</v>
      </c>
      <c r="L21" s="3">
        <f>SUM((40*41.19)/K21)</f>
        <v>25.238970588235293</v>
      </c>
      <c r="M21" s="3">
        <v>9</v>
      </c>
      <c r="N21" s="3">
        <f>SUM((40*M21)/10)</f>
        <v>36</v>
      </c>
      <c r="O21" s="1">
        <f>SUM(L21+N21)</f>
        <v>61.23897058823529</v>
      </c>
      <c r="P21" s="3">
        <f>SUM(J21+O21)</f>
        <v>67.86397058823529</v>
      </c>
      <c r="Q21" s="3" t="s">
        <v>566</v>
      </c>
    </row>
    <row r="22" spans="1:17" x14ac:dyDescent="0.3">
      <c r="A22" s="53">
        <v>8</v>
      </c>
      <c r="B22" s="5" t="s">
        <v>200</v>
      </c>
      <c r="C22" s="5" t="s">
        <v>98</v>
      </c>
      <c r="D22" s="5" t="s">
        <v>59</v>
      </c>
      <c r="E22" s="6">
        <v>10</v>
      </c>
      <c r="F22" s="6">
        <v>10</v>
      </c>
      <c r="G22" s="6">
        <v>4</v>
      </c>
      <c r="H22" s="3" t="s">
        <v>149</v>
      </c>
      <c r="I22" s="3">
        <v>16.5</v>
      </c>
      <c r="J22" s="3">
        <f>SUM(20*I22/40)</f>
        <v>8.25</v>
      </c>
      <c r="K22" s="3">
        <v>70.53</v>
      </c>
      <c r="L22" s="3">
        <f>SUM((40*41.19)/K22)</f>
        <v>23.36027222458528</v>
      </c>
      <c r="M22" s="3">
        <v>9</v>
      </c>
      <c r="N22" s="3">
        <f>SUM((40*M22)/10)</f>
        <v>36</v>
      </c>
      <c r="O22" s="1">
        <f>SUM(L22+N22)</f>
        <v>59.36027222458528</v>
      </c>
      <c r="P22" s="3">
        <f>SUM(J22+O22)</f>
        <v>67.610272224585287</v>
      </c>
      <c r="Q22" s="3" t="s">
        <v>566</v>
      </c>
    </row>
    <row r="23" spans="1:17" x14ac:dyDescent="0.3">
      <c r="A23" s="53">
        <v>9</v>
      </c>
      <c r="B23" s="5" t="s">
        <v>161</v>
      </c>
      <c r="C23" s="5" t="s">
        <v>162</v>
      </c>
      <c r="D23" s="5" t="s">
        <v>163</v>
      </c>
      <c r="E23" s="6">
        <v>9</v>
      </c>
      <c r="F23" s="6">
        <v>9</v>
      </c>
      <c r="G23" s="6">
        <v>8</v>
      </c>
      <c r="H23" s="3" t="s">
        <v>149</v>
      </c>
      <c r="I23" s="3">
        <v>19.25</v>
      </c>
      <c r="J23" s="3">
        <f>SUM(20*I23/40)</f>
        <v>9.625</v>
      </c>
      <c r="K23" s="3">
        <v>72.849999999999994</v>
      </c>
      <c r="L23" s="3">
        <f>SUM((40*41.19)/K23)</f>
        <v>22.616334934797528</v>
      </c>
      <c r="M23" s="3">
        <v>8</v>
      </c>
      <c r="N23" s="3">
        <f>SUM((40*M23)/10)</f>
        <v>32</v>
      </c>
      <c r="O23" s="1">
        <f>SUM(L23+N23)</f>
        <v>54.616334934797528</v>
      </c>
      <c r="P23" s="3">
        <f>SUM(J23+O23)</f>
        <v>64.241334934797521</v>
      </c>
      <c r="Q23" s="3" t="s">
        <v>566</v>
      </c>
    </row>
    <row r="24" spans="1:17" ht="15.75" customHeight="1" x14ac:dyDescent="0.3">
      <c r="A24" s="53">
        <v>10</v>
      </c>
      <c r="B24" s="5" t="s">
        <v>155</v>
      </c>
      <c r="C24" s="5" t="s">
        <v>38</v>
      </c>
      <c r="D24" s="5" t="s">
        <v>141</v>
      </c>
      <c r="E24" s="6">
        <v>9</v>
      </c>
      <c r="F24" s="6">
        <v>9</v>
      </c>
      <c r="G24" s="6">
        <v>2</v>
      </c>
      <c r="H24" s="2" t="s">
        <v>149</v>
      </c>
      <c r="I24" s="1">
        <v>10.5</v>
      </c>
      <c r="J24" s="3">
        <f>SUM(20*I24/40)</f>
        <v>5.25</v>
      </c>
      <c r="K24" s="1">
        <v>75.16</v>
      </c>
      <c r="L24" s="3">
        <f>SUM((40*41.19)/K24)</f>
        <v>21.921234699308144</v>
      </c>
      <c r="M24" s="1">
        <v>9</v>
      </c>
      <c r="N24" s="3">
        <f>SUM((40*M24)/10)</f>
        <v>36</v>
      </c>
      <c r="O24" s="1">
        <f>SUM(L24+N24)</f>
        <v>57.921234699308144</v>
      </c>
      <c r="P24" s="3">
        <f>SUM(J24+O24)</f>
        <v>63.171234699308144</v>
      </c>
      <c r="Q24" s="3" t="s">
        <v>566</v>
      </c>
    </row>
    <row r="25" spans="1:17" x14ac:dyDescent="0.3">
      <c r="A25" s="53">
        <v>11</v>
      </c>
      <c r="B25" s="5" t="s">
        <v>156</v>
      </c>
      <c r="C25" s="5" t="s">
        <v>157</v>
      </c>
      <c r="D25" s="5" t="s">
        <v>158</v>
      </c>
      <c r="E25" s="6">
        <v>9</v>
      </c>
      <c r="F25" s="6">
        <v>9</v>
      </c>
      <c r="G25" s="6">
        <v>3</v>
      </c>
      <c r="H25" s="2" t="s">
        <v>149</v>
      </c>
      <c r="I25" s="1">
        <v>20</v>
      </c>
      <c r="J25" s="3">
        <f>SUM(20*I25/40)</f>
        <v>10</v>
      </c>
      <c r="K25" s="1">
        <v>51.25</v>
      </c>
      <c r="L25" s="3">
        <f>SUM((40*41.19)/K25)</f>
        <v>32.148292682926829</v>
      </c>
      <c r="M25" s="1">
        <v>5</v>
      </c>
      <c r="N25" s="3">
        <f>SUM((40*M25)/10)</f>
        <v>20</v>
      </c>
      <c r="O25" s="1">
        <f>SUM(L25+N25)</f>
        <v>52.148292682926829</v>
      </c>
      <c r="P25" s="3">
        <f>SUM(J25+O25)</f>
        <v>62.148292682926829</v>
      </c>
      <c r="Q25" s="3" t="s">
        <v>566</v>
      </c>
    </row>
    <row r="26" spans="1:17" x14ac:dyDescent="0.3">
      <c r="A26" s="53">
        <v>12</v>
      </c>
      <c r="B26" s="5" t="s">
        <v>194</v>
      </c>
      <c r="C26" s="5" t="s">
        <v>111</v>
      </c>
      <c r="D26" s="5" t="s">
        <v>33</v>
      </c>
      <c r="E26" s="6">
        <v>10</v>
      </c>
      <c r="F26" s="6">
        <v>10</v>
      </c>
      <c r="G26" s="6">
        <v>2</v>
      </c>
      <c r="H26" s="3" t="s">
        <v>149</v>
      </c>
      <c r="I26" s="3">
        <v>20.5</v>
      </c>
      <c r="J26" s="3">
        <f>SUM(20*I26/40)</f>
        <v>10.25</v>
      </c>
      <c r="K26" s="68">
        <v>59.19</v>
      </c>
      <c r="L26" s="3">
        <f>SUM((40*41.19)/K26)</f>
        <v>27.835783071464775</v>
      </c>
      <c r="M26" s="3">
        <v>6</v>
      </c>
      <c r="N26" s="3">
        <f>SUM((40*M26)/10)</f>
        <v>24</v>
      </c>
      <c r="O26" s="1">
        <f>SUM(L26+N26)</f>
        <v>51.835783071464775</v>
      </c>
      <c r="P26" s="3">
        <f>SUM(J26+O26)</f>
        <v>62.085783071464775</v>
      </c>
      <c r="Q26" s="3" t="s">
        <v>566</v>
      </c>
    </row>
    <row r="27" spans="1:17" x14ac:dyDescent="0.3">
      <c r="A27" s="53">
        <v>13</v>
      </c>
      <c r="B27" s="5" t="s">
        <v>205</v>
      </c>
      <c r="C27" s="5" t="s">
        <v>144</v>
      </c>
      <c r="D27" s="5" t="s">
        <v>39</v>
      </c>
      <c r="E27" s="6">
        <v>10</v>
      </c>
      <c r="F27" s="6">
        <v>10</v>
      </c>
      <c r="G27" s="6">
        <v>7</v>
      </c>
      <c r="H27" s="3" t="s">
        <v>149</v>
      </c>
      <c r="I27" s="3">
        <v>15.5</v>
      </c>
      <c r="J27" s="3">
        <f>SUM(20*I27/40)</f>
        <v>7.75</v>
      </c>
      <c r="K27" s="3">
        <v>62.91</v>
      </c>
      <c r="L27" s="3">
        <f>SUM((40*41.19)/K27)</f>
        <v>26.18979494515975</v>
      </c>
      <c r="M27" s="3">
        <v>7</v>
      </c>
      <c r="N27" s="3">
        <f>SUM((40*M27)/10)</f>
        <v>28</v>
      </c>
      <c r="O27" s="1">
        <f>SUM(L27+N27)</f>
        <v>54.189794945159747</v>
      </c>
      <c r="P27" s="3">
        <f>SUM(J27+O27)</f>
        <v>61.939794945159747</v>
      </c>
      <c r="Q27" s="3" t="s">
        <v>566</v>
      </c>
    </row>
    <row r="28" spans="1:17" x14ac:dyDescent="0.3">
      <c r="A28" s="53">
        <v>14</v>
      </c>
      <c r="B28" s="5" t="s">
        <v>211</v>
      </c>
      <c r="C28" s="5" t="s">
        <v>160</v>
      </c>
      <c r="D28" s="5" t="s">
        <v>59</v>
      </c>
      <c r="E28" s="6">
        <v>10</v>
      </c>
      <c r="F28" s="6">
        <v>10</v>
      </c>
      <c r="G28" s="6">
        <v>12</v>
      </c>
      <c r="H28" s="3" t="s">
        <v>149</v>
      </c>
      <c r="I28" s="3">
        <v>16.25</v>
      </c>
      <c r="J28" s="3">
        <f>SUM(20*I28/40)</f>
        <v>8.125</v>
      </c>
      <c r="K28" s="3">
        <v>76.13</v>
      </c>
      <c r="L28" s="3">
        <f>SUM((40*41.19)/K28)</f>
        <v>21.641928280572706</v>
      </c>
      <c r="M28" s="3">
        <v>8</v>
      </c>
      <c r="N28" s="3">
        <f>SUM((40*M28)/10)</f>
        <v>32</v>
      </c>
      <c r="O28" s="1">
        <f>SUM(L28+N28)</f>
        <v>53.641928280572706</v>
      </c>
      <c r="P28" s="3">
        <f>SUM(J28+O28)</f>
        <v>61.766928280572706</v>
      </c>
      <c r="Q28" s="3" t="s">
        <v>566</v>
      </c>
    </row>
    <row r="29" spans="1:17" x14ac:dyDescent="0.3">
      <c r="A29" s="53">
        <v>15</v>
      </c>
      <c r="B29" s="5" t="s">
        <v>188</v>
      </c>
      <c r="C29" s="5" t="s">
        <v>189</v>
      </c>
      <c r="D29" s="5" t="s">
        <v>177</v>
      </c>
      <c r="E29" s="6">
        <v>9</v>
      </c>
      <c r="F29" s="6">
        <v>9</v>
      </c>
      <c r="G29" s="6">
        <v>12</v>
      </c>
      <c r="H29" s="3" t="s">
        <v>149</v>
      </c>
      <c r="I29" s="3">
        <v>22.25</v>
      </c>
      <c r="J29" s="3">
        <f>SUM(20*I29/40)</f>
        <v>11.125</v>
      </c>
      <c r="K29" s="3">
        <v>79.400000000000006</v>
      </c>
      <c r="L29" s="3">
        <f>SUM((40*41.19)/K29)</f>
        <v>20.750629722921911</v>
      </c>
      <c r="M29" s="3">
        <v>7</v>
      </c>
      <c r="N29" s="3">
        <f>SUM((40*M29)/10)</f>
        <v>28</v>
      </c>
      <c r="O29" s="1">
        <f>SUM(L29+N29)</f>
        <v>48.750629722921914</v>
      </c>
      <c r="P29" s="3">
        <f>SUM(J29+O29)</f>
        <v>59.875629722921914</v>
      </c>
      <c r="Q29" s="3" t="s">
        <v>566</v>
      </c>
    </row>
    <row r="30" spans="1:17" x14ac:dyDescent="0.3">
      <c r="A30" s="53">
        <v>16</v>
      </c>
      <c r="B30" s="5" t="s">
        <v>222</v>
      </c>
      <c r="C30" s="5" t="s">
        <v>117</v>
      </c>
      <c r="D30" s="5" t="s">
        <v>223</v>
      </c>
      <c r="E30" s="6">
        <v>11</v>
      </c>
      <c r="F30" s="6">
        <v>11</v>
      </c>
      <c r="G30" s="6">
        <v>4</v>
      </c>
      <c r="H30" s="3" t="s">
        <v>149</v>
      </c>
      <c r="I30" s="3">
        <v>7.75</v>
      </c>
      <c r="J30" s="3">
        <f>SUM(20*I30/40)</f>
        <v>3.875</v>
      </c>
      <c r="K30" s="3">
        <v>83.78</v>
      </c>
      <c r="L30" s="3">
        <f>SUM((40*41.19)/K30)</f>
        <v>19.665791358319407</v>
      </c>
      <c r="M30" s="3">
        <v>8</v>
      </c>
      <c r="N30" s="3">
        <f>SUM((40*M30)/10)</f>
        <v>32</v>
      </c>
      <c r="O30" s="1">
        <f>SUM(L30+N30)</f>
        <v>51.66579135831941</v>
      </c>
      <c r="P30" s="3">
        <f>SUM(J30+O30)</f>
        <v>55.54079135831941</v>
      </c>
      <c r="Q30" s="3" t="s">
        <v>566</v>
      </c>
    </row>
    <row r="31" spans="1:17" x14ac:dyDescent="0.3">
      <c r="A31" s="53">
        <v>17</v>
      </c>
      <c r="B31" s="5" t="s">
        <v>186</v>
      </c>
      <c r="C31" s="5" t="s">
        <v>187</v>
      </c>
      <c r="D31" s="5" t="s">
        <v>62</v>
      </c>
      <c r="E31" s="6">
        <v>9</v>
      </c>
      <c r="F31" s="6">
        <v>9</v>
      </c>
      <c r="G31" s="6">
        <v>12</v>
      </c>
      <c r="H31" s="3" t="s">
        <v>149</v>
      </c>
      <c r="I31" s="3">
        <v>11.75</v>
      </c>
      <c r="J31" s="3">
        <f>SUM(20*I31/40)</f>
        <v>5.875</v>
      </c>
      <c r="K31" s="3">
        <v>77.88</v>
      </c>
      <c r="L31" s="3">
        <f>SUM((40*41.19)/K31)</f>
        <v>21.155624036979969</v>
      </c>
      <c r="M31" s="3">
        <v>7</v>
      </c>
      <c r="N31" s="3">
        <f>SUM((40*M31)/10)</f>
        <v>28</v>
      </c>
      <c r="O31" s="1">
        <f>SUM(L31+N31)</f>
        <v>49.155624036979972</v>
      </c>
      <c r="P31" s="3">
        <f>SUM(J31+O31)</f>
        <v>55.030624036979972</v>
      </c>
      <c r="Q31" s="3" t="s">
        <v>566</v>
      </c>
    </row>
    <row r="32" spans="1:17" x14ac:dyDescent="0.3">
      <c r="A32" s="53">
        <v>18</v>
      </c>
      <c r="B32" s="5" t="s">
        <v>230</v>
      </c>
      <c r="C32" s="5" t="s">
        <v>179</v>
      </c>
      <c r="D32" s="5" t="s">
        <v>47</v>
      </c>
      <c r="E32" s="6">
        <v>11</v>
      </c>
      <c r="F32" s="6">
        <v>11</v>
      </c>
      <c r="G32" s="6">
        <v>8</v>
      </c>
      <c r="H32" s="3" t="s">
        <v>149</v>
      </c>
      <c r="I32" s="3">
        <v>0</v>
      </c>
      <c r="J32" s="3">
        <f>SUM(20*I32/40)</f>
        <v>0</v>
      </c>
      <c r="K32" s="3">
        <v>59.97</v>
      </c>
      <c r="L32" s="3">
        <f>SUM((40*41.19)/K32)</f>
        <v>27.473736868434216</v>
      </c>
      <c r="M32" s="3">
        <v>6</v>
      </c>
      <c r="N32" s="3">
        <f>SUM((40*M32)/10)</f>
        <v>24</v>
      </c>
      <c r="O32" s="1">
        <f>SUM(L32+N32)</f>
        <v>51.473736868434216</v>
      </c>
      <c r="P32" s="3">
        <f>SUM(J32+O32)</f>
        <v>51.473736868434216</v>
      </c>
      <c r="Q32" s="3" t="s">
        <v>566</v>
      </c>
    </row>
    <row r="33" spans="1:17" x14ac:dyDescent="0.3">
      <c r="A33" s="53">
        <v>19</v>
      </c>
      <c r="B33" s="5" t="s">
        <v>201</v>
      </c>
      <c r="C33" s="5" t="s">
        <v>111</v>
      </c>
      <c r="D33" s="5" t="s">
        <v>30</v>
      </c>
      <c r="E33" s="6">
        <v>10</v>
      </c>
      <c r="F33" s="6">
        <v>10</v>
      </c>
      <c r="G33" s="6">
        <v>6</v>
      </c>
      <c r="H33" s="3" t="s">
        <v>149</v>
      </c>
      <c r="I33" s="3">
        <v>11</v>
      </c>
      <c r="J33" s="3">
        <f>SUM(20*I33/40)</f>
        <v>5.5</v>
      </c>
      <c r="K33" s="3">
        <v>76.900000000000006</v>
      </c>
      <c r="L33" s="3">
        <f>SUM((40*41.19)/K33)</f>
        <v>21.425227568270479</v>
      </c>
      <c r="M33" s="3">
        <v>6</v>
      </c>
      <c r="N33" s="3">
        <f>SUM((40*M33)/10)</f>
        <v>24</v>
      </c>
      <c r="O33" s="1">
        <f>SUM(L33+N33)</f>
        <v>45.425227568270479</v>
      </c>
      <c r="P33" s="3">
        <f>SUM(J33+O33)</f>
        <v>50.925227568270479</v>
      </c>
      <c r="Q33" s="3" t="s">
        <v>566</v>
      </c>
    </row>
    <row r="34" spans="1:17" x14ac:dyDescent="0.3">
      <c r="A34" s="53">
        <v>20</v>
      </c>
      <c r="B34" s="5" t="s">
        <v>226</v>
      </c>
      <c r="C34" s="5" t="s">
        <v>102</v>
      </c>
      <c r="D34" s="5" t="s">
        <v>39</v>
      </c>
      <c r="E34" s="6">
        <v>11</v>
      </c>
      <c r="F34" s="6">
        <v>11</v>
      </c>
      <c r="G34" s="6">
        <v>6</v>
      </c>
      <c r="H34" s="3" t="s">
        <v>149</v>
      </c>
      <c r="I34" s="3">
        <v>15.5</v>
      </c>
      <c r="J34" s="3">
        <f>SUM(20*I34/40)</f>
        <v>7.75</v>
      </c>
      <c r="K34" s="3">
        <v>76.180000000000007</v>
      </c>
      <c r="L34" s="3">
        <f>SUM((40*41.19)/K34)</f>
        <v>21.627723812024151</v>
      </c>
      <c r="M34" s="3">
        <v>5</v>
      </c>
      <c r="N34" s="3">
        <f>SUM((40*M34)/10)</f>
        <v>20</v>
      </c>
      <c r="O34" s="1">
        <f>SUM(L34+N34)</f>
        <v>41.627723812024151</v>
      </c>
      <c r="P34" s="3">
        <f>SUM(J34+O34)</f>
        <v>49.377723812024151</v>
      </c>
      <c r="Q34" s="3" t="s">
        <v>570</v>
      </c>
    </row>
    <row r="35" spans="1:17" x14ac:dyDescent="0.3">
      <c r="A35" s="53">
        <v>21</v>
      </c>
      <c r="B35" s="5" t="s">
        <v>202</v>
      </c>
      <c r="C35" s="5" t="s">
        <v>102</v>
      </c>
      <c r="D35" s="5" t="s">
        <v>33</v>
      </c>
      <c r="E35" s="6">
        <v>10</v>
      </c>
      <c r="F35" s="6">
        <v>10</v>
      </c>
      <c r="G35" s="6">
        <v>6</v>
      </c>
      <c r="H35" s="3" t="s">
        <v>149</v>
      </c>
      <c r="I35" s="3">
        <v>15.75</v>
      </c>
      <c r="J35" s="3">
        <f>SUM(20*I35/40)</f>
        <v>7.875</v>
      </c>
      <c r="K35" s="3">
        <v>95.53</v>
      </c>
      <c r="L35" s="3">
        <f>SUM((40*41.19)/K35)</f>
        <v>17.246938134617398</v>
      </c>
      <c r="M35" s="3">
        <v>6</v>
      </c>
      <c r="N35" s="3">
        <f>SUM((40*M35)/10)</f>
        <v>24</v>
      </c>
      <c r="O35" s="1">
        <f>SUM(L35+N35)</f>
        <v>41.246938134617395</v>
      </c>
      <c r="P35" s="3">
        <f>SUM(J35+O35)</f>
        <v>49.121938134617395</v>
      </c>
      <c r="Q35" s="3" t="s">
        <v>570</v>
      </c>
    </row>
    <row r="36" spans="1:17" x14ac:dyDescent="0.3">
      <c r="A36" s="53">
        <v>22</v>
      </c>
      <c r="B36" s="5" t="s">
        <v>178</v>
      </c>
      <c r="C36" s="5" t="s">
        <v>179</v>
      </c>
      <c r="D36" s="5" t="s">
        <v>39</v>
      </c>
      <c r="E36" s="6">
        <v>9</v>
      </c>
      <c r="F36" s="6">
        <v>9</v>
      </c>
      <c r="G36" s="6">
        <v>11</v>
      </c>
      <c r="H36" s="3" t="s">
        <v>149</v>
      </c>
      <c r="I36" s="3">
        <v>8.5</v>
      </c>
      <c r="J36" s="3">
        <f>SUM(20*I36/40)</f>
        <v>4.25</v>
      </c>
      <c r="K36" s="3">
        <v>102.85</v>
      </c>
      <c r="L36" s="3">
        <f>SUM((40*41.19)/K36)</f>
        <v>16.019445794846863</v>
      </c>
      <c r="M36" s="3">
        <v>6</v>
      </c>
      <c r="N36" s="3">
        <f>SUM((40*M36)/10)</f>
        <v>24</v>
      </c>
      <c r="O36" s="1">
        <f>SUM(L36+N36)</f>
        <v>40.01944579484686</v>
      </c>
      <c r="P36" s="3">
        <f>SUM(J36+O36)</f>
        <v>44.26944579484686</v>
      </c>
      <c r="Q36" s="3" t="s">
        <v>570</v>
      </c>
    </row>
    <row r="37" spans="1:17" x14ac:dyDescent="0.3">
      <c r="A37" s="53">
        <v>23</v>
      </c>
      <c r="B37" s="5" t="s">
        <v>175</v>
      </c>
      <c r="C37" s="5" t="s">
        <v>176</v>
      </c>
      <c r="D37" s="5" t="s">
        <v>177</v>
      </c>
      <c r="E37" s="6">
        <v>9</v>
      </c>
      <c r="F37" s="6">
        <v>9</v>
      </c>
      <c r="G37" s="6">
        <v>11</v>
      </c>
      <c r="H37" s="3" t="s">
        <v>149</v>
      </c>
      <c r="I37" s="3">
        <v>11</v>
      </c>
      <c r="J37" s="3">
        <f>SUM(20*I37/40)</f>
        <v>5.5</v>
      </c>
      <c r="K37" s="3">
        <v>92.94</v>
      </c>
      <c r="L37" s="3">
        <f>SUM((40*41.19)/K37)</f>
        <v>17.727566171723691</v>
      </c>
      <c r="M37" s="3">
        <v>5</v>
      </c>
      <c r="N37" s="3">
        <f>SUM((40*M37)/10)</f>
        <v>20</v>
      </c>
      <c r="O37" s="1">
        <f>SUM(L37+N37)</f>
        <v>37.727566171723694</v>
      </c>
      <c r="P37" s="3">
        <f>SUM(J37+O37)</f>
        <v>43.227566171723694</v>
      </c>
      <c r="Q37" s="3" t="s">
        <v>570</v>
      </c>
    </row>
    <row r="38" spans="1:17" x14ac:dyDescent="0.3">
      <c r="A38" s="53">
        <v>24</v>
      </c>
      <c r="B38" s="5" t="s">
        <v>212</v>
      </c>
      <c r="C38" s="5" t="s">
        <v>181</v>
      </c>
      <c r="D38" s="5" t="s">
        <v>213</v>
      </c>
      <c r="E38" s="6">
        <v>10</v>
      </c>
      <c r="F38" s="6">
        <v>10</v>
      </c>
      <c r="G38" s="6">
        <v>12</v>
      </c>
      <c r="H38" s="3" t="s">
        <v>149</v>
      </c>
      <c r="I38" s="3">
        <v>11.5</v>
      </c>
      <c r="J38" s="3">
        <f>SUM(20*I38/40)</f>
        <v>5.75</v>
      </c>
      <c r="K38" s="3">
        <v>90.97</v>
      </c>
      <c r="L38" s="3">
        <f>SUM((40*41.19)/K38)</f>
        <v>18.111465318236782</v>
      </c>
      <c r="M38" s="3">
        <v>3</v>
      </c>
      <c r="N38" s="3">
        <f>SUM((40*M38)/10)</f>
        <v>12</v>
      </c>
      <c r="O38" s="1">
        <f>SUM(L38+N38)</f>
        <v>30.111465318236782</v>
      </c>
      <c r="P38" s="3">
        <f>SUM(J38+O38)</f>
        <v>35.861465318236782</v>
      </c>
      <c r="Q38" s="3" t="s">
        <v>570</v>
      </c>
    </row>
    <row r="39" spans="1:17" x14ac:dyDescent="0.3">
      <c r="A39" s="53">
        <v>25</v>
      </c>
      <c r="B39" s="5" t="s">
        <v>197</v>
      </c>
      <c r="C39" s="5" t="s">
        <v>123</v>
      </c>
      <c r="D39" s="5" t="s">
        <v>198</v>
      </c>
      <c r="E39" s="6">
        <v>10</v>
      </c>
      <c r="F39" s="6">
        <v>10</v>
      </c>
      <c r="G39" s="6">
        <v>2</v>
      </c>
      <c r="H39" s="3" t="s">
        <v>149</v>
      </c>
      <c r="I39" s="3">
        <v>25.25</v>
      </c>
      <c r="J39" s="3">
        <f>SUM(20*I39/40)</f>
        <v>12.625</v>
      </c>
      <c r="K39" s="3"/>
      <c r="L39" s="3"/>
      <c r="M39" s="3"/>
      <c r="N39" s="3">
        <f>SUM((40*M39)/10)</f>
        <v>0</v>
      </c>
      <c r="O39" s="1">
        <f>SUM(L39+N39)</f>
        <v>0</v>
      </c>
      <c r="P39" s="3">
        <f>SUM(J39+O39)</f>
        <v>12.625</v>
      </c>
      <c r="Q39" s="3" t="s">
        <v>570</v>
      </c>
    </row>
    <row r="40" spans="1:17" x14ac:dyDescent="0.3">
      <c r="A40" s="53">
        <v>26</v>
      </c>
      <c r="B40" s="7" t="s">
        <v>169</v>
      </c>
      <c r="C40" s="7" t="s">
        <v>35</v>
      </c>
      <c r="D40" s="5" t="s">
        <v>170</v>
      </c>
      <c r="E40" s="6">
        <v>9</v>
      </c>
      <c r="F40" s="6">
        <v>9</v>
      </c>
      <c r="G40" s="6">
        <v>10</v>
      </c>
      <c r="H40" s="3" t="s">
        <v>149</v>
      </c>
      <c r="I40" s="3">
        <v>22.75</v>
      </c>
      <c r="J40" s="3">
        <f>SUM(20*I40/40)</f>
        <v>11.375</v>
      </c>
      <c r="K40" s="3"/>
      <c r="L40" s="3"/>
      <c r="M40" s="3"/>
      <c r="N40" s="3">
        <f>SUM((40*M40)/10)</f>
        <v>0</v>
      </c>
      <c r="O40" s="1">
        <f>SUM(L40+N40)</f>
        <v>0</v>
      </c>
      <c r="P40" s="3">
        <f>SUM(J40+O40)</f>
        <v>11.375</v>
      </c>
      <c r="Q40" s="3" t="s">
        <v>570</v>
      </c>
    </row>
    <row r="41" spans="1:17" x14ac:dyDescent="0.3">
      <c r="A41" s="53">
        <v>27</v>
      </c>
      <c r="B41" s="5" t="s">
        <v>227</v>
      </c>
      <c r="C41" s="5" t="s">
        <v>152</v>
      </c>
      <c r="D41" s="5" t="s">
        <v>148</v>
      </c>
      <c r="E41" s="6">
        <v>11</v>
      </c>
      <c r="F41" s="6">
        <v>11</v>
      </c>
      <c r="G41" s="6">
        <v>6</v>
      </c>
      <c r="H41" s="3" t="s">
        <v>149</v>
      </c>
      <c r="I41" s="3">
        <v>20.75</v>
      </c>
      <c r="J41" s="3">
        <f>SUM(20*I41/40)</f>
        <v>10.375</v>
      </c>
      <c r="K41" s="3"/>
      <c r="L41" s="3"/>
      <c r="M41" s="3"/>
      <c r="N41" s="3">
        <f>SUM((40*M41)/10)</f>
        <v>0</v>
      </c>
      <c r="O41" s="1">
        <f>SUM(L41+N41)</f>
        <v>0</v>
      </c>
      <c r="P41" s="3">
        <f>SUM(J41+O41)</f>
        <v>10.375</v>
      </c>
      <c r="Q41" s="3" t="s">
        <v>570</v>
      </c>
    </row>
    <row r="42" spans="1:17" x14ac:dyDescent="0.3">
      <c r="A42" s="53">
        <v>28</v>
      </c>
      <c r="B42" s="5" t="s">
        <v>215</v>
      </c>
      <c r="C42" s="5" t="s">
        <v>123</v>
      </c>
      <c r="D42" s="5" t="s">
        <v>113</v>
      </c>
      <c r="E42" s="6">
        <v>10</v>
      </c>
      <c r="F42" s="6">
        <v>10</v>
      </c>
      <c r="G42" s="6">
        <v>12</v>
      </c>
      <c r="H42" s="3" t="s">
        <v>149</v>
      </c>
      <c r="I42" s="3">
        <v>20</v>
      </c>
      <c r="J42" s="3">
        <f>SUM(20*I42/40)</f>
        <v>10</v>
      </c>
      <c r="K42" s="3"/>
      <c r="L42" s="3"/>
      <c r="M42" s="3"/>
      <c r="N42" s="3">
        <f>SUM((40*M42)/10)</f>
        <v>0</v>
      </c>
      <c r="O42" s="1">
        <f>SUM(L42+N42)</f>
        <v>0</v>
      </c>
      <c r="P42" s="3">
        <f>SUM(J42+O42)</f>
        <v>10</v>
      </c>
      <c r="Q42" s="3" t="s">
        <v>570</v>
      </c>
    </row>
    <row r="43" spans="1:17" x14ac:dyDescent="0.3">
      <c r="A43" s="53">
        <v>29</v>
      </c>
      <c r="B43" s="5" t="s">
        <v>216</v>
      </c>
      <c r="C43" s="5" t="s">
        <v>217</v>
      </c>
      <c r="D43" s="5" t="s">
        <v>218</v>
      </c>
      <c r="E43" s="6">
        <v>10</v>
      </c>
      <c r="F43" s="6">
        <v>10</v>
      </c>
      <c r="G43" s="6">
        <v>12</v>
      </c>
      <c r="H43" s="3" t="s">
        <v>149</v>
      </c>
      <c r="I43" s="3">
        <v>19.25</v>
      </c>
      <c r="J43" s="3">
        <f>SUM(20*I43/40)</f>
        <v>9.625</v>
      </c>
      <c r="K43" s="3"/>
      <c r="L43" s="3"/>
      <c r="M43" s="3"/>
      <c r="N43" s="3">
        <f>SUM((40*M43)/10)</f>
        <v>0</v>
      </c>
      <c r="O43" s="1">
        <f>SUM(L43+N43)</f>
        <v>0</v>
      </c>
      <c r="P43" s="3">
        <f>SUM(J43+O43)</f>
        <v>9.625</v>
      </c>
      <c r="Q43" s="3" t="s">
        <v>570</v>
      </c>
    </row>
    <row r="44" spans="1:17" x14ac:dyDescent="0.3">
      <c r="A44" s="53">
        <v>30</v>
      </c>
      <c r="B44" s="5" t="s">
        <v>214</v>
      </c>
      <c r="C44" s="5" t="s">
        <v>98</v>
      </c>
      <c r="D44" s="5" t="s">
        <v>62</v>
      </c>
      <c r="E44" s="6">
        <v>10</v>
      </c>
      <c r="F44" s="6">
        <v>10</v>
      </c>
      <c r="G44" s="6">
        <v>12</v>
      </c>
      <c r="H44" s="3" t="s">
        <v>149</v>
      </c>
      <c r="I44" s="3">
        <v>19</v>
      </c>
      <c r="J44" s="3">
        <f>SUM(20*I44/40)</f>
        <v>9.5</v>
      </c>
      <c r="K44" s="3"/>
      <c r="L44" s="3"/>
      <c r="M44" s="3"/>
      <c r="N44" s="3">
        <f>SUM((40*M44)/10)</f>
        <v>0</v>
      </c>
      <c r="O44" s="1">
        <f>SUM(L44+N44)</f>
        <v>0</v>
      </c>
      <c r="P44" s="3">
        <f>SUM(J44+O44)</f>
        <v>9.5</v>
      </c>
      <c r="Q44" s="3" t="s">
        <v>570</v>
      </c>
    </row>
    <row r="45" spans="1:17" x14ac:dyDescent="0.3">
      <c r="A45" s="53">
        <v>31</v>
      </c>
      <c r="B45" s="5" t="s">
        <v>225</v>
      </c>
      <c r="C45" s="5" t="s">
        <v>46</v>
      </c>
      <c r="D45" s="5" t="s">
        <v>30</v>
      </c>
      <c r="E45" s="6">
        <v>11</v>
      </c>
      <c r="F45" s="6">
        <v>11</v>
      </c>
      <c r="G45" s="6">
        <v>5</v>
      </c>
      <c r="H45" s="3" t="s">
        <v>149</v>
      </c>
      <c r="I45" s="3">
        <v>17.75</v>
      </c>
      <c r="J45" s="3">
        <f>SUM(20*I45/40)</f>
        <v>8.875</v>
      </c>
      <c r="K45" s="3"/>
      <c r="L45" s="3"/>
      <c r="M45" s="3"/>
      <c r="N45" s="3">
        <f>SUM((40*M45)/10)</f>
        <v>0</v>
      </c>
      <c r="O45" s="1">
        <f>SUM(L45+N45)</f>
        <v>0</v>
      </c>
      <c r="P45" s="3">
        <f>SUM(J45+O45)</f>
        <v>8.875</v>
      </c>
      <c r="Q45" s="3" t="s">
        <v>570</v>
      </c>
    </row>
    <row r="46" spans="1:17" x14ac:dyDescent="0.3">
      <c r="A46" s="53">
        <v>32</v>
      </c>
      <c r="B46" s="5" t="s">
        <v>224</v>
      </c>
      <c r="C46" s="5" t="s">
        <v>100</v>
      </c>
      <c r="D46" s="5" t="s">
        <v>168</v>
      </c>
      <c r="E46" s="6">
        <v>11</v>
      </c>
      <c r="F46" s="6">
        <v>11</v>
      </c>
      <c r="G46" s="6">
        <v>5</v>
      </c>
      <c r="H46" s="3" t="s">
        <v>149</v>
      </c>
      <c r="I46" s="3">
        <v>17</v>
      </c>
      <c r="J46" s="3">
        <f>SUM(20*I46/40)</f>
        <v>8.5</v>
      </c>
      <c r="K46" s="3"/>
      <c r="L46" s="3"/>
      <c r="M46" s="3"/>
      <c r="N46" s="3">
        <f>SUM((40*M46)/10)</f>
        <v>0</v>
      </c>
      <c r="O46" s="1">
        <f>SUM(L46+N46)</f>
        <v>0</v>
      </c>
      <c r="P46" s="3">
        <f>SUM(J46+O46)</f>
        <v>8.5</v>
      </c>
      <c r="Q46" s="3" t="s">
        <v>570</v>
      </c>
    </row>
    <row r="47" spans="1:17" x14ac:dyDescent="0.3">
      <c r="A47" s="53">
        <v>33</v>
      </c>
      <c r="B47" s="7" t="s">
        <v>208</v>
      </c>
      <c r="C47" s="7" t="s">
        <v>209</v>
      </c>
      <c r="D47" s="5" t="s">
        <v>210</v>
      </c>
      <c r="E47" s="6">
        <v>10</v>
      </c>
      <c r="F47" s="6">
        <v>10</v>
      </c>
      <c r="G47" s="6">
        <v>10</v>
      </c>
      <c r="H47" s="3" t="s">
        <v>149</v>
      </c>
      <c r="I47" s="3">
        <v>10.5</v>
      </c>
      <c r="J47" s="3">
        <f>SUM(20*I47/40)</f>
        <v>5.25</v>
      </c>
      <c r="K47" s="3"/>
      <c r="L47" s="3"/>
      <c r="M47" s="3"/>
      <c r="N47" s="3">
        <f>SUM((40*M47)/10)</f>
        <v>0</v>
      </c>
      <c r="O47" s="1">
        <f>SUM(L47+N47)</f>
        <v>0</v>
      </c>
      <c r="P47" s="3">
        <f>SUM(J47+O47)</f>
        <v>5.25</v>
      </c>
      <c r="Q47" s="3" t="s">
        <v>570</v>
      </c>
    </row>
    <row r="48" spans="1:17" x14ac:dyDescent="0.3">
      <c r="A48" s="53">
        <v>34</v>
      </c>
      <c r="B48" s="5" t="s">
        <v>221</v>
      </c>
      <c r="C48" s="5" t="s">
        <v>179</v>
      </c>
      <c r="D48" s="5" t="s">
        <v>62</v>
      </c>
      <c r="E48" s="6">
        <v>11</v>
      </c>
      <c r="F48" s="6">
        <v>11</v>
      </c>
      <c r="G48" s="6">
        <v>3</v>
      </c>
      <c r="H48" s="3" t="s">
        <v>149</v>
      </c>
      <c r="I48" s="3">
        <v>0</v>
      </c>
      <c r="J48" s="3">
        <f>SUM(20*I48/40)</f>
        <v>0</v>
      </c>
      <c r="K48" s="3"/>
      <c r="L48" s="3"/>
      <c r="M48" s="3"/>
      <c r="N48" s="3">
        <f>SUM((40*M48)/10)</f>
        <v>0</v>
      </c>
      <c r="O48" s="1">
        <f>SUM(L48+N48)</f>
        <v>0</v>
      </c>
      <c r="P48" s="3">
        <f>SUM(J48+O48)</f>
        <v>0</v>
      </c>
      <c r="Q48" s="3" t="s">
        <v>570</v>
      </c>
    </row>
    <row r="49" spans="1:17" x14ac:dyDescent="0.3">
      <c r="A49" s="53">
        <v>35</v>
      </c>
      <c r="B49" s="5" t="s">
        <v>221</v>
      </c>
      <c r="C49" s="5" t="s">
        <v>179</v>
      </c>
      <c r="D49" s="5" t="s">
        <v>62</v>
      </c>
      <c r="E49" s="6">
        <v>11</v>
      </c>
      <c r="F49" s="6">
        <v>11</v>
      </c>
      <c r="G49" s="6">
        <v>3</v>
      </c>
      <c r="H49" s="3" t="s">
        <v>149</v>
      </c>
      <c r="I49" s="3">
        <v>0</v>
      </c>
      <c r="J49" s="3">
        <f>SUM(20*I49/40)</f>
        <v>0</v>
      </c>
      <c r="K49" s="3"/>
      <c r="L49" s="3"/>
      <c r="M49" s="3"/>
      <c r="N49" s="3">
        <f>SUM((40*M49)/10)</f>
        <v>0</v>
      </c>
      <c r="O49" s="1">
        <f>SUM(L49+N49)</f>
        <v>0</v>
      </c>
      <c r="P49" s="3">
        <f>SUM(J49+O49)</f>
        <v>0</v>
      </c>
      <c r="Q49" s="3" t="s">
        <v>570</v>
      </c>
    </row>
    <row r="50" spans="1:17" x14ac:dyDescent="0.3">
      <c r="A50" s="54">
        <v>36</v>
      </c>
      <c r="B50" s="5" t="s">
        <v>153</v>
      </c>
      <c r="C50" s="5" t="s">
        <v>154</v>
      </c>
      <c r="D50" s="5" t="s">
        <v>148</v>
      </c>
      <c r="E50" s="6">
        <v>9</v>
      </c>
      <c r="F50" s="6">
        <v>9</v>
      </c>
      <c r="G50" s="6">
        <v>2</v>
      </c>
      <c r="H50" s="1" t="s">
        <v>149</v>
      </c>
      <c r="I50" s="1">
        <v>0</v>
      </c>
      <c r="J50" s="3">
        <f>SUM(20*I50/40)</f>
        <v>0</v>
      </c>
      <c r="K50" s="1"/>
      <c r="L50" s="3"/>
      <c r="M50" s="1"/>
      <c r="N50" s="3">
        <f>SUM((40*M50)/10)</f>
        <v>0</v>
      </c>
      <c r="O50" s="1">
        <f>SUM(L50+N50)</f>
        <v>0</v>
      </c>
      <c r="P50" s="3">
        <f>SUM(J50+O50)</f>
        <v>0</v>
      </c>
      <c r="Q50" s="3" t="s">
        <v>570</v>
      </c>
    </row>
    <row r="51" spans="1:17" x14ac:dyDescent="0.3">
      <c r="A51" s="53">
        <v>37</v>
      </c>
      <c r="B51" s="7" t="s">
        <v>164</v>
      </c>
      <c r="C51" s="7" t="s">
        <v>165</v>
      </c>
      <c r="D51" s="5" t="s">
        <v>73</v>
      </c>
      <c r="E51" s="6">
        <v>9</v>
      </c>
      <c r="F51" s="6">
        <v>9</v>
      </c>
      <c r="G51" s="6">
        <v>10</v>
      </c>
      <c r="H51" s="3" t="s">
        <v>149</v>
      </c>
      <c r="I51" s="3">
        <v>0</v>
      </c>
      <c r="J51" s="3">
        <f>SUM(20*I51/40)</f>
        <v>0</v>
      </c>
      <c r="K51" s="3"/>
      <c r="L51" s="3"/>
      <c r="M51" s="3"/>
      <c r="N51" s="3">
        <f>SUM((40*M51)/10)</f>
        <v>0</v>
      </c>
      <c r="O51" s="1">
        <f>SUM(L51+N51)</f>
        <v>0</v>
      </c>
      <c r="P51" s="3">
        <f>SUM(J51+O51)</f>
        <v>0</v>
      </c>
      <c r="Q51" s="3" t="s">
        <v>570</v>
      </c>
    </row>
    <row r="52" spans="1:17" x14ac:dyDescent="0.3">
      <c r="A52" s="53">
        <v>38</v>
      </c>
      <c r="B52" s="5" t="s">
        <v>174</v>
      </c>
      <c r="C52" s="5" t="s">
        <v>157</v>
      </c>
      <c r="D52" s="5" t="s">
        <v>30</v>
      </c>
      <c r="E52" s="6">
        <v>9</v>
      </c>
      <c r="F52" s="6">
        <v>9</v>
      </c>
      <c r="G52" s="6">
        <v>11</v>
      </c>
      <c r="H52" s="3" t="s">
        <v>149</v>
      </c>
      <c r="I52" s="3">
        <v>0</v>
      </c>
      <c r="J52" s="3">
        <f>SUM(20*I52/40)</f>
        <v>0</v>
      </c>
      <c r="K52" s="3"/>
      <c r="L52" s="3"/>
      <c r="M52" s="3"/>
      <c r="N52" s="3">
        <f>SUM((40*M52)/10)</f>
        <v>0</v>
      </c>
      <c r="O52" s="1">
        <f>SUM(L52+N52)</f>
        <v>0</v>
      </c>
      <c r="P52" s="3">
        <f>SUM(J52+O52)</f>
        <v>0</v>
      </c>
      <c r="Q52" s="3" t="s">
        <v>570</v>
      </c>
    </row>
    <row r="53" spans="1:17" x14ac:dyDescent="0.3">
      <c r="A53" s="53">
        <v>39</v>
      </c>
      <c r="B53" s="5" t="s">
        <v>185</v>
      </c>
      <c r="C53" s="5" t="s">
        <v>176</v>
      </c>
      <c r="D53" s="5" t="s">
        <v>30</v>
      </c>
      <c r="E53" s="6">
        <v>9</v>
      </c>
      <c r="F53" s="6">
        <v>9</v>
      </c>
      <c r="G53" s="6">
        <v>11</v>
      </c>
      <c r="H53" s="3" t="s">
        <v>149</v>
      </c>
      <c r="I53" s="3">
        <v>0</v>
      </c>
      <c r="J53" s="3">
        <f>SUM(20*I53/40)</f>
        <v>0</v>
      </c>
      <c r="K53" s="3"/>
      <c r="L53" s="3"/>
      <c r="M53" s="3"/>
      <c r="N53" s="3">
        <f>SUM((40*M53)/10)</f>
        <v>0</v>
      </c>
      <c r="O53" s="1">
        <f>SUM(L53+N53)</f>
        <v>0</v>
      </c>
      <c r="P53" s="3">
        <f>SUM(J53+O53)</f>
        <v>0</v>
      </c>
      <c r="Q53" s="3" t="s">
        <v>570</v>
      </c>
    </row>
    <row r="54" spans="1:17" x14ac:dyDescent="0.3">
      <c r="A54" s="53">
        <v>40</v>
      </c>
      <c r="B54" s="7" t="s">
        <v>166</v>
      </c>
      <c r="C54" s="7" t="s">
        <v>167</v>
      </c>
      <c r="D54" s="5" t="s">
        <v>168</v>
      </c>
      <c r="E54" s="6">
        <v>9</v>
      </c>
      <c r="F54" s="6">
        <v>9</v>
      </c>
      <c r="G54" s="6">
        <v>10</v>
      </c>
      <c r="H54" s="3" t="s">
        <v>149</v>
      </c>
      <c r="I54" s="3">
        <v>0</v>
      </c>
      <c r="J54" s="3">
        <f>SUM(20*I54/40)</f>
        <v>0</v>
      </c>
      <c r="K54" s="3"/>
      <c r="L54" s="3"/>
      <c r="M54" s="3"/>
      <c r="N54" s="3">
        <f>SUM((40*M54)/10)</f>
        <v>0</v>
      </c>
      <c r="O54" s="1">
        <f>SUM(L54+N54)</f>
        <v>0</v>
      </c>
      <c r="P54" s="3">
        <f>SUM(J54+O54)</f>
        <v>0</v>
      </c>
      <c r="Q54" s="3" t="s">
        <v>570</v>
      </c>
    </row>
    <row r="55" spans="1:17" x14ac:dyDescent="0.3">
      <c r="A55" s="53">
        <v>41</v>
      </c>
      <c r="B55" s="5" t="s">
        <v>180</v>
      </c>
      <c r="C55" s="5" t="s">
        <v>181</v>
      </c>
      <c r="D55" s="5" t="s">
        <v>30</v>
      </c>
      <c r="E55" s="6">
        <v>9</v>
      </c>
      <c r="F55" s="6">
        <v>9</v>
      </c>
      <c r="G55" s="6">
        <v>11</v>
      </c>
      <c r="H55" s="3" t="s">
        <v>149</v>
      </c>
      <c r="I55" s="3">
        <v>0</v>
      </c>
      <c r="J55" s="3">
        <f>SUM(20*I55/40)</f>
        <v>0</v>
      </c>
      <c r="K55" s="3"/>
      <c r="L55" s="3"/>
      <c r="M55" s="3"/>
      <c r="N55" s="3">
        <f>SUM((40*M55)/10)</f>
        <v>0</v>
      </c>
      <c r="O55" s="1">
        <f>SUM(L55+N55)</f>
        <v>0</v>
      </c>
      <c r="P55" s="3">
        <f>SUM(J55+O55)</f>
        <v>0</v>
      </c>
      <c r="Q55" s="3" t="s">
        <v>570</v>
      </c>
    </row>
    <row r="56" spans="1:17" x14ac:dyDescent="0.3">
      <c r="A56" s="53">
        <v>42</v>
      </c>
      <c r="B56" s="5" t="s">
        <v>206</v>
      </c>
      <c r="C56" s="5" t="s">
        <v>111</v>
      </c>
      <c r="D56" s="5" t="s">
        <v>47</v>
      </c>
      <c r="E56" s="6">
        <v>10</v>
      </c>
      <c r="F56" s="6">
        <v>10</v>
      </c>
      <c r="G56" s="6">
        <v>8</v>
      </c>
      <c r="H56" s="3" t="s">
        <v>149</v>
      </c>
      <c r="I56" s="3">
        <v>0</v>
      </c>
      <c r="J56" s="3">
        <f>SUM(20*I56/40)</f>
        <v>0</v>
      </c>
      <c r="K56" s="3"/>
      <c r="L56" s="3"/>
      <c r="M56" s="3"/>
      <c r="N56" s="3">
        <f>SUM((40*M56)/10)</f>
        <v>0</v>
      </c>
      <c r="O56" s="1">
        <f>SUM(L56+N56)</f>
        <v>0</v>
      </c>
      <c r="P56" s="3">
        <f>SUM(J56+O56)</f>
        <v>0</v>
      </c>
      <c r="Q56" s="3" t="s">
        <v>570</v>
      </c>
    </row>
    <row r="57" spans="1:17" x14ac:dyDescent="0.3">
      <c r="A57" s="53">
        <v>43</v>
      </c>
      <c r="B57" s="5" t="s">
        <v>195</v>
      </c>
      <c r="C57" s="5" t="s">
        <v>154</v>
      </c>
      <c r="D57" s="5" t="s">
        <v>196</v>
      </c>
      <c r="E57" s="6">
        <v>10</v>
      </c>
      <c r="F57" s="6">
        <v>10</v>
      </c>
      <c r="G57" s="6">
        <v>2</v>
      </c>
      <c r="H57" s="3" t="s">
        <v>149</v>
      </c>
      <c r="I57" s="3">
        <v>0</v>
      </c>
      <c r="J57" s="3">
        <f>SUM(20*I57/40)</f>
        <v>0</v>
      </c>
      <c r="K57" s="3"/>
      <c r="L57" s="3"/>
      <c r="M57" s="3"/>
      <c r="N57" s="3">
        <f>SUM((40*M57)/10)</f>
        <v>0</v>
      </c>
      <c r="O57" s="1">
        <f>SUM(L57+N57)</f>
        <v>0</v>
      </c>
      <c r="P57" s="3">
        <f>SUM(J57+O57)</f>
        <v>0</v>
      </c>
      <c r="Q57" s="3" t="s">
        <v>570</v>
      </c>
    </row>
    <row r="58" spans="1:17" x14ac:dyDescent="0.3">
      <c r="A58" s="53">
        <v>44</v>
      </c>
      <c r="B58" s="5" t="s">
        <v>219</v>
      </c>
      <c r="C58" s="5" t="s">
        <v>220</v>
      </c>
      <c r="D58" s="5" t="s">
        <v>47</v>
      </c>
      <c r="E58" s="6">
        <v>11</v>
      </c>
      <c r="F58" s="6">
        <v>11</v>
      </c>
      <c r="G58" s="6">
        <v>3</v>
      </c>
      <c r="H58" s="3" t="s">
        <v>149</v>
      </c>
      <c r="I58" s="3">
        <v>0</v>
      </c>
      <c r="J58" s="3">
        <f>SUM(20*I58/40)</f>
        <v>0</v>
      </c>
      <c r="K58" s="3"/>
      <c r="L58" s="3"/>
      <c r="M58" s="3"/>
      <c r="N58" s="3">
        <f>SUM((40*M58)/10)</f>
        <v>0</v>
      </c>
      <c r="O58" s="1">
        <f>SUM(L58+N58)</f>
        <v>0</v>
      </c>
      <c r="P58" s="3">
        <f>SUM(J58+O58)</f>
        <v>0</v>
      </c>
      <c r="Q58" s="3" t="s">
        <v>570</v>
      </c>
    </row>
    <row r="59" spans="1:17" x14ac:dyDescent="0.3">
      <c r="A59" s="53">
        <v>45</v>
      </c>
      <c r="B59" s="5" t="s">
        <v>190</v>
      </c>
      <c r="C59" s="5" t="s">
        <v>191</v>
      </c>
      <c r="D59" s="5" t="s">
        <v>50</v>
      </c>
      <c r="E59" s="6">
        <v>9</v>
      </c>
      <c r="F59" s="6">
        <v>9</v>
      </c>
      <c r="G59" s="6">
        <v>15</v>
      </c>
      <c r="H59" s="3" t="s">
        <v>149</v>
      </c>
      <c r="I59" s="3">
        <v>0</v>
      </c>
      <c r="J59" s="3">
        <f>SUM(20*I59/40)</f>
        <v>0</v>
      </c>
      <c r="K59" s="3"/>
      <c r="L59" s="3"/>
      <c r="M59" s="3"/>
      <c r="N59" s="3">
        <f>SUM((40*M59)/10)</f>
        <v>0</v>
      </c>
      <c r="O59" s="1">
        <f>SUM(L59+N59)</f>
        <v>0</v>
      </c>
      <c r="P59" s="3">
        <f>SUM(J59+O59)</f>
        <v>0</v>
      </c>
      <c r="Q59" s="3" t="s">
        <v>570</v>
      </c>
    </row>
    <row r="60" spans="1:17" x14ac:dyDescent="0.3">
      <c r="A60" s="53">
        <v>46</v>
      </c>
      <c r="B60" s="5" t="s">
        <v>182</v>
      </c>
      <c r="C60" s="5" t="s">
        <v>183</v>
      </c>
      <c r="D60" s="5" t="s">
        <v>33</v>
      </c>
      <c r="E60" s="6">
        <v>9</v>
      </c>
      <c r="F60" s="6">
        <v>9</v>
      </c>
      <c r="G60" s="6">
        <v>11</v>
      </c>
      <c r="H60" s="3" t="s">
        <v>149</v>
      </c>
      <c r="I60" s="3">
        <v>0</v>
      </c>
      <c r="J60" s="3">
        <f>SUM(20*I60/40)</f>
        <v>0</v>
      </c>
      <c r="K60" s="3"/>
      <c r="L60" s="3"/>
      <c r="M60" s="3"/>
      <c r="N60" s="3">
        <f>SUM((40*M60)/10)</f>
        <v>0</v>
      </c>
      <c r="O60" s="1">
        <f>SUM(L60+N60)</f>
        <v>0</v>
      </c>
      <c r="P60" s="3">
        <f>SUM(J60+O60)</f>
        <v>0</v>
      </c>
      <c r="Q60" s="3" t="s">
        <v>570</v>
      </c>
    </row>
    <row r="61" spans="1:17" x14ac:dyDescent="0.3">
      <c r="A61" s="53">
        <v>47</v>
      </c>
      <c r="B61" s="7" t="s">
        <v>207</v>
      </c>
      <c r="C61" s="7" t="s">
        <v>179</v>
      </c>
      <c r="D61" s="5" t="s">
        <v>36</v>
      </c>
      <c r="E61" s="6">
        <v>10</v>
      </c>
      <c r="F61" s="6">
        <v>10</v>
      </c>
      <c r="G61" s="6">
        <v>10</v>
      </c>
      <c r="H61" s="3" t="s">
        <v>149</v>
      </c>
      <c r="I61" s="3">
        <v>0</v>
      </c>
      <c r="J61" s="3">
        <f>SUM(20*I61/40)</f>
        <v>0</v>
      </c>
      <c r="K61" s="3"/>
      <c r="L61" s="3"/>
      <c r="M61" s="3"/>
      <c r="N61" s="3">
        <f>SUM((40*M61)/10)</f>
        <v>0</v>
      </c>
      <c r="O61" s="1">
        <f>SUM(L61+N61)</f>
        <v>0</v>
      </c>
      <c r="P61" s="3">
        <f>SUM(J61+O61)</f>
        <v>0</v>
      </c>
      <c r="Q61" s="3" t="s">
        <v>570</v>
      </c>
    </row>
    <row r="62" spans="1:17" x14ac:dyDescent="0.3">
      <c r="A62" s="53">
        <v>48</v>
      </c>
      <c r="B62" s="7" t="s">
        <v>171</v>
      </c>
      <c r="C62" s="7" t="s">
        <v>172</v>
      </c>
      <c r="D62" s="5" t="s">
        <v>173</v>
      </c>
      <c r="E62" s="6">
        <v>9</v>
      </c>
      <c r="F62" s="6">
        <v>9</v>
      </c>
      <c r="G62" s="6">
        <v>10</v>
      </c>
      <c r="H62" s="3" t="s">
        <v>149</v>
      </c>
      <c r="I62" s="3">
        <v>0</v>
      </c>
      <c r="J62" s="3">
        <f>SUM(20*I62/40)</f>
        <v>0</v>
      </c>
      <c r="K62" s="3"/>
      <c r="L62" s="3"/>
      <c r="M62" s="3"/>
      <c r="N62" s="3">
        <f>SUM((40*M62)/10)</f>
        <v>0</v>
      </c>
      <c r="O62" s="1">
        <f>SUM(L62+N62)</f>
        <v>0</v>
      </c>
      <c r="P62" s="3">
        <f>SUM(J62+O62)</f>
        <v>0</v>
      </c>
      <c r="Q62" s="3" t="s">
        <v>570</v>
      </c>
    </row>
    <row r="63" spans="1:17" x14ac:dyDescent="0.3">
      <c r="A63" s="53">
        <v>49</v>
      </c>
      <c r="B63" s="5" t="s">
        <v>184</v>
      </c>
      <c r="C63" s="5" t="s">
        <v>160</v>
      </c>
      <c r="D63" s="5" t="s">
        <v>158</v>
      </c>
      <c r="E63" s="6">
        <v>9</v>
      </c>
      <c r="F63" s="6">
        <v>9</v>
      </c>
      <c r="G63" s="6">
        <v>11</v>
      </c>
      <c r="H63" s="3" t="s">
        <v>149</v>
      </c>
      <c r="I63" s="3">
        <v>0</v>
      </c>
      <c r="J63" s="3">
        <f>SUM(20*I63/40)</f>
        <v>0</v>
      </c>
      <c r="K63" s="3"/>
      <c r="L63" s="3"/>
      <c r="M63" s="3"/>
      <c r="N63" s="3">
        <f>SUM((40*M63)/10)</f>
        <v>0</v>
      </c>
      <c r="O63" s="1">
        <f>SUM(L63+N63)</f>
        <v>0</v>
      </c>
      <c r="P63" s="3">
        <f>SUM(J63+O63)</f>
        <v>0</v>
      </c>
      <c r="Q63" s="3" t="s">
        <v>570</v>
      </c>
    </row>
    <row r="64" spans="1:17" x14ac:dyDescent="0.3">
      <c r="A64" s="53">
        <v>50</v>
      </c>
      <c r="B64" s="5" t="s">
        <v>159</v>
      </c>
      <c r="C64" s="5" t="s">
        <v>160</v>
      </c>
      <c r="D64" s="5" t="s">
        <v>42</v>
      </c>
      <c r="E64" s="6">
        <v>9</v>
      </c>
      <c r="F64" s="6">
        <v>9</v>
      </c>
      <c r="G64" s="6">
        <v>3</v>
      </c>
      <c r="H64" s="3" t="s">
        <v>149</v>
      </c>
      <c r="I64" s="3">
        <v>0</v>
      </c>
      <c r="J64" s="3">
        <f>SUM(20*I64/40)</f>
        <v>0</v>
      </c>
      <c r="K64" s="3"/>
      <c r="L64" s="3"/>
      <c r="M64" s="3"/>
      <c r="N64" s="3">
        <f>SUM((40*M64)/10)</f>
        <v>0</v>
      </c>
      <c r="O64" s="1">
        <f>SUM(L64+N64)</f>
        <v>0</v>
      </c>
      <c r="P64" s="3">
        <f>SUM(J64+O64)</f>
        <v>0</v>
      </c>
      <c r="Q64" s="3" t="s">
        <v>570</v>
      </c>
    </row>
    <row r="68" spans="1:9" x14ac:dyDescent="0.3">
      <c r="A68" s="60" t="s">
        <v>562</v>
      </c>
      <c r="B68" s="62"/>
      <c r="C68" s="19"/>
      <c r="D68" s="19"/>
      <c r="E68" s="62"/>
      <c r="F68" s="62"/>
      <c r="G68" s="62"/>
      <c r="H68" s="62"/>
      <c r="I68" s="62"/>
    </row>
    <row r="69" spans="1:9" x14ac:dyDescent="0.3">
      <c r="A69" s="62" t="s">
        <v>9</v>
      </c>
      <c r="B69" s="62"/>
      <c r="C69" s="19"/>
      <c r="D69" s="19"/>
      <c r="E69" s="62"/>
      <c r="F69" s="62"/>
      <c r="G69" s="62"/>
      <c r="H69" s="62"/>
      <c r="I69" s="62"/>
    </row>
    <row r="70" spans="1:9" x14ac:dyDescent="0.3">
      <c r="A70" s="60" t="s">
        <v>10</v>
      </c>
      <c r="B70" s="62"/>
      <c r="C70" s="19"/>
      <c r="D70" s="19"/>
      <c r="E70" s="16"/>
      <c r="F70" s="62"/>
      <c r="G70" s="62"/>
      <c r="H70" s="62"/>
      <c r="I70" s="62"/>
    </row>
    <row r="71" spans="1:9" x14ac:dyDescent="0.3">
      <c r="A71" s="60" t="s">
        <v>563</v>
      </c>
      <c r="B71" s="62"/>
      <c r="C71" s="19"/>
      <c r="D71" s="19"/>
      <c r="E71" s="16"/>
      <c r="F71" s="62"/>
      <c r="G71" s="62"/>
      <c r="H71" s="62"/>
      <c r="I71" s="62"/>
    </row>
    <row r="72" spans="1:9" x14ac:dyDescent="0.3">
      <c r="A72" s="60" t="s">
        <v>564</v>
      </c>
      <c r="B72" s="62"/>
      <c r="C72" s="19"/>
      <c r="D72" s="19"/>
      <c r="E72" s="16"/>
      <c r="F72" s="62"/>
      <c r="G72" s="62"/>
      <c r="H72" s="62"/>
      <c r="I72" s="62"/>
    </row>
  </sheetData>
  <autoFilter ref="A12:Q64" xr:uid="{00000000-0009-0000-0000-000003000000}">
    <filterColumn colId="10" showButton="0"/>
    <filterColumn colId="12" showButton="0"/>
    <sortState xmlns:xlrd2="http://schemas.microsoft.com/office/spreadsheetml/2017/richdata2" ref="A17:Q64">
      <sortCondition descending="1" ref="P12:P64"/>
    </sortState>
  </autoFilter>
  <mergeCells count="23">
    <mergeCell ref="K12:L12"/>
    <mergeCell ref="M12:N12"/>
    <mergeCell ref="O12:O13"/>
    <mergeCell ref="P12:P13"/>
    <mergeCell ref="Q12:Q14"/>
    <mergeCell ref="K13:K14"/>
    <mergeCell ref="M13:M14"/>
    <mergeCell ref="F12:F14"/>
    <mergeCell ref="G12:G14"/>
    <mergeCell ref="H12:H14"/>
    <mergeCell ref="I12:I14"/>
    <mergeCell ref="J12:J13"/>
    <mergeCell ref="A9:E9"/>
    <mergeCell ref="A12:A14"/>
    <mergeCell ref="B12:B14"/>
    <mergeCell ref="C12:C14"/>
    <mergeCell ref="D12:D14"/>
    <mergeCell ref="E12:E14"/>
    <mergeCell ref="A3:Q3"/>
    <mergeCell ref="A4:Q4"/>
    <mergeCell ref="A5:Q5"/>
    <mergeCell ref="A7:F7"/>
    <mergeCell ref="B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 юноши</vt:lpstr>
      <vt:lpstr>7-8 класс девушки</vt:lpstr>
      <vt:lpstr>9-11 класс юноши</vt:lpstr>
      <vt:lpstr>9-11 класс 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Светлана Рыбалкина</cp:lastModifiedBy>
  <cp:lastPrinted>2023-11-02T08:23:34Z</cp:lastPrinted>
  <dcterms:created xsi:type="dcterms:W3CDTF">2021-10-13T08:20:37Z</dcterms:created>
  <dcterms:modified xsi:type="dcterms:W3CDTF">2023-11-21T07:34:49Z</dcterms:modified>
</cp:coreProperties>
</file>