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27840" windowHeight="122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46" i="1"/>
  <c r="B46"/>
  <c r="C27"/>
  <c r="B24"/>
  <c r="D16"/>
  <c r="D8"/>
  <c r="D6"/>
  <c r="D14" l="1"/>
</calcChain>
</file>

<file path=xl/sharedStrings.xml><?xml version="1.0" encoding="utf-8"?>
<sst xmlns="http://schemas.openxmlformats.org/spreadsheetml/2006/main" count="65" uniqueCount="54">
  <si>
    <r>
      <t>Количество штатных единиц на начало года</t>
    </r>
    <r>
      <rPr>
        <sz val="9"/>
        <color rgb="FFFF0000"/>
        <rFont val="Arial"/>
        <family val="2"/>
        <charset val="204"/>
      </rPr>
      <t> *</t>
    </r>
  </si>
  <si>
    <r>
      <t>Количество штатных единиц на конец года</t>
    </r>
    <r>
      <rPr>
        <sz val="9"/>
        <color rgb="FFFF0000"/>
        <rFont val="Arial"/>
        <family val="2"/>
        <charset val="204"/>
      </rPr>
      <t> *</t>
    </r>
  </si>
  <si>
    <r>
      <t>Средняя заработная плата сотрудников (руб.)</t>
    </r>
    <r>
      <rPr>
        <sz val="9"/>
        <color rgb="FFFF0000"/>
        <rFont val="Arial"/>
        <family val="2"/>
        <charset val="204"/>
      </rPr>
      <t> *</t>
    </r>
  </si>
  <si>
    <r>
      <t>Изменение балансовой стоимости нефинансовых активов</t>
    </r>
    <r>
      <rPr>
        <b/>
        <sz val="9"/>
        <color rgb="FFFF0000"/>
        <rFont val="Arial"/>
        <family val="2"/>
        <charset val="204"/>
      </rPr>
      <t> *</t>
    </r>
    <r>
      <rPr>
        <b/>
        <sz val="9"/>
        <color rgb="FF313131"/>
        <rFont val="Arial"/>
        <family val="2"/>
        <charset val="204"/>
      </rPr>
      <t>, всего, из них:</t>
    </r>
  </si>
  <si>
    <t>балансовой стоимости недвижимого имущества</t>
  </si>
  <si>
    <t>балансовой стоимости особо ценного движимого имущества</t>
  </si>
  <si>
    <t>Процент изменения</t>
  </si>
  <si>
    <t xml:space="preserve">Общая сумма требований в возмещение ущерба по недостачам и хищениям материальных ценностей, денежных средств, а также от порчи материальных ценностей, руб. </t>
  </si>
  <si>
    <r>
      <t>Изменение дебиторской задолженности за отчетный год</t>
    </r>
    <r>
      <rPr>
        <b/>
        <sz val="9"/>
        <color rgb="FFFF0000"/>
        <rFont val="Arial"/>
        <family val="2"/>
        <charset val="204"/>
      </rPr>
      <t> *</t>
    </r>
    <r>
      <rPr>
        <b/>
        <sz val="9"/>
        <color rgb="FF313131"/>
        <rFont val="Arial"/>
        <family val="2"/>
        <charset val="204"/>
      </rPr>
      <t>, по:</t>
    </r>
  </si>
  <si>
    <t>по доходам (поступлениям)</t>
  </si>
  <si>
    <t>выплатам (расходам)</t>
  </si>
  <si>
    <r>
      <t>Изменение кредиторской задолженности за отчетный год</t>
    </r>
    <r>
      <rPr>
        <b/>
        <sz val="9"/>
        <color rgb="FFFF0000"/>
        <rFont val="Arial"/>
        <family val="2"/>
        <charset val="204"/>
      </rPr>
      <t> *</t>
    </r>
    <r>
      <rPr>
        <b/>
        <sz val="9"/>
        <color rgb="FF313131"/>
        <rFont val="Arial"/>
        <family val="2"/>
        <charset val="204"/>
      </rPr>
      <t>, всего, из них:</t>
    </r>
  </si>
  <si>
    <t>просроченной кредиторской задолженности</t>
  </si>
  <si>
    <t>Общая сумма кассовых поступлений, всего, из них:</t>
  </si>
  <si>
    <t>субсидии на выполнение государственного (муниципального) задания</t>
  </si>
  <si>
    <t>целевые субсидии</t>
  </si>
  <si>
    <t>бюджетные инвенстиции</t>
  </si>
  <si>
    <t>от оказания учреждением платных услуг (выполнение работ) и иной приносящей доход деятельности</t>
  </si>
  <si>
    <t>Оплата труда и 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</si>
  <si>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</si>
  <si>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</si>
  <si>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</si>
  <si>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</si>
  <si>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</si>
  <si>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</si>
  <si>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</si>
  <si>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</si>
  <si>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Реализация общеобразовательных программ начального общего, основного общего и среднего (полного) общего образования</t>
  </si>
  <si>
    <t>услуга</t>
  </si>
  <si>
    <t>Кол-во потребителей</t>
  </si>
  <si>
    <t>Кол-во жалоб</t>
  </si>
  <si>
    <t>Принятые меры по результатам рассмотрения жалоб</t>
  </si>
  <si>
    <t>Балансовая стоимость недвижимого имущества, всего, из них:</t>
  </si>
  <si>
    <t>недвижимого имущества, переданного в аренду</t>
  </si>
  <si>
    <t>недвижимого имущества, переданного в безвозмездное пользование</t>
  </si>
  <si>
    <t>Балансовая стоимость движимого имущества, всего, из них:</t>
  </si>
  <si>
    <t>движимого имущества, переданного в аренду</t>
  </si>
  <si>
    <t>движимого имущества, переданного в безвозмездное пользование</t>
  </si>
  <si>
    <t>Общая площадь объектов недвижимого имущества, всего, из них:</t>
  </si>
  <si>
    <t>переданного в аренду</t>
  </si>
  <si>
    <t>переданного в безвозмездное пользование</t>
  </si>
  <si>
    <t>Объем средств, полученных в отчетном году от распоряжения в установленном порядке имуществом:</t>
  </si>
  <si>
    <t>На начало отчетного года</t>
  </si>
  <si>
    <t>На конец отчетного года</t>
  </si>
  <si>
    <t>Сумма</t>
  </si>
  <si>
    <t>Без изменений</t>
  </si>
  <si>
    <t>Динамика</t>
  </si>
  <si>
    <t>Увеличение</t>
  </si>
  <si>
    <t>Иные выплаты персоналу учреждений, за исключением фонда оплаты труда</t>
  </si>
  <si>
    <t>вид расходов</t>
  </si>
  <si>
    <t>Прочая закупка товаров, работ и услуг для обеспечения государственных (муниципальных нужд)</t>
  </si>
  <si>
    <t>Пособия, компенсации и иные социальные выплаты гражданам, кроме публичных нормативных обязательств</t>
  </si>
  <si>
    <t>Процент изменение</t>
  </si>
  <si>
    <t>Без изменения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</si>
</sst>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2"/>
      <color theme="1"/>
      <name val="Times New Roman"/>
      <family val="2"/>
      <charset val="204"/>
    </font>
    <font>
      <sz val="9"/>
      <color rgb="FF4A4A4A"/>
      <name val="Arial"/>
      <family val="2"/>
      <charset val="204"/>
    </font>
    <font>
      <sz val="9"/>
      <color rgb="FF313131"/>
      <name val="Arial"/>
      <family val="2"/>
      <charset val="204"/>
    </font>
    <font>
      <b/>
      <sz val="9"/>
      <color rgb="FF31313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4A4A4A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rgb="FFFF0000"/>
      <name val="Times New Roman"/>
      <family val="2"/>
      <charset val="204"/>
    </font>
    <font>
      <sz val="12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5" xfId="0" applyFont="1" applyBorder="1"/>
    <xf numFmtId="0" fontId="2" fillId="0" borderId="7" xfId="0" applyFont="1" applyBorder="1"/>
    <xf numFmtId="0" fontId="6" fillId="0" borderId="10" xfId="0" applyFont="1" applyBorder="1" applyAlignment="1">
      <alignment wrapText="1"/>
    </xf>
    <xf numFmtId="0" fontId="1" fillId="0" borderId="7" xfId="0" applyFont="1" applyBorder="1"/>
    <xf numFmtId="0" fontId="6" fillId="0" borderId="2" xfId="0" applyFont="1" applyBorder="1"/>
    <xf numFmtId="0" fontId="2" fillId="0" borderId="7" xfId="0" applyFont="1" applyBorder="1" applyAlignment="1">
      <alignment wrapText="1"/>
    </xf>
    <xf numFmtId="0" fontId="7" fillId="0" borderId="1" xfId="0" applyFont="1" applyBorder="1"/>
    <xf numFmtId="0" fontId="1" fillId="0" borderId="5" xfId="0" applyFont="1" applyBorder="1"/>
    <xf numFmtId="0" fontId="7" fillId="0" borderId="5" xfId="0" applyFont="1" applyBorder="1"/>
    <xf numFmtId="0" fontId="7" fillId="0" borderId="8" xfId="0" applyFont="1" applyBorder="1"/>
    <xf numFmtId="0" fontId="1" fillId="0" borderId="10" xfId="0" applyFont="1" applyBorder="1" applyAlignment="1">
      <alignment wrapText="1"/>
    </xf>
    <xf numFmtId="0" fontId="0" fillId="0" borderId="11" xfId="0" applyBorder="1"/>
    <xf numFmtId="0" fontId="3" fillId="0" borderId="10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" fontId="0" fillId="0" borderId="6" xfId="0" applyNumberFormat="1" applyBorder="1"/>
    <xf numFmtId="4" fontId="0" fillId="0" borderId="9" xfId="0" applyNumberFormat="1" applyBorder="1"/>
    <xf numFmtId="0" fontId="0" fillId="0" borderId="9" xfId="0" applyBorder="1"/>
    <xf numFmtId="0" fontId="0" fillId="0" borderId="0" xfId="0" applyBorder="1" applyAlignment="1"/>
    <xf numFmtId="0" fontId="3" fillId="0" borderId="0" xfId="0" applyFont="1" applyBorder="1"/>
    <xf numFmtId="4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20" xfId="0" applyFont="1" applyBorder="1"/>
    <xf numFmtId="0" fontId="2" fillId="0" borderId="0" xfId="0" applyFont="1" applyBorder="1"/>
    <xf numFmtId="0" fontId="0" fillId="0" borderId="20" xfId="0" applyBorder="1"/>
    <xf numFmtId="0" fontId="6" fillId="0" borderId="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0" fillId="0" borderId="23" xfId="0" applyBorder="1" applyAlignment="1">
      <alignment horizontal="center"/>
    </xf>
    <xf numFmtId="4" fontId="0" fillId="0" borderId="19" xfId="0" applyNumberFormat="1" applyBorder="1"/>
    <xf numFmtId="164" fontId="9" fillId="0" borderId="6" xfId="0" applyNumberFormat="1" applyFont="1" applyBorder="1"/>
    <xf numFmtId="0" fontId="1" fillId="0" borderId="17" xfId="0" applyFont="1" applyBorder="1"/>
    <xf numFmtId="0" fontId="7" fillId="0" borderId="18" xfId="0" applyFont="1" applyBorder="1"/>
    <xf numFmtId="0" fontId="2" fillId="0" borderId="0" xfId="0" applyFont="1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8" fillId="0" borderId="0" xfId="0" applyFont="1"/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164" fontId="0" fillId="0" borderId="4" xfId="0" applyNumberFormat="1" applyBorder="1"/>
    <xf numFmtId="164" fontId="0" fillId="0" borderId="25" xfId="0" applyNumberFormat="1" applyBorder="1"/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164" fontId="9" fillId="0" borderId="4" xfId="0" applyNumberFormat="1" applyFont="1" applyBorder="1"/>
    <xf numFmtId="4" fontId="9" fillId="0" borderId="6" xfId="0" applyNumberFormat="1" applyFont="1" applyBorder="1"/>
    <xf numFmtId="0" fontId="9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10" zoomScaleNormal="100" zoomScaleSheetLayoutView="100" workbookViewId="0">
      <selection activeCell="B16" sqref="B16:C16"/>
    </sheetView>
  </sheetViews>
  <sheetFormatPr defaultRowHeight="15.75"/>
  <cols>
    <col min="1" max="1" width="56" customWidth="1"/>
    <col min="2" max="2" width="9.625" customWidth="1"/>
    <col min="3" max="3" width="14.125" customWidth="1"/>
    <col min="4" max="4" width="21.125" customWidth="1"/>
    <col min="5" max="5" width="18.25" customWidth="1"/>
  </cols>
  <sheetData>
    <row r="1" spans="1:5">
      <c r="A1" s="2" t="s">
        <v>0</v>
      </c>
      <c r="B1" s="55">
        <v>34.9</v>
      </c>
      <c r="C1" s="56"/>
    </row>
    <row r="2" spans="1:5">
      <c r="A2" s="3" t="s">
        <v>1</v>
      </c>
      <c r="B2" s="57">
        <v>34.6</v>
      </c>
      <c r="C2" s="58"/>
    </row>
    <row r="3" spans="1:5" ht="16.5" thickBot="1">
      <c r="A3" s="4" t="s">
        <v>2</v>
      </c>
      <c r="B3" s="49">
        <v>18578</v>
      </c>
      <c r="C3" s="50"/>
    </row>
    <row r="4" spans="1:5" ht="16.5" thickBot="1">
      <c r="A4" s="23"/>
      <c r="B4" s="24"/>
      <c r="C4" s="24"/>
      <c r="D4" s="25"/>
    </row>
    <row r="5" spans="1:5" ht="16.5" thickBot="1">
      <c r="A5" s="26"/>
      <c r="B5" s="63" t="s">
        <v>46</v>
      </c>
      <c r="C5" s="63"/>
      <c r="D5" s="31" t="s">
        <v>6</v>
      </c>
      <c r="E5" s="22"/>
    </row>
    <row r="6" spans="1:5">
      <c r="A6" s="2" t="s">
        <v>3</v>
      </c>
      <c r="B6" s="55" t="s">
        <v>47</v>
      </c>
      <c r="C6" s="55"/>
      <c r="D6" s="44">
        <f>100-(2676274.49/2163038.49*100)</f>
        <v>-23.727548186162878</v>
      </c>
    </row>
    <row r="7" spans="1:5">
      <c r="A7" s="5" t="s">
        <v>4</v>
      </c>
      <c r="B7" s="51" t="s">
        <v>53</v>
      </c>
      <c r="C7" s="66"/>
      <c r="D7" s="32">
        <v>0</v>
      </c>
    </row>
    <row r="8" spans="1:5" ht="16.5" thickBot="1">
      <c r="A8" s="6" t="s">
        <v>5</v>
      </c>
      <c r="B8" s="49" t="s">
        <v>47</v>
      </c>
      <c r="C8" s="59"/>
      <c r="D8" s="45">
        <f>100-(459974.71/236128.71*100)</f>
        <v>-94.798298775273878</v>
      </c>
    </row>
    <row r="9" spans="1:5" ht="16.5" thickBot="1">
      <c r="A9" s="27"/>
      <c r="B9" s="24"/>
      <c r="C9" s="24"/>
      <c r="D9" s="25"/>
    </row>
    <row r="10" spans="1:5" ht="16.5" thickBot="1">
      <c r="A10" s="28"/>
      <c r="B10" s="67" t="s">
        <v>44</v>
      </c>
      <c r="C10" s="68"/>
    </row>
    <row r="11" spans="1:5" ht="37.5" thickBot="1">
      <c r="A11" s="7" t="s">
        <v>7</v>
      </c>
      <c r="B11" s="64">
        <v>3154.18</v>
      </c>
      <c r="C11" s="65"/>
    </row>
    <row r="12" spans="1:5" ht="16.5" thickBot="1">
      <c r="A12" s="29"/>
      <c r="B12" s="24"/>
      <c r="C12" s="24"/>
    </row>
    <row r="13" spans="1:5" ht="16.5" thickBot="1">
      <c r="A13" s="30"/>
      <c r="B13" s="63" t="s">
        <v>46</v>
      </c>
      <c r="C13" s="63"/>
      <c r="D13" s="31" t="s">
        <v>52</v>
      </c>
    </row>
    <row r="14" spans="1:5">
      <c r="A14" s="2" t="s">
        <v>8</v>
      </c>
      <c r="B14" s="55" t="s">
        <v>47</v>
      </c>
      <c r="C14" s="69"/>
      <c r="D14" s="70">
        <f>(D15+D16)/2</f>
        <v>-36.532758087493463</v>
      </c>
    </row>
    <row r="15" spans="1:5">
      <c r="A15" s="5" t="s">
        <v>9</v>
      </c>
      <c r="B15" s="51" t="s">
        <v>45</v>
      </c>
      <c r="C15" s="66"/>
      <c r="D15" s="71">
        <v>0</v>
      </c>
    </row>
    <row r="16" spans="1:5">
      <c r="A16" s="5" t="s">
        <v>10</v>
      </c>
      <c r="B16" s="51" t="s">
        <v>47</v>
      </c>
      <c r="C16" s="66"/>
      <c r="D16" s="33">
        <f>100-(3413.7/1972.49*100)</f>
        <v>-73.065516174986925</v>
      </c>
    </row>
    <row r="17" spans="1:5">
      <c r="A17" s="3" t="s">
        <v>11</v>
      </c>
      <c r="B17" s="51" t="s">
        <v>45</v>
      </c>
      <c r="C17" s="66"/>
      <c r="D17" s="72">
        <v>0</v>
      </c>
    </row>
    <row r="18" spans="1:5" ht="16.5" thickBot="1">
      <c r="A18" s="8" t="s">
        <v>12</v>
      </c>
      <c r="B18" s="49" t="s">
        <v>45</v>
      </c>
      <c r="C18" s="59"/>
      <c r="D18" s="21"/>
    </row>
    <row r="19" spans="1:5" ht="16.5" thickBot="1">
      <c r="B19" s="60" t="s">
        <v>44</v>
      </c>
      <c r="C19" s="60"/>
    </row>
    <row r="20" spans="1:5">
      <c r="A20" s="9" t="s">
        <v>13</v>
      </c>
      <c r="B20" s="61">
        <v>14275813.77</v>
      </c>
      <c r="C20" s="62"/>
    </row>
    <row r="21" spans="1:5">
      <c r="A21" s="5" t="s">
        <v>14</v>
      </c>
      <c r="B21" s="51">
        <v>12216565.380000001</v>
      </c>
      <c r="C21" s="52"/>
    </row>
    <row r="22" spans="1:5">
      <c r="A22" s="5" t="s">
        <v>15</v>
      </c>
      <c r="B22" s="51">
        <v>541789</v>
      </c>
      <c r="C22" s="52"/>
    </row>
    <row r="23" spans="1:5">
      <c r="A23" s="5" t="s">
        <v>16</v>
      </c>
      <c r="B23" s="51">
        <v>0</v>
      </c>
      <c r="C23" s="52"/>
    </row>
    <row r="24" spans="1:5" ht="30" customHeight="1" thickBot="1">
      <c r="A24" s="10" t="s">
        <v>17</v>
      </c>
      <c r="B24" s="49">
        <f>B20-B21-B22</f>
        <v>1517459.3899999987</v>
      </c>
      <c r="C24" s="50"/>
    </row>
    <row r="25" spans="1:5" ht="30" customHeight="1" thickBot="1">
      <c r="A25" s="36"/>
      <c r="B25" s="24"/>
      <c r="C25" s="24"/>
    </row>
    <row r="26" spans="1:5" ht="32.25" thickBot="1">
      <c r="A26" s="37"/>
      <c r="B26" s="38" t="s">
        <v>49</v>
      </c>
      <c r="C26" s="39" t="s">
        <v>44</v>
      </c>
      <c r="D26" s="46"/>
      <c r="E26" s="47"/>
    </row>
    <row r="27" spans="1:5">
      <c r="A27" s="34" t="s">
        <v>18</v>
      </c>
      <c r="B27" s="35">
        <v>210</v>
      </c>
      <c r="C27" s="32">
        <f>6888926.07+2078027.9</f>
        <v>8966953.9700000007</v>
      </c>
      <c r="D27" s="46"/>
      <c r="E27" s="47"/>
    </row>
    <row r="28" spans="1:5">
      <c r="A28" s="34" t="s">
        <v>48</v>
      </c>
      <c r="B28" s="35">
        <v>212</v>
      </c>
      <c r="C28" s="32">
        <v>145298.01999999999</v>
      </c>
      <c r="D28" s="46"/>
      <c r="E28" s="47"/>
    </row>
    <row r="29" spans="1:5">
      <c r="A29" s="12" t="s">
        <v>19</v>
      </c>
      <c r="B29" s="11">
        <v>221</v>
      </c>
      <c r="C29" s="19">
        <v>22139.22</v>
      </c>
      <c r="D29" s="46"/>
      <c r="E29" s="47"/>
    </row>
    <row r="30" spans="1:5">
      <c r="A30" s="13" t="s">
        <v>20</v>
      </c>
      <c r="B30" s="11">
        <v>222</v>
      </c>
      <c r="C30" s="19">
        <v>0</v>
      </c>
      <c r="D30" s="46"/>
      <c r="E30" s="47"/>
    </row>
    <row r="31" spans="1:5">
      <c r="A31" s="13" t="s">
        <v>21</v>
      </c>
      <c r="B31" s="11">
        <v>223</v>
      </c>
      <c r="C31" s="19">
        <v>1124175.42</v>
      </c>
      <c r="D31" s="46"/>
      <c r="E31" s="47"/>
    </row>
    <row r="32" spans="1:5">
      <c r="A32" s="12" t="s">
        <v>22</v>
      </c>
      <c r="B32" s="11">
        <v>224</v>
      </c>
      <c r="C32" s="19">
        <v>0</v>
      </c>
      <c r="D32" s="46"/>
      <c r="E32" s="47"/>
    </row>
    <row r="33" spans="1:6">
      <c r="A33" s="12" t="s">
        <v>23</v>
      </c>
      <c r="B33" s="11">
        <v>225</v>
      </c>
      <c r="C33" s="19">
        <v>481169.4</v>
      </c>
      <c r="D33" s="46"/>
      <c r="E33" s="47"/>
    </row>
    <row r="34" spans="1:6" ht="24.75">
      <c r="A34" s="40" t="s">
        <v>50</v>
      </c>
      <c r="B34" s="11">
        <v>226</v>
      </c>
      <c r="C34" s="19">
        <v>413640</v>
      </c>
      <c r="D34" s="46"/>
      <c r="E34" s="47"/>
    </row>
    <row r="35" spans="1:6" ht="24.75">
      <c r="A35" s="40" t="s">
        <v>51</v>
      </c>
      <c r="B35" s="11">
        <v>262</v>
      </c>
      <c r="C35" s="19">
        <v>0</v>
      </c>
      <c r="D35" s="46"/>
      <c r="E35" s="47"/>
    </row>
    <row r="36" spans="1:6" ht="24.75">
      <c r="A36" s="40" t="s">
        <v>50</v>
      </c>
      <c r="B36" s="11">
        <v>290</v>
      </c>
      <c r="C36" s="19">
        <v>17952.98</v>
      </c>
      <c r="D36" s="46"/>
      <c r="E36" s="47"/>
    </row>
    <row r="37" spans="1:6">
      <c r="A37" s="12" t="s">
        <v>24</v>
      </c>
      <c r="B37" s="11">
        <v>310</v>
      </c>
      <c r="C37" s="19">
        <v>660526</v>
      </c>
      <c r="D37" s="46"/>
      <c r="E37" s="47"/>
    </row>
    <row r="38" spans="1:6">
      <c r="A38" s="12" t="s">
        <v>25</v>
      </c>
      <c r="B38" s="11"/>
      <c r="C38" s="19">
        <v>0</v>
      </c>
      <c r="D38" s="46"/>
      <c r="E38" s="47"/>
    </row>
    <row r="39" spans="1:6" ht="16.5" thickBot="1">
      <c r="A39" s="8" t="s">
        <v>26</v>
      </c>
      <c r="B39" s="14">
        <v>340</v>
      </c>
      <c r="C39" s="20">
        <v>2321749.23</v>
      </c>
      <c r="D39" s="46"/>
      <c r="E39" s="47"/>
    </row>
    <row r="40" spans="1:6" ht="38.25" customHeight="1" thickBot="1">
      <c r="C40" s="1" t="s">
        <v>29</v>
      </c>
      <c r="D40" s="1" t="s">
        <v>30</v>
      </c>
      <c r="E40" s="18" t="s">
        <v>31</v>
      </c>
    </row>
    <row r="41" spans="1:6" ht="25.5" thickBot="1">
      <c r="A41" s="15" t="s">
        <v>27</v>
      </c>
      <c r="B41" s="16" t="s">
        <v>28</v>
      </c>
      <c r="C41" s="16">
        <v>132</v>
      </c>
      <c r="D41" s="42">
        <v>0</v>
      </c>
      <c r="E41" s="43">
        <v>0</v>
      </c>
      <c r="F41" s="41"/>
    </row>
    <row r="42" spans="1:6" ht="16.5" thickBot="1">
      <c r="B42" s="48" t="s">
        <v>42</v>
      </c>
      <c r="C42" s="48"/>
      <c r="D42" s="48" t="s">
        <v>43</v>
      </c>
      <c r="E42" s="48"/>
    </row>
    <row r="43" spans="1:6">
      <c r="A43" s="2" t="s">
        <v>32</v>
      </c>
      <c r="B43" s="61">
        <v>601264.62</v>
      </c>
      <c r="C43" s="61"/>
      <c r="D43" s="61">
        <v>601264.62</v>
      </c>
      <c r="E43" s="62"/>
    </row>
    <row r="44" spans="1:6">
      <c r="A44" s="5" t="s">
        <v>33</v>
      </c>
      <c r="B44" s="51"/>
      <c r="C44" s="51"/>
      <c r="D44" s="51"/>
      <c r="E44" s="52"/>
    </row>
    <row r="45" spans="1:6">
      <c r="A45" s="5" t="s">
        <v>34</v>
      </c>
      <c r="B45" s="51"/>
      <c r="C45" s="51"/>
      <c r="D45" s="51"/>
      <c r="E45" s="52"/>
    </row>
    <row r="46" spans="1:6">
      <c r="A46" s="3" t="s">
        <v>35</v>
      </c>
      <c r="B46" s="51">
        <f>236128.71+1325645.16</f>
        <v>1561773.8699999999</v>
      </c>
      <c r="C46" s="52"/>
      <c r="D46" s="51">
        <f>459974.71+1615035.16</f>
        <v>2075009.8699999999</v>
      </c>
      <c r="E46" s="52"/>
    </row>
    <row r="47" spans="1:6">
      <c r="A47" s="5" t="s">
        <v>36</v>
      </c>
      <c r="B47" s="51"/>
      <c r="C47" s="51"/>
      <c r="D47" s="51"/>
      <c r="E47" s="52"/>
    </row>
    <row r="48" spans="1:6">
      <c r="A48" s="5" t="s">
        <v>37</v>
      </c>
      <c r="B48" s="51"/>
      <c r="C48" s="51"/>
      <c r="D48" s="51"/>
      <c r="E48" s="52"/>
    </row>
    <row r="49" spans="1:6">
      <c r="A49" s="3" t="s">
        <v>38</v>
      </c>
      <c r="B49" s="53">
        <v>10888</v>
      </c>
      <c r="C49" s="53"/>
      <c r="D49" s="53">
        <v>10888</v>
      </c>
      <c r="E49" s="54"/>
      <c r="F49" s="41"/>
    </row>
    <row r="50" spans="1:6">
      <c r="A50" s="5" t="s">
        <v>39</v>
      </c>
      <c r="B50" s="51"/>
      <c r="C50" s="51"/>
      <c r="D50" s="51"/>
      <c r="E50" s="52"/>
    </row>
    <row r="51" spans="1:6" ht="16.5" thickBot="1">
      <c r="A51" s="6" t="s">
        <v>40</v>
      </c>
      <c r="B51" s="49"/>
      <c r="C51" s="49"/>
      <c r="D51" s="49"/>
      <c r="E51" s="50"/>
    </row>
    <row r="52" spans="1:6">
      <c r="A52" s="27"/>
      <c r="B52" s="24"/>
      <c r="C52" s="24"/>
      <c r="D52" s="24"/>
      <c r="E52" s="24"/>
    </row>
    <row r="53" spans="1:6" ht="16.5" thickBot="1">
      <c r="B53" s="48" t="s">
        <v>42</v>
      </c>
      <c r="C53" s="48"/>
      <c r="D53" s="48" t="s">
        <v>43</v>
      </c>
      <c r="E53" s="48"/>
    </row>
    <row r="54" spans="1:6" ht="25.5" thickBot="1">
      <c r="A54" s="17" t="s">
        <v>41</v>
      </c>
      <c r="B54" s="64">
        <v>0</v>
      </c>
      <c r="C54" s="64"/>
      <c r="D54" s="64">
        <v>0</v>
      </c>
      <c r="E54" s="65"/>
    </row>
  </sheetData>
  <mergeCells count="46">
    <mergeCell ref="B50:C50"/>
    <mergeCell ref="B51:C51"/>
    <mergeCell ref="B42:C42"/>
    <mergeCell ref="D42:E42"/>
    <mergeCell ref="B43:C43"/>
    <mergeCell ref="B44:C44"/>
    <mergeCell ref="B45:C45"/>
    <mergeCell ref="D54:E54"/>
    <mergeCell ref="B6:C6"/>
    <mergeCell ref="B7:C7"/>
    <mergeCell ref="B8:C8"/>
    <mergeCell ref="B11:C11"/>
    <mergeCell ref="B10:C10"/>
    <mergeCell ref="B14:C14"/>
    <mergeCell ref="B15:C15"/>
    <mergeCell ref="B16:C16"/>
    <mergeCell ref="B17:C17"/>
    <mergeCell ref="B54:C54"/>
    <mergeCell ref="D43:E43"/>
    <mergeCell ref="D44:E44"/>
    <mergeCell ref="D45:E45"/>
    <mergeCell ref="D46:E46"/>
    <mergeCell ref="D47:E47"/>
    <mergeCell ref="B1:C1"/>
    <mergeCell ref="B2:C2"/>
    <mergeCell ref="B18:C18"/>
    <mergeCell ref="B19:C19"/>
    <mergeCell ref="B20:C20"/>
    <mergeCell ref="B5:C5"/>
    <mergeCell ref="B13:C13"/>
    <mergeCell ref="D26:E39"/>
    <mergeCell ref="B53:C53"/>
    <mergeCell ref="D53:E53"/>
    <mergeCell ref="B24:C24"/>
    <mergeCell ref="B3:C3"/>
    <mergeCell ref="B21:C21"/>
    <mergeCell ref="B22:C22"/>
    <mergeCell ref="B23:C23"/>
    <mergeCell ref="D48:E48"/>
    <mergeCell ref="D49:E49"/>
    <mergeCell ref="D50:E50"/>
    <mergeCell ref="D51:E51"/>
    <mergeCell ref="B46:C46"/>
    <mergeCell ref="B47:C47"/>
    <mergeCell ref="B48:C48"/>
    <mergeCell ref="B49:C49"/>
  </mergeCells>
  <pageMargins left="0.9055118110236221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 ЦБ ОУ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бухгалтер</dc:creator>
  <cp:lastModifiedBy>1</cp:lastModifiedBy>
  <cp:lastPrinted>2016-03-17T11:16:33Z</cp:lastPrinted>
  <dcterms:created xsi:type="dcterms:W3CDTF">2015-03-19T13:09:08Z</dcterms:created>
  <dcterms:modified xsi:type="dcterms:W3CDTF">2019-11-14T09:13:33Z</dcterms:modified>
</cp:coreProperties>
</file>