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70" i="1" l="1"/>
  <c r="B196" i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77" i="1"/>
  <c r="J166" i="1"/>
  <c r="J177" i="1" s="1"/>
  <c r="I166" i="1"/>
  <c r="I177" i="1" s="1"/>
  <c r="H166" i="1"/>
  <c r="H177" i="1" s="1"/>
  <c r="G166" i="1"/>
  <c r="G177" i="1" s="1"/>
  <c r="F166" i="1"/>
  <c r="F177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G138" i="1" l="1"/>
  <c r="G197" i="1" s="1"/>
  <c r="I197" i="1"/>
  <c r="J197" i="1"/>
  <c r="H197" i="1"/>
  <c r="L197" i="1"/>
  <c r="F197" i="1"/>
</calcChain>
</file>

<file path=xl/sharedStrings.xml><?xml version="1.0" encoding="utf-8"?>
<sst xmlns="http://schemas.openxmlformats.org/spreadsheetml/2006/main" count="275" uniqueCount="87">
  <si>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</si>
  <si>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</si>
  <si>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</si>
  <si>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</si>
  <si>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</si>
  <si>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</si>
  <si>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</si>
  <si>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</si>
  <si>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</si>
  <si>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</si>
  <si>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</si>
  <si>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</si>
  <si>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</si>
  <si>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</si>
  <si>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</si>
  <si>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</si>
  <si>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</si>
  <si>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</si>
  <si>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</si>
  <si>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</si>
  <si>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</si>
  <si>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</si>
  <si>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</si>
  <si>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</si>
  <si>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</si>
  <si>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</si>
  <si>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</si>
  <si>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</si>
  <si>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</si>
  <si>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</si>
  <si>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</si>
  <si>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</si>
  <si>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</si>
  <si>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</si>
  <si>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</si>
  <si>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</si>
  <si>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</si>
  <si>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м/сл. и сыром</t>
  </si>
  <si>
    <t>фрукты свежие</t>
  </si>
  <si>
    <t>булочное</t>
  </si>
  <si>
    <t>Хлеб пшеничный</t>
  </si>
  <si>
    <t>Хлеб ржаной</t>
  </si>
  <si>
    <t xml:space="preserve"> 2 блюдо</t>
  </si>
  <si>
    <t>Омлет натуральный с м/сл.</t>
  </si>
  <si>
    <t>хлеб ченрый</t>
  </si>
  <si>
    <t>кисломоч</t>
  </si>
  <si>
    <t>гор. напиток</t>
  </si>
  <si>
    <t>Суп молочный с крупой гречневой</t>
  </si>
  <si>
    <t xml:space="preserve">Картофель жареный дольками </t>
  </si>
  <si>
    <t>МБОУ "Котельниковская школа"</t>
  </si>
  <si>
    <t>директор ООО "НЕМАН"</t>
  </si>
  <si>
    <t>Лехман И.В.</t>
  </si>
  <si>
    <t>СРБ</t>
  </si>
  <si>
    <t>70/71</t>
  </si>
  <si>
    <t>Какао с молоком</t>
  </si>
  <si>
    <t>Салат из свеклы с зеленым горошком</t>
  </si>
  <si>
    <t>Котлета говяжья с м/сл</t>
  </si>
  <si>
    <t>Чай с сахаром и лимоном</t>
  </si>
  <si>
    <t>Овощи натуральны по сезону</t>
  </si>
  <si>
    <t>Кофейный напиток с молоком</t>
  </si>
  <si>
    <t>Хлеб ржаной СРБ</t>
  </si>
  <si>
    <t>Винегрет овощной</t>
  </si>
  <si>
    <t>Котлеты или биточки рыбные с м/сл.</t>
  </si>
  <si>
    <t>Капуста тушеная</t>
  </si>
  <si>
    <t>Напиток из плодов шиповника</t>
  </si>
  <si>
    <t>гор.бдюдо</t>
  </si>
  <si>
    <t>Каша вязкая молочная из риса с маслом сливочным</t>
  </si>
  <si>
    <t xml:space="preserve">хлеб </t>
  </si>
  <si>
    <t>хлеб</t>
  </si>
  <si>
    <t>Фрукты свежие</t>
  </si>
  <si>
    <t>Салат из отварной свеклы</t>
  </si>
  <si>
    <t>Шницель натуральный рубленный с маслом сливочным</t>
  </si>
  <si>
    <t>Овощное рагу</t>
  </si>
  <si>
    <t xml:space="preserve">Чай с сахаром </t>
  </si>
  <si>
    <t>Икра кабачковая промышленного производства</t>
  </si>
  <si>
    <t>Котлеты рубленные из птицы с маслом сливочным</t>
  </si>
  <si>
    <t>Каша гречневая вязкая с маслом сливачным</t>
  </si>
  <si>
    <t>Компот из сухофруктов</t>
  </si>
  <si>
    <t>Фрикадельки рыбные (фиш болы) с соусом</t>
  </si>
  <si>
    <t>Картофельное пюре с маслом сливочным</t>
  </si>
  <si>
    <t>Фруктовый сок</t>
  </si>
  <si>
    <t>Кондитерские изделия</t>
  </si>
  <si>
    <t>гор.блюдо</t>
  </si>
  <si>
    <t>Каша жидкая молочная из манной крупы с маслом сливочным</t>
  </si>
  <si>
    <t>Кисель из яблок</t>
  </si>
  <si>
    <t>Запеканка из творога с яблочным соусом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</si>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</sst>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rgb="FFFFFFFF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1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3" borderId="1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2" xfId="0" applyFont="1" applyFill="1" applyBorder="1"/>
    <xf numFmtId="1" fontId="0" fillId="5" borderId="24" xfId="0" applyNumberFormat="1" applyFill="1" applyBorder="1" applyAlignment="1">
      <alignment horizontal="left"/>
    </xf>
    <xf numFmtId="2" fontId="0" fillId="5" borderId="24" xfId="0" applyNumberFormat="1" applyFill="1" applyBorder="1" applyAlignment="1">
      <alignment horizontal="left"/>
    </xf>
    <xf numFmtId="0" fontId="12" fillId="4" borderId="1" xfId="0" applyFont="1" applyFill="1" applyBorder="1" applyAlignment="1"/>
    <xf numFmtId="1" fontId="0" fillId="5" borderId="26" xfId="0" applyNumberFormat="1" applyFill="1" applyBorder="1" applyAlignment="1">
      <alignment horizontal="left"/>
    </xf>
    <xf numFmtId="2" fontId="0" fillId="5" borderId="26" xfId="0" applyNumberFormat="1" applyFill="1" applyBorder="1" applyAlignment="1">
      <alignment horizontal="left"/>
    </xf>
    <xf numFmtId="0" fontId="12" fillId="4" borderId="23" xfId="0" applyFont="1" applyFill="1" applyBorder="1"/>
    <xf numFmtId="0" fontId="0" fillId="4" borderId="26" xfId="0" applyFill="1" applyBorder="1"/>
    <xf numFmtId="1" fontId="0" fillId="5" borderId="23" xfId="0" applyNumberFormat="1" applyFill="1" applyBorder="1" applyAlignment="1">
      <alignment horizontal="left"/>
    </xf>
    <xf numFmtId="1" fontId="0" fillId="5" borderId="23" xfId="0" applyNumberFormat="1" applyFont="1" applyFill="1" applyBorder="1" applyAlignment="1">
      <alignment horizontal="left"/>
    </xf>
    <xf numFmtId="2" fontId="0" fillId="5" borderId="23" xfId="0" applyNumberFormat="1" applyFill="1" applyBorder="1" applyAlignment="1">
      <alignment horizontal="left"/>
    </xf>
    <xf numFmtId="0" fontId="0" fillId="4" borderId="23" xfId="0" applyFill="1" applyBorder="1"/>
    <xf numFmtId="0" fontId="12" fillId="5" borderId="23" xfId="0" applyFont="1" applyFill="1" applyBorder="1" applyAlignment="1">
      <alignment wrapText="1"/>
    </xf>
    <xf numFmtId="1" fontId="0" fillId="5" borderId="24" xfId="0" applyNumberFormat="1" applyFont="1" applyFill="1" applyBorder="1" applyAlignment="1">
      <alignment horizontal="left"/>
    </xf>
    <xf numFmtId="0" fontId="12" fillId="5" borderId="22" xfId="0" applyFont="1" applyFill="1" applyBorder="1" applyAlignment="1">
      <alignment wrapText="1"/>
    </xf>
    <xf numFmtId="0" fontId="0" fillId="5" borderId="26" xfId="0" applyFill="1" applyBorder="1" applyAlignment="1">
      <alignment wrapText="1"/>
    </xf>
    <xf numFmtId="0" fontId="0" fillId="4" borderId="24" xfId="0" applyFont="1" applyFill="1" applyBorder="1"/>
    <xf numFmtId="0" fontId="0" fillId="5" borderId="24" xfId="0" applyFill="1" applyBorder="1" applyAlignment="1">
      <alignment wrapText="1"/>
    </xf>
    <xf numFmtId="0" fontId="12" fillId="5" borderId="26" xfId="0" applyFont="1" applyFill="1" applyBorder="1" applyAlignment="1">
      <alignment wrapText="1"/>
    </xf>
    <xf numFmtId="0" fontId="0" fillId="6" borderId="26" xfId="0" applyFill="1" applyBorder="1"/>
    <xf numFmtId="2" fontId="0" fillId="5" borderId="26" xfId="0" applyNumberFormat="1" applyFont="1" applyFill="1" applyBorder="1" applyAlignment="1">
      <alignment horizontal="center"/>
    </xf>
    <xf numFmtId="1" fontId="0" fillId="5" borderId="26" xfId="0" applyNumberFormat="1" applyFont="1" applyFill="1" applyBorder="1" applyAlignment="1">
      <alignment horizontal="center"/>
    </xf>
    <xf numFmtId="1" fontId="0" fillId="5" borderId="26" xfId="0" applyNumberForma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0" fillId="5" borderId="26" xfId="0" applyNumberFormat="1" applyFill="1" applyBorder="1" applyAlignment="1">
      <alignment horizontal="center"/>
    </xf>
    <xf numFmtId="0" fontId="12" fillId="0" borderId="23" xfId="0" applyFont="1" applyBorder="1"/>
    <xf numFmtId="0" fontId="0" fillId="5" borderId="30" xfId="0" applyFill="1" applyBorder="1"/>
    <xf numFmtId="1" fontId="0" fillId="5" borderId="30" xfId="0" applyNumberFormat="1" applyFont="1" applyFill="1" applyBorder="1" applyAlignment="1">
      <alignment horizontal="left"/>
    </xf>
    <xf numFmtId="2" fontId="0" fillId="5" borderId="30" xfId="0" applyNumberFormat="1" applyFill="1" applyBorder="1" applyAlignment="1">
      <alignment horizontal="left"/>
    </xf>
    <xf numFmtId="0" fontId="12" fillId="4" borderId="0" xfId="0" applyFont="1" applyFill="1" applyBorder="1" applyAlignment="1"/>
    <xf numFmtId="0" fontId="0" fillId="4" borderId="22" xfId="0" applyFill="1" applyBorder="1"/>
    <xf numFmtId="0" fontId="0" fillId="5" borderId="32" xfId="0" applyFill="1" applyBorder="1" applyAlignment="1">
      <alignment wrapText="1"/>
    </xf>
    <xf numFmtId="1" fontId="0" fillId="5" borderId="33" xfId="0" applyNumberFormat="1" applyFont="1" applyFill="1" applyBorder="1" applyAlignment="1">
      <alignment horizontal="left"/>
    </xf>
    <xf numFmtId="2" fontId="0" fillId="5" borderId="33" xfId="0" applyNumberFormat="1" applyFont="1" applyFill="1" applyBorder="1" applyAlignment="1">
      <alignment horizontal="left"/>
    </xf>
    <xf numFmtId="2" fontId="12" fillId="5" borderId="23" xfId="0" applyNumberFormat="1" applyFont="1" applyFill="1" applyBorder="1" applyAlignment="1">
      <alignment horizontal="left"/>
    </xf>
    <xf numFmtId="0" fontId="0" fillId="4" borderId="35" xfId="0" applyFont="1" applyFill="1" applyBorder="1"/>
    <xf numFmtId="0" fontId="12" fillId="5" borderId="35" xfId="0" applyFont="1" applyFill="1" applyBorder="1" applyAlignment="1">
      <alignment wrapText="1"/>
    </xf>
    <xf numFmtId="0" fontId="0" fillId="7" borderId="29" xfId="0" applyFill="1" applyBorder="1" applyAlignment="1">
      <alignment horizontal="center"/>
    </xf>
    <xf numFmtId="0" fontId="0" fillId="7" borderId="26" xfId="0" applyFill="1" applyBorder="1"/>
    <xf numFmtId="0" fontId="12" fillId="7" borderId="23" xfId="0" applyFont="1" applyFill="1" applyBorder="1"/>
    <xf numFmtId="0" fontId="0" fillId="7" borderId="23" xfId="0" applyFill="1" applyBorder="1"/>
    <xf numFmtId="2" fontId="0" fillId="5" borderId="33" xfId="0" applyNumberFormat="1" applyFill="1" applyBorder="1" applyAlignment="1">
      <alignment horizontal="left"/>
    </xf>
    <xf numFmtId="0" fontId="0" fillId="5" borderId="26" xfId="0" applyFill="1" applyBorder="1"/>
    <xf numFmtId="1" fontId="0" fillId="5" borderId="30" xfId="0" applyNumberFormat="1" applyFont="1" applyFill="1" applyBorder="1" applyAlignment="1">
      <alignment horizontal="center"/>
    </xf>
    <xf numFmtId="1" fontId="12" fillId="5" borderId="26" xfId="0" applyNumberFormat="1" applyFont="1" applyFill="1" applyBorder="1"/>
    <xf numFmtId="0" fontId="12" fillId="5" borderId="24" xfId="0" applyFont="1" applyFill="1" applyBorder="1" applyAlignment="1">
      <alignment wrapText="1"/>
    </xf>
    <xf numFmtId="2" fontId="0" fillId="5" borderId="30" xfId="0" applyNumberFormat="1" applyFill="1" applyBorder="1" applyAlignment="1">
      <alignment horizont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0" fillId="5" borderId="26" xfId="0" applyNumberFormat="1" applyFont="1" applyFill="1" applyBorder="1" applyAlignment="1">
      <alignment horizontal="left"/>
    </xf>
    <xf numFmtId="2" fontId="0" fillId="5" borderId="34" xfId="0" applyNumberFormat="1" applyFont="1" applyFill="1" applyBorder="1" applyAlignment="1">
      <alignment horizontal="left"/>
    </xf>
    <xf numFmtId="2" fontId="0" fillId="5" borderId="25" xfId="0" applyNumberFormat="1" applyFill="1" applyBorder="1" applyAlignment="1">
      <alignment horizontal="left"/>
    </xf>
    <xf numFmtId="2" fontId="0" fillId="5" borderId="27" xfId="0" applyNumberFormat="1" applyFont="1" applyFill="1" applyBorder="1" applyAlignment="1">
      <alignment horizontal="left"/>
    </xf>
    <xf numFmtId="2" fontId="0" fillId="5" borderId="28" xfId="0" applyNumberFormat="1" applyFont="1" applyFill="1" applyBorder="1" applyAlignment="1">
      <alignment horizontal="left"/>
    </xf>
    <xf numFmtId="2" fontId="0" fillId="5" borderId="24" xfId="0" applyNumberFormat="1" applyFont="1" applyFill="1" applyBorder="1" applyAlignment="1">
      <alignment horizontal="left"/>
    </xf>
    <xf numFmtId="2" fontId="0" fillId="5" borderId="23" xfId="0" applyNumberFormat="1" applyFont="1" applyFill="1" applyBorder="1" applyAlignment="1">
      <alignment horizontal="left"/>
    </xf>
    <xf numFmtId="2" fontId="0" fillId="5" borderId="30" xfId="0" applyNumberFormat="1" applyFont="1" applyFill="1" applyBorder="1" applyAlignment="1">
      <alignment horizontal="left"/>
    </xf>
    <xf numFmtId="2" fontId="0" fillId="5" borderId="25" xfId="0" applyNumberFormat="1" applyFont="1" applyFill="1" applyBorder="1" applyAlignment="1">
      <alignment horizontal="left"/>
    </xf>
    <xf numFmtId="2" fontId="0" fillId="5" borderId="31" xfId="0" applyNumberFormat="1" applyFill="1" applyBorder="1" applyAlignment="1">
      <alignment horizontal="left"/>
    </xf>
    <xf numFmtId="0" fontId="1" fillId="5" borderId="23" xfId="0" applyFont="1" applyFill="1" applyBorder="1" applyAlignment="1">
      <alignment wrapText="1"/>
    </xf>
    <xf numFmtId="0" fontId="1" fillId="5" borderId="32" xfId="0" applyFont="1" applyFill="1" applyBorder="1" applyAlignment="1">
      <alignment wrapText="1"/>
    </xf>
    <xf numFmtId="1" fontId="1" fillId="5" borderId="26" xfId="0" applyNumberFormat="1" applyFont="1" applyFill="1" applyBorder="1"/>
    <xf numFmtId="2" fontId="0" fillId="5" borderId="24" xfId="0" applyNumberFormat="1" applyFont="1" applyFill="1" applyBorder="1" applyAlignment="1">
      <alignment horizontal="center"/>
    </xf>
    <xf numFmtId="2" fontId="0" fillId="5" borderId="2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2" fontId="0" fillId="5" borderId="25" xfId="0" applyNumberFormat="1" applyFont="1" applyFill="1" applyBorder="1" applyAlignment="1">
      <alignment horizontal="center"/>
    </xf>
    <xf numFmtId="0" fontId="1" fillId="5" borderId="30" xfId="0" applyFont="1" applyFill="1" applyBorder="1" applyAlignment="1">
      <alignment wrapText="1"/>
    </xf>
    <xf numFmtId="2" fontId="0" fillId="5" borderId="30" xfId="0" applyNumberFormat="1" applyFont="1" applyFill="1" applyBorder="1" applyAlignment="1">
      <alignment horizontal="center"/>
    </xf>
    <xf numFmtId="2" fontId="0" fillId="5" borderId="31" xfId="0" applyNumberFormat="1" applyFill="1" applyBorder="1" applyAlignment="1">
      <alignment horizontal="center"/>
    </xf>
    <xf numFmtId="0" fontId="1" fillId="0" borderId="26" xfId="0" applyFont="1" applyBorder="1"/>
    <xf numFmtId="0" fontId="1" fillId="5" borderId="24" xfId="0" applyFont="1" applyFill="1" applyBorder="1" applyAlignment="1">
      <alignment wrapText="1"/>
    </xf>
    <xf numFmtId="0" fontId="1" fillId="0" borderId="23" xfId="0" applyFont="1" applyBorder="1"/>
    <xf numFmtId="2" fontId="0" fillId="5" borderId="23" xfId="0" applyNumberFormat="1" applyFill="1" applyBorder="1" applyAlignment="1">
      <alignment horizontal="center"/>
    </xf>
    <xf numFmtId="2" fontId="14" fillId="8" borderId="1" xfId="1" applyNumberFormat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4" xfId="1" applyFont="1" applyFill="1" applyBorder="1" applyAlignment="1" applyProtection="1">
      <alignment horizontal="center" vertical="top" wrapText="1"/>
      <protection locked="0"/>
    </xf>
    <xf numFmtId="0" fontId="14" fillId="8" borderId="16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/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" fillId="5" borderId="30" xfId="0" applyFont="1" applyFill="1" applyBorder="1"/>
    <xf numFmtId="2" fontId="14" fillId="8" borderId="37" xfId="1" applyNumberFormat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>
      <alignment wrapText="1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7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4" xfId="1" applyFont="1" applyFill="1" applyBorder="1" applyAlignment="1" applyProtection="1">
      <alignment horizontal="center" vertical="top" wrapText="1"/>
      <protection locked="0"/>
    </xf>
    <xf numFmtId="0" fontId="14" fillId="8" borderId="16" xfId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4" fillId="8" borderId="3" xfId="1" applyNumberFormat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3" xfId="1" applyFont="1" applyFill="1" applyBorder="1" applyAlignment="1" applyProtection="1">
      <alignment horizontal="center" vertical="top" wrapText="1"/>
      <protection locked="0"/>
    </xf>
    <xf numFmtId="0" fontId="14" fillId="8" borderId="16" xfId="1" applyFont="1" applyFill="1" applyBorder="1" applyAlignment="1" applyProtection="1">
      <alignment horizontal="center" vertical="top" wrapText="1"/>
      <protection locked="0"/>
    </xf>
    <xf numFmtId="0" fontId="14" fillId="8" borderId="36" xfId="1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>
      <alignment vertical="center"/>
    </xf>
    <xf numFmtId="0" fontId="12" fillId="4" borderId="38" xfId="0" applyFont="1" applyFill="1" applyBorder="1"/>
    <xf numFmtId="0" fontId="12" fillId="5" borderId="33" xfId="0" applyFont="1" applyFill="1" applyBorder="1" applyAlignment="1">
      <alignment wrapText="1"/>
    </xf>
    <xf numFmtId="0" fontId="14" fillId="8" borderId="1" xfId="1" applyFont="1" applyFill="1" applyBorder="1" applyAlignment="1" applyProtection="1">
      <alignment horizontal="center" vertical="center" wrapText="1"/>
      <protection locked="0"/>
    </xf>
    <xf numFmtId="0" fontId="1" fillId="5" borderId="32" xfId="0" applyFont="1" applyFill="1" applyBorder="1"/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" xfId="1" applyFont="1" applyFill="1" applyBorder="1" applyAlignment="1" applyProtection="1">
      <alignment horizontal="center" vertical="top" wrapText="1"/>
      <protection locked="0"/>
    </xf>
    <xf numFmtId="0" fontId="14" fillId="8" borderId="16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6" t="s">
        <v>49</v>
      </c>
      <c r="D1" s="97"/>
      <c r="E1" s="97"/>
      <c r="F1" s="11" t="s">
        <v>16</v>
      </c>
      <c r="G1" s="2" t="s">
        <v>17</v>
      </c>
      <c r="H1" s="98" t="s">
        <v>50</v>
      </c>
      <c r="I1" s="98"/>
      <c r="J1" s="98"/>
      <c r="K1" s="98"/>
    </row>
    <row r="2" spans="1:12" ht="18" x14ac:dyDescent="0.2">
      <c r="A2" s="34" t="s">
        <v>6</v>
      </c>
      <c r="C2" s="2"/>
      <c r="G2" s="2" t="s">
        <v>18</v>
      </c>
      <c r="H2" s="98" t="s">
        <v>51</v>
      </c>
      <c r="I2" s="98"/>
      <c r="J2" s="98"/>
      <c r="K2" s="9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9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.75" thickBot="1" x14ac:dyDescent="0.3">
      <c r="A6" s="19">
        <v>1</v>
      </c>
      <c r="B6" s="20">
        <v>1</v>
      </c>
      <c r="C6" s="21" t="s">
        <v>20</v>
      </c>
      <c r="D6" s="167" t="s">
        <v>82</v>
      </c>
      <c r="E6" s="80" t="s">
        <v>47</v>
      </c>
      <c r="F6" s="81">
        <v>200</v>
      </c>
      <c r="G6" s="82">
        <v>2.97</v>
      </c>
      <c r="H6" s="82">
        <v>3.58</v>
      </c>
      <c r="I6" s="103">
        <v>6.15</v>
      </c>
      <c r="J6" s="82">
        <v>71.2</v>
      </c>
      <c r="K6" s="38">
        <v>121</v>
      </c>
      <c r="L6" s="82"/>
    </row>
    <row r="7" spans="1:12" ht="15" x14ac:dyDescent="0.25">
      <c r="A7" s="22"/>
      <c r="B7" s="14"/>
      <c r="C7" s="10"/>
      <c r="D7" s="79" t="s">
        <v>27</v>
      </c>
      <c r="E7" s="60" t="s">
        <v>37</v>
      </c>
      <c r="F7" s="49">
        <v>150</v>
      </c>
      <c r="G7" s="50">
        <v>11.34</v>
      </c>
      <c r="H7" s="50">
        <v>14.48</v>
      </c>
      <c r="I7" s="104">
        <v>30.65</v>
      </c>
      <c r="J7" s="50">
        <v>264</v>
      </c>
      <c r="K7" s="41">
        <v>204</v>
      </c>
      <c r="L7" s="50"/>
    </row>
    <row r="8" spans="1:12" ht="15" x14ac:dyDescent="0.25">
      <c r="A8" s="22"/>
      <c r="B8" s="14"/>
      <c r="C8" s="10"/>
      <c r="D8" s="51" t="s">
        <v>46</v>
      </c>
      <c r="E8" s="51" t="s">
        <v>54</v>
      </c>
      <c r="F8" s="52">
        <v>180</v>
      </c>
      <c r="G8" s="53">
        <v>3.67</v>
      </c>
      <c r="H8" s="102">
        <v>3.19</v>
      </c>
      <c r="I8" s="105">
        <v>15.82</v>
      </c>
      <c r="J8" s="53">
        <v>106.74</v>
      </c>
      <c r="K8" s="41">
        <v>382</v>
      </c>
      <c r="L8" s="53"/>
    </row>
    <row r="9" spans="1:12" ht="15" x14ac:dyDescent="0.25">
      <c r="A9" s="22"/>
      <c r="B9" s="14"/>
      <c r="C9" s="10"/>
      <c r="D9" s="55" t="s">
        <v>29</v>
      </c>
      <c r="E9" s="63" t="s">
        <v>40</v>
      </c>
      <c r="F9" s="56">
        <v>20</v>
      </c>
      <c r="G9" s="58">
        <v>1.52</v>
      </c>
      <c r="H9" s="58">
        <v>0.16</v>
      </c>
      <c r="I9" s="106">
        <v>9.84</v>
      </c>
      <c r="J9" s="58">
        <v>46.8</v>
      </c>
      <c r="K9" s="41" t="s">
        <v>52</v>
      </c>
      <c r="L9" s="83"/>
    </row>
    <row r="10" spans="1:12" ht="15" x14ac:dyDescent="0.25">
      <c r="A10" s="22"/>
      <c r="B10" s="14"/>
      <c r="C10" s="10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31</v>
      </c>
      <c r="E13" s="8"/>
      <c r="F13" s="18">
        <f>SUM(F6:F12)</f>
        <v>550</v>
      </c>
      <c r="G13" s="18">
        <f t="shared" ref="G13:J13" si="0">SUM(G6:G12)</f>
        <v>19.5</v>
      </c>
      <c r="H13" s="18">
        <f t="shared" si="0"/>
        <v>21.410000000000004</v>
      </c>
      <c r="I13" s="18">
        <f t="shared" si="0"/>
        <v>62.459999999999994</v>
      </c>
      <c r="J13" s="18">
        <f t="shared" si="0"/>
        <v>488.74</v>
      </c>
      <c r="K13" s="24"/>
      <c r="L13" s="18">
        <v>78.05</v>
      </c>
    </row>
    <row r="14" spans="1:12" ht="15" x14ac:dyDescent="0.2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99" t="s">
        <v>4</v>
      </c>
      <c r="D24" s="100"/>
      <c r="E24" s="30"/>
      <c r="F24" s="31">
        <f>F13+F23</f>
        <v>550</v>
      </c>
      <c r="G24" s="31">
        <f t="shared" ref="G24:J24" si="3">G13+G23</f>
        <v>19.5</v>
      </c>
      <c r="H24" s="31">
        <f t="shared" si="3"/>
        <v>21.410000000000004</v>
      </c>
      <c r="I24" s="31">
        <f t="shared" si="3"/>
        <v>62.459999999999994</v>
      </c>
      <c r="J24" s="31">
        <f t="shared" si="3"/>
        <v>488.74</v>
      </c>
      <c r="K24" s="31"/>
      <c r="L24" s="31">
        <f t="shared" ref="L24" si="4">L13+L23</f>
        <v>78.05</v>
      </c>
    </row>
    <row r="25" spans="1:12" ht="15.75" thickBot="1" x14ac:dyDescent="0.3">
      <c r="A25" s="13">
        <v>1</v>
      </c>
      <c r="B25" s="14">
        <v>2</v>
      </c>
      <c r="C25" s="21" t="s">
        <v>20</v>
      </c>
      <c r="D25" s="84" t="s">
        <v>26</v>
      </c>
      <c r="E25" s="85" t="s">
        <v>85</v>
      </c>
      <c r="F25" s="49">
        <v>155</v>
      </c>
      <c r="G25" s="107">
        <v>18.3</v>
      </c>
      <c r="H25" s="107">
        <v>12.4</v>
      </c>
      <c r="I25" s="110">
        <v>23.5</v>
      </c>
      <c r="J25" s="107">
        <v>266.2</v>
      </c>
      <c r="K25" s="38">
        <v>223</v>
      </c>
      <c r="L25" s="50"/>
    </row>
    <row r="26" spans="1:12" ht="15" x14ac:dyDescent="0.25">
      <c r="A26" s="13"/>
      <c r="B26" s="14"/>
      <c r="C26" s="10"/>
      <c r="D26" s="59" t="s">
        <v>22</v>
      </c>
      <c r="E26" s="60" t="s">
        <v>69</v>
      </c>
      <c r="F26" s="61">
        <v>100</v>
      </c>
      <c r="G26" s="50">
        <v>0.4</v>
      </c>
      <c r="H26" s="50">
        <v>0.4</v>
      </c>
      <c r="I26" s="110">
        <v>9.8000000000000007</v>
      </c>
      <c r="J26" s="107">
        <v>44</v>
      </c>
      <c r="K26" s="41">
        <v>386</v>
      </c>
      <c r="L26" s="50"/>
    </row>
    <row r="27" spans="1:12" ht="15" x14ac:dyDescent="0.25">
      <c r="A27" s="13"/>
      <c r="B27" s="14"/>
      <c r="C27" s="10"/>
      <c r="D27" s="51" t="s">
        <v>45</v>
      </c>
      <c r="E27" s="51" t="s">
        <v>86</v>
      </c>
      <c r="F27" s="52">
        <v>180</v>
      </c>
      <c r="G27" s="53">
        <v>5.2</v>
      </c>
      <c r="H27" s="102">
        <v>4.5</v>
      </c>
      <c r="I27" s="105">
        <v>7.2</v>
      </c>
      <c r="J27" s="53">
        <v>90</v>
      </c>
      <c r="K27" s="41">
        <v>338</v>
      </c>
      <c r="L27" s="53"/>
    </row>
    <row r="28" spans="1:12" ht="15" x14ac:dyDescent="0.25">
      <c r="A28" s="13"/>
      <c r="B28" s="14"/>
      <c r="C28" s="10"/>
      <c r="D28" s="55" t="s">
        <v>29</v>
      </c>
      <c r="E28" s="66" t="s">
        <v>40</v>
      </c>
      <c r="F28" s="57">
        <v>40</v>
      </c>
      <c r="G28" s="108">
        <v>3.04</v>
      </c>
      <c r="H28" s="58">
        <v>0.32</v>
      </c>
      <c r="I28" s="106">
        <v>19.68</v>
      </c>
      <c r="J28" s="58">
        <v>93.6</v>
      </c>
      <c r="K28" s="41" t="s">
        <v>52</v>
      </c>
      <c r="L28" s="58"/>
    </row>
    <row r="29" spans="1:12" ht="15" x14ac:dyDescent="0.25">
      <c r="A29" s="13"/>
      <c r="B29" s="14"/>
      <c r="C29" s="10"/>
      <c r="D29" s="75" t="s">
        <v>44</v>
      </c>
      <c r="E29" s="120" t="s">
        <v>41</v>
      </c>
      <c r="F29" s="76">
        <v>25</v>
      </c>
      <c r="G29" s="109">
        <v>2</v>
      </c>
      <c r="H29" s="77">
        <v>0.38</v>
      </c>
      <c r="I29" s="111">
        <v>10</v>
      </c>
      <c r="J29" s="77">
        <v>51.5</v>
      </c>
      <c r="K29" s="41" t="s">
        <v>52</v>
      </c>
      <c r="L29" s="77"/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500</v>
      </c>
      <c r="G32" s="18">
        <f t="shared" ref="G32" si="5">SUM(G25:G31)</f>
        <v>28.939999999999998</v>
      </c>
      <c r="H32" s="18">
        <f t="shared" ref="H32" si="6">SUM(H25:H31)</f>
        <v>18</v>
      </c>
      <c r="I32" s="18">
        <f t="shared" ref="I32" si="7">SUM(I25:I31)</f>
        <v>70.180000000000007</v>
      </c>
      <c r="J32" s="18">
        <f t="shared" ref="J32" si="8">SUM(J25:J31)</f>
        <v>545.29999999999995</v>
      </c>
      <c r="K32" s="24"/>
      <c r="L32" s="18">
        <v>78.05</v>
      </c>
    </row>
    <row r="33" spans="1:12" ht="15" x14ac:dyDescent="0.2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3"/>
      <c r="B34" s="14"/>
      <c r="C34" s="10"/>
      <c r="D34" s="6" t="s">
        <v>25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26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6" t="s">
        <v>27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6" t="s">
        <v>28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29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30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9">SUM(G33:G41)</f>
        <v>0</v>
      </c>
      <c r="H42" s="18">
        <f t="shared" ref="H42" si="10">SUM(H33:H41)</f>
        <v>0</v>
      </c>
      <c r="I42" s="18">
        <f t="shared" ref="I42" si="11">SUM(I33:I41)</f>
        <v>0</v>
      </c>
      <c r="J42" s="18">
        <f t="shared" ref="J42:L42" si="12">SUM(J33:J41)</f>
        <v>0</v>
      </c>
      <c r="K42" s="24"/>
      <c r="L42" s="18">
        <f t="shared" si="12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99" t="s">
        <v>4</v>
      </c>
      <c r="D43" s="100"/>
      <c r="E43" s="30"/>
      <c r="F43" s="31">
        <f>F32+F42</f>
        <v>500</v>
      </c>
      <c r="G43" s="31">
        <f t="shared" ref="G43" si="13">G32+G42</f>
        <v>28.939999999999998</v>
      </c>
      <c r="H43" s="31">
        <f t="shared" ref="H43" si="14">H32+H42</f>
        <v>18</v>
      </c>
      <c r="I43" s="31">
        <f t="shared" ref="I43" si="15">I32+I42</f>
        <v>70.180000000000007</v>
      </c>
      <c r="J43" s="31">
        <f t="shared" ref="J43:L43" si="16">J32+J42</f>
        <v>545.29999999999995</v>
      </c>
      <c r="K43" s="31"/>
      <c r="L43" s="31">
        <f t="shared" si="16"/>
        <v>78.05</v>
      </c>
    </row>
    <row r="44" spans="1:12" ht="15.75" thickBot="1" x14ac:dyDescent="0.3">
      <c r="A44" s="19">
        <v>1</v>
      </c>
      <c r="B44" s="20">
        <v>3</v>
      </c>
      <c r="C44" s="21" t="s">
        <v>20</v>
      </c>
      <c r="D44" s="59" t="s">
        <v>24</v>
      </c>
      <c r="E44" s="112" t="s">
        <v>55</v>
      </c>
      <c r="F44" s="52">
        <v>60</v>
      </c>
      <c r="G44" s="53">
        <v>0.99</v>
      </c>
      <c r="H44" s="102">
        <v>2.4700000000000002</v>
      </c>
      <c r="I44" s="105">
        <v>4.38</v>
      </c>
      <c r="J44" s="53">
        <v>43.74</v>
      </c>
      <c r="K44" s="38">
        <v>53</v>
      </c>
      <c r="L44" s="53"/>
    </row>
    <row r="45" spans="1:12" ht="15.75" thickBot="1" x14ac:dyDescent="0.3">
      <c r="A45" s="22"/>
      <c r="B45" s="14"/>
      <c r="C45" s="10"/>
      <c r="D45" s="64" t="s">
        <v>26</v>
      </c>
      <c r="E45" s="113" t="s">
        <v>56</v>
      </c>
      <c r="F45" s="81">
        <v>95</v>
      </c>
      <c r="G45" s="82">
        <v>12.84</v>
      </c>
      <c r="H45" s="82">
        <v>12.07</v>
      </c>
      <c r="I45" s="103">
        <v>13.5</v>
      </c>
      <c r="J45" s="90">
        <v>229</v>
      </c>
      <c r="K45" s="41">
        <v>268</v>
      </c>
      <c r="L45" s="90"/>
    </row>
    <row r="46" spans="1:12" ht="15" x14ac:dyDescent="0.25">
      <c r="A46" s="22"/>
      <c r="B46" s="14"/>
      <c r="C46" s="10"/>
      <c r="D46" s="91" t="s">
        <v>27</v>
      </c>
      <c r="E46" s="65" t="s">
        <v>48</v>
      </c>
      <c r="F46" s="61">
        <v>150</v>
      </c>
      <c r="G46" s="50">
        <v>3.9</v>
      </c>
      <c r="H46" s="50">
        <v>13.6</v>
      </c>
      <c r="I46" s="104">
        <v>30.2</v>
      </c>
      <c r="J46" s="50">
        <v>193.46</v>
      </c>
      <c r="K46" s="41">
        <v>147</v>
      </c>
      <c r="L46" s="50"/>
    </row>
    <row r="47" spans="1:12" ht="15" x14ac:dyDescent="0.25">
      <c r="A47" s="22"/>
      <c r="B47" s="14"/>
      <c r="C47" s="10"/>
      <c r="D47" s="54" t="s">
        <v>21</v>
      </c>
      <c r="E47" s="66" t="s">
        <v>57</v>
      </c>
      <c r="F47" s="52">
        <v>200</v>
      </c>
      <c r="G47" s="53">
        <v>0.12</v>
      </c>
      <c r="H47" s="53">
        <v>0</v>
      </c>
      <c r="I47" s="105">
        <v>14.5</v>
      </c>
      <c r="J47" s="53">
        <v>21.6</v>
      </c>
      <c r="K47" s="41">
        <v>457</v>
      </c>
      <c r="L47" s="53"/>
    </row>
    <row r="48" spans="1:12" ht="15" x14ac:dyDescent="0.25">
      <c r="A48" s="22"/>
      <c r="B48" s="14"/>
      <c r="C48" s="10"/>
      <c r="D48" s="55" t="s">
        <v>29</v>
      </c>
      <c r="E48" s="63" t="s">
        <v>40</v>
      </c>
      <c r="F48" s="56">
        <v>25</v>
      </c>
      <c r="G48" s="58">
        <v>1.9</v>
      </c>
      <c r="H48" s="58">
        <v>0.2</v>
      </c>
      <c r="I48" s="106">
        <v>12.3</v>
      </c>
      <c r="J48" s="58">
        <v>58.5</v>
      </c>
      <c r="K48" s="41" t="s">
        <v>52</v>
      </c>
      <c r="L48" s="58"/>
    </row>
    <row r="49" spans="1:12" ht="15" x14ac:dyDescent="0.25">
      <c r="A49" s="22"/>
      <c r="B49" s="14"/>
      <c r="C49" s="10"/>
      <c r="D49" s="67" t="s">
        <v>30</v>
      </c>
      <c r="E49" s="63" t="s">
        <v>41</v>
      </c>
      <c r="F49" s="57">
        <v>20</v>
      </c>
      <c r="G49" s="108">
        <v>1.6</v>
      </c>
      <c r="H49" s="58">
        <v>0.31</v>
      </c>
      <c r="I49" s="106">
        <v>8</v>
      </c>
      <c r="J49" s="58">
        <v>41.2</v>
      </c>
      <c r="K49" s="41" t="s">
        <v>52</v>
      </c>
      <c r="L49" s="58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6"/>
      <c r="C51" s="7"/>
      <c r="D51" s="17" t="s">
        <v>31</v>
      </c>
      <c r="E51" s="8"/>
      <c r="F51" s="18">
        <f>SUM(F44:F50)</f>
        <v>550</v>
      </c>
      <c r="G51" s="18">
        <f t="shared" ref="G51" si="17">SUM(G44:G50)</f>
        <v>21.35</v>
      </c>
      <c r="H51" s="18">
        <f t="shared" ref="H51" si="18">SUM(H44:H50)</f>
        <v>28.65</v>
      </c>
      <c r="I51" s="18">
        <f t="shared" ref="I51" si="19">SUM(I44:I50)</f>
        <v>82.88</v>
      </c>
      <c r="J51" s="18">
        <f t="shared" ref="J51" si="20">SUM(J44:J50)</f>
        <v>587.50000000000011</v>
      </c>
      <c r="K51" s="24"/>
      <c r="L51" s="18">
        <v>78.05</v>
      </c>
    </row>
    <row r="52" spans="1:12" ht="15" x14ac:dyDescent="0.2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6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6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6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6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1">SUM(G52:G60)</f>
        <v>0</v>
      </c>
      <c r="H61" s="18">
        <f t="shared" ref="H61" si="22">SUM(H52:H60)</f>
        <v>0</v>
      </c>
      <c r="I61" s="18">
        <f t="shared" ref="I61" si="23">SUM(I52:I60)</f>
        <v>0</v>
      </c>
      <c r="J61" s="18">
        <f t="shared" ref="J61:L61" si="24">SUM(J52:J60)</f>
        <v>0</v>
      </c>
      <c r="K61" s="24"/>
      <c r="L61" s="18">
        <f t="shared" si="24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99" t="s">
        <v>4</v>
      </c>
      <c r="D62" s="100"/>
      <c r="E62" s="30"/>
      <c r="F62" s="31">
        <f>F51+F61</f>
        <v>550</v>
      </c>
      <c r="G62" s="31">
        <f t="shared" ref="G62" si="25">G51+G61</f>
        <v>21.35</v>
      </c>
      <c r="H62" s="31">
        <f t="shared" ref="H62" si="26">H51+H61</f>
        <v>28.65</v>
      </c>
      <c r="I62" s="31">
        <f t="shared" ref="I62" si="27">I51+I61</f>
        <v>82.88</v>
      </c>
      <c r="J62" s="31">
        <f t="shared" ref="J62:L62" si="28">J51+J61</f>
        <v>587.50000000000011</v>
      </c>
      <c r="K62" s="31"/>
      <c r="L62" s="31">
        <f t="shared" si="28"/>
        <v>78.05</v>
      </c>
    </row>
    <row r="63" spans="1:12" ht="15.75" thickBot="1" x14ac:dyDescent="0.3">
      <c r="A63" s="19">
        <v>1</v>
      </c>
      <c r="B63" s="20">
        <v>4</v>
      </c>
      <c r="C63" s="21" t="s">
        <v>20</v>
      </c>
      <c r="D63" s="86" t="s">
        <v>24</v>
      </c>
      <c r="E63" s="114" t="s">
        <v>58</v>
      </c>
      <c r="F63" s="68">
        <v>60</v>
      </c>
      <c r="G63" s="68">
        <v>0.66</v>
      </c>
      <c r="H63" s="116">
        <v>0.12</v>
      </c>
      <c r="I63" s="116">
        <v>2.2799999999999998</v>
      </c>
      <c r="J63" s="68">
        <v>8.8000000000000007</v>
      </c>
      <c r="K63" s="38" t="s">
        <v>53</v>
      </c>
      <c r="L63" s="70"/>
    </row>
    <row r="64" spans="1:12" ht="15" x14ac:dyDescent="0.25">
      <c r="A64" s="22"/>
      <c r="B64" s="14"/>
      <c r="C64" s="10"/>
      <c r="D64" s="87" t="s">
        <v>42</v>
      </c>
      <c r="E64" s="65" t="s">
        <v>43</v>
      </c>
      <c r="F64" s="71">
        <v>116</v>
      </c>
      <c r="G64" s="115">
        <v>10.78</v>
      </c>
      <c r="H64" s="115">
        <v>19.2</v>
      </c>
      <c r="I64" s="119">
        <v>10.039999999999999</v>
      </c>
      <c r="J64" s="115">
        <v>264</v>
      </c>
      <c r="K64" s="41">
        <v>210</v>
      </c>
      <c r="L64" s="72"/>
    </row>
    <row r="65" spans="1:12" ht="15" x14ac:dyDescent="0.25">
      <c r="A65" s="22"/>
      <c r="B65" s="14"/>
      <c r="C65" s="10"/>
      <c r="D65" s="88" t="s">
        <v>21</v>
      </c>
      <c r="E65" s="66" t="s">
        <v>59</v>
      </c>
      <c r="F65" s="69">
        <v>200</v>
      </c>
      <c r="G65" s="73">
        <v>2.8</v>
      </c>
      <c r="H65" s="68">
        <v>2.5</v>
      </c>
      <c r="I65" s="116">
        <v>13.6</v>
      </c>
      <c r="J65" s="73">
        <v>88</v>
      </c>
      <c r="K65" s="41">
        <v>379</v>
      </c>
      <c r="L65" s="73"/>
    </row>
    <row r="66" spans="1:12" ht="15" x14ac:dyDescent="0.25">
      <c r="A66" s="22"/>
      <c r="B66" s="14"/>
      <c r="C66" s="10"/>
      <c r="D66" s="88" t="s">
        <v>30</v>
      </c>
      <c r="E66" s="66" t="s">
        <v>60</v>
      </c>
      <c r="F66" s="70">
        <v>25</v>
      </c>
      <c r="G66" s="73">
        <v>2</v>
      </c>
      <c r="H66" s="68">
        <v>0.37</v>
      </c>
      <c r="I66" s="116">
        <v>10</v>
      </c>
      <c r="J66" s="73">
        <v>51.5</v>
      </c>
      <c r="K66" s="41" t="s">
        <v>52</v>
      </c>
      <c r="L66" s="73"/>
    </row>
    <row r="67" spans="1:12" ht="15" x14ac:dyDescent="0.25">
      <c r="A67" s="22"/>
      <c r="B67" s="14"/>
      <c r="C67" s="10"/>
      <c r="D67" s="88" t="s">
        <v>29</v>
      </c>
      <c r="E67" s="66" t="s">
        <v>40</v>
      </c>
      <c r="F67" s="69">
        <v>30</v>
      </c>
      <c r="G67" s="73">
        <v>2.2799999999999998</v>
      </c>
      <c r="H67" s="73">
        <v>0.24</v>
      </c>
      <c r="I67" s="116">
        <v>14.76</v>
      </c>
      <c r="J67" s="73">
        <v>70.2</v>
      </c>
      <c r="K67" s="41" t="s">
        <v>52</v>
      </c>
      <c r="L67" s="73"/>
    </row>
    <row r="68" spans="1:12" ht="15" x14ac:dyDescent="0.25">
      <c r="A68" s="22"/>
      <c r="B68" s="14"/>
      <c r="C68" s="10"/>
      <c r="D68" s="89" t="s">
        <v>22</v>
      </c>
      <c r="E68" s="66" t="s">
        <v>38</v>
      </c>
      <c r="F68" s="92">
        <v>100</v>
      </c>
      <c r="G68" s="73">
        <v>0.4</v>
      </c>
      <c r="H68" s="73">
        <v>0.4</v>
      </c>
      <c r="I68" s="116">
        <v>9.8000000000000007</v>
      </c>
      <c r="J68" s="73">
        <v>44</v>
      </c>
      <c r="K68" s="41">
        <v>338</v>
      </c>
      <c r="L68" s="73"/>
    </row>
    <row r="69" spans="1:12" ht="15" x14ac:dyDescent="0.25">
      <c r="A69" s="22"/>
      <c r="B69" s="14"/>
      <c r="C69" s="10"/>
      <c r="D69" s="5"/>
      <c r="E69" s="39"/>
      <c r="F69" s="40"/>
      <c r="G69" s="40"/>
      <c r="H69" s="117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531</v>
      </c>
      <c r="G70" s="18">
        <f t="shared" ref="G70" si="29">SUM(G63:G69)</f>
        <v>18.919999999999998</v>
      </c>
      <c r="H70" s="118">
        <f t="shared" ref="H70" si="30">SUM(H63:H69)</f>
        <v>22.83</v>
      </c>
      <c r="I70" s="18">
        <f t="shared" ref="I70" si="31">SUM(I63:I69)</f>
        <v>60.480000000000004</v>
      </c>
      <c r="J70" s="18">
        <f t="shared" ref="J70" si="32">SUM(J63:J69)</f>
        <v>526.5</v>
      </c>
      <c r="K70" s="24"/>
      <c r="L70" s="18">
        <f>SUM(78.05)</f>
        <v>78.05</v>
      </c>
    </row>
    <row r="71" spans="1:12" ht="15" x14ac:dyDescent="0.2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4"/>
      <c r="C72" s="10"/>
      <c r="D72" s="6" t="s">
        <v>25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4"/>
      <c r="C73" s="10"/>
      <c r="D73" s="6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2"/>
      <c r="B74" s="14"/>
      <c r="C74" s="10"/>
      <c r="D74" s="6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6" t="s">
        <v>28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6" t="s">
        <v>29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6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3">SUM(G71:G79)</f>
        <v>0</v>
      </c>
      <c r="H80" s="18">
        <f t="shared" ref="H80" si="34">SUM(H71:H79)</f>
        <v>0</v>
      </c>
      <c r="I80" s="18">
        <f t="shared" ref="I80" si="35">SUM(I71:I79)</f>
        <v>0</v>
      </c>
      <c r="J80" s="18">
        <f t="shared" ref="J80:L80" si="36">SUM(J71:J79)</f>
        <v>0</v>
      </c>
      <c r="K80" s="24"/>
      <c r="L80" s="18">
        <f t="shared" si="36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99" t="s">
        <v>4</v>
      </c>
      <c r="D81" s="100"/>
      <c r="E81" s="30"/>
      <c r="F81" s="31">
        <f>F70+F80</f>
        <v>531</v>
      </c>
      <c r="G81" s="31">
        <f t="shared" ref="G81" si="37">G70+G80</f>
        <v>18.919999999999998</v>
      </c>
      <c r="H81" s="31">
        <f t="shared" ref="H81" si="38">H70+H80</f>
        <v>22.83</v>
      </c>
      <c r="I81" s="31">
        <f t="shared" ref="I81" si="39">I70+I80</f>
        <v>60.480000000000004</v>
      </c>
      <c r="J81" s="31">
        <f t="shared" ref="J81:L81" si="40">J70+J80</f>
        <v>526.5</v>
      </c>
      <c r="K81" s="31"/>
      <c r="L81" s="31">
        <f t="shared" si="40"/>
        <v>78.05</v>
      </c>
    </row>
    <row r="82" spans="1:12" ht="15.75" thickBot="1" x14ac:dyDescent="0.3">
      <c r="A82" s="19">
        <v>1</v>
      </c>
      <c r="B82" s="20">
        <v>5</v>
      </c>
      <c r="C82" s="21" t="s">
        <v>20</v>
      </c>
      <c r="D82" s="86" t="s">
        <v>24</v>
      </c>
      <c r="E82" s="93" t="s">
        <v>61</v>
      </c>
      <c r="F82" s="69">
        <v>60</v>
      </c>
      <c r="G82" s="68">
        <v>0.84</v>
      </c>
      <c r="H82" s="116">
        <v>6.03</v>
      </c>
      <c r="I82" s="116">
        <v>4.37</v>
      </c>
      <c r="J82" s="68">
        <v>75</v>
      </c>
      <c r="K82" s="38">
        <v>67</v>
      </c>
      <c r="L82" s="70"/>
    </row>
    <row r="83" spans="1:12" ht="15.75" thickBot="1" x14ac:dyDescent="0.3">
      <c r="A83" s="22"/>
      <c r="B83" s="14"/>
      <c r="C83" s="10"/>
      <c r="D83" s="87" t="s">
        <v>42</v>
      </c>
      <c r="E83" s="66" t="s">
        <v>62</v>
      </c>
      <c r="F83" s="71">
        <v>95</v>
      </c>
      <c r="G83" s="115">
        <v>10.6</v>
      </c>
      <c r="H83" s="115">
        <v>12.97</v>
      </c>
      <c r="I83" s="119">
        <v>12.8</v>
      </c>
      <c r="J83" s="115">
        <v>210.7</v>
      </c>
      <c r="K83" s="41">
        <v>234</v>
      </c>
      <c r="L83" s="72"/>
    </row>
    <row r="84" spans="1:12" ht="15" x14ac:dyDescent="0.25">
      <c r="A84" s="22"/>
      <c r="B84" s="14"/>
      <c r="C84" s="10"/>
      <c r="D84" s="89" t="s">
        <v>27</v>
      </c>
      <c r="E84" s="94" t="s">
        <v>63</v>
      </c>
      <c r="F84" s="69">
        <v>150</v>
      </c>
      <c r="G84" s="73">
        <v>2.77</v>
      </c>
      <c r="H84" s="73">
        <v>4.84</v>
      </c>
      <c r="I84" s="116">
        <v>10.79</v>
      </c>
      <c r="J84" s="73">
        <v>97.8</v>
      </c>
      <c r="K84" s="41">
        <v>321</v>
      </c>
      <c r="L84" s="73"/>
    </row>
    <row r="85" spans="1:12" ht="15" x14ac:dyDescent="0.25">
      <c r="A85" s="22"/>
      <c r="B85" s="14"/>
      <c r="C85" s="10"/>
      <c r="D85" s="88" t="s">
        <v>21</v>
      </c>
      <c r="E85" s="66" t="s">
        <v>64</v>
      </c>
      <c r="F85" s="70">
        <v>200</v>
      </c>
      <c r="G85" s="73">
        <v>0.68</v>
      </c>
      <c r="H85" s="68">
        <v>0.28000000000000003</v>
      </c>
      <c r="I85" s="116">
        <v>20.76</v>
      </c>
      <c r="J85" s="73">
        <v>88.2</v>
      </c>
      <c r="K85" s="41">
        <v>388</v>
      </c>
      <c r="L85" s="73"/>
    </row>
    <row r="86" spans="1:12" ht="15" x14ac:dyDescent="0.25">
      <c r="A86" s="22"/>
      <c r="B86" s="14"/>
      <c r="C86" s="10"/>
      <c r="D86" s="88" t="s">
        <v>29</v>
      </c>
      <c r="E86" s="66" t="s">
        <v>40</v>
      </c>
      <c r="F86" s="69">
        <v>25</v>
      </c>
      <c r="G86" s="73">
        <v>1.9</v>
      </c>
      <c r="H86" s="73">
        <v>0.2</v>
      </c>
      <c r="I86" s="116">
        <v>12.3</v>
      </c>
      <c r="J86" s="73">
        <v>58.5</v>
      </c>
      <c r="K86" s="41" t="s">
        <v>52</v>
      </c>
      <c r="L86" s="73"/>
    </row>
    <row r="87" spans="1:12" ht="15" x14ac:dyDescent="0.25">
      <c r="A87" s="22"/>
      <c r="B87" s="14"/>
      <c r="C87" s="10"/>
      <c r="D87" s="75" t="s">
        <v>44</v>
      </c>
      <c r="E87" s="120" t="s">
        <v>41</v>
      </c>
      <c r="F87" s="92">
        <v>20</v>
      </c>
      <c r="G87" s="121">
        <v>1.6</v>
      </c>
      <c r="H87" s="95">
        <v>0.31</v>
      </c>
      <c r="I87" s="122">
        <v>8</v>
      </c>
      <c r="J87" s="95">
        <v>41.2</v>
      </c>
      <c r="K87" s="41" t="s">
        <v>52</v>
      </c>
      <c r="L87" s="95"/>
    </row>
    <row r="88" spans="1:12" ht="15" x14ac:dyDescent="0.2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550</v>
      </c>
      <c r="G89" s="18">
        <f t="shared" ref="G89" si="41">SUM(G82:G88)</f>
        <v>18.39</v>
      </c>
      <c r="H89" s="18">
        <f t="shared" ref="H89" si="42">SUM(H82:H88)</f>
        <v>24.63</v>
      </c>
      <c r="I89" s="18">
        <f t="shared" ref="I89" si="43">SUM(I82:I88)</f>
        <v>69.02</v>
      </c>
      <c r="J89" s="18">
        <f t="shared" ref="J89" si="44">SUM(J82:J88)</f>
        <v>571.40000000000009</v>
      </c>
      <c r="K89" s="24"/>
      <c r="L89" s="18">
        <v>78.05</v>
      </c>
    </row>
    <row r="90" spans="1:12" ht="15" x14ac:dyDescent="0.2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2"/>
      <c r="B91" s="14"/>
      <c r="C91" s="10"/>
      <c r="D91" s="6" t="s">
        <v>25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2"/>
      <c r="B92" s="14"/>
      <c r="C92" s="10"/>
      <c r="D92" s="6" t="s">
        <v>26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2"/>
      <c r="B93" s="14"/>
      <c r="C93" s="10"/>
      <c r="D93" s="6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6" t="s">
        <v>28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6" t="s">
        <v>29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6" t="s">
        <v>30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5">SUM(G90:G98)</f>
        <v>0</v>
      </c>
      <c r="H99" s="18">
        <f t="shared" ref="H99" si="46">SUM(H90:H98)</f>
        <v>0</v>
      </c>
      <c r="I99" s="18">
        <f t="shared" ref="I99" si="47">SUM(I90:I98)</f>
        <v>0</v>
      </c>
      <c r="J99" s="18">
        <f t="shared" ref="J99:L99" si="48">SUM(J90:J98)</f>
        <v>0</v>
      </c>
      <c r="K99" s="24"/>
      <c r="L99" s="18">
        <f t="shared" si="48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99" t="s">
        <v>4</v>
      </c>
      <c r="D100" s="100"/>
      <c r="E100" s="30"/>
      <c r="F100" s="31">
        <f>F89+F99</f>
        <v>550</v>
      </c>
      <c r="G100" s="31">
        <f t="shared" ref="G100" si="49">G89+G99</f>
        <v>18.39</v>
      </c>
      <c r="H100" s="31">
        <f t="shared" ref="H100" si="50">H89+H99</f>
        <v>24.63</v>
      </c>
      <c r="I100" s="31">
        <f t="shared" ref="I100" si="51">I89+I99</f>
        <v>69.02</v>
      </c>
      <c r="J100" s="31">
        <f t="shared" ref="J100:L100" si="52">J89+J99</f>
        <v>571.40000000000009</v>
      </c>
      <c r="K100" s="31"/>
      <c r="L100" s="31">
        <f t="shared" si="52"/>
        <v>78.05</v>
      </c>
    </row>
    <row r="101" spans="1:12" ht="15" x14ac:dyDescent="0.25">
      <c r="A101" s="19">
        <v>2</v>
      </c>
      <c r="B101" s="20">
        <v>1</v>
      </c>
      <c r="C101" s="21" t="s">
        <v>20</v>
      </c>
      <c r="D101" s="123" t="s">
        <v>65</v>
      </c>
      <c r="E101" s="124" t="s">
        <v>66</v>
      </c>
      <c r="F101" s="128">
        <v>210</v>
      </c>
      <c r="G101" s="130">
        <v>6</v>
      </c>
      <c r="H101" s="132">
        <v>10.85</v>
      </c>
      <c r="I101" s="134">
        <v>42.95</v>
      </c>
      <c r="J101" s="136">
        <v>294</v>
      </c>
      <c r="K101" s="138">
        <v>174</v>
      </c>
      <c r="L101" s="72"/>
    </row>
    <row r="102" spans="1:12" ht="15" x14ac:dyDescent="0.25">
      <c r="A102" s="22"/>
      <c r="B102" s="14"/>
      <c r="C102" s="10"/>
      <c r="D102" s="125" t="s">
        <v>21</v>
      </c>
      <c r="E102" s="112" t="s">
        <v>59</v>
      </c>
      <c r="F102" s="129">
        <v>200</v>
      </c>
      <c r="G102" s="131">
        <v>2.8</v>
      </c>
      <c r="H102" s="133">
        <v>2.5</v>
      </c>
      <c r="I102" s="135">
        <v>13.6</v>
      </c>
      <c r="J102" s="137">
        <v>88</v>
      </c>
      <c r="K102" s="139">
        <v>379</v>
      </c>
      <c r="L102" s="126"/>
    </row>
    <row r="103" spans="1:12" ht="15" x14ac:dyDescent="0.25">
      <c r="A103" s="22"/>
      <c r="B103" s="14"/>
      <c r="C103" s="10"/>
      <c r="D103" s="125" t="s">
        <v>67</v>
      </c>
      <c r="E103" s="66" t="s">
        <v>40</v>
      </c>
      <c r="F103" s="129">
        <v>20</v>
      </c>
      <c r="G103" s="131">
        <v>1.52</v>
      </c>
      <c r="H103" s="133">
        <v>0.16</v>
      </c>
      <c r="I103" s="135">
        <v>9.84</v>
      </c>
      <c r="J103" s="137">
        <v>46.8</v>
      </c>
      <c r="K103" s="139" t="s">
        <v>52</v>
      </c>
      <c r="L103" s="73"/>
    </row>
    <row r="104" spans="1:12" ht="15" x14ac:dyDescent="0.25">
      <c r="A104" s="22"/>
      <c r="B104" s="14"/>
      <c r="C104" s="10"/>
      <c r="D104" s="74" t="s">
        <v>68</v>
      </c>
      <c r="E104" s="66" t="s">
        <v>41</v>
      </c>
      <c r="F104" s="129">
        <v>20</v>
      </c>
      <c r="G104" s="131">
        <v>1.6</v>
      </c>
      <c r="H104" s="133">
        <v>0.31</v>
      </c>
      <c r="I104" s="135">
        <v>8</v>
      </c>
      <c r="J104" s="137">
        <v>41.2</v>
      </c>
      <c r="K104" s="139" t="s">
        <v>52</v>
      </c>
      <c r="L104" s="73"/>
    </row>
    <row r="105" spans="1:12" ht="15" x14ac:dyDescent="0.25">
      <c r="A105" s="22"/>
      <c r="B105" s="14"/>
      <c r="C105" s="10"/>
      <c r="D105" s="74" t="s">
        <v>22</v>
      </c>
      <c r="E105" s="66" t="s">
        <v>69</v>
      </c>
      <c r="F105" s="129">
        <v>100</v>
      </c>
      <c r="G105" s="131">
        <v>0.4</v>
      </c>
      <c r="H105" s="133">
        <v>0.4</v>
      </c>
      <c r="I105" s="135">
        <v>9.8000000000000007</v>
      </c>
      <c r="J105" s="137">
        <v>44</v>
      </c>
      <c r="K105" s="139">
        <v>338</v>
      </c>
      <c r="L105" s="73"/>
    </row>
    <row r="106" spans="1:12" ht="15" x14ac:dyDescent="0.2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550</v>
      </c>
      <c r="G108" s="18">
        <f>SUM(G101:G107)</f>
        <v>12.32</v>
      </c>
      <c r="H108" s="18">
        <f>SUM(H101:H107)</f>
        <v>14.22</v>
      </c>
      <c r="I108" s="18">
        <f>SUM(I101:I107)</f>
        <v>84.19</v>
      </c>
      <c r="J108" s="18">
        <f>SUM(J101:J107)</f>
        <v>514</v>
      </c>
      <c r="K108" s="24"/>
      <c r="L108" s="18">
        <v>78.05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2"/>
      <c r="B110" s="14"/>
      <c r="C110" s="10"/>
      <c r="D110" s="6" t="s">
        <v>25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6" t="s">
        <v>26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2"/>
      <c r="B112" s="14"/>
      <c r="C112" s="10"/>
      <c r="D112" s="6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6" t="s">
        <v>28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6" t="s">
        <v>29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6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3">SUM(G109:G117)</f>
        <v>0</v>
      </c>
      <c r="H118" s="18">
        <f t="shared" si="53"/>
        <v>0</v>
      </c>
      <c r="I118" s="18">
        <f t="shared" si="53"/>
        <v>0</v>
      </c>
      <c r="J118" s="18">
        <f t="shared" si="53"/>
        <v>0</v>
      </c>
      <c r="K118" s="24"/>
      <c r="L118" s="18">
        <f t="shared" ref="L118" si="54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99" t="s">
        <v>4</v>
      </c>
      <c r="D119" s="100"/>
      <c r="E119" s="30"/>
      <c r="F119" s="31">
        <f>F108+F118</f>
        <v>550</v>
      </c>
      <c r="G119" s="31">
        <f t="shared" ref="G119" si="55">G108+G118</f>
        <v>12.32</v>
      </c>
      <c r="H119" s="31">
        <f t="shared" ref="H119" si="56">H108+H118</f>
        <v>14.22</v>
      </c>
      <c r="I119" s="31">
        <f t="shared" ref="I119" si="57">I108+I118</f>
        <v>84.19</v>
      </c>
      <c r="J119" s="31">
        <f t="shared" ref="J119:L119" si="58">J108+J118</f>
        <v>514</v>
      </c>
      <c r="K119" s="31"/>
      <c r="L119" s="31">
        <f t="shared" si="58"/>
        <v>78.05</v>
      </c>
    </row>
    <row r="120" spans="1:12" ht="15.75" thickBot="1" x14ac:dyDescent="0.3">
      <c r="A120" s="13">
        <v>2</v>
      </c>
      <c r="B120" s="14">
        <v>2</v>
      </c>
      <c r="C120" s="21" t="s">
        <v>20</v>
      </c>
      <c r="D120" s="59" t="s">
        <v>24</v>
      </c>
      <c r="E120" s="60" t="s">
        <v>70</v>
      </c>
      <c r="F120" s="140">
        <v>60</v>
      </c>
      <c r="G120" s="127">
        <v>0.8</v>
      </c>
      <c r="H120" s="142">
        <v>3.6</v>
      </c>
      <c r="I120" s="143">
        <v>4.8</v>
      </c>
      <c r="J120" s="144">
        <v>56</v>
      </c>
      <c r="K120" s="38"/>
      <c r="L120" s="50"/>
    </row>
    <row r="121" spans="1:12" ht="30" x14ac:dyDescent="0.25">
      <c r="A121" s="13"/>
      <c r="B121" s="14"/>
      <c r="C121" s="10"/>
      <c r="D121" s="48" t="s">
        <v>26</v>
      </c>
      <c r="E121" s="62" t="s">
        <v>71</v>
      </c>
      <c r="F121" s="140">
        <v>95</v>
      </c>
      <c r="G121" s="127">
        <v>15.56</v>
      </c>
      <c r="H121" s="142">
        <v>32.21</v>
      </c>
      <c r="I121" s="143">
        <v>7.41</v>
      </c>
      <c r="J121" s="144">
        <v>312.7</v>
      </c>
      <c r="K121" s="41"/>
      <c r="L121" s="50"/>
    </row>
    <row r="122" spans="1:12" ht="15" x14ac:dyDescent="0.25">
      <c r="A122" s="13"/>
      <c r="B122" s="14"/>
      <c r="C122" s="10"/>
      <c r="D122" s="51" t="s">
        <v>27</v>
      </c>
      <c r="E122" s="51" t="s">
        <v>72</v>
      </c>
      <c r="F122" s="140">
        <v>150</v>
      </c>
      <c r="G122" s="127">
        <v>3.77</v>
      </c>
      <c r="H122" s="142">
        <v>5.5</v>
      </c>
      <c r="I122" s="143">
        <v>37.9</v>
      </c>
      <c r="J122" s="144">
        <v>138.69999999999999</v>
      </c>
      <c r="K122" s="41"/>
      <c r="L122" s="53"/>
    </row>
    <row r="123" spans="1:12" ht="15" x14ac:dyDescent="0.25">
      <c r="A123" s="13"/>
      <c r="B123" s="14"/>
      <c r="C123" s="10"/>
      <c r="D123" s="54" t="s">
        <v>21</v>
      </c>
      <c r="E123" s="60" t="s">
        <v>73</v>
      </c>
      <c r="F123" s="140">
        <v>200</v>
      </c>
      <c r="G123" s="127">
        <v>1</v>
      </c>
      <c r="H123" s="142">
        <v>0</v>
      </c>
      <c r="I123" s="143">
        <v>20.399999999999999</v>
      </c>
      <c r="J123" s="144">
        <v>21.6</v>
      </c>
      <c r="K123" s="41"/>
      <c r="L123" s="53"/>
    </row>
    <row r="124" spans="1:12" ht="15" x14ac:dyDescent="0.25">
      <c r="A124" s="13"/>
      <c r="B124" s="14"/>
      <c r="C124" s="10"/>
      <c r="D124" s="55" t="s">
        <v>29</v>
      </c>
      <c r="E124" s="63" t="s">
        <v>40</v>
      </c>
      <c r="F124" s="140">
        <v>25</v>
      </c>
      <c r="G124" s="127">
        <v>1.9</v>
      </c>
      <c r="H124" s="142">
        <v>0.2</v>
      </c>
      <c r="I124" s="143">
        <v>12.3</v>
      </c>
      <c r="J124" s="144">
        <v>58.5</v>
      </c>
      <c r="K124" s="41"/>
      <c r="L124" s="58"/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530</v>
      </c>
      <c r="G127" s="18">
        <f t="shared" ref="G127:J127" si="59">SUM(G120:G126)</f>
        <v>23.029999999999998</v>
      </c>
      <c r="H127" s="18">
        <f t="shared" si="59"/>
        <v>41.510000000000005</v>
      </c>
      <c r="I127" s="18">
        <f t="shared" si="59"/>
        <v>82.809999999999988</v>
      </c>
      <c r="J127" s="18">
        <f t="shared" si="59"/>
        <v>587.5</v>
      </c>
      <c r="K127" s="24"/>
      <c r="L127" s="18">
        <v>78.05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3"/>
      <c r="B129" s="14"/>
      <c r="C129" s="10"/>
      <c r="D129" s="6" t="s">
        <v>25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3"/>
      <c r="B130" s="14"/>
      <c r="C130" s="10"/>
      <c r="D130" s="6" t="s">
        <v>26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3"/>
      <c r="B131" s="14"/>
      <c r="C131" s="10"/>
      <c r="D131" s="6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3"/>
      <c r="B132" s="14"/>
      <c r="C132" s="10"/>
      <c r="D132" s="6" t="s">
        <v>28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6" t="s">
        <v>29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6" t="s">
        <v>30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0">SUM(G128:G136)</f>
        <v>0</v>
      </c>
      <c r="H137" s="18">
        <f t="shared" si="60"/>
        <v>0</v>
      </c>
      <c r="I137" s="18">
        <f t="shared" si="60"/>
        <v>0</v>
      </c>
      <c r="J137" s="18">
        <f t="shared" si="60"/>
        <v>0</v>
      </c>
      <c r="K137" s="24"/>
      <c r="L137" s="18">
        <f t="shared" ref="L137" si="61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99" t="s">
        <v>4</v>
      </c>
      <c r="D138" s="100"/>
      <c r="E138" s="30"/>
      <c r="F138" s="31">
        <f>F127+F137</f>
        <v>530</v>
      </c>
      <c r="G138" s="31">
        <f t="shared" ref="G138" si="62">G127+G137</f>
        <v>23.029999999999998</v>
      </c>
      <c r="H138" s="31">
        <f t="shared" ref="H138" si="63">H127+H137</f>
        <v>41.510000000000005</v>
      </c>
      <c r="I138" s="31">
        <f t="shared" ref="I138" si="64">I127+I137</f>
        <v>82.809999999999988</v>
      </c>
      <c r="J138" s="31">
        <f t="shared" ref="J138:L138" si="65">J127+J137</f>
        <v>587.5</v>
      </c>
      <c r="K138" s="31"/>
      <c r="L138" s="31">
        <f t="shared" si="65"/>
        <v>78.05</v>
      </c>
    </row>
    <row r="139" spans="1:12" ht="15.75" thickBot="1" x14ac:dyDescent="0.3">
      <c r="A139" s="19">
        <v>2</v>
      </c>
      <c r="B139" s="20">
        <v>3</v>
      </c>
      <c r="C139" s="21" t="s">
        <v>20</v>
      </c>
      <c r="D139" s="59" t="s">
        <v>24</v>
      </c>
      <c r="E139" s="60" t="s">
        <v>74</v>
      </c>
      <c r="F139" s="148">
        <v>60</v>
      </c>
      <c r="G139" s="127">
        <v>1</v>
      </c>
      <c r="H139" s="151">
        <v>4.5</v>
      </c>
      <c r="I139" s="127">
        <v>3.9</v>
      </c>
      <c r="J139" s="153">
        <v>58.5</v>
      </c>
      <c r="K139" s="155" t="s">
        <v>52</v>
      </c>
      <c r="L139" s="50"/>
    </row>
    <row r="140" spans="1:12" ht="15" x14ac:dyDescent="0.25">
      <c r="A140" s="22"/>
      <c r="B140" s="14"/>
      <c r="C140" s="10"/>
      <c r="D140" s="48" t="s">
        <v>26</v>
      </c>
      <c r="E140" s="62" t="s">
        <v>75</v>
      </c>
      <c r="F140" s="147">
        <v>95</v>
      </c>
      <c r="G140" s="146">
        <v>15.1</v>
      </c>
      <c r="H140" s="150">
        <v>19.7</v>
      </c>
      <c r="I140" s="146">
        <v>13.4</v>
      </c>
      <c r="J140" s="152">
        <v>191.7</v>
      </c>
      <c r="K140" s="154">
        <v>295</v>
      </c>
      <c r="L140" s="50"/>
    </row>
    <row r="141" spans="1:12" ht="15" x14ac:dyDescent="0.25">
      <c r="A141" s="22"/>
      <c r="B141" s="14"/>
      <c r="C141" s="10"/>
      <c r="D141" s="51" t="s">
        <v>27</v>
      </c>
      <c r="E141" s="51" t="s">
        <v>76</v>
      </c>
      <c r="F141" s="148">
        <v>155</v>
      </c>
      <c r="G141" s="127">
        <v>4.74</v>
      </c>
      <c r="H141" s="151">
        <v>5.18</v>
      </c>
      <c r="I141" s="127">
        <v>21.21</v>
      </c>
      <c r="J141" s="153">
        <v>138.69999999999999</v>
      </c>
      <c r="K141" s="155">
        <v>303</v>
      </c>
      <c r="L141" s="53"/>
    </row>
    <row r="142" spans="1:12" ht="15.75" customHeight="1" x14ac:dyDescent="0.25">
      <c r="A142" s="22"/>
      <c r="B142" s="14"/>
      <c r="C142" s="10"/>
      <c r="D142" s="54" t="s">
        <v>21</v>
      </c>
      <c r="E142" s="60" t="s">
        <v>77</v>
      </c>
      <c r="F142" s="148">
        <v>200</v>
      </c>
      <c r="G142" s="127">
        <v>0.4</v>
      </c>
      <c r="H142" s="151">
        <v>0</v>
      </c>
      <c r="I142" s="127">
        <v>30.9</v>
      </c>
      <c r="J142" s="153">
        <v>110.6</v>
      </c>
      <c r="K142" s="155">
        <v>349</v>
      </c>
      <c r="L142" s="53"/>
    </row>
    <row r="143" spans="1:12" ht="15" x14ac:dyDescent="0.25">
      <c r="A143" s="22"/>
      <c r="B143" s="14"/>
      <c r="C143" s="10"/>
      <c r="D143" s="141" t="s">
        <v>67</v>
      </c>
      <c r="E143" s="63" t="s">
        <v>40</v>
      </c>
      <c r="F143" s="148">
        <v>20</v>
      </c>
      <c r="G143" s="127">
        <v>1.52</v>
      </c>
      <c r="H143" s="151">
        <v>0.16</v>
      </c>
      <c r="I143" s="127">
        <v>9.84</v>
      </c>
      <c r="J143" s="153">
        <v>46.8</v>
      </c>
      <c r="K143" s="155" t="s">
        <v>52</v>
      </c>
      <c r="L143" s="58"/>
    </row>
    <row r="144" spans="1:12" ht="15" x14ac:dyDescent="0.25">
      <c r="A144" s="22"/>
      <c r="B144" s="14"/>
      <c r="C144" s="10"/>
      <c r="D144" s="145" t="s">
        <v>67</v>
      </c>
      <c r="E144" s="120" t="s">
        <v>60</v>
      </c>
      <c r="F144" s="148">
        <v>20</v>
      </c>
      <c r="G144" s="127">
        <v>1.6</v>
      </c>
      <c r="H144" s="151">
        <v>0.31</v>
      </c>
      <c r="I144" s="127">
        <v>8</v>
      </c>
      <c r="J144" s="153">
        <v>41.2</v>
      </c>
      <c r="K144" s="155" t="s">
        <v>52</v>
      </c>
      <c r="L144" s="77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550</v>
      </c>
      <c r="G146" s="18">
        <f t="shared" ref="G146:J146" si="66">SUM(G139:G145)</f>
        <v>24.360000000000003</v>
      </c>
      <c r="H146" s="18">
        <f t="shared" si="66"/>
        <v>29.849999999999998</v>
      </c>
      <c r="I146" s="18">
        <f t="shared" si="66"/>
        <v>87.25</v>
      </c>
      <c r="J146" s="18">
        <f t="shared" si="66"/>
        <v>587.5</v>
      </c>
      <c r="K146" s="24"/>
      <c r="L146" s="18">
        <v>78.05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2"/>
      <c r="B148" s="14"/>
      <c r="C148" s="10"/>
      <c r="D148" s="6" t="s">
        <v>25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2"/>
      <c r="B149" s="14"/>
      <c r="C149" s="10"/>
      <c r="D149" s="6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6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6" t="s">
        <v>28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2"/>
      <c r="B152" s="14"/>
      <c r="C152" s="10"/>
      <c r="D152" s="6" t="s">
        <v>29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6" t="s">
        <v>30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67">SUM(G147:G155)</f>
        <v>0</v>
      </c>
      <c r="H156" s="18">
        <f t="shared" si="67"/>
        <v>0</v>
      </c>
      <c r="I156" s="18">
        <f t="shared" si="67"/>
        <v>0</v>
      </c>
      <c r="J156" s="18">
        <f t="shared" si="67"/>
        <v>0</v>
      </c>
      <c r="K156" s="24"/>
      <c r="L156" s="18">
        <f t="shared" ref="L156" si="68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99" t="s">
        <v>4</v>
      </c>
      <c r="D157" s="100"/>
      <c r="E157" s="30"/>
      <c r="F157" s="31">
        <f>F146+F156</f>
        <v>550</v>
      </c>
      <c r="G157" s="31">
        <f t="shared" ref="G157" si="69">G146+G156</f>
        <v>24.360000000000003</v>
      </c>
      <c r="H157" s="31">
        <f t="shared" ref="H157" si="70">H146+H156</f>
        <v>29.849999999999998</v>
      </c>
      <c r="I157" s="31">
        <f t="shared" ref="I157" si="71">I146+I156</f>
        <v>87.25</v>
      </c>
      <c r="J157" s="31">
        <f t="shared" ref="J157:L157" si="72">J146+J156</f>
        <v>587.5</v>
      </c>
      <c r="K157" s="31"/>
      <c r="L157" s="31">
        <f t="shared" si="72"/>
        <v>78.05</v>
      </c>
    </row>
    <row r="158" spans="1:12" ht="15" x14ac:dyDescent="0.25">
      <c r="A158" s="19">
        <v>2</v>
      </c>
      <c r="B158" s="20">
        <v>4</v>
      </c>
      <c r="C158" s="21" t="s">
        <v>20</v>
      </c>
      <c r="D158" s="48" t="s">
        <v>26</v>
      </c>
      <c r="E158" s="60" t="s">
        <v>78</v>
      </c>
      <c r="F158" s="160">
        <v>130</v>
      </c>
      <c r="G158" s="158">
        <v>14</v>
      </c>
      <c r="H158" s="158">
        <v>10.210000000000001</v>
      </c>
      <c r="I158" s="158">
        <v>9.69</v>
      </c>
      <c r="J158" s="158">
        <v>120.5</v>
      </c>
      <c r="K158" s="162">
        <v>240</v>
      </c>
      <c r="L158" s="50"/>
    </row>
    <row r="159" spans="1:12" ht="15" x14ac:dyDescent="0.25">
      <c r="A159" s="22"/>
      <c r="B159" s="14"/>
      <c r="C159" s="10"/>
      <c r="D159" s="51" t="s">
        <v>27</v>
      </c>
      <c r="E159" s="51" t="s">
        <v>79</v>
      </c>
      <c r="F159" s="159">
        <v>155</v>
      </c>
      <c r="G159" s="127">
        <v>3.16</v>
      </c>
      <c r="H159" s="127">
        <v>4.96</v>
      </c>
      <c r="I159" s="127">
        <v>21.12</v>
      </c>
      <c r="J159" s="127">
        <v>141.82</v>
      </c>
      <c r="K159" s="161">
        <v>312</v>
      </c>
      <c r="L159" s="53"/>
    </row>
    <row r="160" spans="1:12" ht="15" x14ac:dyDescent="0.25">
      <c r="A160" s="22"/>
      <c r="B160" s="14"/>
      <c r="C160" s="10"/>
      <c r="D160" s="54" t="s">
        <v>28</v>
      </c>
      <c r="E160" s="60" t="s">
        <v>80</v>
      </c>
      <c r="F160" s="159">
        <v>200</v>
      </c>
      <c r="G160" s="127">
        <v>1</v>
      </c>
      <c r="H160" s="127">
        <v>0</v>
      </c>
      <c r="I160" s="127">
        <v>20.399999999999999</v>
      </c>
      <c r="J160" s="127">
        <v>84.8</v>
      </c>
      <c r="K160" s="161">
        <v>377</v>
      </c>
      <c r="L160" s="53"/>
    </row>
    <row r="161" spans="1:12" ht="15" x14ac:dyDescent="0.25">
      <c r="A161" s="22"/>
      <c r="B161" s="14"/>
      <c r="C161" s="10"/>
      <c r="D161" s="55" t="s">
        <v>39</v>
      </c>
      <c r="E161" s="149" t="s">
        <v>81</v>
      </c>
      <c r="F161" s="159">
        <v>20</v>
      </c>
      <c r="G161" s="127">
        <v>1.5</v>
      </c>
      <c r="H161" s="127">
        <v>2</v>
      </c>
      <c r="I161" s="127">
        <v>14.45</v>
      </c>
      <c r="J161" s="127">
        <v>83.4</v>
      </c>
      <c r="K161" s="161" t="s">
        <v>52</v>
      </c>
      <c r="L161" s="58"/>
    </row>
    <row r="162" spans="1:12" ht="15" x14ac:dyDescent="0.25">
      <c r="A162" s="22"/>
      <c r="B162" s="14"/>
      <c r="C162" s="10"/>
      <c r="D162" s="156" t="s">
        <v>68</v>
      </c>
      <c r="E162" s="39" t="s">
        <v>40</v>
      </c>
      <c r="F162" s="159">
        <v>25</v>
      </c>
      <c r="G162" s="127">
        <v>1.9</v>
      </c>
      <c r="H162" s="127">
        <v>0.2</v>
      </c>
      <c r="I162" s="127">
        <v>12.3</v>
      </c>
      <c r="J162" s="127">
        <v>58.5</v>
      </c>
      <c r="K162" s="161" t="s">
        <v>52</v>
      </c>
      <c r="L162" s="40"/>
    </row>
    <row r="163" spans="1:12" ht="15" x14ac:dyDescent="0.25">
      <c r="A163" s="22"/>
      <c r="B163" s="14"/>
      <c r="C163" s="10"/>
      <c r="D163" s="157" t="s">
        <v>68</v>
      </c>
      <c r="E163" s="39" t="s">
        <v>41</v>
      </c>
      <c r="F163" s="159">
        <v>20</v>
      </c>
      <c r="G163" s="127">
        <v>1.6</v>
      </c>
      <c r="H163" s="127">
        <v>0.31</v>
      </c>
      <c r="I163" s="127">
        <v>8</v>
      </c>
      <c r="J163" s="127">
        <v>41.2</v>
      </c>
      <c r="K163" s="161" t="s">
        <v>52</v>
      </c>
      <c r="L163" s="40"/>
    </row>
    <row r="164" spans="1:12" ht="15" x14ac:dyDescent="0.25">
      <c r="A164" s="22"/>
      <c r="B164" s="14"/>
      <c r="C164" s="10"/>
      <c r="D164" s="157"/>
      <c r="E164" s="39"/>
      <c r="F164" s="159"/>
      <c r="G164" s="40"/>
      <c r="H164" s="40"/>
      <c r="I164" s="40"/>
      <c r="J164" s="40"/>
      <c r="K164" s="41"/>
      <c r="L164" s="40"/>
    </row>
    <row r="165" spans="1:12" ht="15" x14ac:dyDescent="0.25">
      <c r="A165" s="22"/>
      <c r="B165" s="14"/>
      <c r="C165" s="10"/>
      <c r="D165" s="5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6"/>
      <c r="C166" s="7"/>
      <c r="D166" s="17" t="s">
        <v>31</v>
      </c>
      <c r="E166" s="8"/>
      <c r="F166" s="18">
        <f>SUM(F158:F165)</f>
        <v>550</v>
      </c>
      <c r="G166" s="18">
        <f t="shared" ref="G166:J166" si="73">SUM(G158:G165)</f>
        <v>23.16</v>
      </c>
      <c r="H166" s="18">
        <f t="shared" si="73"/>
        <v>17.68</v>
      </c>
      <c r="I166" s="18">
        <f t="shared" si="73"/>
        <v>85.96</v>
      </c>
      <c r="J166" s="18">
        <f t="shared" si="73"/>
        <v>530.22</v>
      </c>
      <c r="K166" s="24"/>
      <c r="L166" s="18">
        <v>78.05</v>
      </c>
    </row>
    <row r="167" spans="1:12" ht="15" x14ac:dyDescent="0.25">
      <c r="A167" s="25">
        <f>A158</f>
        <v>2</v>
      </c>
      <c r="B167" s="12">
        <f>B158</f>
        <v>4</v>
      </c>
      <c r="C167" s="9" t="s">
        <v>23</v>
      </c>
      <c r="D167" s="6" t="s">
        <v>24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2"/>
      <c r="B168" s="14"/>
      <c r="C168" s="10"/>
      <c r="D168" s="6" t="s">
        <v>25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6" t="s">
        <v>26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6" t="s">
        <v>27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6" t="s">
        <v>28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 t="s">
        <v>29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6" t="s">
        <v>30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5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6"/>
      <c r="C176" s="7"/>
      <c r="D176" s="17" t="s">
        <v>31</v>
      </c>
      <c r="E176" s="8"/>
      <c r="F176" s="18">
        <f>SUM(F167:F175)</f>
        <v>0</v>
      </c>
      <c r="G176" s="18">
        <f t="shared" ref="G176:J176" si="74">SUM(G167:G175)</f>
        <v>0</v>
      </c>
      <c r="H176" s="18">
        <f t="shared" si="74"/>
        <v>0</v>
      </c>
      <c r="I176" s="18">
        <f t="shared" si="74"/>
        <v>0</v>
      </c>
      <c r="J176" s="18">
        <f t="shared" si="74"/>
        <v>0</v>
      </c>
      <c r="K176" s="24"/>
      <c r="L176" s="18">
        <f t="shared" ref="L176" si="75">SUM(L167:L175)</f>
        <v>0</v>
      </c>
    </row>
    <row r="177" spans="1:12" ht="15.75" thickBot="1" x14ac:dyDescent="0.25">
      <c r="A177" s="28">
        <f>A158</f>
        <v>2</v>
      </c>
      <c r="B177" s="29">
        <f>B158</f>
        <v>4</v>
      </c>
      <c r="C177" s="99" t="s">
        <v>4</v>
      </c>
      <c r="D177" s="100"/>
      <c r="E177" s="30"/>
      <c r="F177" s="31">
        <f>F166+F176</f>
        <v>550</v>
      </c>
      <c r="G177" s="31">
        <f t="shared" ref="G177" si="76">G166+G176</f>
        <v>23.16</v>
      </c>
      <c r="H177" s="31">
        <f t="shared" ref="H177" si="77">H166+H176</f>
        <v>17.68</v>
      </c>
      <c r="I177" s="31">
        <f t="shared" ref="I177" si="78">I166+I176</f>
        <v>85.96</v>
      </c>
      <c r="J177" s="31">
        <f t="shared" ref="J177:L177" si="79">J166+J176</f>
        <v>530.22</v>
      </c>
      <c r="K177" s="31"/>
      <c r="L177" s="31">
        <f t="shared" si="79"/>
        <v>78.05</v>
      </c>
    </row>
    <row r="178" spans="1:12" ht="30" x14ac:dyDescent="0.25">
      <c r="A178" s="19">
        <v>2</v>
      </c>
      <c r="B178" s="20">
        <v>5</v>
      </c>
      <c r="C178" s="21" t="s">
        <v>20</v>
      </c>
      <c r="D178" s="163" t="s">
        <v>82</v>
      </c>
      <c r="E178" s="60" t="s">
        <v>83</v>
      </c>
      <c r="F178" s="168">
        <v>200</v>
      </c>
      <c r="G178" s="127">
        <v>6.11</v>
      </c>
      <c r="H178" s="127">
        <v>10.72</v>
      </c>
      <c r="I178" s="127">
        <v>32.380000000000003</v>
      </c>
      <c r="J178" s="127">
        <v>251</v>
      </c>
      <c r="K178" s="169">
        <v>181</v>
      </c>
      <c r="L178" s="50"/>
    </row>
    <row r="179" spans="1:12" ht="15" x14ac:dyDescent="0.25">
      <c r="A179" s="22"/>
      <c r="B179" s="14"/>
      <c r="C179" s="10"/>
      <c r="D179" s="51" t="s">
        <v>21</v>
      </c>
      <c r="E179" s="51" t="s">
        <v>84</v>
      </c>
      <c r="F179" s="166">
        <v>200</v>
      </c>
      <c r="G179" s="127">
        <v>0.11</v>
      </c>
      <c r="H179" s="127">
        <v>0.12</v>
      </c>
      <c r="I179" s="127">
        <v>25.1</v>
      </c>
      <c r="J179" s="127">
        <v>119.2</v>
      </c>
      <c r="K179" s="170">
        <v>352</v>
      </c>
      <c r="L179" s="53"/>
    </row>
    <row r="180" spans="1:12" ht="15" x14ac:dyDescent="0.25">
      <c r="A180" s="22"/>
      <c r="B180" s="14"/>
      <c r="C180" s="10"/>
      <c r="D180" s="78" t="s">
        <v>67</v>
      </c>
      <c r="E180" s="78" t="s">
        <v>40</v>
      </c>
      <c r="F180" s="166">
        <v>25</v>
      </c>
      <c r="G180" s="127">
        <v>1.9</v>
      </c>
      <c r="H180" s="127">
        <v>0.2</v>
      </c>
      <c r="I180" s="127">
        <v>12.3</v>
      </c>
      <c r="J180" s="127">
        <v>58.5</v>
      </c>
      <c r="K180" s="170" t="s">
        <v>52</v>
      </c>
      <c r="L180" s="53"/>
    </row>
    <row r="181" spans="1:12" ht="15" x14ac:dyDescent="0.25">
      <c r="A181" s="22"/>
      <c r="B181" s="14"/>
      <c r="C181" s="10"/>
      <c r="D181" s="164" t="s">
        <v>67</v>
      </c>
      <c r="E181" s="165" t="s">
        <v>41</v>
      </c>
      <c r="F181" s="166">
        <v>25</v>
      </c>
      <c r="G181" s="127">
        <v>2</v>
      </c>
      <c r="H181" s="127">
        <v>0.37</v>
      </c>
      <c r="I181" s="127">
        <v>10</v>
      </c>
      <c r="J181" s="127">
        <v>51.5</v>
      </c>
      <c r="K181" s="170" t="s">
        <v>52</v>
      </c>
      <c r="L181" s="53"/>
    </row>
    <row r="182" spans="1:12" ht="15" x14ac:dyDescent="0.25">
      <c r="A182" s="22"/>
      <c r="B182" s="14"/>
      <c r="C182" s="10"/>
      <c r="D182" s="141" t="s">
        <v>22</v>
      </c>
      <c r="E182" s="149" t="s">
        <v>69</v>
      </c>
      <c r="F182" s="166">
        <v>100</v>
      </c>
      <c r="G182" s="127">
        <v>0.4</v>
      </c>
      <c r="H182" s="127">
        <v>0.4</v>
      </c>
      <c r="I182" s="127">
        <v>9.8000000000000007</v>
      </c>
      <c r="J182" s="127">
        <v>44</v>
      </c>
      <c r="K182" s="170">
        <v>338</v>
      </c>
      <c r="L182" s="58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.75" customHeight="1" x14ac:dyDescent="0.25">
      <c r="A185" s="23"/>
      <c r="B185" s="16"/>
      <c r="C185" s="7"/>
      <c r="D185" s="17" t="s">
        <v>31</v>
      </c>
      <c r="E185" s="8"/>
      <c r="F185" s="18">
        <f>SUM(F178:F184)</f>
        <v>550</v>
      </c>
      <c r="G185" s="18">
        <f t="shared" ref="G185:J185" si="80">SUM(G178:G184)</f>
        <v>10.520000000000001</v>
      </c>
      <c r="H185" s="18">
        <f t="shared" si="80"/>
        <v>11.809999999999999</v>
      </c>
      <c r="I185" s="18">
        <f t="shared" si="80"/>
        <v>89.58</v>
      </c>
      <c r="J185" s="18">
        <f t="shared" si="80"/>
        <v>524.20000000000005</v>
      </c>
      <c r="K185" s="24"/>
      <c r="L185" s="18">
        <v>78.05</v>
      </c>
    </row>
    <row r="186" spans="1:12" ht="15" x14ac:dyDescent="0.25">
      <c r="A186" s="25">
        <f>A178</f>
        <v>2</v>
      </c>
      <c r="B186" s="12">
        <f>B178</f>
        <v>5</v>
      </c>
      <c r="C186" s="9" t="s">
        <v>23</v>
      </c>
      <c r="D186" s="6" t="s">
        <v>24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2"/>
      <c r="B187" s="14"/>
      <c r="C187" s="10"/>
      <c r="D187" s="6" t="s">
        <v>25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2"/>
      <c r="B188" s="14"/>
      <c r="C188" s="10"/>
      <c r="D188" s="6" t="s">
        <v>26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2"/>
      <c r="B189" s="14"/>
      <c r="C189" s="10"/>
      <c r="D189" s="6" t="s">
        <v>27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2"/>
      <c r="B190" s="14"/>
      <c r="C190" s="10"/>
      <c r="D190" s="6" t="s">
        <v>28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2"/>
      <c r="B191" s="14"/>
      <c r="C191" s="10"/>
      <c r="D191" s="6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6" t="s">
        <v>30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6"/>
      <c r="C195" s="7"/>
      <c r="D195" s="17" t="s">
        <v>31</v>
      </c>
      <c r="E195" s="8"/>
      <c r="F195" s="18">
        <f>SUM(F186:F194)</f>
        <v>0</v>
      </c>
      <c r="G195" s="18">
        <f t="shared" ref="G195:J195" si="81">SUM(G186:G194)</f>
        <v>0</v>
      </c>
      <c r="H195" s="18">
        <f t="shared" si="81"/>
        <v>0</v>
      </c>
      <c r="I195" s="18">
        <f t="shared" si="81"/>
        <v>0</v>
      </c>
      <c r="J195" s="18">
        <f t="shared" si="81"/>
        <v>0</v>
      </c>
      <c r="K195" s="24"/>
      <c r="L195" s="18">
        <f t="shared" ref="L195" si="82">SUM(L186:L194)</f>
        <v>0</v>
      </c>
    </row>
    <row r="196" spans="1:12" ht="15" x14ac:dyDescent="0.2">
      <c r="A196" s="28">
        <f>A178</f>
        <v>2</v>
      </c>
      <c r="B196" s="29">
        <f>B178</f>
        <v>5</v>
      </c>
      <c r="C196" s="99" t="s">
        <v>4</v>
      </c>
      <c r="D196" s="100"/>
      <c r="E196" s="30"/>
      <c r="F196" s="31">
        <f>F185+F195</f>
        <v>550</v>
      </c>
      <c r="G196" s="31">
        <f t="shared" ref="G196" si="83">G185+G195</f>
        <v>10.520000000000001</v>
      </c>
      <c r="H196" s="31">
        <f t="shared" ref="H196" si="84">H185+H195</f>
        <v>11.809999999999999</v>
      </c>
      <c r="I196" s="31">
        <f t="shared" ref="I196" si="85">I185+I195</f>
        <v>89.58</v>
      </c>
      <c r="J196" s="31">
        <f t="shared" ref="J196:L196" si="86">J185+J195</f>
        <v>524.20000000000005</v>
      </c>
      <c r="K196" s="31"/>
      <c r="L196" s="31">
        <f t="shared" si="86"/>
        <v>78.05</v>
      </c>
    </row>
    <row r="197" spans="1:12" x14ac:dyDescent="0.2">
      <c r="A197" s="26"/>
      <c r="B197" s="27"/>
      <c r="C197" s="101" t="s">
        <v>5</v>
      </c>
      <c r="D197" s="101"/>
      <c r="E197" s="101"/>
      <c r="F197" s="33">
        <f>(F24+F43+F62+F81+F100+F119+F138+F157+F177+F196)/(IF(F24=0,0,1)+IF(F43=0,0,1)+IF(F62=0,0,1)+IF(F81=0,0,1)+IF(F100=0,0,1)+IF(F119=0,0,1)+IF(F138=0,0,1)+IF(F157=0,0,1)+IF(F177=0,0,1)+IF(F196=0,0,1))</f>
        <v>541.1</v>
      </c>
      <c r="G197" s="33">
        <f>(G24+G43+G62+G81+G100+G119+G138+G157+G177+G196)/(IF(G24=0,0,1)+IF(G43=0,0,1)+IF(G62=0,0,1)+IF(G81=0,0,1)+IF(G100=0,0,1)+IF(G119=0,0,1)+IF(G138=0,0,1)+IF(G157=0,0,1)+IF(G177=0,0,1)+IF(G196=0,0,1))</f>
        <v>20.048999999999999</v>
      </c>
      <c r="H197" s="33">
        <f>(H24+H43+H62+H81+H100+H119+H138+H157+H177+H196)/(IF(H24=0,0,1)+IF(H43=0,0,1)+IF(H62=0,0,1)+IF(H81=0,0,1)+IF(H100=0,0,1)+IF(H119=0,0,1)+IF(H138=0,0,1)+IF(H157=0,0,1)+IF(H177=0,0,1)+IF(H196=0,0,1))</f>
        <v>23.059000000000001</v>
      </c>
      <c r="I197" s="33">
        <f>(I24+I43+I62+I81+I100+I119+I138+I157+I177+I196)/(IF(I24=0,0,1)+IF(I43=0,0,1)+IF(I62=0,0,1)+IF(I81=0,0,1)+IF(I100=0,0,1)+IF(I119=0,0,1)+IF(I138=0,0,1)+IF(I157=0,0,1)+IF(I177=0,0,1)+IF(I196=0,0,1))</f>
        <v>77.481000000000009</v>
      </c>
      <c r="J197" s="33">
        <f>(J24+J43+J62+J81+J100+J119+J138+J157+J177+J196)/(IF(J24=0,0,1)+IF(J43=0,0,1)+IF(J62=0,0,1)+IF(J81=0,0,1)+IF(J100=0,0,1)+IF(J119=0,0,1)+IF(J138=0,0,1)+IF(J157=0,0,1)+IF(J177=0,0,1)+IF(J196=0,0,1))</f>
        <v>546.28600000000006</v>
      </c>
      <c r="K197" s="33"/>
      <c r="L197" s="33">
        <f>(L24+L43+L62+L81+L100+L119+L138+L157+L177+L196)/(IF(L24=0,0,1)+IF(L43=0,0,1)+IF(L62=0,0,1)+IF(L81=0,0,1)+IF(L100=0,0,1)+IF(L119=0,0,1)+IF(L138=0,0,1)+IF(L157=0,0,1)+IF(L177=0,0,1)+IF(L196=0,0,1))</f>
        <v>78.049999999999983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2025-01-14T13:49:28Z</dcterms:modified>
</cp:coreProperties>
</file>