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1" i="1" l="1"/>
  <c r="A191" i="1"/>
  <c r="L190" i="1"/>
  <c r="J190" i="1"/>
  <c r="I190" i="1"/>
  <c r="H190" i="1"/>
  <c r="G190" i="1"/>
  <c r="F190" i="1"/>
  <c r="B181" i="1"/>
  <c r="A181" i="1"/>
  <c r="L180" i="1"/>
  <c r="L191" i="1" s="1"/>
  <c r="J180" i="1"/>
  <c r="J191" i="1" s="1"/>
  <c r="I180" i="1"/>
  <c r="I191" i="1" s="1"/>
  <c r="H180" i="1"/>
  <c r="H191" i="1" s="1"/>
  <c r="G180" i="1"/>
  <c r="F180" i="1"/>
  <c r="F191" i="1" s="1"/>
  <c r="B172" i="1"/>
  <c r="A172" i="1"/>
  <c r="L171" i="1"/>
  <c r="J171" i="1"/>
  <c r="I171" i="1"/>
  <c r="H171" i="1"/>
  <c r="G171" i="1"/>
  <c r="F171" i="1"/>
  <c r="B162" i="1"/>
  <c r="A162" i="1"/>
  <c r="L161" i="1"/>
  <c r="L172" i="1" s="1"/>
  <c r="J161" i="1"/>
  <c r="J172" i="1" s="1"/>
  <c r="I161" i="1"/>
  <c r="I172" i="1" s="1"/>
  <c r="H161" i="1"/>
  <c r="H172" i="1" s="1"/>
  <c r="G161" i="1"/>
  <c r="G172" i="1" s="1"/>
  <c r="F161" i="1"/>
  <c r="F172" i="1" s="1"/>
  <c r="B155" i="1"/>
  <c r="A155" i="1"/>
  <c r="L154" i="1"/>
  <c r="J154" i="1"/>
  <c r="I154" i="1"/>
  <c r="H154" i="1"/>
  <c r="G154" i="1"/>
  <c r="F154" i="1"/>
  <c r="B145" i="1"/>
  <c r="A145" i="1"/>
  <c r="L144" i="1"/>
  <c r="L155" i="1" s="1"/>
  <c r="J144" i="1"/>
  <c r="J155" i="1" s="1"/>
  <c r="I144" i="1"/>
  <c r="I155" i="1" s="1"/>
  <c r="H144" i="1"/>
  <c r="H155" i="1" s="1"/>
  <c r="G144" i="1"/>
  <c r="G155" i="1" s="1"/>
  <c r="F144" i="1"/>
  <c r="F155" i="1" s="1"/>
  <c r="B136" i="1"/>
  <c r="A136" i="1"/>
  <c r="L135" i="1"/>
  <c r="J135" i="1"/>
  <c r="I135" i="1"/>
  <c r="H135" i="1"/>
  <c r="G135" i="1"/>
  <c r="F135" i="1"/>
  <c r="B126" i="1"/>
  <c r="A126" i="1"/>
  <c r="L125" i="1"/>
  <c r="L136" i="1" s="1"/>
  <c r="J125" i="1"/>
  <c r="J136" i="1" s="1"/>
  <c r="I125" i="1"/>
  <c r="I136" i="1" s="1"/>
  <c r="H125" i="1"/>
  <c r="H136" i="1" s="1"/>
  <c r="G125" i="1"/>
  <c r="G136" i="1" s="1"/>
  <c r="F125" i="1"/>
  <c r="F136" i="1" s="1"/>
  <c r="B117" i="1"/>
  <c r="A117" i="1"/>
  <c r="L116" i="1"/>
  <c r="J116" i="1"/>
  <c r="I116" i="1"/>
  <c r="H116" i="1"/>
  <c r="G116" i="1"/>
  <c r="F116" i="1"/>
  <c r="A107" i="1"/>
  <c r="L106" i="1"/>
  <c r="J106" i="1"/>
  <c r="J117" i="1" s="1"/>
  <c r="I106" i="1"/>
  <c r="I117" i="1" s="1"/>
  <c r="H106" i="1"/>
  <c r="H117" i="1" s="1"/>
  <c r="G106" i="1"/>
  <c r="G117" i="1" s="1"/>
  <c r="F106" i="1"/>
  <c r="F117" i="1" s="1"/>
  <c r="B98" i="1"/>
  <c r="A98" i="1"/>
  <c r="L97" i="1"/>
  <c r="J97" i="1"/>
  <c r="I97" i="1"/>
  <c r="H97" i="1"/>
  <c r="G97" i="1"/>
  <c r="F97" i="1"/>
  <c r="B88" i="1"/>
  <c r="A88" i="1"/>
  <c r="L87" i="1"/>
  <c r="L98" i="1" s="1"/>
  <c r="J87" i="1"/>
  <c r="J98" i="1" s="1"/>
  <c r="I87" i="1"/>
  <c r="I98" i="1" s="1"/>
  <c r="H87" i="1"/>
  <c r="H98" i="1" s="1"/>
  <c r="G87" i="1"/>
  <c r="G98" i="1" s="1"/>
  <c r="F87" i="1"/>
  <c r="F98" i="1" s="1"/>
  <c r="B79" i="1"/>
  <c r="A79" i="1"/>
  <c r="L78" i="1"/>
  <c r="J78" i="1"/>
  <c r="I78" i="1"/>
  <c r="H78" i="1"/>
  <c r="G78" i="1"/>
  <c r="F78" i="1"/>
  <c r="B69" i="1"/>
  <c r="A69" i="1"/>
  <c r="L68" i="1"/>
  <c r="L79" i="1" s="1"/>
  <c r="J68" i="1"/>
  <c r="J79" i="1" s="1"/>
  <c r="I68" i="1"/>
  <c r="I79" i="1" s="1"/>
  <c r="H68" i="1"/>
  <c r="H79" i="1" s="1"/>
  <c r="G68" i="1"/>
  <c r="G79" i="1" s="1"/>
  <c r="F68" i="1"/>
  <c r="F79" i="1" s="1"/>
  <c r="B60" i="1"/>
  <c r="A60" i="1"/>
  <c r="L59" i="1"/>
  <c r="J59" i="1"/>
  <c r="I59" i="1"/>
  <c r="H59" i="1"/>
  <c r="G59" i="1"/>
  <c r="F59" i="1"/>
  <c r="B50" i="1"/>
  <c r="A50" i="1"/>
  <c r="L49" i="1"/>
  <c r="L60" i="1" s="1"/>
  <c r="J49" i="1"/>
  <c r="J60" i="1" s="1"/>
  <c r="I49" i="1"/>
  <c r="I60" i="1" s="1"/>
  <c r="H49" i="1"/>
  <c r="H60" i="1" s="1"/>
  <c r="G49" i="1"/>
  <c r="G60" i="1" s="1"/>
  <c r="F49" i="1"/>
  <c r="F60" i="1" s="1"/>
  <c r="B41" i="1"/>
  <c r="A41" i="1"/>
  <c r="L40" i="1"/>
  <c r="J40" i="1"/>
  <c r="I40" i="1"/>
  <c r="H40" i="1"/>
  <c r="G40" i="1"/>
  <c r="F40" i="1"/>
  <c r="B31" i="1"/>
  <c r="A31" i="1"/>
  <c r="L30" i="1"/>
  <c r="L41" i="1" s="1"/>
  <c r="J30" i="1"/>
  <c r="J41" i="1" s="1"/>
  <c r="I30" i="1"/>
  <c r="I41" i="1" s="1"/>
  <c r="H30" i="1"/>
  <c r="H41" i="1" s="1"/>
  <c r="G30" i="1"/>
  <c r="G41" i="1" s="1"/>
  <c r="F30" i="1"/>
  <c r="F41" i="1" s="1"/>
  <c r="B23" i="1"/>
  <c r="A23" i="1"/>
  <c r="L22" i="1"/>
  <c r="J22" i="1"/>
  <c r="I22" i="1"/>
  <c r="H22" i="1"/>
  <c r="G22" i="1"/>
  <c r="F22" i="1"/>
  <c r="B13" i="1"/>
  <c r="A13" i="1"/>
  <c r="L12" i="1"/>
  <c r="L23" i="1" s="1"/>
  <c r="J12" i="1"/>
  <c r="J23" i="1" s="1"/>
  <c r="I12" i="1"/>
  <c r="I23" i="1" s="1"/>
  <c r="H12" i="1"/>
  <c r="H23" i="1" s="1"/>
  <c r="G12" i="1"/>
  <c r="G23" i="1" s="1"/>
  <c r="F12" i="1"/>
  <c r="F23" i="1" s="1"/>
  <c r="L117" i="1" l="1"/>
  <c r="L192" i="1" s="1"/>
  <c r="G191" i="1"/>
  <c r="H192" i="1"/>
  <c r="I192" i="1"/>
  <c r="G192" i="1"/>
  <c r="J192" i="1"/>
  <c r="F192" i="1"/>
</calcChain>
</file>

<file path=xl/sharedStrings.xml><?xml version="1.0" encoding="utf-8"?>
<sst xmlns="http://schemas.openxmlformats.org/spreadsheetml/2006/main" count="288" uniqueCount="95">
  <si>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</si>
  <si>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</si>
  <si>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</si>
  <si>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</si>
  <si>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</si>
  <si>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</si>
  <si>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</si>
  <si>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</si>
  <si>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</si>
  <si>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</si>
  <si>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</si>
  <si>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</si>
  <si>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</si>
  <si>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</si>
  <si>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</si>
  <si>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</si>
  <si>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</si>
  <si>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</si>
  <si>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</si>
  <si>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</si>
  <si>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</si>
  <si>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</si>
  <si>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</si>
  <si>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</si>
  <si>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</si>
  <si>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</si>
  <si>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</si>
  <si>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</si>
  <si>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</si>
  <si>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</si>
  <si>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</si>
  <si>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</si>
  <si>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</si>
  <si>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</si>
  <si>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</si>
  <si>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</si>
  <si>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</si>
  <si>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</si>
  <si>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"Котельниковская школа"</t>
  </si>
  <si>
    <t>макороны отварные с маслом сливочным и сыром</t>
  </si>
  <si>
    <t>чай с сахором</t>
  </si>
  <si>
    <t>бутерброд с повидлом</t>
  </si>
  <si>
    <t>плоды свежие (яблоки)</t>
  </si>
  <si>
    <t>150/5/15</t>
  </si>
  <si>
    <t>30/20/5</t>
  </si>
  <si>
    <t>кондитерские изделия</t>
  </si>
  <si>
    <t>СРБ</t>
  </si>
  <si>
    <t>100/30</t>
  </si>
  <si>
    <t>200/6/6</t>
  </si>
  <si>
    <t>кисло-молочн.прдукт</t>
  </si>
  <si>
    <t>200/10</t>
  </si>
  <si>
    <t>70/71</t>
  </si>
  <si>
    <t>106/10</t>
  </si>
  <si>
    <t>90/5</t>
  </si>
  <si>
    <t>150/5</t>
  </si>
  <si>
    <t>каша рисовая с изюмом</t>
  </si>
  <si>
    <t>кофейный напиток с молоком</t>
  </si>
  <si>
    <t>хлеб пшеничный</t>
  </si>
  <si>
    <t>хлеб ржаной</t>
  </si>
  <si>
    <t>фрукты свежие (яблоки)</t>
  </si>
  <si>
    <t>овощи натуральные по сезону</t>
  </si>
  <si>
    <t>тефтели мясные</t>
  </si>
  <si>
    <t>макаронные изделия отварные с маслом сливочным</t>
  </si>
  <si>
    <t>чай с лимоном</t>
  </si>
  <si>
    <t>60/50</t>
  </si>
  <si>
    <t>180/6</t>
  </si>
  <si>
    <t>котлеты рубленные из птицы с  маслом сливочным</t>
  </si>
  <si>
    <t>рис отварной с маслом сливочным</t>
  </si>
  <si>
    <t>компот из сухофруктов</t>
  </si>
  <si>
    <t>запеканка из творога с соусом</t>
  </si>
  <si>
    <t>чай с сахаром и лимоном</t>
  </si>
  <si>
    <t>печенье</t>
  </si>
  <si>
    <t>каша пшенная с изюмом</t>
  </si>
  <si>
    <t>сыр (порциями)</t>
  </si>
  <si>
    <t>срк фруктовый</t>
  </si>
  <si>
    <t>омлет натуральный с маслом сливочным</t>
  </si>
  <si>
    <t xml:space="preserve">плоды свежие </t>
  </si>
  <si>
    <t xml:space="preserve">хлеб </t>
  </si>
  <si>
    <t>салат из белокочанной капусты</t>
  </si>
  <si>
    <t>биточки рыбные с маслом сливочным</t>
  </si>
  <si>
    <t>пюре картофельное с маслом сливочным</t>
  </si>
  <si>
    <t>чай с сахаром</t>
  </si>
  <si>
    <t>кисл.молочн.продукт</t>
  </si>
  <si>
    <t>оладьи со сгущенным молоком</t>
  </si>
  <si>
    <t>кефир</t>
  </si>
  <si>
    <t>200/20</t>
  </si>
  <si>
    <t>кисл.молоч.продукт</t>
  </si>
  <si>
    <t>кондитерск.изделия</t>
  </si>
  <si>
    <t>200/6</t>
  </si>
  <si>
    <t>53.75</t>
  </si>
  <si>
    <t>каша жидкая молочная из манной крупы с маслом сливочным</t>
  </si>
  <si>
    <t>кондитерские изделия (печенье)</t>
  </si>
  <si>
    <t>Диретор</t>
  </si>
  <si>
    <t>Гуменюк Л.И.</t>
  </si>
  <si>
    <t>Согласовано: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</si>
</sst>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3" fillId="0" borderId="0"/>
  </cellStyleXfs>
  <cellXfs count="70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164" fontId="4" fillId="2" borderId="1" xfId="0" applyNumberFormat="1" applyFont="1" applyFill="1" applyBorder="1" applyAlignment="1" applyProtection="1">
      <alignment horizontal="center" vertical="top" wrapText="1"/>
      <protection locked="0"/>
    </xf>
    <xf numFmtId="0" fontId="13" fillId="4" borderId="1" xfId="1" applyFill="1" applyBorder="1" applyAlignment="1" applyProtection="1">
      <alignment horizontal="right"/>
      <protection locked="0"/>
    </xf>
    <xf numFmtId="0" fontId="13" fillId="4" borderId="4" xfId="1" applyFill="1" applyBorder="1" applyAlignment="1" applyProtection="1">
      <alignment horizontal="right"/>
      <protection locked="0"/>
    </xf>
    <xf numFmtId="0" fontId="13" fillId="4" borderId="2" xfId="1" applyFill="1" applyBorder="1" applyAlignment="1" applyProtection="1">
      <alignment horizontal="right"/>
      <protection locked="0"/>
    </xf>
    <xf numFmtId="164" fontId="4" fillId="2" borderId="2" xfId="0" applyNumberFormat="1" applyFont="1" applyFill="1" applyBorder="1" applyAlignment="1" applyProtection="1">
      <alignment horizontal="center" vertical="top" wrapText="1"/>
      <protection locked="0"/>
    </xf>
    <xf numFmtId="2" fontId="4" fillId="2" borderId="1" xfId="0" applyNumberFormat="1" applyFont="1" applyFill="1" applyBorder="1" applyAlignment="1" applyProtection="1">
      <alignment horizontal="center" vertical="top" wrapText="1"/>
      <protection locked="0"/>
    </xf>
    <xf numFmtId="2" fontId="4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/>
    <xf numFmtId="0" fontId="2" fillId="2" borderId="2" xfId="0" applyFont="1" applyFill="1" applyBorder="1" applyProtection="1">
      <protection locked="0"/>
    </xf>
    <xf numFmtId="0" fontId="2" fillId="0" borderId="2" xfId="0" applyFont="1" applyBorder="1"/>
    <xf numFmtId="0" fontId="1" fillId="0" borderId="2" xfId="0" applyFont="1" applyBorder="1"/>
    <xf numFmtId="0" fontId="1" fillId="0" borderId="1" xfId="0" applyFont="1" applyBorder="1"/>
    <xf numFmtId="0" fontId="1" fillId="2" borderId="2" xfId="0" applyFont="1" applyFill="1" applyBorder="1" applyProtection="1"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2"/>
  <sheetViews>
    <sheetView tabSelected="1" workbookViewId="0">
      <pane xSplit="4" ySplit="5" topLeftCell="E168" activePane="bottomRight" state="frozen"/>
      <selection pane="topRight" activeCell="E1" sqref="E1"/>
      <selection pane="bottomLeft" activeCell="A6" sqref="A6"/>
      <selection pane="bottomRight" activeCell="B181" sqref="B18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13.140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7" t="s">
        <v>38</v>
      </c>
      <c r="D1" s="68"/>
      <c r="E1" s="68"/>
      <c r="F1" s="12" t="s">
        <v>94</v>
      </c>
      <c r="G1" s="2" t="s">
        <v>16</v>
      </c>
      <c r="H1" s="69" t="s">
        <v>92</v>
      </c>
      <c r="I1" s="69"/>
      <c r="J1" s="69"/>
      <c r="K1" s="69"/>
    </row>
    <row r="2" spans="1:12" ht="18" x14ac:dyDescent="0.2">
      <c r="A2" s="35" t="s">
        <v>6</v>
      </c>
      <c r="C2" s="2"/>
      <c r="G2" s="2" t="s">
        <v>17</v>
      </c>
      <c r="H2" s="69" t="s">
        <v>93</v>
      </c>
      <c r="I2" s="69"/>
      <c r="J2" s="69"/>
      <c r="K2" s="6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18</v>
      </c>
      <c r="H3" s="48">
        <v>4</v>
      </c>
      <c r="I3" s="48">
        <v>9</v>
      </c>
      <c r="J3" s="49">
        <v>2023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39</v>
      </c>
      <c r="F6" s="40" t="s">
        <v>43</v>
      </c>
      <c r="G6" s="40">
        <v>9.1</v>
      </c>
      <c r="H6" s="51">
        <v>8.5</v>
      </c>
      <c r="I6" s="51">
        <v>36</v>
      </c>
      <c r="J6" s="51">
        <v>255.2</v>
      </c>
      <c r="K6" s="41">
        <v>204</v>
      </c>
      <c r="L6" s="56">
        <v>47.46</v>
      </c>
    </row>
    <row r="7" spans="1:12" ht="15" x14ac:dyDescent="0.25">
      <c r="A7" s="23"/>
      <c r="B7" s="15"/>
      <c r="C7" s="11"/>
      <c r="D7" s="7" t="s">
        <v>21</v>
      </c>
      <c r="E7" s="42" t="s">
        <v>40</v>
      </c>
      <c r="F7" s="43">
        <v>180</v>
      </c>
      <c r="G7" s="43">
        <v>0.1</v>
      </c>
      <c r="H7" s="55">
        <v>0</v>
      </c>
      <c r="I7" s="55">
        <v>12.4</v>
      </c>
      <c r="J7" s="55">
        <v>49.8</v>
      </c>
      <c r="K7" s="44">
        <v>379</v>
      </c>
      <c r="L7" s="57">
        <v>4</v>
      </c>
    </row>
    <row r="8" spans="1:12" ht="15" x14ac:dyDescent="0.25">
      <c r="A8" s="23"/>
      <c r="B8" s="15"/>
      <c r="C8" s="11"/>
      <c r="D8" s="7" t="s">
        <v>22</v>
      </c>
      <c r="E8" s="42" t="s">
        <v>41</v>
      </c>
      <c r="F8" s="43" t="s">
        <v>44</v>
      </c>
      <c r="G8" s="43">
        <v>2.5</v>
      </c>
      <c r="H8" s="55">
        <v>3.8</v>
      </c>
      <c r="I8" s="55">
        <v>28.4</v>
      </c>
      <c r="J8" s="55">
        <v>157.19999999999999</v>
      </c>
      <c r="K8" s="44">
        <v>2</v>
      </c>
      <c r="L8" s="57">
        <v>10</v>
      </c>
    </row>
    <row r="9" spans="1:12" ht="15" x14ac:dyDescent="0.25">
      <c r="A9" s="23"/>
      <c r="B9" s="15"/>
      <c r="C9" s="11"/>
      <c r="D9" s="7" t="s">
        <v>23</v>
      </c>
      <c r="E9" s="42" t="s">
        <v>42</v>
      </c>
      <c r="F9" s="43">
        <v>180</v>
      </c>
      <c r="G9" s="43">
        <v>0.4</v>
      </c>
      <c r="H9" s="55">
        <v>0.4</v>
      </c>
      <c r="I9" s="55">
        <v>9.8000000000000007</v>
      </c>
      <c r="J9" s="55">
        <v>47</v>
      </c>
      <c r="K9" s="44">
        <v>338</v>
      </c>
      <c r="L9" s="57">
        <v>10</v>
      </c>
    </row>
    <row r="10" spans="1:12" ht="15" x14ac:dyDescent="0.25">
      <c r="A10" s="23"/>
      <c r="B10" s="15"/>
      <c r="C10" s="11"/>
      <c r="D10" s="6"/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4"/>
      <c r="B12" s="17"/>
      <c r="C12" s="8"/>
      <c r="D12" s="18" t="s">
        <v>32</v>
      </c>
      <c r="E12" s="9"/>
      <c r="F12" s="19">
        <f>SUM(F6:F11)</f>
        <v>360</v>
      </c>
      <c r="G12" s="19">
        <f>SUM(G6:G11)</f>
        <v>12.1</v>
      </c>
      <c r="H12" s="19">
        <f>SUM(H6:H11)</f>
        <v>12.700000000000001</v>
      </c>
      <c r="I12" s="19">
        <f>SUM(I6:I11)</f>
        <v>86.6</v>
      </c>
      <c r="J12" s="19">
        <f>SUM(J6:J11)</f>
        <v>509.2</v>
      </c>
      <c r="K12" s="25"/>
      <c r="L12" s="19">
        <f>SUM(L6:L11)</f>
        <v>71.460000000000008</v>
      </c>
    </row>
    <row r="13" spans="1:12" ht="15" x14ac:dyDescent="0.25">
      <c r="A13" s="26">
        <f>A6</f>
        <v>1</v>
      </c>
      <c r="B13" s="13">
        <f>B6</f>
        <v>1</v>
      </c>
      <c r="C13" s="10" t="s">
        <v>24</v>
      </c>
      <c r="D13" s="7" t="s">
        <v>25</v>
      </c>
      <c r="E13" s="42"/>
      <c r="F13" s="43"/>
      <c r="G13" s="43"/>
      <c r="H13" s="43"/>
      <c r="I13" s="43"/>
      <c r="J13" s="43"/>
      <c r="K13" s="44"/>
      <c r="L13" s="43"/>
    </row>
    <row r="14" spans="1:12" ht="15" x14ac:dyDescent="0.25">
      <c r="A14" s="23"/>
      <c r="B14" s="15"/>
      <c r="C14" s="11"/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6"/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4"/>
      <c r="B22" s="17"/>
      <c r="C22" s="8"/>
      <c r="D22" s="18" t="s">
        <v>32</v>
      </c>
      <c r="E22" s="9"/>
      <c r="F22" s="19">
        <f>SUM(F13:F21)</f>
        <v>0</v>
      </c>
      <c r="G22" s="19">
        <f t="shared" ref="G22:J22" si="0">SUM(G13:G21)</f>
        <v>0</v>
      </c>
      <c r="H22" s="19">
        <f t="shared" si="0"/>
        <v>0</v>
      </c>
      <c r="I22" s="19">
        <f t="shared" si="0"/>
        <v>0</v>
      </c>
      <c r="J22" s="19">
        <f t="shared" si="0"/>
        <v>0</v>
      </c>
      <c r="K22" s="25"/>
      <c r="L22" s="19">
        <f t="shared" ref="L22" si="1">SUM(L13:L21)</f>
        <v>0</v>
      </c>
    </row>
    <row r="23" spans="1:12" ht="15.75" thickBot="1" x14ac:dyDescent="0.25">
      <c r="A23" s="29">
        <f>A6</f>
        <v>1</v>
      </c>
      <c r="B23" s="30">
        <f>B6</f>
        <v>1</v>
      </c>
      <c r="C23" s="64" t="s">
        <v>4</v>
      </c>
      <c r="D23" s="65"/>
      <c r="E23" s="31"/>
      <c r="F23" s="32">
        <f>F12+F22</f>
        <v>360</v>
      </c>
      <c r="G23" s="32">
        <f t="shared" ref="G23:J23" si="2">G12+G22</f>
        <v>12.1</v>
      </c>
      <c r="H23" s="32">
        <f t="shared" si="2"/>
        <v>12.700000000000001</v>
      </c>
      <c r="I23" s="32">
        <f t="shared" si="2"/>
        <v>86.6</v>
      </c>
      <c r="J23" s="32">
        <f t="shared" si="2"/>
        <v>509.2</v>
      </c>
      <c r="K23" s="32"/>
      <c r="L23" s="32">
        <f t="shared" ref="L23" si="3">L12+L22</f>
        <v>71.460000000000008</v>
      </c>
    </row>
    <row r="24" spans="1:12" ht="15" x14ac:dyDescent="0.25">
      <c r="A24" s="14">
        <v>1</v>
      </c>
      <c r="B24" s="15">
        <v>2</v>
      </c>
      <c r="C24" s="22" t="s">
        <v>19</v>
      </c>
      <c r="D24" s="5" t="s">
        <v>27</v>
      </c>
      <c r="E24" s="39" t="s">
        <v>69</v>
      </c>
      <c r="F24" s="40" t="s">
        <v>47</v>
      </c>
      <c r="G24" s="51">
        <v>17.8</v>
      </c>
      <c r="H24" s="51">
        <v>12.1</v>
      </c>
      <c r="I24" s="51">
        <v>22.8</v>
      </c>
      <c r="J24" s="51">
        <v>274.8</v>
      </c>
      <c r="K24" s="52">
        <v>223</v>
      </c>
      <c r="L24" s="56">
        <v>44.46</v>
      </c>
    </row>
    <row r="25" spans="1:12" ht="15" x14ac:dyDescent="0.25">
      <c r="A25" s="14"/>
      <c r="B25" s="15"/>
      <c r="C25" s="11"/>
      <c r="D25" s="7" t="s">
        <v>21</v>
      </c>
      <c r="E25" s="42" t="s">
        <v>70</v>
      </c>
      <c r="F25" s="43" t="s">
        <v>48</v>
      </c>
      <c r="G25" s="55">
        <v>0.2</v>
      </c>
      <c r="H25" s="55">
        <v>0</v>
      </c>
      <c r="I25" s="55">
        <v>6.8</v>
      </c>
      <c r="J25" s="55">
        <v>29</v>
      </c>
      <c r="K25" s="53">
        <v>377</v>
      </c>
      <c r="L25" s="57">
        <v>5</v>
      </c>
    </row>
    <row r="26" spans="1:12" ht="15" x14ac:dyDescent="0.25">
      <c r="A26" s="14"/>
      <c r="B26" s="15"/>
      <c r="C26" s="11"/>
      <c r="D26" s="7" t="s">
        <v>22</v>
      </c>
      <c r="E26" s="42" t="s">
        <v>58</v>
      </c>
      <c r="F26" s="43">
        <v>20</v>
      </c>
      <c r="G26" s="55">
        <v>1.4</v>
      </c>
      <c r="H26" s="55">
        <v>0.3</v>
      </c>
      <c r="I26" s="55">
        <v>8</v>
      </c>
      <c r="J26" s="55">
        <v>40.200000000000003</v>
      </c>
      <c r="K26" s="53" t="s">
        <v>46</v>
      </c>
      <c r="L26" s="57">
        <v>4</v>
      </c>
    </row>
    <row r="27" spans="1:12" ht="15" x14ac:dyDescent="0.25">
      <c r="A27" s="14"/>
      <c r="B27" s="15"/>
      <c r="C27" s="11"/>
      <c r="D27" s="7" t="s">
        <v>23</v>
      </c>
      <c r="E27" s="42" t="s">
        <v>42</v>
      </c>
      <c r="F27" s="43">
        <v>100</v>
      </c>
      <c r="G27" s="55">
        <v>0.4</v>
      </c>
      <c r="H27" s="55">
        <v>0.4</v>
      </c>
      <c r="I27" s="55">
        <v>9.8000000000000007</v>
      </c>
      <c r="J27" s="55">
        <v>47</v>
      </c>
      <c r="K27" s="54">
        <v>338</v>
      </c>
      <c r="L27" s="57">
        <v>10</v>
      </c>
    </row>
    <row r="28" spans="1:12" ht="15" x14ac:dyDescent="0.25">
      <c r="A28" s="14"/>
      <c r="B28" s="15"/>
      <c r="C28" s="11"/>
      <c r="D28" s="6" t="s">
        <v>45</v>
      </c>
      <c r="E28" s="42" t="s">
        <v>71</v>
      </c>
      <c r="F28" s="43">
        <v>40</v>
      </c>
      <c r="G28" s="55">
        <v>3</v>
      </c>
      <c r="H28" s="55">
        <v>4</v>
      </c>
      <c r="I28" s="55">
        <v>28.9</v>
      </c>
      <c r="J28" s="55">
        <v>166.8</v>
      </c>
      <c r="K28" s="54" t="s">
        <v>46</v>
      </c>
      <c r="L28" s="57">
        <v>8</v>
      </c>
    </row>
    <row r="29" spans="1:12" ht="15" x14ac:dyDescent="0.25">
      <c r="A29" s="14"/>
      <c r="B29" s="15"/>
      <c r="C29" s="11"/>
      <c r="D29" s="6"/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6"/>
      <c r="B30" s="17"/>
      <c r="C30" s="8"/>
      <c r="D30" s="18" t="s">
        <v>32</v>
      </c>
      <c r="E30" s="9"/>
      <c r="F30" s="19">
        <f>SUM(F24:F29)</f>
        <v>160</v>
      </c>
      <c r="G30" s="19">
        <f>SUM(G24:G29)</f>
        <v>22.799999999999997</v>
      </c>
      <c r="H30" s="19">
        <f>SUM(H24:H29)</f>
        <v>16.8</v>
      </c>
      <c r="I30" s="19">
        <f>SUM(I24:I29)</f>
        <v>76.300000000000011</v>
      </c>
      <c r="J30" s="19">
        <f>SUM(J24:J29)</f>
        <v>557.79999999999995</v>
      </c>
      <c r="K30" s="25"/>
      <c r="L30" s="19">
        <f>SUM(L24:L29)</f>
        <v>71.460000000000008</v>
      </c>
    </row>
    <row r="31" spans="1:12" ht="15" x14ac:dyDescent="0.25">
      <c r="A31" s="13">
        <f>A24</f>
        <v>1</v>
      </c>
      <c r="B31" s="13">
        <f>B24</f>
        <v>2</v>
      </c>
      <c r="C31" s="10" t="s">
        <v>24</v>
      </c>
      <c r="D31" s="7" t="s">
        <v>25</v>
      </c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4"/>
      <c r="B32" s="15"/>
      <c r="C32" s="11"/>
      <c r="D32" s="7" t="s">
        <v>26</v>
      </c>
      <c r="E32" s="42"/>
      <c r="F32" s="43"/>
      <c r="G32" s="43"/>
      <c r="H32" s="43"/>
      <c r="I32" s="43"/>
      <c r="J32" s="43"/>
      <c r="K32" s="44"/>
      <c r="L32" s="43"/>
    </row>
    <row r="33" spans="1:12" ht="15" x14ac:dyDescent="0.25">
      <c r="A33" s="14"/>
      <c r="B33" s="15"/>
      <c r="C33" s="11"/>
      <c r="D33" s="7" t="s">
        <v>27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28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29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30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31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6"/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6"/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6"/>
      <c r="B40" s="17"/>
      <c r="C40" s="8"/>
      <c r="D40" s="18" t="s">
        <v>32</v>
      </c>
      <c r="E40" s="9"/>
      <c r="F40" s="19">
        <f>SUM(F31:F39)</f>
        <v>0</v>
      </c>
      <c r="G40" s="19">
        <f t="shared" ref="G40" si="4">SUM(G31:G39)</f>
        <v>0</v>
      </c>
      <c r="H40" s="19">
        <f t="shared" ref="H40" si="5">SUM(H31:H39)</f>
        <v>0</v>
      </c>
      <c r="I40" s="19">
        <f t="shared" ref="I40" si="6">SUM(I31:I39)</f>
        <v>0</v>
      </c>
      <c r="J40" s="19">
        <f t="shared" ref="J40:L40" si="7">SUM(J31:J39)</f>
        <v>0</v>
      </c>
      <c r="K40" s="25"/>
      <c r="L40" s="19">
        <f t="shared" si="7"/>
        <v>0</v>
      </c>
    </row>
    <row r="41" spans="1:12" ht="15.75" customHeight="1" thickBot="1" x14ac:dyDescent="0.25">
      <c r="A41" s="33">
        <f>A24</f>
        <v>1</v>
      </c>
      <c r="B41" s="33">
        <f>B24</f>
        <v>2</v>
      </c>
      <c r="C41" s="64" t="s">
        <v>4</v>
      </c>
      <c r="D41" s="65"/>
      <c r="E41" s="31"/>
      <c r="F41" s="32">
        <f>F30+F40</f>
        <v>160</v>
      </c>
      <c r="G41" s="32">
        <f t="shared" ref="G41" si="8">G30+G40</f>
        <v>22.799999999999997</v>
      </c>
      <c r="H41" s="32">
        <f t="shared" ref="H41" si="9">H30+H40</f>
        <v>16.8</v>
      </c>
      <c r="I41" s="32">
        <f t="shared" ref="I41" si="10">I30+I40</f>
        <v>76.300000000000011</v>
      </c>
      <c r="J41" s="32">
        <f t="shared" ref="J41:L41" si="11">J30+J40</f>
        <v>557.79999999999995</v>
      </c>
      <c r="K41" s="32"/>
      <c r="L41" s="32">
        <f t="shared" si="11"/>
        <v>71.460000000000008</v>
      </c>
    </row>
    <row r="42" spans="1:12" ht="15" x14ac:dyDescent="0.25">
      <c r="A42" s="20">
        <v>1</v>
      </c>
      <c r="B42" s="21">
        <v>3</v>
      </c>
      <c r="C42" s="22" t="s">
        <v>19</v>
      </c>
      <c r="D42" s="5" t="s">
        <v>20</v>
      </c>
      <c r="E42" s="39" t="s">
        <v>72</v>
      </c>
      <c r="F42" s="40" t="s">
        <v>50</v>
      </c>
      <c r="G42" s="51">
        <v>5.9</v>
      </c>
      <c r="H42" s="51">
        <v>10</v>
      </c>
      <c r="I42" s="51">
        <v>46.3</v>
      </c>
      <c r="J42" s="51">
        <v>298.89999999999998</v>
      </c>
      <c r="K42" s="41">
        <v>177</v>
      </c>
      <c r="L42" s="56">
        <v>34.43</v>
      </c>
    </row>
    <row r="43" spans="1:12" ht="15" x14ac:dyDescent="0.25">
      <c r="A43" s="23"/>
      <c r="B43" s="15"/>
      <c r="C43" s="11"/>
      <c r="D43" s="6" t="s">
        <v>49</v>
      </c>
      <c r="E43" s="42" t="s">
        <v>73</v>
      </c>
      <c r="F43" s="43">
        <v>15</v>
      </c>
      <c r="G43" s="55">
        <v>3.5</v>
      </c>
      <c r="H43" s="55">
        <v>4.4000000000000004</v>
      </c>
      <c r="I43" s="55">
        <v>0</v>
      </c>
      <c r="J43" s="55">
        <v>54.6</v>
      </c>
      <c r="K43" s="44">
        <v>15</v>
      </c>
      <c r="L43" s="57">
        <v>11.03</v>
      </c>
    </row>
    <row r="44" spans="1:12" ht="15" x14ac:dyDescent="0.25">
      <c r="A44" s="23"/>
      <c r="B44" s="15"/>
      <c r="C44" s="11"/>
      <c r="D44" s="7" t="s">
        <v>29</v>
      </c>
      <c r="E44" s="42" t="s">
        <v>74</v>
      </c>
      <c r="F44" s="43">
        <v>200</v>
      </c>
      <c r="G44" s="55">
        <v>1</v>
      </c>
      <c r="H44" s="55">
        <v>0.2</v>
      </c>
      <c r="I44" s="55">
        <v>20.2</v>
      </c>
      <c r="J44" s="55">
        <v>92</v>
      </c>
      <c r="K44" s="44">
        <v>389</v>
      </c>
      <c r="L44" s="57">
        <v>18</v>
      </c>
    </row>
    <row r="45" spans="1:12" ht="15" x14ac:dyDescent="0.25">
      <c r="A45" s="23"/>
      <c r="B45" s="15"/>
      <c r="C45" s="11"/>
      <c r="D45" s="7" t="s">
        <v>30</v>
      </c>
      <c r="E45" s="42" t="s">
        <v>57</v>
      </c>
      <c r="F45" s="43">
        <v>40</v>
      </c>
      <c r="G45" s="55">
        <v>3</v>
      </c>
      <c r="H45" s="55">
        <v>0.2</v>
      </c>
      <c r="I45" s="55">
        <v>20.2</v>
      </c>
      <c r="J45" s="55">
        <v>94.7</v>
      </c>
      <c r="K45" s="44" t="s">
        <v>46</v>
      </c>
      <c r="L45" s="57">
        <v>4</v>
      </c>
    </row>
    <row r="46" spans="1:12" ht="15" x14ac:dyDescent="0.25">
      <c r="A46" s="23"/>
      <c r="B46" s="15"/>
      <c r="C46" s="11"/>
      <c r="D46" s="7" t="s">
        <v>31</v>
      </c>
      <c r="E46" s="42" t="s">
        <v>58</v>
      </c>
      <c r="F46" s="43">
        <v>35</v>
      </c>
      <c r="G46" s="55">
        <v>2.4</v>
      </c>
      <c r="H46" s="55">
        <v>0.4</v>
      </c>
      <c r="I46" s="55">
        <v>14</v>
      </c>
      <c r="J46" s="55">
        <v>70.400000000000006</v>
      </c>
      <c r="K46" s="44" t="s">
        <v>46</v>
      </c>
      <c r="L46" s="57">
        <v>4</v>
      </c>
    </row>
    <row r="47" spans="1:12" ht="15" x14ac:dyDescent="0.25">
      <c r="A47" s="23"/>
      <c r="B47" s="15"/>
      <c r="C47" s="11"/>
      <c r="D47" s="6"/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6"/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4"/>
      <c r="B49" s="17"/>
      <c r="C49" s="8"/>
      <c r="D49" s="18" t="s">
        <v>32</v>
      </c>
      <c r="E49" s="9"/>
      <c r="F49" s="19">
        <f>SUM(F42:F48)</f>
        <v>290</v>
      </c>
      <c r="G49" s="19">
        <f t="shared" ref="G49" si="12">SUM(G42:G48)</f>
        <v>15.8</v>
      </c>
      <c r="H49" s="19">
        <f t="shared" ref="H49" si="13">SUM(H42:H48)</f>
        <v>15.2</v>
      </c>
      <c r="I49" s="19">
        <f t="shared" ref="I49" si="14">SUM(I42:I48)</f>
        <v>100.7</v>
      </c>
      <c r="J49" s="19">
        <f t="shared" ref="J49:L49" si="15">SUM(J42:J48)</f>
        <v>610.6</v>
      </c>
      <c r="K49" s="25"/>
      <c r="L49" s="19">
        <f t="shared" si="15"/>
        <v>71.460000000000008</v>
      </c>
    </row>
    <row r="50" spans="1:12" ht="15" x14ac:dyDescent="0.25">
      <c r="A50" s="26">
        <f>A42</f>
        <v>1</v>
      </c>
      <c r="B50" s="13">
        <f>B42</f>
        <v>3</v>
      </c>
      <c r="C50" s="10" t="s">
        <v>24</v>
      </c>
      <c r="D50" s="7" t="s">
        <v>25</v>
      </c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3"/>
      <c r="B51" s="15"/>
      <c r="C51" s="11"/>
      <c r="D51" s="7" t="s">
        <v>26</v>
      </c>
      <c r="E51" s="42"/>
      <c r="F51" s="43"/>
      <c r="G51" s="43"/>
      <c r="H51" s="43"/>
      <c r="I51" s="43"/>
      <c r="J51" s="43"/>
      <c r="K51" s="44"/>
      <c r="L51" s="43"/>
    </row>
    <row r="52" spans="1:12" ht="15" x14ac:dyDescent="0.25">
      <c r="A52" s="23"/>
      <c r="B52" s="15"/>
      <c r="C52" s="11"/>
      <c r="D52" s="7" t="s">
        <v>27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28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29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30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31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6"/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6"/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4"/>
      <c r="B59" s="17"/>
      <c r="C59" s="8"/>
      <c r="D59" s="18" t="s">
        <v>32</v>
      </c>
      <c r="E59" s="9"/>
      <c r="F59" s="19">
        <f>SUM(F50:F58)</f>
        <v>0</v>
      </c>
      <c r="G59" s="19">
        <f t="shared" ref="G59" si="16">SUM(G50:G58)</f>
        <v>0</v>
      </c>
      <c r="H59" s="19">
        <f t="shared" ref="H59" si="17">SUM(H50:H58)</f>
        <v>0</v>
      </c>
      <c r="I59" s="19">
        <f t="shared" ref="I59" si="18">SUM(I50:I58)</f>
        <v>0</v>
      </c>
      <c r="J59" s="19">
        <f t="shared" ref="J59:L59" si="19">SUM(J50:J58)</f>
        <v>0</v>
      </c>
      <c r="K59" s="25"/>
      <c r="L59" s="19">
        <f t="shared" si="19"/>
        <v>0</v>
      </c>
    </row>
    <row r="60" spans="1:12" ht="15.75" customHeight="1" thickBot="1" x14ac:dyDescent="0.25">
      <c r="A60" s="29">
        <f>A42</f>
        <v>1</v>
      </c>
      <c r="B60" s="30">
        <f>B42</f>
        <v>3</v>
      </c>
      <c r="C60" s="64" t="s">
        <v>4</v>
      </c>
      <c r="D60" s="65"/>
      <c r="E60" s="31"/>
      <c r="F60" s="32">
        <f>F49+F59</f>
        <v>290</v>
      </c>
      <c r="G60" s="32">
        <f t="shared" ref="G60" si="20">G49+G59</f>
        <v>15.8</v>
      </c>
      <c r="H60" s="32">
        <f t="shared" ref="H60" si="21">H49+H59</f>
        <v>15.2</v>
      </c>
      <c r="I60" s="32">
        <f t="shared" ref="I60" si="22">I49+I59</f>
        <v>100.7</v>
      </c>
      <c r="J60" s="32">
        <f t="shared" ref="J60:L60" si="23">J49+J59</f>
        <v>610.6</v>
      </c>
      <c r="K60" s="32"/>
      <c r="L60" s="32">
        <f t="shared" si="23"/>
        <v>71.460000000000008</v>
      </c>
    </row>
    <row r="61" spans="1:12" ht="15" x14ac:dyDescent="0.25">
      <c r="A61" s="20">
        <v>1</v>
      </c>
      <c r="B61" s="21">
        <v>4</v>
      </c>
      <c r="C61" s="22" t="s">
        <v>19</v>
      </c>
      <c r="D61" s="5" t="s">
        <v>25</v>
      </c>
      <c r="E61" s="39" t="s">
        <v>60</v>
      </c>
      <c r="F61" s="40">
        <v>60</v>
      </c>
      <c r="G61" s="51">
        <v>0.5</v>
      </c>
      <c r="H61" s="40">
        <v>0.1</v>
      </c>
      <c r="I61" s="51">
        <v>1</v>
      </c>
      <c r="J61" s="51">
        <v>7.8</v>
      </c>
      <c r="K61" s="41" t="s">
        <v>51</v>
      </c>
      <c r="L61" s="56">
        <v>6</v>
      </c>
    </row>
    <row r="62" spans="1:12" ht="15" x14ac:dyDescent="0.25">
      <c r="A62" s="23"/>
      <c r="B62" s="15"/>
      <c r="C62" s="11"/>
      <c r="D62" s="6" t="s">
        <v>27</v>
      </c>
      <c r="E62" s="42" t="s">
        <v>75</v>
      </c>
      <c r="F62" s="43" t="s">
        <v>52</v>
      </c>
      <c r="G62" s="55">
        <v>10.9</v>
      </c>
      <c r="H62" s="43">
        <v>19.600000000000001</v>
      </c>
      <c r="I62" s="55">
        <v>2.2000000000000002</v>
      </c>
      <c r="J62" s="55">
        <v>227.2</v>
      </c>
      <c r="K62" s="44">
        <v>210</v>
      </c>
      <c r="L62" s="57">
        <v>31.46</v>
      </c>
    </row>
    <row r="63" spans="1:12" ht="15" x14ac:dyDescent="0.25">
      <c r="A63" s="23"/>
      <c r="B63" s="15"/>
      <c r="C63" s="11"/>
      <c r="D63" s="7" t="s">
        <v>21</v>
      </c>
      <c r="E63" s="42" t="s">
        <v>56</v>
      </c>
      <c r="F63" s="43">
        <v>180</v>
      </c>
      <c r="G63" s="55">
        <v>3</v>
      </c>
      <c r="H63" s="43">
        <v>2.2000000000000002</v>
      </c>
      <c r="I63" s="55">
        <v>24</v>
      </c>
      <c r="J63" s="55">
        <v>127.9</v>
      </c>
      <c r="K63" s="44">
        <v>379</v>
      </c>
      <c r="L63" s="57">
        <v>15</v>
      </c>
    </row>
    <row r="64" spans="1:12" ht="15" x14ac:dyDescent="0.25">
      <c r="A64" s="23"/>
      <c r="B64" s="15"/>
      <c r="C64" s="11"/>
      <c r="D64" s="61" t="s">
        <v>77</v>
      </c>
      <c r="E64" s="42" t="s">
        <v>57</v>
      </c>
      <c r="F64" s="43">
        <v>25</v>
      </c>
      <c r="G64" s="55">
        <v>1.9</v>
      </c>
      <c r="H64" s="43">
        <v>0.1</v>
      </c>
      <c r="I64" s="55">
        <v>12.6</v>
      </c>
      <c r="J64" s="55">
        <v>59.2</v>
      </c>
      <c r="K64" s="44" t="s">
        <v>46</v>
      </c>
      <c r="L64" s="57">
        <v>5</v>
      </c>
    </row>
    <row r="65" spans="1:12" ht="15" x14ac:dyDescent="0.25">
      <c r="A65" s="23"/>
      <c r="B65" s="15"/>
      <c r="C65" s="11"/>
      <c r="D65" s="61" t="s">
        <v>77</v>
      </c>
      <c r="E65" s="42" t="s">
        <v>58</v>
      </c>
      <c r="F65" s="43">
        <v>25</v>
      </c>
      <c r="G65" s="55">
        <v>1.7</v>
      </c>
      <c r="H65" s="43">
        <v>0.3</v>
      </c>
      <c r="I65" s="55">
        <v>10</v>
      </c>
      <c r="J65" s="55">
        <v>50.3</v>
      </c>
      <c r="K65" s="44" t="s">
        <v>46</v>
      </c>
      <c r="L65" s="57">
        <v>4</v>
      </c>
    </row>
    <row r="66" spans="1:12" ht="15" x14ac:dyDescent="0.25">
      <c r="A66" s="23"/>
      <c r="B66" s="15"/>
      <c r="C66" s="11"/>
      <c r="D66" s="6" t="s">
        <v>23</v>
      </c>
      <c r="E66" s="42" t="s">
        <v>76</v>
      </c>
      <c r="F66" s="43">
        <v>100</v>
      </c>
      <c r="G66" s="55">
        <v>0.4</v>
      </c>
      <c r="H66" s="43">
        <v>0.4</v>
      </c>
      <c r="I66" s="55">
        <v>9.8000000000000007</v>
      </c>
      <c r="J66" s="55">
        <v>47</v>
      </c>
      <c r="K66" s="44">
        <v>338</v>
      </c>
      <c r="L66" s="57">
        <v>10</v>
      </c>
    </row>
    <row r="67" spans="1:12" ht="15" x14ac:dyDescent="0.25">
      <c r="A67" s="23"/>
      <c r="B67" s="15"/>
      <c r="C67" s="11"/>
      <c r="D67" s="6"/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4"/>
      <c r="B68" s="17"/>
      <c r="C68" s="8"/>
      <c r="D68" s="18" t="s">
        <v>32</v>
      </c>
      <c r="E68" s="9"/>
      <c r="F68" s="19">
        <f>SUM(F61:F67)</f>
        <v>390</v>
      </c>
      <c r="G68" s="19">
        <f t="shared" ref="G68" si="24">SUM(G61:G67)</f>
        <v>18.399999999999999</v>
      </c>
      <c r="H68" s="19">
        <f t="shared" ref="H68" si="25">SUM(H61:H67)</f>
        <v>22.700000000000003</v>
      </c>
      <c r="I68" s="19">
        <f t="shared" ref="I68" si="26">SUM(I61:I67)</f>
        <v>59.599999999999994</v>
      </c>
      <c r="J68" s="19">
        <f t="shared" ref="J68:L68" si="27">SUM(J61:J67)</f>
        <v>519.4</v>
      </c>
      <c r="K68" s="25"/>
      <c r="L68" s="19">
        <f t="shared" si="27"/>
        <v>71.460000000000008</v>
      </c>
    </row>
    <row r="69" spans="1:12" ht="15" x14ac:dyDescent="0.25">
      <c r="A69" s="26">
        <f>A61</f>
        <v>1</v>
      </c>
      <c r="B69" s="13">
        <f>B61</f>
        <v>4</v>
      </c>
      <c r="C69" s="10" t="s">
        <v>24</v>
      </c>
      <c r="D69" s="7" t="s">
        <v>25</v>
      </c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3"/>
      <c r="B70" s="15"/>
      <c r="C70" s="11"/>
      <c r="D70" s="7" t="s">
        <v>26</v>
      </c>
      <c r="E70" s="42"/>
      <c r="F70" s="43"/>
      <c r="G70" s="43"/>
      <c r="H70" s="43"/>
      <c r="I70" s="43"/>
      <c r="J70" s="43"/>
      <c r="K70" s="44"/>
      <c r="L70" s="43"/>
    </row>
    <row r="71" spans="1:12" ht="15" x14ac:dyDescent="0.25">
      <c r="A71" s="23"/>
      <c r="B71" s="15"/>
      <c r="C71" s="11"/>
      <c r="D71" s="7" t="s">
        <v>27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28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29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30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31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6"/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6"/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4"/>
      <c r="B78" s="17"/>
      <c r="C78" s="8"/>
      <c r="D78" s="18" t="s">
        <v>32</v>
      </c>
      <c r="E78" s="9"/>
      <c r="F78" s="19">
        <f>SUM(F69:F77)</f>
        <v>0</v>
      </c>
      <c r="G78" s="19">
        <f t="shared" ref="G78" si="28">SUM(G69:G77)</f>
        <v>0</v>
      </c>
      <c r="H78" s="19">
        <f t="shared" ref="H78" si="29">SUM(H69:H77)</f>
        <v>0</v>
      </c>
      <c r="I78" s="19">
        <f t="shared" ref="I78" si="30">SUM(I69:I77)</f>
        <v>0</v>
      </c>
      <c r="J78" s="19">
        <f t="shared" ref="J78:L78" si="31">SUM(J69:J77)</f>
        <v>0</v>
      </c>
      <c r="K78" s="25"/>
      <c r="L78" s="19">
        <f t="shared" si="31"/>
        <v>0</v>
      </c>
    </row>
    <row r="79" spans="1:12" ht="15.75" customHeight="1" thickBot="1" x14ac:dyDescent="0.25">
      <c r="A79" s="29">
        <f>A61</f>
        <v>1</v>
      </c>
      <c r="B79" s="30">
        <f>B61</f>
        <v>4</v>
      </c>
      <c r="C79" s="64" t="s">
        <v>4</v>
      </c>
      <c r="D79" s="65"/>
      <c r="E79" s="31"/>
      <c r="F79" s="32">
        <f>F68+F78</f>
        <v>390</v>
      </c>
      <c r="G79" s="32">
        <f t="shared" ref="G79" si="32">G68+G78</f>
        <v>18.399999999999999</v>
      </c>
      <c r="H79" s="32">
        <f t="shared" ref="H79" si="33">H68+H78</f>
        <v>22.700000000000003</v>
      </c>
      <c r="I79" s="32">
        <f t="shared" ref="I79" si="34">I68+I78</f>
        <v>59.599999999999994</v>
      </c>
      <c r="J79" s="32">
        <f t="shared" ref="J79:L79" si="35">J68+J78</f>
        <v>519.4</v>
      </c>
      <c r="K79" s="32"/>
      <c r="L79" s="32">
        <f t="shared" si="35"/>
        <v>71.460000000000008</v>
      </c>
    </row>
    <row r="80" spans="1:12" ht="15" x14ac:dyDescent="0.25">
      <c r="A80" s="20">
        <v>1</v>
      </c>
      <c r="B80" s="21">
        <v>5</v>
      </c>
      <c r="C80" s="22" t="s">
        <v>19</v>
      </c>
      <c r="D80" s="58" t="s">
        <v>25</v>
      </c>
      <c r="E80" s="39" t="s">
        <v>78</v>
      </c>
      <c r="F80" s="40">
        <v>60</v>
      </c>
      <c r="G80" s="40">
        <v>0.7</v>
      </c>
      <c r="H80" s="51">
        <v>3.1</v>
      </c>
      <c r="I80" s="51">
        <v>5.6</v>
      </c>
      <c r="J80" s="51">
        <v>54</v>
      </c>
      <c r="K80" s="41">
        <v>45</v>
      </c>
      <c r="L80" s="56">
        <v>6.8</v>
      </c>
    </row>
    <row r="81" spans="1:12" ht="15" x14ac:dyDescent="0.25">
      <c r="A81" s="23"/>
      <c r="B81" s="15"/>
      <c r="C81" s="11"/>
      <c r="D81" s="59" t="s">
        <v>27</v>
      </c>
      <c r="E81" s="42" t="s">
        <v>79</v>
      </c>
      <c r="F81" s="43" t="s">
        <v>53</v>
      </c>
      <c r="G81" s="43">
        <v>11.6</v>
      </c>
      <c r="H81" s="55">
        <v>12.8</v>
      </c>
      <c r="I81" s="55">
        <v>13.3</v>
      </c>
      <c r="J81" s="55">
        <v>215.4</v>
      </c>
      <c r="K81" s="44">
        <v>234</v>
      </c>
      <c r="L81" s="57">
        <v>38.659999999999997</v>
      </c>
    </row>
    <row r="82" spans="1:12" ht="15" x14ac:dyDescent="0.25">
      <c r="A82" s="23"/>
      <c r="B82" s="15"/>
      <c r="C82" s="11"/>
      <c r="D82" s="60" t="s">
        <v>28</v>
      </c>
      <c r="E82" s="42" t="s">
        <v>80</v>
      </c>
      <c r="F82" s="43" t="s">
        <v>54</v>
      </c>
      <c r="G82" s="43">
        <v>3.4</v>
      </c>
      <c r="H82" s="55">
        <v>8.3000000000000007</v>
      </c>
      <c r="I82" s="55">
        <v>21.6</v>
      </c>
      <c r="J82" s="55">
        <v>174</v>
      </c>
      <c r="K82" s="44">
        <v>312</v>
      </c>
      <c r="L82" s="57">
        <v>14</v>
      </c>
    </row>
    <row r="83" spans="1:12" ht="15" x14ac:dyDescent="0.25">
      <c r="A83" s="23"/>
      <c r="B83" s="15"/>
      <c r="C83" s="11"/>
      <c r="D83" s="60" t="s">
        <v>29</v>
      </c>
      <c r="E83" s="42" t="s">
        <v>81</v>
      </c>
      <c r="F83" s="43">
        <v>180</v>
      </c>
      <c r="G83" s="43">
        <v>0.1</v>
      </c>
      <c r="H83" s="55">
        <v>0</v>
      </c>
      <c r="I83" s="55">
        <v>12.4</v>
      </c>
      <c r="J83" s="55">
        <v>49.8</v>
      </c>
      <c r="K83" s="44">
        <v>376</v>
      </c>
      <c r="L83" s="57">
        <v>5</v>
      </c>
    </row>
    <row r="84" spans="1:12" ht="15" x14ac:dyDescent="0.25">
      <c r="A84" s="23"/>
      <c r="B84" s="15"/>
      <c r="C84" s="11"/>
      <c r="D84" s="60" t="s">
        <v>22</v>
      </c>
      <c r="E84" s="42" t="s">
        <v>57</v>
      </c>
      <c r="F84" s="43">
        <v>25</v>
      </c>
      <c r="G84" s="43">
        <v>1.9</v>
      </c>
      <c r="H84" s="55">
        <v>0.1</v>
      </c>
      <c r="I84" s="55">
        <v>12.6</v>
      </c>
      <c r="J84" s="55">
        <v>59.2</v>
      </c>
      <c r="K84" s="44" t="s">
        <v>46</v>
      </c>
      <c r="L84" s="57">
        <v>4</v>
      </c>
    </row>
    <row r="85" spans="1:12" ht="15" x14ac:dyDescent="0.25">
      <c r="A85" s="23"/>
      <c r="B85" s="15"/>
      <c r="C85" s="11"/>
      <c r="D85" s="59" t="s">
        <v>22</v>
      </c>
      <c r="E85" s="42" t="s">
        <v>58</v>
      </c>
      <c r="F85" s="43">
        <v>25</v>
      </c>
      <c r="G85" s="43">
        <v>1.7</v>
      </c>
      <c r="H85" s="55">
        <v>0.3</v>
      </c>
      <c r="I85" s="55">
        <v>10</v>
      </c>
      <c r="J85" s="55">
        <v>50.3</v>
      </c>
      <c r="K85" s="44" t="s">
        <v>46</v>
      </c>
      <c r="L85" s="57">
        <v>3</v>
      </c>
    </row>
    <row r="86" spans="1:12" ht="15" x14ac:dyDescent="0.25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4"/>
      <c r="B87" s="17"/>
      <c r="C87" s="8"/>
      <c r="D87" s="18" t="s">
        <v>32</v>
      </c>
      <c r="E87" s="9"/>
      <c r="F87" s="19">
        <f>SUM(F80:F86)</f>
        <v>290</v>
      </c>
      <c r="G87" s="19">
        <f t="shared" ref="G87" si="36">SUM(G80:G86)</f>
        <v>19.399999999999999</v>
      </c>
      <c r="H87" s="19">
        <f t="shared" ref="H87" si="37">SUM(H80:H86)</f>
        <v>24.600000000000005</v>
      </c>
      <c r="I87" s="19">
        <f t="shared" ref="I87" si="38">SUM(I80:I86)</f>
        <v>75.5</v>
      </c>
      <c r="J87" s="19">
        <f t="shared" ref="J87:L87" si="39">SUM(J80:J86)</f>
        <v>602.69999999999993</v>
      </c>
      <c r="K87" s="25"/>
      <c r="L87" s="19">
        <f t="shared" si="39"/>
        <v>71.459999999999994</v>
      </c>
    </row>
    <row r="88" spans="1:12" ht="15" x14ac:dyDescent="0.25">
      <c r="A88" s="26">
        <f>A80</f>
        <v>1</v>
      </c>
      <c r="B88" s="13">
        <f>B80</f>
        <v>5</v>
      </c>
      <c r="C88" s="10" t="s">
        <v>24</v>
      </c>
      <c r="D88" s="7" t="s">
        <v>25</v>
      </c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3"/>
      <c r="B89" s="15"/>
      <c r="C89" s="11"/>
      <c r="D89" s="7" t="s">
        <v>26</v>
      </c>
      <c r="E89" s="42"/>
      <c r="F89" s="43"/>
      <c r="G89" s="43"/>
      <c r="H89" s="43"/>
      <c r="I89" s="43"/>
      <c r="J89" s="43"/>
      <c r="K89" s="44"/>
      <c r="L89" s="43"/>
    </row>
    <row r="90" spans="1:12" ht="15" x14ac:dyDescent="0.25">
      <c r="A90" s="23"/>
      <c r="B90" s="15"/>
      <c r="C90" s="11"/>
      <c r="D90" s="7" t="s">
        <v>27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28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29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30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31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6"/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6"/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4"/>
      <c r="B97" s="17"/>
      <c r="C97" s="8"/>
      <c r="D97" s="18" t="s">
        <v>32</v>
      </c>
      <c r="E97" s="9"/>
      <c r="F97" s="19">
        <f>SUM(F88:F96)</f>
        <v>0</v>
      </c>
      <c r="G97" s="19">
        <f t="shared" ref="G97" si="40">SUM(G88:G96)</f>
        <v>0</v>
      </c>
      <c r="H97" s="19">
        <f t="shared" ref="H97" si="41">SUM(H88:H96)</f>
        <v>0</v>
      </c>
      <c r="I97" s="19">
        <f t="shared" ref="I97" si="42">SUM(I88:I96)</f>
        <v>0</v>
      </c>
      <c r="J97" s="19">
        <f t="shared" ref="J97:L97" si="43">SUM(J88:J96)</f>
        <v>0</v>
      </c>
      <c r="K97" s="25"/>
      <c r="L97" s="19">
        <f t="shared" si="43"/>
        <v>0</v>
      </c>
    </row>
    <row r="98" spans="1:12" ht="15.75" customHeight="1" thickBot="1" x14ac:dyDescent="0.25">
      <c r="A98" s="29">
        <f>A80</f>
        <v>1</v>
      </c>
      <c r="B98" s="30">
        <f>B80</f>
        <v>5</v>
      </c>
      <c r="C98" s="64" t="s">
        <v>4</v>
      </c>
      <c r="D98" s="65"/>
      <c r="E98" s="31"/>
      <c r="F98" s="32">
        <f>F87+F97</f>
        <v>290</v>
      </c>
      <c r="G98" s="32">
        <f t="shared" ref="G98" si="44">G87+G97</f>
        <v>19.399999999999999</v>
      </c>
      <c r="H98" s="32">
        <f t="shared" ref="H98" si="45">H87+H97</f>
        <v>24.600000000000005</v>
      </c>
      <c r="I98" s="32">
        <f t="shared" ref="I98" si="46">I87+I97</f>
        <v>75.5</v>
      </c>
      <c r="J98" s="32">
        <f t="shared" ref="J98:L98" si="47">J87+J97</f>
        <v>602.69999999999993</v>
      </c>
      <c r="K98" s="32"/>
      <c r="L98" s="32">
        <f t="shared" si="47"/>
        <v>71.459999999999994</v>
      </c>
    </row>
    <row r="99" spans="1:12" ht="15" x14ac:dyDescent="0.25">
      <c r="A99" s="20">
        <v>2</v>
      </c>
      <c r="B99" s="21">
        <v>6</v>
      </c>
      <c r="C99" s="22" t="s">
        <v>19</v>
      </c>
      <c r="D99" s="5" t="s">
        <v>20</v>
      </c>
      <c r="E99" s="39" t="s">
        <v>55</v>
      </c>
      <c r="F99" s="40" t="s">
        <v>50</v>
      </c>
      <c r="G99" s="51">
        <v>5.9</v>
      </c>
      <c r="H99" s="51">
        <v>10</v>
      </c>
      <c r="I99" s="51">
        <v>46.3</v>
      </c>
      <c r="J99" s="56">
        <v>298.89999999999998</v>
      </c>
      <c r="K99" s="41">
        <v>177</v>
      </c>
      <c r="L99" s="56">
        <v>37.46</v>
      </c>
    </row>
    <row r="100" spans="1:12" ht="15" x14ac:dyDescent="0.25">
      <c r="A100" s="23"/>
      <c r="B100" s="15"/>
      <c r="C100" s="11"/>
      <c r="D100" s="59" t="s">
        <v>21</v>
      </c>
      <c r="E100" s="42" t="s">
        <v>56</v>
      </c>
      <c r="F100" s="43">
        <v>180</v>
      </c>
      <c r="G100" s="55">
        <v>3</v>
      </c>
      <c r="H100" s="55">
        <v>2.2000000000000002</v>
      </c>
      <c r="I100" s="55">
        <v>24</v>
      </c>
      <c r="J100" s="57">
        <v>127.9</v>
      </c>
      <c r="K100" s="44">
        <v>379</v>
      </c>
      <c r="L100" s="57">
        <v>15</v>
      </c>
    </row>
    <row r="101" spans="1:12" ht="15" x14ac:dyDescent="0.25">
      <c r="A101" s="23"/>
      <c r="B101" s="15"/>
      <c r="C101" s="11"/>
      <c r="D101" s="60" t="s">
        <v>30</v>
      </c>
      <c r="E101" s="42" t="s">
        <v>57</v>
      </c>
      <c r="F101" s="43">
        <v>25</v>
      </c>
      <c r="G101" s="55">
        <v>1.9</v>
      </c>
      <c r="H101" s="55">
        <v>0.1</v>
      </c>
      <c r="I101" s="55">
        <v>12.6</v>
      </c>
      <c r="J101" s="57">
        <v>59.2</v>
      </c>
      <c r="K101" s="44" t="s">
        <v>46</v>
      </c>
      <c r="L101" s="57">
        <v>5</v>
      </c>
    </row>
    <row r="102" spans="1:12" ht="15" x14ac:dyDescent="0.25">
      <c r="A102" s="23"/>
      <c r="B102" s="15"/>
      <c r="C102" s="11"/>
      <c r="D102" s="60" t="s">
        <v>31</v>
      </c>
      <c r="E102" s="42" t="s">
        <v>58</v>
      </c>
      <c r="F102" s="43">
        <v>25</v>
      </c>
      <c r="G102" s="55">
        <v>1.7</v>
      </c>
      <c r="H102" s="55">
        <v>0.3</v>
      </c>
      <c r="I102" s="55">
        <v>10</v>
      </c>
      <c r="J102" s="57">
        <v>50.3</v>
      </c>
      <c r="K102" s="44" t="s">
        <v>46</v>
      </c>
      <c r="L102" s="57">
        <v>4</v>
      </c>
    </row>
    <row r="103" spans="1:12" ht="15" x14ac:dyDescent="0.25">
      <c r="A103" s="23"/>
      <c r="B103" s="15"/>
      <c r="C103" s="11"/>
      <c r="D103" s="7" t="s">
        <v>23</v>
      </c>
      <c r="E103" s="42" t="s">
        <v>59</v>
      </c>
      <c r="F103" s="43">
        <v>100</v>
      </c>
      <c r="G103" s="55">
        <v>0.4</v>
      </c>
      <c r="H103" s="55">
        <v>0.4</v>
      </c>
      <c r="I103" s="55">
        <v>9.8000000000000007</v>
      </c>
      <c r="J103" s="57">
        <v>47</v>
      </c>
      <c r="K103" s="44">
        <v>338</v>
      </c>
      <c r="L103" s="57">
        <v>10</v>
      </c>
    </row>
    <row r="104" spans="1:12" ht="15" x14ac:dyDescent="0.25">
      <c r="A104" s="23"/>
      <c r="B104" s="15"/>
      <c r="C104" s="11"/>
      <c r="D104" s="6"/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6"/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4"/>
      <c r="B106" s="17"/>
      <c r="C106" s="8"/>
      <c r="D106" s="18" t="s">
        <v>32</v>
      </c>
      <c r="E106" s="9"/>
      <c r="F106" s="19">
        <f>SUM(F99:F105)</f>
        <v>330</v>
      </c>
      <c r="G106" s="19">
        <f t="shared" ref="G106:J106" si="48">SUM(G99:G105)</f>
        <v>12.9</v>
      </c>
      <c r="H106" s="19">
        <f t="shared" si="48"/>
        <v>13</v>
      </c>
      <c r="I106" s="19">
        <f t="shared" si="48"/>
        <v>102.69999999999999</v>
      </c>
      <c r="J106" s="19">
        <f t="shared" si="48"/>
        <v>583.29999999999995</v>
      </c>
      <c r="K106" s="25"/>
      <c r="L106" s="19">
        <f t="shared" ref="L106" si="49">SUM(L99:L105)</f>
        <v>71.460000000000008</v>
      </c>
    </row>
    <row r="107" spans="1:12" ht="15" x14ac:dyDescent="0.25">
      <c r="A107" s="26">
        <f>A99</f>
        <v>2</v>
      </c>
      <c r="B107" s="13">
        <v>6</v>
      </c>
      <c r="C107" s="10" t="s">
        <v>24</v>
      </c>
      <c r="D107" s="7" t="s">
        <v>25</v>
      </c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3"/>
      <c r="B108" s="15"/>
      <c r="C108" s="11"/>
      <c r="D108" s="7" t="s">
        <v>26</v>
      </c>
      <c r="E108" s="42"/>
      <c r="F108" s="43"/>
      <c r="G108" s="43"/>
      <c r="H108" s="43"/>
      <c r="I108" s="43"/>
      <c r="J108" s="43"/>
      <c r="K108" s="44"/>
      <c r="L108" s="43"/>
    </row>
    <row r="109" spans="1:12" ht="15" x14ac:dyDescent="0.25">
      <c r="A109" s="23"/>
      <c r="B109" s="15"/>
      <c r="C109" s="11"/>
      <c r="D109" s="7" t="s">
        <v>27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28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29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30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31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6"/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6"/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4"/>
      <c r="B116" s="17"/>
      <c r="C116" s="8"/>
      <c r="D116" s="18" t="s">
        <v>32</v>
      </c>
      <c r="E116" s="9"/>
      <c r="F116" s="19">
        <f>SUM(F107:F115)</f>
        <v>0</v>
      </c>
      <c r="G116" s="19">
        <f t="shared" ref="G116:J116" si="50">SUM(G107:G115)</f>
        <v>0</v>
      </c>
      <c r="H116" s="19">
        <f t="shared" si="50"/>
        <v>0</v>
      </c>
      <c r="I116" s="19">
        <f t="shared" si="50"/>
        <v>0</v>
      </c>
      <c r="J116" s="19">
        <f t="shared" si="50"/>
        <v>0</v>
      </c>
      <c r="K116" s="25"/>
      <c r="L116" s="19">
        <f t="shared" ref="L116" si="51">SUM(L107:L115)</f>
        <v>0</v>
      </c>
    </row>
    <row r="117" spans="1:12" ht="15.75" thickBot="1" x14ac:dyDescent="0.25">
      <c r="A117" s="29">
        <f>A99</f>
        <v>2</v>
      </c>
      <c r="B117" s="30">
        <f>B99</f>
        <v>6</v>
      </c>
      <c r="C117" s="64" t="s">
        <v>4</v>
      </c>
      <c r="D117" s="65"/>
      <c r="E117" s="31"/>
      <c r="F117" s="32">
        <f>F106+F116</f>
        <v>330</v>
      </c>
      <c r="G117" s="32">
        <f t="shared" ref="G117" si="52">G106+G116</f>
        <v>12.9</v>
      </c>
      <c r="H117" s="32">
        <f t="shared" ref="H117" si="53">H106+H116</f>
        <v>13</v>
      </c>
      <c r="I117" s="32">
        <f t="shared" ref="I117" si="54">I106+I116</f>
        <v>102.69999999999999</v>
      </c>
      <c r="J117" s="32">
        <f t="shared" ref="J117:L117" si="55">J106+J116</f>
        <v>583.29999999999995</v>
      </c>
      <c r="K117" s="32"/>
      <c r="L117" s="32">
        <f t="shared" si="55"/>
        <v>71.460000000000008</v>
      </c>
    </row>
    <row r="118" spans="1:12" ht="15" x14ac:dyDescent="0.25">
      <c r="A118" s="14">
        <v>2</v>
      </c>
      <c r="B118" s="15">
        <v>7</v>
      </c>
      <c r="C118" s="22" t="s">
        <v>19</v>
      </c>
      <c r="D118" s="58" t="s">
        <v>25</v>
      </c>
      <c r="E118" s="39" t="s">
        <v>60</v>
      </c>
      <c r="F118" s="40">
        <v>60</v>
      </c>
      <c r="G118" s="51">
        <v>0.5</v>
      </c>
      <c r="H118" s="51">
        <v>0.1</v>
      </c>
      <c r="I118" s="51">
        <v>1</v>
      </c>
      <c r="J118" s="40">
        <v>7.8</v>
      </c>
      <c r="K118" s="41" t="s">
        <v>51</v>
      </c>
      <c r="L118" s="56">
        <v>6</v>
      </c>
    </row>
    <row r="119" spans="1:12" ht="15" x14ac:dyDescent="0.25">
      <c r="A119" s="14"/>
      <c r="B119" s="15"/>
      <c r="C119" s="11"/>
      <c r="D119" s="59" t="s">
        <v>27</v>
      </c>
      <c r="E119" s="42" t="s">
        <v>61</v>
      </c>
      <c r="F119" s="43" t="s">
        <v>64</v>
      </c>
      <c r="G119" s="55">
        <v>9</v>
      </c>
      <c r="H119" s="55">
        <v>13.5</v>
      </c>
      <c r="I119" s="55">
        <v>11.9</v>
      </c>
      <c r="J119" s="43">
        <v>210.2</v>
      </c>
      <c r="K119" s="44">
        <v>278</v>
      </c>
      <c r="L119" s="57">
        <v>38.46</v>
      </c>
    </row>
    <row r="120" spans="1:12" ht="15" x14ac:dyDescent="0.25">
      <c r="A120" s="14"/>
      <c r="B120" s="15"/>
      <c r="C120" s="11"/>
      <c r="D120" s="60" t="s">
        <v>28</v>
      </c>
      <c r="E120" s="42" t="s">
        <v>62</v>
      </c>
      <c r="F120" s="43" t="s">
        <v>54</v>
      </c>
      <c r="G120" s="55">
        <v>5.6</v>
      </c>
      <c r="H120" s="55">
        <v>7.9</v>
      </c>
      <c r="I120" s="55">
        <v>35</v>
      </c>
      <c r="J120" s="43">
        <v>230.8</v>
      </c>
      <c r="K120" s="44">
        <v>309</v>
      </c>
      <c r="L120" s="57">
        <v>14</v>
      </c>
    </row>
    <row r="121" spans="1:12" ht="15" x14ac:dyDescent="0.25">
      <c r="A121" s="14"/>
      <c r="B121" s="15"/>
      <c r="C121" s="11"/>
      <c r="D121" s="60" t="s">
        <v>21</v>
      </c>
      <c r="E121" s="42" t="s">
        <v>63</v>
      </c>
      <c r="F121" s="43" t="s">
        <v>65</v>
      </c>
      <c r="G121" s="55">
        <v>0.2</v>
      </c>
      <c r="H121" s="55">
        <v>0</v>
      </c>
      <c r="I121" s="55">
        <v>6.2</v>
      </c>
      <c r="J121" s="43">
        <v>26.1</v>
      </c>
      <c r="K121" s="44">
        <v>377</v>
      </c>
      <c r="L121" s="57">
        <v>5</v>
      </c>
    </row>
    <row r="122" spans="1:12" ht="15" x14ac:dyDescent="0.25">
      <c r="A122" s="14"/>
      <c r="B122" s="15"/>
      <c r="C122" s="11"/>
      <c r="D122" s="60" t="s">
        <v>22</v>
      </c>
      <c r="E122" s="42" t="s">
        <v>57</v>
      </c>
      <c r="F122" s="43">
        <v>25</v>
      </c>
      <c r="G122" s="55">
        <v>1.9</v>
      </c>
      <c r="H122" s="55">
        <v>0.1</v>
      </c>
      <c r="I122" s="55">
        <v>12.6</v>
      </c>
      <c r="J122" s="43">
        <v>59.2</v>
      </c>
      <c r="K122" s="44" t="s">
        <v>46</v>
      </c>
      <c r="L122" s="57">
        <v>4</v>
      </c>
    </row>
    <row r="123" spans="1:12" ht="15" x14ac:dyDescent="0.25">
      <c r="A123" s="14"/>
      <c r="B123" s="15"/>
      <c r="C123" s="11"/>
      <c r="D123" s="59" t="s">
        <v>22</v>
      </c>
      <c r="E123" s="42" t="s">
        <v>58</v>
      </c>
      <c r="F123" s="43">
        <v>25</v>
      </c>
      <c r="G123" s="55">
        <v>1.7</v>
      </c>
      <c r="H123" s="55">
        <v>0.3</v>
      </c>
      <c r="I123" s="55">
        <v>10</v>
      </c>
      <c r="J123" s="43">
        <v>50.3</v>
      </c>
      <c r="K123" s="44" t="s">
        <v>46</v>
      </c>
      <c r="L123" s="57">
        <v>4</v>
      </c>
    </row>
    <row r="124" spans="1:12" ht="15" x14ac:dyDescent="0.25">
      <c r="A124" s="14"/>
      <c r="B124" s="15"/>
      <c r="C124" s="11"/>
      <c r="D124" s="6"/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6"/>
      <c r="B125" s="17"/>
      <c r="C125" s="8"/>
      <c r="D125" s="18" t="s">
        <v>32</v>
      </c>
      <c r="E125" s="9"/>
      <c r="F125" s="19">
        <f>SUM(F118:F124)</f>
        <v>110</v>
      </c>
      <c r="G125" s="19">
        <f t="shared" ref="G125:J125" si="56">SUM(G118:G124)</f>
        <v>18.899999999999999</v>
      </c>
      <c r="H125" s="19">
        <f t="shared" si="56"/>
        <v>21.900000000000002</v>
      </c>
      <c r="I125" s="19">
        <f t="shared" si="56"/>
        <v>76.7</v>
      </c>
      <c r="J125" s="19">
        <f t="shared" si="56"/>
        <v>584.4</v>
      </c>
      <c r="K125" s="25"/>
      <c r="L125" s="19">
        <f t="shared" ref="L125" si="57">SUM(L118:L124)</f>
        <v>71.460000000000008</v>
      </c>
    </row>
    <row r="126" spans="1:12" ht="15" x14ac:dyDescent="0.25">
      <c r="A126" s="13">
        <f>A118</f>
        <v>2</v>
      </c>
      <c r="B126" s="13">
        <f>B118</f>
        <v>7</v>
      </c>
      <c r="C126" s="10" t="s">
        <v>24</v>
      </c>
      <c r="D126" s="7" t="s">
        <v>25</v>
      </c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4"/>
      <c r="B127" s="15"/>
      <c r="C127" s="11"/>
      <c r="D127" s="7" t="s">
        <v>26</v>
      </c>
      <c r="E127" s="42"/>
      <c r="F127" s="43"/>
      <c r="G127" s="43"/>
      <c r="H127" s="43"/>
      <c r="I127" s="43"/>
      <c r="J127" s="43"/>
      <c r="K127" s="44"/>
      <c r="L127" s="43"/>
    </row>
    <row r="128" spans="1:12" ht="15" x14ac:dyDescent="0.25">
      <c r="A128" s="14"/>
      <c r="B128" s="15"/>
      <c r="C128" s="11"/>
      <c r="D128" s="7" t="s">
        <v>27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28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29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30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31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6"/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6"/>
      <c r="B135" s="17"/>
      <c r="C135" s="8"/>
      <c r="D135" s="18" t="s">
        <v>32</v>
      </c>
      <c r="E135" s="9"/>
      <c r="F135" s="19">
        <f>SUM(F126:F134)</f>
        <v>0</v>
      </c>
      <c r="G135" s="19">
        <f t="shared" ref="G135:J135" si="58">SUM(G126:G134)</f>
        <v>0</v>
      </c>
      <c r="H135" s="19">
        <f t="shared" si="58"/>
        <v>0</v>
      </c>
      <c r="I135" s="19">
        <f t="shared" si="58"/>
        <v>0</v>
      </c>
      <c r="J135" s="19">
        <f t="shared" si="58"/>
        <v>0</v>
      </c>
      <c r="K135" s="25"/>
      <c r="L135" s="19">
        <f t="shared" ref="L135" si="59">SUM(L126:L134)</f>
        <v>0</v>
      </c>
    </row>
    <row r="136" spans="1:12" ht="15.75" thickBot="1" x14ac:dyDescent="0.25">
      <c r="A136" s="33">
        <f>A118</f>
        <v>2</v>
      </c>
      <c r="B136" s="33">
        <f>B118</f>
        <v>7</v>
      </c>
      <c r="C136" s="64" t="s">
        <v>4</v>
      </c>
      <c r="D136" s="65"/>
      <c r="E136" s="31"/>
      <c r="F136" s="32">
        <f>F125+F135</f>
        <v>110</v>
      </c>
      <c r="G136" s="32">
        <f t="shared" ref="G136" si="60">G125+G135</f>
        <v>18.899999999999999</v>
      </c>
      <c r="H136" s="32">
        <f t="shared" ref="H136" si="61">H125+H135</f>
        <v>21.900000000000002</v>
      </c>
      <c r="I136" s="32">
        <f t="shared" ref="I136" si="62">I125+I135</f>
        <v>76.7</v>
      </c>
      <c r="J136" s="32">
        <f t="shared" ref="J136:L136" si="63">J125+J135</f>
        <v>584.4</v>
      </c>
      <c r="K136" s="32"/>
      <c r="L136" s="32">
        <f t="shared" si="63"/>
        <v>71.460000000000008</v>
      </c>
    </row>
    <row r="137" spans="1:12" ht="15" x14ac:dyDescent="0.25">
      <c r="A137" s="20">
        <v>2</v>
      </c>
      <c r="B137" s="21">
        <v>8</v>
      </c>
      <c r="C137" s="22" t="s">
        <v>19</v>
      </c>
      <c r="D137" s="58" t="s">
        <v>25</v>
      </c>
      <c r="E137" s="39" t="s">
        <v>60</v>
      </c>
      <c r="F137" s="40">
        <v>60</v>
      </c>
      <c r="G137" s="40">
        <v>0.5</v>
      </c>
      <c r="H137" s="40">
        <v>0.1</v>
      </c>
      <c r="I137" s="51">
        <v>1</v>
      </c>
      <c r="J137" s="40">
        <v>7.8</v>
      </c>
      <c r="K137" s="41" t="s">
        <v>51</v>
      </c>
      <c r="L137" s="56">
        <v>6</v>
      </c>
    </row>
    <row r="138" spans="1:12" ht="15" x14ac:dyDescent="0.25">
      <c r="A138" s="23"/>
      <c r="B138" s="15"/>
      <c r="C138" s="11"/>
      <c r="D138" s="59" t="s">
        <v>27</v>
      </c>
      <c r="E138" s="42" t="s">
        <v>66</v>
      </c>
      <c r="F138" s="43" t="s">
        <v>53</v>
      </c>
      <c r="G138" s="43">
        <v>15.1</v>
      </c>
      <c r="H138" s="43">
        <v>19.7</v>
      </c>
      <c r="I138" s="55">
        <v>13.4</v>
      </c>
      <c r="J138" s="43">
        <v>291.7</v>
      </c>
      <c r="K138" s="44">
        <v>295</v>
      </c>
      <c r="L138" s="57">
        <v>28.46</v>
      </c>
    </row>
    <row r="139" spans="1:12" ht="15" x14ac:dyDescent="0.25">
      <c r="A139" s="23"/>
      <c r="B139" s="15"/>
      <c r="C139" s="11"/>
      <c r="D139" s="60" t="s">
        <v>28</v>
      </c>
      <c r="E139" s="42" t="s">
        <v>67</v>
      </c>
      <c r="F139" s="43" t="s">
        <v>54</v>
      </c>
      <c r="G139" s="43">
        <v>3.9</v>
      </c>
      <c r="H139" s="43">
        <v>8.8000000000000007</v>
      </c>
      <c r="I139" s="55">
        <v>39</v>
      </c>
      <c r="J139" s="43">
        <v>250.1</v>
      </c>
      <c r="K139" s="44">
        <v>304</v>
      </c>
      <c r="L139" s="57">
        <v>14</v>
      </c>
    </row>
    <row r="140" spans="1:12" ht="15.75" customHeight="1" x14ac:dyDescent="0.25">
      <c r="A140" s="23"/>
      <c r="B140" s="15"/>
      <c r="C140" s="11"/>
      <c r="D140" s="60" t="s">
        <v>29</v>
      </c>
      <c r="E140" s="42" t="s">
        <v>68</v>
      </c>
      <c r="F140" s="43">
        <v>180</v>
      </c>
      <c r="G140" s="43">
        <v>0.4</v>
      </c>
      <c r="H140" s="43">
        <v>0</v>
      </c>
      <c r="I140" s="55">
        <v>27.8</v>
      </c>
      <c r="J140" s="43">
        <v>113.7</v>
      </c>
      <c r="K140" s="44">
        <v>349</v>
      </c>
      <c r="L140" s="57">
        <v>15</v>
      </c>
    </row>
    <row r="141" spans="1:12" ht="15" x14ac:dyDescent="0.25">
      <c r="A141" s="23"/>
      <c r="B141" s="15"/>
      <c r="C141" s="11"/>
      <c r="D141" s="60" t="s">
        <v>30</v>
      </c>
      <c r="E141" s="42" t="s">
        <v>57</v>
      </c>
      <c r="F141" s="43">
        <v>25</v>
      </c>
      <c r="G141" s="43">
        <v>1.9</v>
      </c>
      <c r="H141" s="43">
        <v>0.1</v>
      </c>
      <c r="I141" s="55">
        <v>12.6</v>
      </c>
      <c r="J141" s="43">
        <v>59.2</v>
      </c>
      <c r="K141" s="44" t="s">
        <v>46</v>
      </c>
      <c r="L141" s="57">
        <v>4</v>
      </c>
    </row>
    <row r="142" spans="1:12" ht="15" x14ac:dyDescent="0.25">
      <c r="A142" s="23"/>
      <c r="B142" s="15"/>
      <c r="C142" s="11"/>
      <c r="D142" s="59" t="s">
        <v>31</v>
      </c>
      <c r="E142" s="42" t="s">
        <v>58</v>
      </c>
      <c r="F142" s="43">
        <v>25</v>
      </c>
      <c r="G142" s="43">
        <v>1.7</v>
      </c>
      <c r="H142" s="43">
        <v>0.3</v>
      </c>
      <c r="I142" s="55">
        <v>10</v>
      </c>
      <c r="J142" s="43">
        <v>50.3</v>
      </c>
      <c r="K142" s="44" t="s">
        <v>46</v>
      </c>
      <c r="L142" s="57">
        <v>4</v>
      </c>
    </row>
    <row r="143" spans="1:12" ht="15" x14ac:dyDescent="0.25">
      <c r="A143" s="23"/>
      <c r="B143" s="15"/>
      <c r="C143" s="11"/>
      <c r="D143" s="6"/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4"/>
      <c r="B144" s="17"/>
      <c r="C144" s="8"/>
      <c r="D144" s="18" t="s">
        <v>32</v>
      </c>
      <c r="E144" s="9"/>
      <c r="F144" s="19">
        <f>SUM(F137:F143)</f>
        <v>290</v>
      </c>
      <c r="G144" s="19">
        <f t="shared" ref="G144:J144" si="64">SUM(G137:G143)</f>
        <v>23.499999999999996</v>
      </c>
      <c r="H144" s="19">
        <f t="shared" si="64"/>
        <v>29.000000000000004</v>
      </c>
      <c r="I144" s="19">
        <f t="shared" si="64"/>
        <v>103.8</v>
      </c>
      <c r="J144" s="19">
        <f t="shared" si="64"/>
        <v>772.80000000000007</v>
      </c>
      <c r="K144" s="25"/>
      <c r="L144" s="19">
        <f t="shared" ref="L144" si="65">SUM(L137:L143)</f>
        <v>71.460000000000008</v>
      </c>
    </row>
    <row r="145" spans="1:12" ht="15" x14ac:dyDescent="0.25">
      <c r="A145" s="26">
        <f>A137</f>
        <v>2</v>
      </c>
      <c r="B145" s="13">
        <f>B137</f>
        <v>8</v>
      </c>
      <c r="C145" s="10" t="s">
        <v>24</v>
      </c>
      <c r="D145" s="7" t="s">
        <v>25</v>
      </c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3"/>
      <c r="B146" s="15"/>
      <c r="C146" s="11"/>
      <c r="D146" s="7" t="s">
        <v>26</v>
      </c>
      <c r="E146" s="42"/>
      <c r="F146" s="43"/>
      <c r="G146" s="43"/>
      <c r="H146" s="43"/>
      <c r="I146" s="43"/>
      <c r="J146" s="43"/>
      <c r="K146" s="44"/>
      <c r="L146" s="43"/>
    </row>
    <row r="147" spans="1:12" ht="15" x14ac:dyDescent="0.25">
      <c r="A147" s="23"/>
      <c r="B147" s="15"/>
      <c r="C147" s="11"/>
      <c r="D147" s="7" t="s">
        <v>27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28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29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30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31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6"/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6"/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4"/>
      <c r="B154" s="17"/>
      <c r="C154" s="8"/>
      <c r="D154" s="18" t="s">
        <v>32</v>
      </c>
      <c r="E154" s="9"/>
      <c r="F154" s="19">
        <f>SUM(F145:F153)</f>
        <v>0</v>
      </c>
      <c r="G154" s="19">
        <f t="shared" ref="G154:J154" si="66">SUM(G145:G153)</f>
        <v>0</v>
      </c>
      <c r="H154" s="19">
        <f t="shared" si="66"/>
        <v>0</v>
      </c>
      <c r="I154" s="19">
        <f t="shared" si="66"/>
        <v>0</v>
      </c>
      <c r="J154" s="19">
        <f t="shared" si="66"/>
        <v>0</v>
      </c>
      <c r="K154" s="25"/>
      <c r="L154" s="19">
        <f t="shared" ref="L154" si="67">SUM(L145:L153)</f>
        <v>0</v>
      </c>
    </row>
    <row r="155" spans="1:12" ht="15.75" thickBot="1" x14ac:dyDescent="0.25">
      <c r="A155" s="29">
        <f>A137</f>
        <v>2</v>
      </c>
      <c r="B155" s="30">
        <f>B137</f>
        <v>8</v>
      </c>
      <c r="C155" s="64" t="s">
        <v>4</v>
      </c>
      <c r="D155" s="65"/>
      <c r="E155" s="31"/>
      <c r="F155" s="32">
        <f>F144+F154</f>
        <v>290</v>
      </c>
      <c r="G155" s="32">
        <f t="shared" ref="G155" si="68">G144+G154</f>
        <v>23.499999999999996</v>
      </c>
      <c r="H155" s="32">
        <f t="shared" ref="H155" si="69">H144+H154</f>
        <v>29.000000000000004</v>
      </c>
      <c r="I155" s="32">
        <f t="shared" ref="I155" si="70">I144+I154</f>
        <v>103.8</v>
      </c>
      <c r="J155" s="32">
        <f t="shared" ref="J155:L155" si="71">J144+J154</f>
        <v>772.80000000000007</v>
      </c>
      <c r="K155" s="32"/>
      <c r="L155" s="32">
        <f t="shared" si="71"/>
        <v>71.460000000000008</v>
      </c>
    </row>
    <row r="156" spans="1:12" ht="15" x14ac:dyDescent="0.25">
      <c r="A156" s="20">
        <v>2</v>
      </c>
      <c r="B156" s="21">
        <v>9</v>
      </c>
      <c r="C156" s="22" t="s">
        <v>19</v>
      </c>
      <c r="D156" s="62" t="s">
        <v>27</v>
      </c>
      <c r="E156" s="39" t="s">
        <v>83</v>
      </c>
      <c r="F156" s="40" t="s">
        <v>85</v>
      </c>
      <c r="G156" s="40">
        <v>17.2</v>
      </c>
      <c r="H156" s="40">
        <v>16.7</v>
      </c>
      <c r="I156" s="40">
        <v>96.7</v>
      </c>
      <c r="J156" s="51">
        <v>605.29999999999995</v>
      </c>
      <c r="K156" s="41">
        <v>401</v>
      </c>
      <c r="L156" s="56">
        <v>43.46</v>
      </c>
    </row>
    <row r="157" spans="1:12" ht="15" x14ac:dyDescent="0.25">
      <c r="A157" s="23"/>
      <c r="B157" s="15"/>
      <c r="C157" s="11"/>
      <c r="D157" s="63" t="s">
        <v>82</v>
      </c>
      <c r="E157" s="42" t="s">
        <v>84</v>
      </c>
      <c r="F157" s="43">
        <v>180</v>
      </c>
      <c r="G157" s="43">
        <v>5.2</v>
      </c>
      <c r="H157" s="43">
        <v>4.5</v>
      </c>
      <c r="I157" s="43">
        <v>7.2</v>
      </c>
      <c r="J157" s="55">
        <v>95.4</v>
      </c>
      <c r="K157" s="44">
        <v>386</v>
      </c>
      <c r="L157" s="57">
        <v>18</v>
      </c>
    </row>
    <row r="158" spans="1:12" ht="15" x14ac:dyDescent="0.25">
      <c r="A158" s="23"/>
      <c r="B158" s="15"/>
      <c r="C158" s="11"/>
      <c r="D158" s="7" t="s">
        <v>23</v>
      </c>
      <c r="E158" s="42" t="s">
        <v>42</v>
      </c>
      <c r="F158" s="43">
        <v>100</v>
      </c>
      <c r="G158" s="43">
        <v>0.4</v>
      </c>
      <c r="H158" s="43">
        <v>0.4</v>
      </c>
      <c r="I158" s="43">
        <v>9.8000000000000007</v>
      </c>
      <c r="J158" s="55">
        <v>47</v>
      </c>
      <c r="K158" s="44">
        <v>338</v>
      </c>
      <c r="L158" s="57">
        <v>10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6"/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4"/>
      <c r="B161" s="17"/>
      <c r="C161" s="8"/>
      <c r="D161" s="18" t="s">
        <v>32</v>
      </c>
      <c r="E161" s="9"/>
      <c r="F161" s="19">
        <f>SUM(F156:F160)</f>
        <v>280</v>
      </c>
      <c r="G161" s="19">
        <f>SUM(G156:G160)</f>
        <v>22.799999999999997</v>
      </c>
      <c r="H161" s="19">
        <f>SUM(H156:H160)</f>
        <v>21.599999999999998</v>
      </c>
      <c r="I161" s="19">
        <f>SUM(I156:I160)</f>
        <v>113.7</v>
      </c>
      <c r="J161" s="19">
        <f>SUM(J156:J160)</f>
        <v>747.69999999999993</v>
      </c>
      <c r="K161" s="25"/>
      <c r="L161" s="19">
        <f>SUM(L156:L160)</f>
        <v>71.460000000000008</v>
      </c>
    </row>
    <row r="162" spans="1:12" ht="15" x14ac:dyDescent="0.25">
      <c r="A162" s="26">
        <f>A156</f>
        <v>2</v>
      </c>
      <c r="B162" s="13">
        <f>B156</f>
        <v>9</v>
      </c>
      <c r="C162" s="10" t="s">
        <v>24</v>
      </c>
      <c r="D162" s="7" t="s">
        <v>25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7" t="s">
        <v>26</v>
      </c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7" t="s">
        <v>27</v>
      </c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3"/>
      <c r="B165" s="15"/>
      <c r="C165" s="11"/>
      <c r="D165" s="7" t="s">
        <v>28</v>
      </c>
      <c r="E165" s="42"/>
      <c r="F165" s="43"/>
      <c r="G165" s="43"/>
      <c r="H165" s="43"/>
      <c r="I165" s="43"/>
      <c r="J165" s="43"/>
      <c r="K165" s="44"/>
      <c r="L165" s="43"/>
    </row>
    <row r="166" spans="1:12" ht="15" x14ac:dyDescent="0.25">
      <c r="A166" s="23"/>
      <c r="B166" s="15"/>
      <c r="C166" s="11"/>
      <c r="D166" s="7" t="s">
        <v>29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30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31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6"/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6"/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4"/>
      <c r="B171" s="17"/>
      <c r="C171" s="8"/>
      <c r="D171" s="18" t="s">
        <v>32</v>
      </c>
      <c r="E171" s="9"/>
      <c r="F171" s="19">
        <f>SUM(F162:F170)</f>
        <v>0</v>
      </c>
      <c r="G171" s="19">
        <f t="shared" ref="G171:J171" si="72">SUM(G162:G170)</f>
        <v>0</v>
      </c>
      <c r="H171" s="19">
        <f t="shared" si="72"/>
        <v>0</v>
      </c>
      <c r="I171" s="19">
        <f t="shared" si="72"/>
        <v>0</v>
      </c>
      <c r="J171" s="19">
        <f t="shared" si="72"/>
        <v>0</v>
      </c>
      <c r="K171" s="25"/>
      <c r="L171" s="19">
        <f t="shared" ref="L171" si="73">SUM(L162:L170)</f>
        <v>0</v>
      </c>
    </row>
    <row r="172" spans="1:12" ht="15.75" thickBot="1" x14ac:dyDescent="0.25">
      <c r="A172" s="29">
        <f>A156</f>
        <v>2</v>
      </c>
      <c r="B172" s="30">
        <f>B156</f>
        <v>9</v>
      </c>
      <c r="C172" s="64" t="s">
        <v>4</v>
      </c>
      <c r="D172" s="65"/>
      <c r="E172" s="31"/>
      <c r="F172" s="32">
        <f>F161+F171</f>
        <v>280</v>
      </c>
      <c r="G172" s="32">
        <f t="shared" ref="G172" si="74">G161+G171</f>
        <v>22.799999999999997</v>
      </c>
      <c r="H172" s="32">
        <f t="shared" ref="H172" si="75">H161+H171</f>
        <v>21.599999999999998</v>
      </c>
      <c r="I172" s="32">
        <f t="shared" ref="I172" si="76">I161+I171</f>
        <v>113.7</v>
      </c>
      <c r="J172" s="32">
        <f t="shared" ref="J172:L172" si="77">J161+J171</f>
        <v>747.69999999999993</v>
      </c>
      <c r="K172" s="32"/>
      <c r="L172" s="32">
        <f t="shared" si="77"/>
        <v>71.460000000000008</v>
      </c>
    </row>
    <row r="173" spans="1:12" ht="25.5" x14ac:dyDescent="0.25">
      <c r="A173" s="20">
        <v>2</v>
      </c>
      <c r="B173" s="21">
        <v>10</v>
      </c>
      <c r="C173" s="22" t="s">
        <v>19</v>
      </c>
      <c r="D173" s="5" t="s">
        <v>20</v>
      </c>
      <c r="E173" s="39" t="s">
        <v>90</v>
      </c>
      <c r="F173" s="40">
        <v>210</v>
      </c>
      <c r="G173" s="56">
        <v>6</v>
      </c>
      <c r="H173" s="56">
        <v>9.8000000000000007</v>
      </c>
      <c r="I173" s="56">
        <v>31.8</v>
      </c>
      <c r="J173" s="56">
        <v>239.8</v>
      </c>
      <c r="K173" s="41">
        <v>181</v>
      </c>
      <c r="L173" s="56">
        <v>37.46</v>
      </c>
    </row>
    <row r="174" spans="1:12" ht="15" x14ac:dyDescent="0.25">
      <c r="A174" s="23"/>
      <c r="B174" s="15"/>
      <c r="C174" s="11"/>
      <c r="D174" s="63" t="s">
        <v>86</v>
      </c>
      <c r="E174" s="42" t="s">
        <v>73</v>
      </c>
      <c r="F174" s="43">
        <v>15</v>
      </c>
      <c r="G174" s="57">
        <v>3.48</v>
      </c>
      <c r="H174" s="57">
        <v>4.43</v>
      </c>
      <c r="I174" s="57">
        <v>0</v>
      </c>
      <c r="J174" s="57" t="s">
        <v>89</v>
      </c>
      <c r="K174" s="44">
        <v>15</v>
      </c>
      <c r="L174" s="57">
        <v>12</v>
      </c>
    </row>
    <row r="175" spans="1:12" ht="15" x14ac:dyDescent="0.25">
      <c r="A175" s="23"/>
      <c r="B175" s="15"/>
      <c r="C175" s="11"/>
      <c r="D175" s="7" t="s">
        <v>21</v>
      </c>
      <c r="E175" s="42" t="s">
        <v>63</v>
      </c>
      <c r="F175" s="43" t="s">
        <v>88</v>
      </c>
      <c r="G175" s="57">
        <v>0.2</v>
      </c>
      <c r="H175" s="57">
        <v>0</v>
      </c>
      <c r="I175" s="57">
        <v>6.9</v>
      </c>
      <c r="J175" s="57">
        <v>29</v>
      </c>
      <c r="K175" s="44">
        <v>377</v>
      </c>
      <c r="L175" s="57">
        <v>5</v>
      </c>
    </row>
    <row r="176" spans="1:12" ht="15" x14ac:dyDescent="0.25">
      <c r="A176" s="23"/>
      <c r="B176" s="15"/>
      <c r="C176" s="11"/>
      <c r="D176" s="61" t="s">
        <v>30</v>
      </c>
      <c r="E176" s="42" t="s">
        <v>57</v>
      </c>
      <c r="F176" s="43">
        <v>25</v>
      </c>
      <c r="G176" s="57">
        <v>1.9</v>
      </c>
      <c r="H176" s="57">
        <v>0.1</v>
      </c>
      <c r="I176" s="57">
        <v>12.6</v>
      </c>
      <c r="J176" s="57">
        <v>59.2</v>
      </c>
      <c r="K176" s="44" t="s">
        <v>46</v>
      </c>
      <c r="L176" s="57">
        <v>4</v>
      </c>
    </row>
    <row r="177" spans="1:12" ht="15" x14ac:dyDescent="0.25">
      <c r="A177" s="23"/>
      <c r="B177" s="15"/>
      <c r="C177" s="11"/>
      <c r="D177" s="61" t="s">
        <v>31</v>
      </c>
      <c r="E177" s="42" t="s">
        <v>58</v>
      </c>
      <c r="F177" s="43">
        <v>25</v>
      </c>
      <c r="G177" s="57">
        <v>1.7</v>
      </c>
      <c r="H177" s="57">
        <v>0.3</v>
      </c>
      <c r="I177" s="57">
        <v>10</v>
      </c>
      <c r="J177" s="57">
        <v>50.3</v>
      </c>
      <c r="K177" s="44" t="s">
        <v>46</v>
      </c>
      <c r="L177" s="57">
        <v>4</v>
      </c>
    </row>
    <row r="178" spans="1:12" ht="15" x14ac:dyDescent="0.25">
      <c r="A178" s="23"/>
      <c r="B178" s="15"/>
      <c r="C178" s="11"/>
      <c r="D178" s="63" t="s">
        <v>87</v>
      </c>
      <c r="E178" s="42" t="s">
        <v>91</v>
      </c>
      <c r="F178" s="43">
        <v>20</v>
      </c>
      <c r="G178" s="57">
        <v>1.5</v>
      </c>
      <c r="H178" s="57">
        <v>2</v>
      </c>
      <c r="I178" s="57">
        <v>14.9</v>
      </c>
      <c r="J178" s="57">
        <v>83.4</v>
      </c>
      <c r="K178" s="44" t="s">
        <v>46</v>
      </c>
      <c r="L178" s="57">
        <v>9</v>
      </c>
    </row>
    <row r="179" spans="1:12" ht="15" x14ac:dyDescent="0.25">
      <c r="A179" s="23"/>
      <c r="B179" s="15"/>
      <c r="C179" s="11"/>
      <c r="D179" s="6"/>
      <c r="E179" s="42"/>
      <c r="F179" s="43"/>
      <c r="G179" s="43"/>
      <c r="H179" s="43"/>
      <c r="I179" s="43"/>
      <c r="J179" s="43"/>
      <c r="K179" s="44"/>
      <c r="L179" s="43"/>
    </row>
    <row r="180" spans="1:12" ht="15.75" customHeight="1" x14ac:dyDescent="0.25">
      <c r="A180" s="24"/>
      <c r="B180" s="17"/>
      <c r="C180" s="8"/>
      <c r="D180" s="18" t="s">
        <v>32</v>
      </c>
      <c r="E180" s="9"/>
      <c r="F180" s="19">
        <f>SUM(F173:F179)</f>
        <v>295</v>
      </c>
      <c r="G180" s="19">
        <f t="shared" ref="G180:J180" si="78">SUM(G173:G179)</f>
        <v>14.78</v>
      </c>
      <c r="H180" s="19">
        <f t="shared" si="78"/>
        <v>16.630000000000003</v>
      </c>
      <c r="I180" s="19">
        <f t="shared" si="78"/>
        <v>76.2</v>
      </c>
      <c r="J180" s="19">
        <f t="shared" si="78"/>
        <v>461.70000000000005</v>
      </c>
      <c r="K180" s="25"/>
      <c r="L180" s="19">
        <f t="shared" ref="L180" si="79">SUM(L173:L179)</f>
        <v>71.460000000000008</v>
      </c>
    </row>
    <row r="181" spans="1:12" ht="15" x14ac:dyDescent="0.25">
      <c r="A181" s="26">
        <f>A173</f>
        <v>2</v>
      </c>
      <c r="B181" s="13">
        <f>B173</f>
        <v>10</v>
      </c>
      <c r="C181" s="10" t="s">
        <v>24</v>
      </c>
      <c r="D181" s="7" t="s">
        <v>25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7" t="s">
        <v>26</v>
      </c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7" t="s">
        <v>27</v>
      </c>
      <c r="E183" s="42"/>
      <c r="F183" s="43"/>
      <c r="G183" s="43"/>
      <c r="H183" s="43"/>
      <c r="I183" s="43"/>
      <c r="J183" s="43"/>
      <c r="K183" s="44"/>
      <c r="L183" s="43"/>
    </row>
    <row r="184" spans="1:12" ht="15" x14ac:dyDescent="0.25">
      <c r="A184" s="23"/>
      <c r="B184" s="15"/>
      <c r="C184" s="11"/>
      <c r="D184" s="7" t="s">
        <v>28</v>
      </c>
      <c r="E184" s="42"/>
      <c r="F184" s="43"/>
      <c r="G184" s="43"/>
      <c r="H184" s="43"/>
      <c r="I184" s="43"/>
      <c r="J184" s="43"/>
      <c r="K184" s="44"/>
      <c r="L184" s="43"/>
    </row>
    <row r="185" spans="1:12" ht="15" x14ac:dyDescent="0.25">
      <c r="A185" s="23"/>
      <c r="B185" s="15"/>
      <c r="C185" s="11"/>
      <c r="D185" s="7" t="s">
        <v>29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30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31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6"/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6"/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4"/>
      <c r="B190" s="17"/>
      <c r="C190" s="8"/>
      <c r="D190" s="18" t="s">
        <v>32</v>
      </c>
      <c r="E190" s="9"/>
      <c r="F190" s="19">
        <f>SUM(F181:F189)</f>
        <v>0</v>
      </c>
      <c r="G190" s="19">
        <f t="shared" ref="G190:J190" si="80">SUM(G181:G189)</f>
        <v>0</v>
      </c>
      <c r="H190" s="19">
        <f t="shared" si="80"/>
        <v>0</v>
      </c>
      <c r="I190" s="19">
        <f t="shared" si="80"/>
        <v>0</v>
      </c>
      <c r="J190" s="19">
        <f t="shared" si="80"/>
        <v>0</v>
      </c>
      <c r="K190" s="25"/>
      <c r="L190" s="19">
        <f t="shared" ref="L190" si="81">SUM(L181:L189)</f>
        <v>0</v>
      </c>
    </row>
    <row r="191" spans="1:12" ht="15" x14ac:dyDescent="0.2">
      <c r="A191" s="29">
        <f>A173</f>
        <v>2</v>
      </c>
      <c r="B191" s="30">
        <f>B173</f>
        <v>10</v>
      </c>
      <c r="C191" s="64" t="s">
        <v>4</v>
      </c>
      <c r="D191" s="65"/>
      <c r="E191" s="31"/>
      <c r="F191" s="32">
        <f>F180+F190</f>
        <v>295</v>
      </c>
      <c r="G191" s="32">
        <f t="shared" ref="G191" si="82">G180+G190</f>
        <v>14.78</v>
      </c>
      <c r="H191" s="32">
        <f t="shared" ref="H191" si="83">H180+H190</f>
        <v>16.630000000000003</v>
      </c>
      <c r="I191" s="32">
        <f t="shared" ref="I191" si="84">I180+I190</f>
        <v>76.2</v>
      </c>
      <c r="J191" s="32">
        <f t="shared" ref="J191:L191" si="85">J180+J190</f>
        <v>461.70000000000005</v>
      </c>
      <c r="K191" s="32"/>
      <c r="L191" s="32">
        <f t="shared" si="85"/>
        <v>71.460000000000008</v>
      </c>
    </row>
    <row r="192" spans="1:12" x14ac:dyDescent="0.2">
      <c r="A192" s="27"/>
      <c r="B192" s="28"/>
      <c r="C192" s="66" t="s">
        <v>5</v>
      </c>
      <c r="D192" s="66"/>
      <c r="E192" s="66"/>
      <c r="F192" s="34">
        <f>(F23+F41+F60+F79+F98+F117+F136+F155+F172+F191)/(IF(F23=0,0,1)+IF(F41=0,0,1)+IF(F60=0,0,1)+IF(F79=0,0,1)+IF(F98=0,0,1)+IF(F117=0,0,1)+IF(F136=0,0,1)+IF(F155=0,0,1)+IF(F172=0,0,1)+IF(F191=0,0,1))</f>
        <v>279.5</v>
      </c>
      <c r="G192" s="34">
        <f>(G23+G41+G60+G79+G98+G117+G136+G155+G172+G191)/(IF(G23=0,0,1)+IF(G41=0,0,1)+IF(G60=0,0,1)+IF(G79=0,0,1)+IF(G98=0,0,1)+IF(G117=0,0,1)+IF(G136=0,0,1)+IF(G155=0,0,1)+IF(G172=0,0,1)+IF(G191=0,0,1))</f>
        <v>18.138000000000002</v>
      </c>
      <c r="H192" s="34">
        <f>(H23+H41+H60+H79+H98+H117+H136+H155+H172+H191)/(IF(H23=0,0,1)+IF(H41=0,0,1)+IF(H60=0,0,1)+IF(H79=0,0,1)+IF(H98=0,0,1)+IF(H117=0,0,1)+IF(H136=0,0,1)+IF(H155=0,0,1)+IF(H172=0,0,1)+IF(H191=0,0,1))</f>
        <v>19.413000000000004</v>
      </c>
      <c r="I192" s="34">
        <f>(I23+I41+I60+I79+I98+I117+I136+I155+I172+I191)/(IF(I23=0,0,1)+IF(I41=0,0,1)+IF(I60=0,0,1)+IF(I79=0,0,1)+IF(I98=0,0,1)+IF(I117=0,0,1)+IF(I136=0,0,1)+IF(I155=0,0,1)+IF(I172=0,0,1)+IF(I191=0,0,1))</f>
        <v>87.18</v>
      </c>
      <c r="J192" s="34">
        <f>(J23+J41+J60+J79+J98+J117+J136+J155+J172+J191)/(IF(J23=0,0,1)+IF(J41=0,0,1)+IF(J60=0,0,1)+IF(J79=0,0,1)+IF(J98=0,0,1)+IF(J117=0,0,1)+IF(J136=0,0,1)+IF(J155=0,0,1)+IF(J172=0,0,1)+IF(J191=0,0,1))</f>
        <v>594.95999999999992</v>
      </c>
      <c r="K192" s="34"/>
      <c r="L192" s="34">
        <f>(L23+L41+L60+L79+L98+L117+L136+L155+L172+L191)/(IF(L23=0,0,1)+IF(L41=0,0,1)+IF(L60=0,0,1)+IF(L79=0,0,1)+IF(L98=0,0,1)+IF(L117=0,0,1)+IF(L136=0,0,1)+IF(L155=0,0,1)+IF(L172=0,0,1)+IF(L191=0,0,1))</f>
        <v>71.460000000000008</v>
      </c>
    </row>
  </sheetData>
  <mergeCells count="14">
    <mergeCell ref="C1:E1"/>
    <mergeCell ref="H1:K1"/>
    <mergeCell ref="H2:K2"/>
    <mergeCell ref="C41:D41"/>
    <mergeCell ref="C60:D60"/>
    <mergeCell ref="C79:D79"/>
    <mergeCell ref="C98:D98"/>
    <mergeCell ref="C23:D23"/>
    <mergeCell ref="C192:E192"/>
    <mergeCell ref="C191:D191"/>
    <mergeCell ref="C117:D117"/>
    <mergeCell ref="C136:D136"/>
    <mergeCell ref="C155:D155"/>
    <mergeCell ref="C172:D17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2023-10-25T13:38:53Z</dcterms:modified>
</cp:coreProperties>
</file>