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filterPrivacy="1" defaultThemeVersion="124226"/>
  <xr:revisionPtr revIDLastSave="0" documentId="13_ncr:1_{8E6F6174-F555-453C-9BC2-8C7AB73BBD81}" xr6:coauthVersionLast="46" xr6:coauthVersionMax="46" xr10:uidLastSave="{00000000-0000-0000-0000-000000000000}"/>
  <bookViews>
    <workbookView xWindow="-120" yWindow="-120" windowWidth="29040" windowHeight="17640" activeTab="2" xr2:uid="{00000000-000D-0000-FFFF-FFFF00000000}"/>
  </bookViews>
  <sheets>
    <sheet name="Пункт 1" sheetId="2" r:id="rId1"/>
    <sheet name="Пункт 2" sheetId="6" r:id="rId2"/>
    <sheet name="Пункт 3" sheetId="8" r:id="rId3"/>
  </sheets>
  <definedNames>
    <definedName name="_xlnm.Print_Titles" localSheetId="0">'Пункт 1'!$13:$14</definedName>
    <definedName name="_xlnm.Print_Titles" localSheetId="1">'Пункт 2'!$3:$5</definedName>
    <definedName name="_xlnm.Print_Area" localSheetId="0">'Пункт 1'!$A$1:$J$42</definedName>
  </definedNames>
  <calcPr calcId="191029"/>
</workbook>
</file>

<file path=xl/calcChain.xml><?xml version="1.0" encoding="utf-8"?>
<calcChain xmlns="http://schemas.openxmlformats.org/spreadsheetml/2006/main">
  <c r="B4" i="8" l="1"/>
  <c r="C4" i="8" s="1"/>
  <c r="D4" i="8" s="1"/>
  <c r="E4" i="8" s="1"/>
  <c r="F4" i="8" s="1"/>
  <c r="G4" i="8" s="1"/>
  <c r="H4" i="8" s="1"/>
  <c r="I4" i="8" s="1"/>
  <c r="G140" i="6"/>
  <c r="F137" i="6"/>
  <c r="G137" i="6" s="1"/>
  <c r="E137" i="6"/>
  <c r="D137" i="6"/>
  <c r="G135" i="6"/>
  <c r="F132" i="6"/>
  <c r="G132" i="6" s="1"/>
  <c r="E132" i="6"/>
  <c r="D132" i="6"/>
  <c r="F127" i="6"/>
  <c r="E127" i="6"/>
  <c r="D127" i="6"/>
  <c r="G125" i="6"/>
  <c r="G124" i="6"/>
  <c r="F122" i="6"/>
  <c r="G122" i="6" s="1"/>
  <c r="E122" i="6"/>
  <c r="D122" i="6"/>
  <c r="G119" i="6"/>
  <c r="F117" i="6"/>
  <c r="G117" i="6" s="1"/>
  <c r="E117" i="6"/>
  <c r="D117" i="6"/>
  <c r="G115" i="6"/>
  <c r="G114" i="6"/>
  <c r="G113" i="6"/>
  <c r="F112" i="6"/>
  <c r="G112" i="6" s="1"/>
  <c r="E112" i="6"/>
  <c r="D112" i="6"/>
  <c r="G110" i="6"/>
  <c r="F107" i="6"/>
  <c r="G107" i="6" s="1"/>
  <c r="E107" i="6"/>
  <c r="D107" i="6"/>
  <c r="G105" i="6"/>
  <c r="F102" i="6"/>
  <c r="G102" i="6" s="1"/>
  <c r="E102" i="6"/>
  <c r="D102" i="6"/>
  <c r="G100" i="6"/>
  <c r="F97" i="6"/>
  <c r="G97" i="6" s="1"/>
  <c r="E97" i="6"/>
  <c r="D97" i="6"/>
  <c r="G95" i="6"/>
  <c r="G92" i="6"/>
  <c r="F92" i="6"/>
  <c r="E92" i="6"/>
  <c r="D92" i="6"/>
  <c r="G90" i="6"/>
  <c r="G89" i="6"/>
  <c r="F87" i="6"/>
  <c r="E87" i="6"/>
  <c r="G87" i="6" s="1"/>
  <c r="D87" i="6"/>
  <c r="G85" i="6"/>
  <c r="G84" i="6"/>
  <c r="G82" i="6"/>
  <c r="F82" i="6"/>
  <c r="E82" i="6"/>
  <c r="D82" i="6"/>
  <c r="G80" i="6"/>
  <c r="F77" i="6"/>
  <c r="G77" i="6" s="1"/>
  <c r="E77" i="6"/>
  <c r="D77" i="6"/>
  <c r="F75" i="6"/>
  <c r="G75" i="6" s="1"/>
  <c r="E75" i="6"/>
  <c r="E72" i="6" s="1"/>
  <c r="D75" i="6"/>
  <c r="D72" i="6" s="1"/>
  <c r="F74" i="6"/>
  <c r="G74" i="6" s="1"/>
  <c r="E74" i="6"/>
  <c r="D74" i="6"/>
  <c r="F73" i="6"/>
  <c r="G73" i="6" s="1"/>
  <c r="E73" i="6"/>
  <c r="D73" i="6"/>
  <c r="G69" i="6"/>
  <c r="F67" i="6"/>
  <c r="G67" i="6" s="1"/>
  <c r="E67" i="6"/>
  <c r="D67" i="6"/>
  <c r="G63" i="6"/>
  <c r="F62" i="6"/>
  <c r="G62" i="6" s="1"/>
  <c r="E62" i="6"/>
  <c r="D62" i="6"/>
  <c r="G59" i="6"/>
  <c r="G58" i="6"/>
  <c r="F57" i="6"/>
  <c r="G57" i="6" s="1"/>
  <c r="E57" i="6"/>
  <c r="D57" i="6"/>
  <c r="G55" i="6"/>
  <c r="F52" i="6"/>
  <c r="E52" i="6"/>
  <c r="G52" i="6" s="1"/>
  <c r="D52" i="6"/>
  <c r="G48" i="6"/>
  <c r="F47" i="6"/>
  <c r="G47" i="6" s="1"/>
  <c r="E47" i="6"/>
  <c r="D47" i="6"/>
  <c r="G45" i="6"/>
  <c r="F42" i="6"/>
  <c r="E42" i="6"/>
  <c r="G42" i="6" s="1"/>
  <c r="D42" i="6"/>
  <c r="G39" i="6"/>
  <c r="F37" i="6"/>
  <c r="G37" i="6" s="1"/>
  <c r="E37" i="6"/>
  <c r="D37" i="6"/>
  <c r="G34" i="6"/>
  <c r="F32" i="6"/>
  <c r="G32" i="6" s="1"/>
  <c r="E32" i="6"/>
  <c r="D32" i="6"/>
  <c r="G29" i="6"/>
  <c r="F27" i="6"/>
  <c r="G27" i="6" s="1"/>
  <c r="E27" i="6"/>
  <c r="D27" i="6"/>
  <c r="G25" i="6"/>
  <c r="G22" i="6"/>
  <c r="F22" i="6"/>
  <c r="E22" i="6"/>
  <c r="D22" i="6"/>
  <c r="G20" i="6"/>
  <c r="G19" i="6"/>
  <c r="F17" i="6"/>
  <c r="E17" i="6"/>
  <c r="G17" i="6" s="1"/>
  <c r="D17" i="6"/>
  <c r="G15" i="6"/>
  <c r="G14" i="6"/>
  <c r="G12" i="6"/>
  <c r="F12" i="6"/>
  <c r="E12" i="6"/>
  <c r="D12" i="6"/>
  <c r="F10" i="6"/>
  <c r="G10" i="6" s="1"/>
  <c r="E10" i="6"/>
  <c r="E145" i="6" s="1"/>
  <c r="D10" i="6"/>
  <c r="D145" i="6" s="1"/>
  <c r="F9" i="6"/>
  <c r="F144" i="6" s="1"/>
  <c r="E9" i="6"/>
  <c r="E144" i="6" s="1"/>
  <c r="D9" i="6"/>
  <c r="D144" i="6" s="1"/>
  <c r="G8" i="6"/>
  <c r="F8" i="6"/>
  <c r="F143" i="6" s="1"/>
  <c r="E8" i="6"/>
  <c r="E143" i="6" s="1"/>
  <c r="E142" i="6" s="1"/>
  <c r="D8" i="6"/>
  <c r="D7" i="6" s="1"/>
  <c r="F7" i="6"/>
  <c r="G143" i="6" l="1"/>
  <c r="G144" i="6"/>
  <c r="D143" i="6"/>
  <c r="D142" i="6" s="1"/>
  <c r="E7" i="6"/>
  <c r="G7" i="6" s="1"/>
  <c r="G9" i="6"/>
  <c r="F72" i="6"/>
  <c r="G72" i="6" s="1"/>
  <c r="F145" i="6"/>
  <c r="G145" i="6" s="1"/>
  <c r="F142" i="6" l="1"/>
  <c r="G142" i="6" s="1"/>
</calcChain>
</file>

<file path=xl/sharedStrings.xml><?xml version="1.0" encoding="utf-8"?>
<sst xmlns="http://schemas.openxmlformats.org/spreadsheetml/2006/main" count="1074" uniqueCount="343">
  <si>
    <t>% исполнения</t>
  </si>
  <si>
    <t>х</t>
  </si>
  <si>
    <t>ОТЧЕТ</t>
  </si>
  <si>
    <t>2</t>
  </si>
  <si>
    <t>Причина недостижения фактического значения показателя в отчетном периоде</t>
  </si>
  <si>
    <t>Отклонение в абсол. выраж.</t>
  </si>
  <si>
    <t>_____________________________________________</t>
  </si>
  <si>
    <t>Наименование комплекса процессных мероприятий,  мероприятий</t>
  </si>
  <si>
    <t>1.1</t>
  </si>
  <si>
    <t>Показатели целей муниципальной программы программы</t>
  </si>
  <si>
    <t>1</t>
  </si>
  <si>
    <t>1. Сведения о достижении целевых показателей муниципальной программы</t>
  </si>
  <si>
    <t>Показатель:</t>
  </si>
  <si>
    <t>Един. Измерения (по ОКЕИ)</t>
  </si>
  <si>
    <t>Фактическое значение показателя за аналогичный отчетный период прошлого года</t>
  </si>
  <si>
    <t>Плановое значение показателя на текущий год</t>
  </si>
  <si>
    <t>№ п/п</t>
  </si>
  <si>
    <t>3</t>
  </si>
  <si>
    <t>2.1</t>
  </si>
  <si>
    <t>Фактическое значение показателя на конец отчетного периода</t>
  </si>
  <si>
    <t xml:space="preserve">Ответственный за выполнение мероприятия, исполнитель </t>
  </si>
  <si>
    <t>краевой бюджет</t>
  </si>
  <si>
    <t>местный бюджет</t>
  </si>
  <si>
    <t>2. Сведения об исполнении бюджетных ассигнований, предусмотренных на финансовое обеспечение реализации муниципальной программы</t>
  </si>
  <si>
    <t>Наименование муниципального проекта, комплекса процессных мероприятий, мероприятий муниципальной программы</t>
  </si>
  <si>
    <t>Объем финансового обеспечения, тыс. рублей</t>
  </si>
  <si>
    <t xml:space="preserve">предусмотрено  муниципальной программой </t>
  </si>
  <si>
    <t xml:space="preserve">предусмотрено  сводной бюджетной росписью </t>
  </si>
  <si>
    <t>Профинансировано, тыс. рублей</t>
  </si>
  <si>
    <t>Результат реализации мероприятия</t>
  </si>
  <si>
    <t>1.1.1</t>
  </si>
  <si>
    <t>Процессная часть</t>
  </si>
  <si>
    <t>федеральный бюджет</t>
  </si>
  <si>
    <t>ВБИ</t>
  </si>
  <si>
    <t>Всего по муниципальной программе:</t>
  </si>
  <si>
    <t>Причины неосвоения средств,  недостижения значения результата реализации мероприятия</t>
  </si>
  <si>
    <t>3. Сведения о выполнении (достижении) сроков реализации мероприятий и контрольных точек процессной части муниципальной программы</t>
  </si>
  <si>
    <t>Плановый срок начала реализации мероприятия (дата)</t>
  </si>
  <si>
    <t>Фактический срок начала реализации мероприятия (дата)</t>
  </si>
  <si>
    <t>Ответственный за реализацию мероприятия, наступление контрольной точки</t>
  </si>
  <si>
    <t>Плановый срок окончания  реализации мероприятия, наступления контрольной точки (дата)</t>
  </si>
  <si>
    <t>Фактический срок окончания реализации мероприятия, наступления  контрольной точки (дата)</t>
  </si>
  <si>
    <t>Документ, подтверждающий реализацию мероприятия, наступление контрольной точки</t>
  </si>
  <si>
    <t>Причины несоблюдения планового срока, и меры по реализации мероприятия, наступлению контрольной точки</t>
  </si>
  <si>
    <t>ПРИЛОЖЕНИЕ</t>
  </si>
  <si>
    <t>плановое значение</t>
  </si>
  <si>
    <t>фактическое значение</t>
  </si>
  <si>
    <t>наименование</t>
  </si>
  <si>
    <t xml:space="preserve">единица измерения </t>
  </si>
  <si>
    <t>Признак динамики показателя увеличение значений, уменьшение значений)</t>
  </si>
  <si>
    <t>Наименование  мероприятия, контрольной точки</t>
  </si>
  <si>
    <t>о ходе реализации муниципальной программы муниципального образования Тбилисский район</t>
  </si>
  <si>
    <t>Цель муниципальной программы - предоставление гражданам широких возможностей для получения дошкольного, начального общего, основного общего и среднего общего образования, дополнительного образования детей</t>
  </si>
  <si>
    <t>Доступность дошкольного образования для детей в возрасте от 3 до 7 лет</t>
  </si>
  <si>
    <t>1.1.2</t>
  </si>
  <si>
    <t>Выполнение муниципальных заданий муниципальными образовательными организациями</t>
  </si>
  <si>
    <t>1.1.3</t>
  </si>
  <si>
    <t>Удельный вес численности обучающихся, занимающихся в одну смену, в общей численности обучающихся в общеобразовательных организациях</t>
  </si>
  <si>
    <t>1.2</t>
  </si>
  <si>
    <t>Цель муниципальной программы - формирование эффективной системы выявления, поддержки и развития способностей и талантов у детей и молодежи, направленной на самоопределение и профессиональную ориентацию</t>
  </si>
  <si>
    <t>1.2.1</t>
  </si>
  <si>
    <t>Доля детей в возрасте от 7 до 18 лет, у которых выявлены выдающиеся способности и таланты</t>
  </si>
  <si>
    <t>2.1.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</si>
  <si>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</si>
  <si>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2.2.</t>
  </si>
  <si>
    <t>Доля детей в возрасте от 5 до 18 лет, охваченных дополнительным образованием</t>
  </si>
  <si>
    <t>Доля педагогических работников общеобразовательных организаций, получивших вознаграждение за классное руководство, в общей численности педагогических работников такой категории</t>
  </si>
  <si>
    <t>2.3</t>
  </si>
  <si>
    <t>2.4</t>
  </si>
  <si>
    <t>2.5</t>
  </si>
  <si>
    <t>Доля образовательных организаций, использующих сервисы федеральной информационно-сервисной платформы цифровой образовательной среды при реализации основных общеобразовательных программ начального общего, основного общего и среднего общего образования</t>
  </si>
  <si>
    <t>2.6</t>
  </si>
  <si>
    <t>2.7</t>
  </si>
  <si>
    <t>Количество общеобразовательных организаций, в которых реализованы мероприятия по модернизации школьных систем образования, включая капитальный ремонт объектов и их оснащение средствами обучения и воспитания, обеспечение требований к антитеррористической защищенности, обновление учебников и учебных пособий, повышение квалификации педагогических работников</t>
  </si>
  <si>
    <t>2.8</t>
  </si>
  <si>
    <t>Количество муниципальных образовательных организаций, в которых созданные (создаваемые) новые места, в том числе для детей в возрасте от 1,5 до 3 лет, оснащены в рамках предоставленных субсидий в целях создания условий для содержания детей дошкольного возраста</t>
  </si>
  <si>
    <t>2.9</t>
  </si>
  <si>
    <t>Доля охвата одноразовым бесплатным питанием учащихся из многодетных семей муниципальных общеобразовательных организаций</t>
  </si>
  <si>
    <t>2.10</t>
  </si>
  <si>
    <t>2.11</t>
  </si>
  <si>
    <t>2.12</t>
  </si>
  <si>
    <t>Доступность дошкольного образования для детей в возрасте от 1,5 до 3 лет</t>
  </si>
  <si>
    <t>2.13</t>
  </si>
  <si>
    <t>Число молодых людей, принявших участие в мероприятиях патриотической направленности</t>
  </si>
  <si>
    <t>2.14</t>
  </si>
  <si>
    <t>Число советников директора по воспитанию и взаимодействию с детскими общественными объединениями в общеобразовательных организациях</t>
  </si>
  <si>
    <t>2.15</t>
  </si>
  <si>
    <t>Доля обучающихся общеобразовательных организаций, участвующих в региональном этапе всероссийской олимпиады школьников</t>
  </si>
  <si>
    <t>2.16</t>
  </si>
  <si>
    <t>Доля образовательных организаций, реализующих программы и проекты федерального и регионального уровней в муниципальном образовании</t>
  </si>
  <si>
    <t>2.17</t>
  </si>
  <si>
    <t>Показатели процессной части муниципальной программы</t>
  </si>
  <si>
    <t xml:space="preserve">Муниципальные учреждения муниципальный заказчик ; управление образованием 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</si>
  <si>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</si>
  <si>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</si>
  <si>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</si>
  <si>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</si>
  <si>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</si>
  <si>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</si>
  <si>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</si>
  <si>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</si>
  <si>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</si>
  <si>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2.2</t>
  </si>
  <si>
    <t>Мероприятие: Организация  бесплатного горячего питания обучающихся, получающих начальное общее образование в муниципальных образовательных организациях</t>
  </si>
  <si>
    <t>процент</t>
  </si>
  <si>
    <t>–</t>
  </si>
  <si>
    <t>Доля педагогических работников, использующих сервисы федеральной информационно-сервисной платформы цифровой образовательной среды</t>
  </si>
  <si>
    <t>Доля обучающихся,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информационно-сервисной платформе цифровой образовательной среды</t>
  </si>
  <si>
    <t>единица</t>
  </si>
  <si>
    <t>Отношение среднемесячной заработной платы педагогических работников муници-пальных образовательных организаций дошкольного образования отрасли «Образование» к среднемесячной заработной плате в сфере общего образования</t>
  </si>
  <si>
    <t>Отношение среднемесячной заработной платы педагогических работников муниципальных организаций дополнительного образования детей отрасли «Образование» к среднемесячной заработной плате учителей</t>
  </si>
  <si>
    <t>человек</t>
  </si>
  <si>
    <t>Число студентов, обучающихся в образовательных организациях высшего и среднего образования по педагогическим специальностям по договорам о целевом обучении, получающих меры социаль-ной поддержки на стимулирование целевого обучения в рамках соответствующей предметной области для муниципальных общеобразовательных организаций</t>
  </si>
  <si>
    <t xml:space="preserve">«Развитие образования» </t>
  </si>
  <si>
    <t>+4,2</t>
  </si>
  <si>
    <t xml:space="preserve">Комплекс процессных мероприятий  № 1 "Функционирование системы образования Тбилисского района" </t>
  </si>
  <si>
    <t xml:space="preserve">Управление образованием </t>
  </si>
  <si>
    <t>Финансовое обеспечение муниципального задания на оказание муниципальных услуг дошкольных образовательных организаций</t>
  </si>
  <si>
    <t>Финансовое обеспечение муниципального задания на оказание муниципальных услуг  общеобразовательных организаций</t>
  </si>
  <si>
    <t xml:space="preserve">Финансовое обеспечение муниципального задания на оказание муниципальных услуг  образовательных организаций дополнительного образования </t>
  </si>
  <si>
    <t>Осуществление отдельных государсвенных полномочий по обеспечению выплаты компенсации части род.платы за присмотр и уход за детьми, посещающими организации, реализующие образовательную программу дошкольного образования</t>
  </si>
  <si>
    <t>Обеспечение одноразовым бесплатным питанием учащихся из многодетных семей в муниципальных общеобразовательных организациях</t>
  </si>
  <si>
    <t>Выделение субсидий для решения социально значимых вопросов, в том числе ремонт объектов образовательных организаций к началу нового учебного года, приобретение оборудования</t>
  </si>
  <si>
    <t>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</si>
  <si>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Обеспечение функционирования системы персонифицированного финансирования дополнительного образования детей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</si>
  <si>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регионального проекта "Патриотическое воспитание граждан Российской Федерации"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</si>
  <si>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 общеобразовательных организаций, расположенных на территории Краснодарского края</t>
  </si>
  <si>
    <t>Дополнительная помощь местным бюджетам для решения социально-значимых вопросов местного значения</t>
  </si>
  <si>
    <t>Комплекс процессных мероприятий № 2 "Обеспечение реализации муниципальной программы и прочие мероприятия в области образования"</t>
  </si>
  <si>
    <t>Финансовое обеспечение деятельности управления образования администрации муниципального образования Тбилисский район</t>
  </si>
  <si>
    <t>Финансовое обеспечение деятельности казённых учреждений</t>
  </si>
  <si>
    <t>Организация и проведение гос.(итоговой) аттестации по образовательным программам основного общего и среднего общего образования на территории муниципального образования Тбилисский район, материально-техническое обеспечение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пед.работникам, участвующим в проведении ЕГЭ, компенсации за работу по подготовке и проведению ЕГЭ</t>
  </si>
  <si>
    <t>Обеспечение развития системы поиска и поддержки одаренных детей (проведение районных мероприятий для детей, обучающихся, выпускников образовательных учреждений (олимпиады, научно-практическая конференция, конкурсы, фестиваля "Созвездие талантов", торжественного вручения медалей выпускникам и др мероприятия)</t>
  </si>
  <si>
    <t>Внедрение персонифицированной модели повышения квалификации работников в рамках модернизации образования</t>
  </si>
  <si>
    <t>Развитие системы социальной поддержки образовательных учреждений, реализующих инновационные проекты, инновационные образовательные программы</t>
  </si>
  <si>
    <t>Обеспечение бесплатным двухразовым питанием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</si>
  <si>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Организация и обеспечение бесплатным питанием обучающихся с ограниченными возможностями здоровья в муниципальных общеобразовательных организациях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</si>
  <si>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  (приобретение движимого имущества для обеспечения функционирования вновь созданных и (или) создаваемых мест в муниципальных образовательных организациях)</t>
  </si>
  <si>
    <t xml:space="preserve">Меры поддержки,  предоставляемые студентам в период обучения по основной образовательной программе в рамках договора о целевом обучении </t>
  </si>
  <si>
    <t>Выполнение муниципального задания</t>
  </si>
  <si>
    <t>Предоставление мер социальной поддержки педагогическим работникам</t>
  </si>
  <si>
    <t>человек (ежегодно)</t>
  </si>
  <si>
    <t>Осуществление выплат компенсации части родительской платы родителям воспитанников</t>
  </si>
  <si>
    <t>Обеспечение льготным питанием учащихся из многодетных семей</t>
  </si>
  <si>
    <t xml:space="preserve">Проведение капитального и текущего ремо-нта, материально техническое обеспечение образовательных организаций </t>
  </si>
  <si>
    <t>Обеспечение выплат ежемесячного денежного вознаграждения за классное руководство</t>
  </si>
  <si>
    <t>Обеспечение деятельности советников директора по воспитанию и взаимодействию с дет скими общественными объ единениями в общеобразовательных организациях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</si>
  <si>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</t>
  </si>
  <si>
    <t xml:space="preserve">Решение  социально-значимых вопросов местного значения  </t>
  </si>
  <si>
    <t>Проведение госу-дарственной ито-говой 
аттестации вы-пускников 9-11 классовх</t>
  </si>
  <si>
    <t xml:space="preserve">Организованы и проведены районные мероприятия для детей, обучающихся, выпускников образовательных учреждений (олимпиады, научно-практическая конференция, конкурсы, фестиваля «Созвездие талантов», торжественного вручения медалей выпускникам и др. </t>
  </si>
  <si>
    <t>Выявление и поощрение талантливых педагогов, расширение профессиональных контактов, пропаганда лучших достижений педагогов образовательных организаций</t>
  </si>
  <si>
    <t>Повышение уровня квалификации педагогов</t>
  </si>
  <si>
    <t>Обеспечение ма-териальной 
поддержки обра-зовательных учреждений, реа-лизация иннова-ционных проек-тов и программ</t>
  </si>
  <si>
    <t xml:space="preserve">В муниципальных образовательных организациях организовано бесплатное горячее питание обучающихся по образовательным программам начального общего образо-вания </t>
  </si>
  <si>
    <t>В муниципальных образовательных организациях организовано бесплатным двухразовым питанием детей-инвалидов (инвалидов), не являющихся обучающимися с огра- ниченными возможностями здоровья, получающих начальное общее, основное общее, среднее общее образование</t>
  </si>
  <si>
    <t xml:space="preserve">В муниципальных образовательных организациях организовано бесплатным питанием обучающихся с ограниченными возможностями здоровья </t>
  </si>
  <si>
    <t>Обеспечение предоставления мер социальной поддержки студентов-целевиков</t>
  </si>
  <si>
    <t xml:space="preserve">Проведение капитального и текущего ремо-нта, материально-техническое обеспечение образовательных организаций
</t>
  </si>
  <si>
    <t>Комплекс процессных мероприятий № 1 - «Функционирование системы образования Тбилисского района»</t>
  </si>
  <si>
    <t>Начальник управления образованием администрации муниципального образования Тбилисский район Н.Е. Плавко</t>
  </si>
  <si>
    <t>31.12.2025 г.</t>
  </si>
  <si>
    <t>X</t>
  </si>
  <si>
    <t xml:space="preserve">Финансовое обеспечение муниципального задания на оказание муниципальных услуг общеобразовательных  организаций  </t>
  </si>
  <si>
    <t>Финансовое обеспечение муниципального задания на оказание муниципальных услуг образовательных организаций дополнительного образования</t>
  </si>
  <si>
    <t>Осуществление отдельных государственных полномочий по предоставлению мер социальной поддержки в виде компенсации расходов на коммунальные услуги  педагогическим работникам, работающим в  сельской местности</t>
  </si>
  <si>
    <t>ежемесячно,
 до 30.12.2025 г.</t>
  </si>
  <si>
    <t>1.4.1</t>
  </si>
  <si>
    <t>Контрольная точка 1.4.1 - Заключение соглашения между управлением образованием администрации муниципального образования Тбилисский район и образовательными организациями о предоставлении целевой субсидии</t>
  </si>
  <si>
    <t>09.01.2025 г. - 31.01.2025 г.</t>
  </si>
  <si>
    <t xml:space="preserve">Соглашение о предоставлении из бюджета муниципального образования Тбилисский район субсидии </t>
  </si>
  <si>
    <t>1.4.2</t>
  </si>
  <si>
    <t>Контрольная точка 1.4.2 - Начисление компенсации расходов на коммунальные услуги  педагогическим работникам, работающим в  сельской местности</t>
  </si>
  <si>
    <t>30.12.2025 г.</t>
  </si>
  <si>
    <t>Реестр</t>
  </si>
  <si>
    <t>1.4.3</t>
  </si>
  <si>
    <t>Контрольная точка 1.4.3 - Выплата компенсации расходов на коммунальные услуги  педагогическим работникам, работающим в  сельской местности</t>
  </si>
  <si>
    <t>29.12.2025 г.</t>
  </si>
  <si>
    <t>Платежное поручение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</si>
  <si>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</si>
  <si>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ежеквартально,
до 30.12.2025 г.</t>
  </si>
  <si>
    <t>1.5.1</t>
  </si>
  <si>
    <t>Контрольная точка 1.5.1 - Начисление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</si>
  <si>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1.5.2</t>
  </si>
  <si>
    <t>Контрольная точка 1.5.2 - Выплата компенсации части родительской платы за присмотр и уход за детьми, посещающими организации, реализующие общеобразовательную программу дошкольного образования</t>
  </si>
  <si>
    <t>Обеспечение одноразовым бесплатным питанием учащихся из многодетных семей муниципальных общеобразовательных организаций</t>
  </si>
  <si>
    <t>ежемесячно,
до 30.12.2025 г.</t>
  </si>
  <si>
    <t>1.6.1</t>
  </si>
  <si>
    <t>Контрольная точка 1.6.1 - Заключение соглашения между управлением образованием администрации муниципального образования Тбилисский район и образовательными организациями о предоставлении целевой субсидии</t>
  </si>
  <si>
    <t>1.6.2</t>
  </si>
  <si>
    <t>Контрольная точка 1.6.2 - Заключение контрактов на поставку продуктов питания</t>
  </si>
  <si>
    <t>09.01.2025 г. - 23.05.2025 г.,
01.09.2025 г. - 31.12.2025 г.</t>
  </si>
  <si>
    <t>Контракты</t>
  </si>
  <si>
    <t>1.6.3</t>
  </si>
  <si>
    <t>Контрольная точка 1.6.3 - Выполнение работ, оказание услуг (поставка товара)</t>
  </si>
  <si>
    <t>Акт выполненых работ, оказание услуг (УПД, товарная накладная)</t>
  </si>
  <si>
    <t>1.6.4</t>
  </si>
  <si>
    <t>Контрольная точка 1.6.4 - Расчет с подрядчиком, исполнителем (поставщиком)</t>
  </si>
  <si>
    <t>ежемесячно, 
до 19.12.2025 г.</t>
  </si>
  <si>
    <t>Выделение средств для решения социально значимых вопросов, в том числе ремонт объектов образовательных организаций к началу нового учебного года, приобретение оборудования</t>
  </si>
  <si>
    <t>1.8.1</t>
  </si>
  <si>
    <t>Контрольная точка 1.8.1 -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</si>
  <si>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1.8.2</t>
  </si>
  <si>
    <t>Контрольная точка 1.8.2 - Выплата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</si>
  <si>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ежемесячно,
 до 29.12.2025 г.</t>
  </si>
  <si>
    <t>Обеспечение функционирование системы персонифицированного финансирования дополнительного образования детей</t>
  </si>
  <si>
    <t>1.9.1</t>
  </si>
  <si>
    <t>Контрольная точка 1.9.1 -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</si>
  <si>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25.12.2025 г.</t>
  </si>
  <si>
    <t>1.9.2</t>
  </si>
  <si>
    <t>Контрольная точка 1.9.2 - Получение сертификата по социальному заказу</t>
  </si>
  <si>
    <t>Сертификат</t>
  </si>
  <si>
    <t>1.9.3</t>
  </si>
  <si>
    <t>Контрольная точка 1.9.3 - Выплата заработной платы педагогам дополнительного образования по социальному заказу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</si>
  <si>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регионального проекта «Патриотическое воспитание граждан Российской Федерации»</t>
  </si>
  <si>
    <t>1.10.1</t>
  </si>
  <si>
    <t>Контрольная точка 1.10.1 -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</si>
  <si>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1.10.2</t>
  </si>
  <si>
    <t>2.3.1</t>
  </si>
  <si>
    <t>Контрольная точка 2.3.1 -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</si>
  <si>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2.3.2</t>
  </si>
  <si>
    <t>Контрольная точка 2.3.2 - Заключение контракта</t>
  </si>
  <si>
    <t>30.09.2025 г.</t>
  </si>
  <si>
    <t>Контракт</t>
  </si>
  <si>
    <t>2.3.3</t>
  </si>
  <si>
    <t>Контрольная точка 2.3.3 - Выполнение работ, оказание услуг (поставка товара)</t>
  </si>
  <si>
    <t>30.11.2025 г.</t>
  </si>
  <si>
    <t>2.3.4</t>
  </si>
  <si>
    <t>Контрольная точка 2.3.4 - Расчет с подрядчиком, исполнителем (поставщиком)</t>
  </si>
  <si>
    <t>19.12.2025 г.</t>
  </si>
  <si>
    <t>2.3.5</t>
  </si>
  <si>
    <t xml:space="preserve">Контрольная точка 2.3.5 - Проведение государственной итоговой аттестации по образовательным программам основного общего и среднего общего образования </t>
  </si>
  <si>
    <t>Ведомость проведения ГИА</t>
  </si>
  <si>
    <t>2.3.6</t>
  </si>
  <si>
    <t>Контрольная точка 2.3.6 - Начисление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</si>
  <si>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Расчетный лист</t>
  </si>
  <si>
    <t>2.3.7</t>
  </si>
  <si>
    <t>Контрольная точка 2.3.7 - Выплата педагогическим работникам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</si>
  <si>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31.10.2025 г.</t>
  </si>
  <si>
    <t>Развитие системы моральной поддержки работников образования путем проведения муниципальных и краевых профессиональных конкурсов: «Воспитатель года Кубани», «Учитель года Кубани», «Директор школы», «Библиотекарь школы Кубани», «Педагог – психолог Кубани», «Сердце отдаю детям», конкурс классных руководителей и  другие, а также других мероприятий: Дня учителя, августовской конференции и  др. Приобретение грамот,  дипломов, памятных подарков, наградных сувениров.</t>
  </si>
  <si>
    <t>Внедрение персонифицированной модели повышения квалификации работников образования в рамках модернизации образования</t>
  </si>
  <si>
    <t>Организация и обеспечение бесплатным горячим питанием обучающихся по образовательным программам начального общего образования в муниципальных образовательных организациях</t>
  </si>
  <si>
    <t>ежемесячно до 30.12.2025 г.</t>
  </si>
  <si>
    <t>2.8.1</t>
  </si>
  <si>
    <t>Контрольная точка 2.8.1 -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</si>
  <si>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2.8.2</t>
  </si>
  <si>
    <t>Контрольная точка 2.8.2 - Заключение контрактов на поставку продуктов питания</t>
  </si>
  <si>
    <t>2.8.3</t>
  </si>
  <si>
    <t>2.8.4</t>
  </si>
  <si>
    <t>Обеспечение бесплатным двухразовым питанием детей-инвалидов (инвалидов), не являющихся обучающимися с ограниченными возможностями здоровья, получающих начальное общее, основное общее, среднее общее образование в муниципальных общеобразовательных организациях</t>
  </si>
  <si>
    <t>2.9.1</t>
  </si>
  <si>
    <t>Контрольная точка 2.9.1 -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</si>
  <si>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2.9.2</t>
  </si>
  <si>
    <t>Контрольная точка 2.9.2 - Заключение контрактов на поставку продуктов питания</t>
  </si>
  <si>
    <t>ежеквартально,  09.01.2025 г. - 23.05.2025 г.,
01.09.2025 г. - 31.12.2025 г.</t>
  </si>
  <si>
    <t>2.9.3</t>
  </si>
  <si>
    <t>Контрольная точка 2.9.3 - Выполнение работ, оказание услуг (поставка товара)</t>
  </si>
  <si>
    <t>2.9.4</t>
  </si>
  <si>
    <t>Контрольная точка 2.9.4 - Расчет с подрядчиком, исполнителем (поставщиком)</t>
  </si>
  <si>
    <t>2.9.5</t>
  </si>
  <si>
    <t>Контрольная точка 2.9.5 - Начисление компенсации за бесплатное двухразовое питанием детей-инвалидов (инвалидов), не являющихся обучающимися с ограниченными возможностями здоровья, получающих начальное общее, основное общее, среднее общее образование в форме домашнего обучения</t>
  </si>
  <si>
    <t>2.9.6</t>
  </si>
  <si>
    <t>Контрольная точка 2.9.6 - Выплата компенсации за бесплатное двухразовое питанием детей-инвалидов (инвалидов), не являющихся обучающимися с ограниченными возможностями здоровья, получающих начальное общее, основное общее, среднее общее образование в форме домашнего обучения</t>
  </si>
  <si>
    <t>2.10.1</t>
  </si>
  <si>
    <t>Контрольная точка 2.10.1 -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</si>
  <si>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2.10.2</t>
  </si>
  <si>
    <t>Контрольная точка 2.10.2 - Заключение контрактов на поставку продуктов питания</t>
  </si>
  <si>
    <t>2.10.3</t>
  </si>
  <si>
    <t>Контрольная точка 2.10.3 - Выполнение работ, оказание услуг (поставка товара)</t>
  </si>
  <si>
    <t>2.10.4</t>
  </si>
  <si>
    <t>Контрольная точка 2.10.4 - Расчет с подрядчиком, исполнителем (поставщиком)</t>
  </si>
  <si>
    <t>2.10.5</t>
  </si>
  <si>
    <t>Контрольная точка 2.10.5 - Начисление компенсации за бесплатное питание обучающихся с ограниченными возможностями здоровья в муниципальных общеобразовательных организациях, получающих начальное общее, основное общее, среднее общее образование в форме домашнего обучения</t>
  </si>
  <si>
    <t>2.10.6</t>
  </si>
  <si>
    <t>Контрольная точка 2.10.6 - Выплата компенсации за бесплатное питание обучающихся с ограниченными возможностями здоровья в муниципальных общеобразовательных организациях, получающих начальное общее, основное общее, среднее общее образование в форме домашнего обучения</t>
  </si>
  <si>
    <t>2.12.1</t>
  </si>
  <si>
    <t>Контрольная точка 2.12.1 -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</si>
  <si>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2.12.2</t>
  </si>
  <si>
    <t>Контрольная точка 2.12.2 - Заключение договоров о целевом обучении</t>
  </si>
  <si>
    <t>до 30.09.2025 г.</t>
  </si>
  <si>
    <t>Договор</t>
  </si>
  <si>
    <t>2.12.3</t>
  </si>
  <si>
    <t>Контрольная точка 2.12.3 - Начисление стипендии студентам в период обучения по основной образовательной программе в рамках договора о целевом обучении</t>
  </si>
  <si>
    <t>ежемесячно, 
до 30.12.2025 г.</t>
  </si>
  <si>
    <t>2.12.4</t>
  </si>
  <si>
    <t>Контрольная точка 2.12.4 - Выплата стипендии студентам в период обучения по основной образовательной программе в рамках договора о целевом обучении</t>
  </si>
  <si>
    <t>09.01.2025 г.</t>
  </si>
  <si>
    <t>31.01.2025 г.</t>
  </si>
  <si>
    <t>1.13</t>
  </si>
  <si>
    <t>Контрольная точка 1.11.1 -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</si>
  <si>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1.11.1</t>
  </si>
  <si>
    <t>1.11.2</t>
  </si>
  <si>
    <t>Контрольная точка 1.13.1 -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</si>
  <si>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1.13.1</t>
  </si>
  <si>
    <t>1.13.2</t>
  </si>
  <si>
    <t>1.13.3</t>
  </si>
  <si>
    <t xml:space="preserve">Контрольная точка 1.11.2 - Выплата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организаций, расположенных на территории Краснодарского края </t>
  </si>
  <si>
    <t xml:space="preserve">Контрольная точка 1.10.2 - Выплата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в рамках регионального проекта «Патриотическое воспитание граждан Российской Федерации», расположенных на территории Краснодарского края </t>
  </si>
  <si>
    <t xml:space="preserve">Комплекс процессных мероприятий № 2 - «Обеспечение реализации муниципальной программы » и прочие мероприятия в области образования </t>
  </si>
  <si>
    <t xml:space="preserve">Начальник управления образованием </t>
  </si>
  <si>
    <t>Контрольная точка 2.8.3 - Выполнение работ, оказание услуг (поставка товара)</t>
  </si>
  <si>
    <t>Контрольная точка 2.8.4 - Расчет с подрядчиком, исполнителем (поставщиком)</t>
  </si>
  <si>
    <t>Контрольная точка 2.13.1 -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</si>
  <si>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2.13.2</t>
  </si>
  <si>
    <t>2.13.1</t>
  </si>
  <si>
    <t>2.13.3</t>
  </si>
  <si>
    <t>01.06.2025 г. - 31.07.2025 г.</t>
  </si>
  <si>
    <t>30.06.2025 г.</t>
  </si>
  <si>
    <t xml:space="preserve">31.07.2025 г </t>
  </si>
  <si>
    <t>1.13.4</t>
  </si>
  <si>
    <t>Контрольная точка 1.13.3 - Выполнение работ, оказание услуг (поставка товара)</t>
  </si>
  <si>
    <t>Контрольная точка 1.13.4- Расчет с подрядчиком, исполнителем (поставщиком)</t>
  </si>
  <si>
    <t>Контрольная точка 1.13.2 - Заключение контракта</t>
  </si>
  <si>
    <t>2.13.4</t>
  </si>
  <si>
    <t>Контрольная точка 2.13.3 - Выполнение работ, оказание услуг (поставка товара)</t>
  </si>
  <si>
    <t>Контрольная точка 2.13.4 - Расчет с подрядчиком, исполнителем (поставщиком)</t>
  </si>
  <si>
    <t>Контрольная точка 2.13.2 - Заключение контракта</t>
  </si>
  <si>
    <t>контракт</t>
  </si>
  <si>
    <r>
      <t xml:space="preserve">          за год 2025 года   </t>
    </r>
    <r>
      <rPr>
        <u/>
        <sz val="14"/>
        <color theme="0"/>
        <rFont val="Times New Roman"/>
        <family val="1"/>
        <charset val="204"/>
      </rPr>
      <t>.</t>
    </r>
  </si>
  <si>
    <t xml:space="preserve">Осуществление отдельных государственных полномочий по предоставлениюмер социальной поддержки в виде компенсации расходов на коммунальных услуг педагогическим аботникам в сельской местности </t>
  </si>
  <si>
    <t>Развитие системы моральной поддержки работников образования путем проведе-ния муниципальных и крае-вых профессиональных кон-курсов: «Воспитатель года Кубани», «Учитель года Кубани», «Директор шко-лы», «Библиотекарь школы Кубани», «Педагог –  психо-лог Кубани», «Сердце отдаю детям», конкурс классных руководителей и  другие, а также других мероприятий: Дня учителя, августовской конференции и др. Приобре-тение грамот, дипломов, памятных подарков, наградных сувениров.</t>
  </si>
  <si>
    <t>администрации муниципального образования Тбилисский район</t>
  </si>
  <si>
    <t>Н.Е. Плавко</t>
  </si>
  <si>
    <t>Согласно заключенным контрактов на поставку коммунальных услуг оплата за вторую половину декабря производится в январе следующего года</t>
  </si>
  <si>
    <t>Законтрактованые средства на услеги по предрейсовому и послерейсовому ТО автотранспорта, медицинскому оведетельствованию водителей, на  поставку ГСМ, в конце года сложилась экономия по факту потребления  и  контракты были  расторгнуты.</t>
  </si>
  <si>
    <t>выполненные работы по монтажу автоматической пожарной сигнализации системы оповещения и управления эвакуации людей при пожаре в зданиях МБОУ "СОШ № 3" и МБОУ "СОШ № 7" восстановлены финансовой помощью, поступившей от  ООО "Кубанские масла"</t>
  </si>
  <si>
    <t>Согласно заключенных контрактов на на услуги связи оплата за вторую половину декабря производится в январе следующего года</t>
  </si>
  <si>
    <t>01.08.2025 г.</t>
  </si>
  <si>
    <t xml:space="preserve">В 2025 году образовательные учреждения не реализовывали инновационные проекты </t>
  </si>
  <si>
    <t>движимое имущество для  объекта «Детское дошкольное учреждение на 80 мест по адресу: Краснодарский край, Тбилисский район,            ст-ца Ловлинская, ул. Гагарина, 1 Г», введенного в эксплуатацию в 2025 году приобретено в 2024 году</t>
  </si>
  <si>
    <t>31.12.2026 г.</t>
  </si>
  <si>
    <t>2.11.1</t>
  </si>
  <si>
    <t>Контрольная точка 2.11.1 - Заключение соглашения между управлением образованием администрации муниципального образования Тбилисский район и общеобразовательными организациями о предоставлении целевой субсидии</t>
  </si>
  <si>
    <t>12.01.2026 г. - 31.01.2026 г.</t>
  </si>
  <si>
    <t>2.11.2</t>
  </si>
  <si>
    <t>Контрольная точка 2.11.2 - Заключение контрактов на поставку продуктов питания</t>
  </si>
  <si>
    <t>30.09.2026 г.</t>
  </si>
  <si>
    <t>2.11.3</t>
  </si>
  <si>
    <t>Контрольная точка 2.11.3 - Выполнение работ, оказание услуг (поставка товара)</t>
  </si>
  <si>
    <t>30.11.2026 г.</t>
  </si>
  <si>
    <t>2.11.4</t>
  </si>
  <si>
    <t>Контрольная точка 2.11.4 - Расчет с подрядчиком, исполнителем (поставщиком)</t>
  </si>
  <si>
    <t>ежемесячно, 
до 19.12.2026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</si>
</sst>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р_."/>
    <numFmt numFmtId="165" formatCode="0.000"/>
    <numFmt numFmtId="166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14"/>
      <name val="Times New Roman"/>
      <family val="1"/>
      <charset val="204"/>
    </font>
    <font>
      <u/>
      <sz val="14"/>
      <color theme="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i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6" fillId="0" borderId="0"/>
    <xf numFmtId="0" fontId="19" fillId="0" borderId="0"/>
  </cellStyleXfs>
  <cellXfs count="17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49" fontId="5" fillId="0" borderId="2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49" fontId="5" fillId="0" borderId="5" xfId="0" applyNumberFormat="1" applyFont="1" applyBorder="1" applyAlignment="1">
      <alignment horizontal="center" vertical="top" wrapText="1"/>
    </xf>
    <xf numFmtId="164" fontId="5" fillId="3" borderId="2" xfId="1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164" fontId="5" fillId="3" borderId="5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0" fontId="5" fillId="0" borderId="2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wrapText="1"/>
    </xf>
    <xf numFmtId="0" fontId="12" fillId="0" borderId="2" xfId="4" applyFont="1" applyBorder="1" applyAlignment="1">
      <alignment horizontal="center" vertical="top" wrapText="1"/>
    </xf>
    <xf numFmtId="0" fontId="12" fillId="0" borderId="2" xfId="4" applyFont="1" applyBorder="1" applyAlignment="1">
      <alignment horizontal="left" vertical="top" wrapText="1"/>
    </xf>
    <xf numFmtId="0" fontId="5" fillId="0" borderId="2" xfId="4" applyFont="1" applyBorder="1" applyAlignment="1">
      <alignment horizontal="center" vertical="top" wrapText="1"/>
    </xf>
    <xf numFmtId="49" fontId="12" fillId="0" borderId="2" xfId="4" applyNumberFormat="1" applyFont="1" applyBorder="1" applyAlignment="1">
      <alignment horizontal="center" vertical="top" wrapText="1"/>
    </xf>
    <xf numFmtId="0" fontId="5" fillId="2" borderId="2" xfId="4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5" fillId="3" borderId="2" xfId="1" applyNumberFormat="1" applyFont="1" applyFill="1" applyBorder="1" applyAlignment="1">
      <alignment vertical="center" wrapText="1"/>
    </xf>
    <xf numFmtId="0" fontId="0" fillId="0" borderId="2" xfId="0" applyBorder="1" applyAlignment="1">
      <alignment vertical="top" wrapText="1"/>
    </xf>
    <xf numFmtId="10" fontId="5" fillId="0" borderId="2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5" fillId="0" borderId="2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left" vertical="top" wrapText="1"/>
    </xf>
    <xf numFmtId="0" fontId="14" fillId="0" borderId="2" xfId="0" applyFont="1" applyBorder="1" applyAlignment="1">
      <alignment horizontal="left" vertical="top" wrapText="1"/>
    </xf>
    <xf numFmtId="0" fontId="6" fillId="0" borderId="2" xfId="0" quotePrefix="1" applyFont="1" applyBorder="1" applyAlignment="1">
      <alignment horizontal="center" vertical="top"/>
    </xf>
    <xf numFmtId="165" fontId="5" fillId="0" borderId="2" xfId="1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0" fontId="5" fillId="0" borderId="3" xfId="1" applyNumberFormat="1" applyFont="1" applyBorder="1" applyAlignment="1">
      <alignment horizontal="center" vertical="center" wrapText="1"/>
    </xf>
    <xf numFmtId="0" fontId="12" fillId="0" borderId="2" xfId="6" applyFont="1" applyBorder="1" applyAlignment="1">
      <alignment vertical="top" wrapText="1"/>
    </xf>
    <xf numFmtId="0" fontId="12" fillId="0" borderId="2" xfId="6" applyFont="1" applyBorder="1" applyAlignment="1">
      <alignment horizontal="center" vertical="top"/>
    </xf>
    <xf numFmtId="0" fontId="12" fillId="2" borderId="2" xfId="6" applyFont="1" applyFill="1" applyBorder="1" applyAlignment="1">
      <alignment horizontal="center" vertical="top" wrapText="1"/>
    </xf>
    <xf numFmtId="4" fontId="12" fillId="0" borderId="2" xfId="6" applyNumberFormat="1" applyFont="1" applyBorder="1" applyAlignment="1">
      <alignment vertical="top"/>
    </xf>
    <xf numFmtId="0" fontId="12" fillId="0" borderId="2" xfId="6" applyFont="1" applyBorder="1" applyAlignment="1">
      <alignment horizontal="center" vertical="top" wrapText="1"/>
    </xf>
    <xf numFmtId="0" fontId="12" fillId="0" borderId="2" xfId="6" applyFont="1" applyBorder="1" applyAlignment="1">
      <alignment horizontal="left" vertical="top" wrapText="1"/>
    </xf>
    <xf numFmtId="49" fontId="12" fillId="0" borderId="0" xfId="4" applyNumberFormat="1" applyFont="1" applyAlignment="1">
      <alignment horizontal="center" vertical="top" wrapText="1"/>
    </xf>
    <xf numFmtId="0" fontId="12" fillId="0" borderId="0" xfId="4" applyFont="1" applyAlignment="1">
      <alignment horizontal="left" vertical="top" wrapText="1"/>
    </xf>
    <xf numFmtId="0" fontId="12" fillId="0" borderId="0" xfId="6" applyFont="1" applyAlignment="1">
      <alignment horizontal="left" vertical="top" wrapText="1"/>
    </xf>
    <xf numFmtId="4" fontId="12" fillId="0" borderId="2" xfId="6" applyNumberFormat="1" applyFont="1" applyBorder="1" applyAlignment="1">
      <alignment vertical="top" wrapText="1"/>
    </xf>
    <xf numFmtId="4" fontId="12" fillId="2" borderId="2" xfId="6" applyNumberFormat="1" applyFont="1" applyFill="1" applyBorder="1" applyAlignment="1">
      <alignment vertical="top" wrapText="1"/>
    </xf>
    <xf numFmtId="0" fontId="6" fillId="0" borderId="0" xfId="0" applyFont="1" applyAlignment="1">
      <alignment wrapText="1"/>
    </xf>
    <xf numFmtId="165" fontId="14" fillId="0" borderId="2" xfId="0" applyNumberFormat="1" applyFont="1" applyBorder="1" applyAlignment="1">
      <alignment horizontal="center" wrapText="1"/>
    </xf>
    <xf numFmtId="10" fontId="14" fillId="0" borderId="2" xfId="0" applyNumberFormat="1" applyFont="1" applyBorder="1" applyAlignment="1">
      <alignment horizontal="center" wrapText="1"/>
    </xf>
    <xf numFmtId="10" fontId="4" fillId="0" borderId="2" xfId="1" applyNumberFormat="1" applyFont="1" applyBorder="1" applyAlignment="1">
      <alignment horizontal="center" vertical="center" wrapText="1"/>
    </xf>
    <xf numFmtId="165" fontId="4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165" fontId="4" fillId="2" borderId="2" xfId="1" applyNumberFormat="1" applyFont="1" applyFill="1" applyBorder="1" applyAlignment="1">
      <alignment horizontal="center" vertical="center" wrapText="1"/>
    </xf>
    <xf numFmtId="10" fontId="4" fillId="0" borderId="3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top" wrapText="1"/>
    </xf>
    <xf numFmtId="14" fontId="12" fillId="0" borderId="2" xfId="6" applyNumberFormat="1" applyFont="1" applyBorder="1" applyAlignment="1">
      <alignment horizontal="center" vertical="top"/>
    </xf>
    <xf numFmtId="14" fontId="12" fillId="0" borderId="2" xfId="4" applyNumberFormat="1" applyFont="1" applyBorder="1" applyAlignment="1">
      <alignment horizontal="center" vertical="top" wrapText="1"/>
    </xf>
    <xf numFmtId="4" fontId="12" fillId="0" borderId="2" xfId="6" applyNumberFormat="1" applyFont="1" applyBorder="1" applyAlignment="1">
      <alignment horizontal="center" vertical="top"/>
    </xf>
    <xf numFmtId="165" fontId="4" fillId="0" borderId="2" xfId="1" applyNumberFormat="1" applyFont="1" applyBorder="1" applyAlignment="1">
      <alignment horizontal="center" vertical="top" wrapText="1"/>
    </xf>
    <xf numFmtId="10" fontId="4" fillId="0" borderId="2" xfId="1" applyNumberFormat="1" applyFont="1" applyBorder="1" applyAlignment="1">
      <alignment horizontal="center" vertical="top" wrapText="1"/>
    </xf>
    <xf numFmtId="0" fontId="12" fillId="2" borderId="2" xfId="6" applyFont="1" applyFill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9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6" fillId="0" borderId="2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5" fillId="0" borderId="5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6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0" fontId="5" fillId="0" borderId="6" xfId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5" xfId="0" applyFont="1" applyBorder="1" applyAlignment="1">
      <alignment horizontal="justify" vertical="top" wrapText="1"/>
    </xf>
    <xf numFmtId="0" fontId="5" fillId="0" borderId="5" xfId="1" applyFont="1" applyBorder="1" applyAlignment="1">
      <alignment horizontal="left" vertical="top" wrapText="1"/>
    </xf>
    <xf numFmtId="0" fontId="21" fillId="0" borderId="5" xfId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6" xfId="1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5" fillId="0" borderId="2" xfId="1" applyFont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164" fontId="5" fillId="3" borderId="3" xfId="1" applyNumberFormat="1" applyFont="1" applyFill="1" applyBorder="1" applyAlignment="1">
      <alignment horizontal="center" vertical="center" wrapText="1"/>
    </xf>
    <xf numFmtId="164" fontId="5" fillId="3" borderId="4" xfId="1" applyNumberFormat="1" applyFont="1" applyFill="1" applyBorder="1" applyAlignment="1">
      <alignment horizontal="center" vertical="center" wrapText="1"/>
    </xf>
    <xf numFmtId="164" fontId="5" fillId="3" borderId="5" xfId="1" applyNumberFormat="1" applyFont="1" applyFill="1" applyBorder="1" applyAlignment="1">
      <alignment horizontal="center" vertical="center" wrapText="1"/>
    </xf>
    <xf numFmtId="164" fontId="5" fillId="3" borderId="6" xfId="1" applyNumberFormat="1" applyFont="1" applyFill="1" applyBorder="1" applyAlignment="1">
      <alignment horizontal="center" vertical="center" wrapText="1"/>
    </xf>
    <xf numFmtId="164" fontId="5" fillId="3" borderId="2" xfId="1" applyNumberFormat="1" applyFont="1" applyFill="1" applyBorder="1" applyAlignment="1">
      <alignment horizontal="center" vertical="center" wrapText="1"/>
    </xf>
    <xf numFmtId="164" fontId="5" fillId="3" borderId="8" xfId="1" applyNumberFormat="1" applyFont="1" applyFill="1" applyBorder="1" applyAlignment="1">
      <alignment horizontal="center" vertical="center" wrapText="1"/>
    </xf>
    <xf numFmtId="164" fontId="5" fillId="3" borderId="10" xfId="1" applyNumberFormat="1" applyFont="1" applyFill="1" applyBorder="1" applyAlignment="1">
      <alignment horizontal="center" vertical="center" wrapText="1"/>
    </xf>
    <xf numFmtId="164" fontId="5" fillId="3" borderId="7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4" fillId="0" borderId="2" xfId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2" fillId="0" borderId="2" xfId="4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5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6" xfId="1" applyFont="1" applyFill="1" applyBorder="1" applyAlignment="1">
      <alignment horizontal="center" vertical="top" wrapText="1"/>
    </xf>
    <xf numFmtId="49" fontId="12" fillId="0" borderId="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/>
    </xf>
    <xf numFmtId="0" fontId="12" fillId="0" borderId="5" xfId="0" applyFont="1" applyBorder="1" applyAlignment="1">
      <alignment vertical="top" wrapText="1"/>
    </xf>
    <xf numFmtId="0" fontId="22" fillId="0" borderId="2" xfId="0" applyFont="1" applyBorder="1" applyAlignment="1">
      <alignment horizontal="center" vertical="top" wrapText="1"/>
    </xf>
    <xf numFmtId="4" fontId="22" fillId="0" borderId="2" xfId="0" applyNumberFormat="1" applyFont="1" applyBorder="1" applyAlignment="1">
      <alignment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4" fontId="22" fillId="0" borderId="2" xfId="0" applyNumberFormat="1" applyFont="1" applyBorder="1" applyAlignment="1">
      <alignment vertical="top"/>
    </xf>
  </cellXfs>
  <cellStyles count="7">
    <cellStyle name="Excel Built-in Normal" xfId="4" xr:uid="{00000000-0005-0000-0000-000000000000}"/>
    <cellStyle name="Excel Built-in Normal 1" xfId="2" xr:uid="{00000000-0005-0000-0000-000001000000}"/>
    <cellStyle name="Excel Built-in Normal 2" xfId="5" xr:uid="{00000000-0005-0000-0000-000002000000}"/>
    <cellStyle name="Обычный" xfId="0" builtinId="0"/>
    <cellStyle name="Обычный 2" xfId="1" xr:uid="{00000000-0005-0000-0000-000004000000}"/>
    <cellStyle name="Обычный 3" xfId="3" xr:uid="{00000000-0005-0000-0000-000005000000}"/>
    <cellStyle name="Обычный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opLeftCell="A4" zoomScaleNormal="100" workbookViewId="0">
      <selection activeCell="B18" sqref="B18"/>
    </sheetView>
  </sheetViews>
  <sheetFormatPr defaultColWidth="9.140625" defaultRowHeight="15" x14ac:dyDescent="0.25"/>
  <cols>
    <col min="1" max="1" width="6.42578125" style="2" customWidth="1"/>
    <col min="2" max="2" width="50.7109375" style="1" customWidth="1"/>
    <col min="3" max="3" width="12.85546875" style="1" customWidth="1"/>
    <col min="4" max="4" width="10.7109375" style="3" customWidth="1"/>
    <col min="5" max="5" width="14.28515625" style="3" customWidth="1"/>
    <col min="6" max="6" width="11.7109375" style="3" customWidth="1"/>
    <col min="7" max="7" width="13.42578125" style="3" customWidth="1"/>
    <col min="8" max="8" width="9" style="3" customWidth="1"/>
    <col min="9" max="9" width="9.140625" style="3" customWidth="1"/>
    <col min="10" max="10" width="23.42578125" style="3" customWidth="1"/>
    <col min="11" max="16384" width="9.140625" style="1"/>
  </cols>
  <sheetData>
    <row r="1" spans="1:10" ht="15.75" x14ac:dyDescent="0.25">
      <c r="A1" s="9"/>
      <c r="B1" s="4"/>
      <c r="C1" s="4"/>
      <c r="D1" s="10"/>
      <c r="E1" s="11"/>
      <c r="F1" s="11"/>
      <c r="G1" s="95" t="s">
        <v>44</v>
      </c>
      <c r="H1" s="95"/>
      <c r="I1" s="95"/>
      <c r="J1" s="95"/>
    </row>
    <row r="2" spans="1:10" ht="15.75" x14ac:dyDescent="0.25">
      <c r="A2" s="9"/>
      <c r="B2" s="4"/>
      <c r="C2" s="4"/>
      <c r="D2" s="12"/>
      <c r="E2" s="13"/>
      <c r="F2" s="13"/>
      <c r="G2" s="13"/>
      <c r="H2" s="13"/>
      <c r="I2" s="13"/>
      <c r="J2" s="12"/>
    </row>
    <row r="3" spans="1:10" ht="18.75" x14ac:dyDescent="0.25">
      <c r="A3" s="96" t="s">
        <v>2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ht="34.5" customHeight="1" x14ac:dyDescent="0.25">
      <c r="A4" s="97" t="s">
        <v>51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ht="15" customHeight="1" x14ac:dyDescent="0.25">
      <c r="A5" s="106" t="s">
        <v>6</v>
      </c>
      <c r="B5" s="106"/>
      <c r="C5" s="106"/>
      <c r="D5" s="106"/>
      <c r="E5" s="106"/>
      <c r="F5" s="106"/>
      <c r="G5" s="106"/>
      <c r="H5" s="106"/>
      <c r="I5" s="106"/>
      <c r="J5" s="106"/>
    </row>
    <row r="6" spans="1:10" ht="18.75" customHeight="1" x14ac:dyDescent="0.25">
      <c r="A6" s="98" t="s">
        <v>113</v>
      </c>
      <c r="B6" s="98"/>
      <c r="C6" s="98"/>
      <c r="D6" s="98"/>
      <c r="E6" s="98"/>
      <c r="F6" s="98"/>
      <c r="G6" s="98"/>
      <c r="H6" s="98"/>
      <c r="I6" s="98"/>
      <c r="J6" s="98"/>
    </row>
    <row r="7" spans="1:10" ht="27" customHeight="1" x14ac:dyDescent="0.25">
      <c r="A7" s="99" t="s">
        <v>318</v>
      </c>
      <c r="B7" s="100"/>
      <c r="C7" s="100"/>
      <c r="D7" s="100"/>
      <c r="E7" s="100"/>
      <c r="F7" s="100"/>
      <c r="G7" s="100"/>
      <c r="H7" s="100"/>
      <c r="I7" s="100"/>
      <c r="J7" s="100"/>
    </row>
    <row r="8" spans="1:10" ht="15" customHeight="1" x14ac:dyDescent="0.25">
      <c r="A8" s="105"/>
      <c r="B8" s="105"/>
      <c r="C8" s="105"/>
      <c r="D8" s="105"/>
      <c r="E8" s="105"/>
      <c r="F8" s="105"/>
      <c r="G8" s="105"/>
      <c r="H8" s="105"/>
      <c r="I8" s="105"/>
      <c r="J8" s="105"/>
    </row>
    <row r="9" spans="1:10" ht="18.75" x14ac:dyDescent="0.25">
      <c r="A9" s="19"/>
      <c r="B9" s="20"/>
      <c r="C9" s="20"/>
      <c r="D9" s="21"/>
      <c r="E9" s="21"/>
      <c r="F9" s="21"/>
      <c r="G9" s="21"/>
      <c r="H9" s="21"/>
      <c r="I9" s="21"/>
      <c r="J9" s="21"/>
    </row>
    <row r="10" spans="1:10" ht="18.75" x14ac:dyDescent="0.25">
      <c r="A10" s="104" t="s">
        <v>11</v>
      </c>
      <c r="B10" s="104"/>
      <c r="C10" s="104"/>
      <c r="D10" s="104"/>
      <c r="E10" s="104"/>
      <c r="F10" s="104"/>
      <c r="G10" s="104"/>
      <c r="H10" s="104"/>
      <c r="I10" s="104"/>
      <c r="J10" s="104"/>
    </row>
    <row r="11" spans="1:10" ht="15.75" x14ac:dyDescent="0.25">
      <c r="A11" s="14"/>
      <c r="B11" s="7"/>
      <c r="C11" s="7"/>
      <c r="D11" s="8"/>
      <c r="E11" s="8"/>
      <c r="F11" s="8"/>
      <c r="G11" s="8"/>
      <c r="H11" s="8"/>
      <c r="I11" s="8"/>
      <c r="J11" s="8"/>
    </row>
    <row r="12" spans="1:10" ht="15.75" x14ac:dyDescent="0.25">
      <c r="A12" s="14"/>
      <c r="B12" s="7"/>
      <c r="C12" s="7"/>
      <c r="D12" s="8"/>
      <c r="E12" s="8"/>
      <c r="F12" s="8"/>
      <c r="G12" s="8"/>
      <c r="H12" s="8"/>
      <c r="I12" s="8"/>
      <c r="J12" s="8"/>
    </row>
    <row r="13" spans="1:10" ht="128.25" customHeight="1" x14ac:dyDescent="0.25">
      <c r="A13" s="23" t="s">
        <v>16</v>
      </c>
      <c r="B13" s="23" t="s">
        <v>7</v>
      </c>
      <c r="C13" s="25" t="s">
        <v>49</v>
      </c>
      <c r="D13" s="23" t="s">
        <v>13</v>
      </c>
      <c r="E13" s="16" t="s">
        <v>14</v>
      </c>
      <c r="F13" s="24" t="s">
        <v>15</v>
      </c>
      <c r="G13" s="24" t="s">
        <v>19</v>
      </c>
      <c r="H13" s="23" t="s">
        <v>5</v>
      </c>
      <c r="I13" s="23" t="s">
        <v>0</v>
      </c>
      <c r="J13" s="23" t="s">
        <v>4</v>
      </c>
    </row>
    <row r="14" spans="1:10" ht="18.75" customHeight="1" x14ac:dyDescent="0.25">
      <c r="A14" s="23">
        <v>1</v>
      </c>
      <c r="B14" s="15" t="s">
        <v>3</v>
      </c>
      <c r="C14" s="15" t="s">
        <v>17</v>
      </c>
      <c r="D14" s="16">
        <v>4</v>
      </c>
      <c r="E14" s="16">
        <v>5</v>
      </c>
      <c r="F14" s="16">
        <v>6</v>
      </c>
      <c r="G14" s="16">
        <v>7</v>
      </c>
      <c r="H14" s="16">
        <v>8</v>
      </c>
      <c r="I14" s="16">
        <v>9</v>
      </c>
      <c r="J14" s="16">
        <v>10</v>
      </c>
    </row>
    <row r="15" spans="1:10" ht="18.75" customHeight="1" x14ac:dyDescent="0.25">
      <c r="A15" s="25" t="s">
        <v>10</v>
      </c>
      <c r="B15" s="101" t="s">
        <v>9</v>
      </c>
      <c r="C15" s="102"/>
      <c r="D15" s="102"/>
      <c r="E15" s="102"/>
      <c r="F15" s="102"/>
      <c r="G15" s="102"/>
      <c r="H15" s="102"/>
      <c r="I15" s="102"/>
      <c r="J15" s="103"/>
    </row>
    <row r="16" spans="1:10" ht="36.75" customHeight="1" x14ac:dyDescent="0.25">
      <c r="A16" s="25" t="s">
        <v>8</v>
      </c>
      <c r="B16" s="101" t="s">
        <v>52</v>
      </c>
      <c r="C16" s="102"/>
      <c r="D16" s="102"/>
      <c r="E16" s="102"/>
      <c r="F16" s="102"/>
      <c r="G16" s="102"/>
      <c r="H16" s="102"/>
      <c r="I16" s="102"/>
      <c r="J16" s="103"/>
    </row>
    <row r="17" spans="1:10" ht="18.75" customHeight="1" x14ac:dyDescent="0.25">
      <c r="A17" s="25"/>
      <c r="B17" s="22" t="s">
        <v>12</v>
      </c>
      <c r="C17" s="18"/>
      <c r="D17" s="16"/>
      <c r="E17" s="16"/>
      <c r="F17" s="16"/>
      <c r="G17" s="16"/>
      <c r="H17" s="16"/>
      <c r="I17" s="16"/>
      <c r="J17" s="16"/>
    </row>
    <row r="18" spans="1:10" ht="31.5" x14ac:dyDescent="0.25">
      <c r="A18" s="25" t="s">
        <v>30</v>
      </c>
      <c r="B18" s="22" t="s">
        <v>53</v>
      </c>
      <c r="C18" s="48" t="s">
        <v>105</v>
      </c>
      <c r="D18" s="16" t="s">
        <v>104</v>
      </c>
      <c r="E18" s="16">
        <v>100</v>
      </c>
      <c r="F18" s="16">
        <v>100</v>
      </c>
      <c r="G18" s="16">
        <v>100</v>
      </c>
      <c r="H18" s="49" t="s">
        <v>105</v>
      </c>
      <c r="I18" s="16">
        <v>100</v>
      </c>
      <c r="J18" s="16"/>
    </row>
    <row r="19" spans="1:10" ht="47.25" x14ac:dyDescent="0.25">
      <c r="A19" s="18" t="s">
        <v>54</v>
      </c>
      <c r="B19" s="22" t="s">
        <v>55</v>
      </c>
      <c r="C19" s="48" t="s">
        <v>105</v>
      </c>
      <c r="D19" s="16" t="s">
        <v>104</v>
      </c>
      <c r="E19" s="16">
        <v>100</v>
      </c>
      <c r="F19" s="16">
        <v>100</v>
      </c>
      <c r="G19" s="16">
        <v>100</v>
      </c>
      <c r="H19" s="48" t="s">
        <v>105</v>
      </c>
      <c r="I19" s="16">
        <v>100</v>
      </c>
      <c r="J19" s="16"/>
    </row>
    <row r="20" spans="1:10" ht="84" customHeight="1" x14ac:dyDescent="0.25">
      <c r="A20" s="25" t="s">
        <v>56</v>
      </c>
      <c r="B20" s="22" t="s">
        <v>57</v>
      </c>
      <c r="C20" s="48" t="s">
        <v>105</v>
      </c>
      <c r="D20" s="16" t="s">
        <v>104</v>
      </c>
      <c r="E20" s="16">
        <v>90</v>
      </c>
      <c r="F20" s="16">
        <v>91</v>
      </c>
      <c r="G20" s="16">
        <v>100</v>
      </c>
      <c r="H20" s="86">
        <v>9</v>
      </c>
      <c r="I20" s="16">
        <v>110</v>
      </c>
      <c r="J20" s="16"/>
    </row>
    <row r="21" spans="1:10" ht="33" customHeight="1" x14ac:dyDescent="0.25">
      <c r="A21" s="25" t="s">
        <v>58</v>
      </c>
      <c r="B21" s="101" t="s">
        <v>59</v>
      </c>
      <c r="C21" s="107"/>
      <c r="D21" s="107"/>
      <c r="E21" s="107"/>
      <c r="F21" s="107"/>
      <c r="G21" s="107"/>
      <c r="H21" s="107"/>
      <c r="I21" s="107"/>
      <c r="J21" s="108"/>
    </row>
    <row r="22" spans="1:10" ht="18.75" customHeight="1" x14ac:dyDescent="0.25">
      <c r="A22" s="18"/>
      <c r="B22" s="22" t="s">
        <v>12</v>
      </c>
      <c r="C22" s="46"/>
      <c r="D22" s="46"/>
      <c r="E22" s="46"/>
      <c r="F22" s="46"/>
      <c r="G22" s="46"/>
      <c r="H22" s="46"/>
      <c r="I22" s="46"/>
      <c r="J22" s="46"/>
    </row>
    <row r="23" spans="1:10" ht="35.25" customHeight="1" x14ac:dyDescent="0.25">
      <c r="A23" s="25" t="s">
        <v>60</v>
      </c>
      <c r="B23" s="22" t="s">
        <v>61</v>
      </c>
      <c r="C23" s="51" t="s">
        <v>105</v>
      </c>
      <c r="D23" s="16" t="s">
        <v>104</v>
      </c>
      <c r="E23" s="51" t="s">
        <v>105</v>
      </c>
      <c r="F23" s="16">
        <v>0.6</v>
      </c>
      <c r="G23" s="16">
        <v>0.6</v>
      </c>
      <c r="H23" s="52" t="s">
        <v>105</v>
      </c>
      <c r="I23" s="16">
        <v>100</v>
      </c>
      <c r="J23" s="16"/>
    </row>
    <row r="24" spans="1:10" ht="34.5" customHeight="1" x14ac:dyDescent="0.25">
      <c r="A24" s="25" t="s">
        <v>3</v>
      </c>
      <c r="B24" s="22" t="s">
        <v>91</v>
      </c>
      <c r="C24" s="18"/>
      <c r="D24" s="16"/>
      <c r="E24" s="16"/>
      <c r="F24" s="23"/>
      <c r="G24" s="23"/>
      <c r="H24" s="16"/>
      <c r="I24" s="16"/>
      <c r="J24" s="16"/>
    </row>
    <row r="25" spans="1:10" ht="78.75" customHeight="1" x14ac:dyDescent="0.25">
      <c r="A25" s="25" t="s">
        <v>62</v>
      </c>
      <c r="B25" s="22" t="s">
        <v>63</v>
      </c>
      <c r="C25" s="51" t="s">
        <v>105</v>
      </c>
      <c r="D25" s="16" t="s">
        <v>104</v>
      </c>
      <c r="E25" s="51" t="s">
        <v>105</v>
      </c>
      <c r="F25" s="53">
        <v>74.400000000000006</v>
      </c>
      <c r="G25" s="53">
        <v>74.400000000000006</v>
      </c>
      <c r="H25" s="52" t="s">
        <v>105</v>
      </c>
      <c r="I25" s="16">
        <v>100</v>
      </c>
      <c r="J25" s="16"/>
    </row>
    <row r="26" spans="1:10" ht="64.5" customHeight="1" x14ac:dyDescent="0.25">
      <c r="A26" s="25" t="s">
        <v>64</v>
      </c>
      <c r="B26" s="22" t="s">
        <v>65</v>
      </c>
      <c r="C26" s="51" t="s">
        <v>105</v>
      </c>
      <c r="D26" s="16" t="s">
        <v>104</v>
      </c>
      <c r="E26" s="51" t="s">
        <v>105</v>
      </c>
      <c r="F26" s="16">
        <v>73.5</v>
      </c>
      <c r="G26" s="50">
        <v>80.040000000000006</v>
      </c>
      <c r="H26" s="58">
        <v>6.54</v>
      </c>
      <c r="I26" s="16">
        <v>109</v>
      </c>
      <c r="J26" s="16"/>
    </row>
    <row r="27" spans="1:10" ht="83.25" customHeight="1" x14ac:dyDescent="0.25">
      <c r="A27" s="18" t="s">
        <v>67</v>
      </c>
      <c r="B27" s="22" t="s">
        <v>66</v>
      </c>
      <c r="C27" s="48" t="s">
        <v>105</v>
      </c>
      <c r="D27" s="16" t="s">
        <v>104</v>
      </c>
      <c r="E27" s="48" t="s">
        <v>105</v>
      </c>
      <c r="F27" s="16">
        <v>100</v>
      </c>
      <c r="G27" s="16">
        <v>100</v>
      </c>
      <c r="H27" s="48" t="s">
        <v>105</v>
      </c>
      <c r="I27" s="16">
        <v>100</v>
      </c>
      <c r="J27" s="16"/>
    </row>
    <row r="28" spans="1:10" ht="98.25" customHeight="1" x14ac:dyDescent="0.25">
      <c r="A28" s="25" t="s">
        <v>68</v>
      </c>
      <c r="B28" s="22" t="s">
        <v>107</v>
      </c>
      <c r="C28" s="48" t="s">
        <v>105</v>
      </c>
      <c r="D28" s="16" t="s">
        <v>104</v>
      </c>
      <c r="E28" s="48" t="s">
        <v>105</v>
      </c>
      <c r="F28" s="16">
        <v>30</v>
      </c>
      <c r="G28" s="16">
        <v>30</v>
      </c>
      <c r="H28" s="48" t="s">
        <v>105</v>
      </c>
      <c r="I28" s="16">
        <v>100</v>
      </c>
      <c r="J28" s="16"/>
    </row>
    <row r="29" spans="1:10" ht="51" customHeight="1" x14ac:dyDescent="0.25">
      <c r="A29" s="25" t="s">
        <v>69</v>
      </c>
      <c r="B29" s="22" t="s">
        <v>106</v>
      </c>
      <c r="C29" s="48" t="s">
        <v>105</v>
      </c>
      <c r="D29" s="16" t="s">
        <v>104</v>
      </c>
      <c r="E29" s="48" t="s">
        <v>105</v>
      </c>
      <c r="F29" s="16">
        <v>45</v>
      </c>
      <c r="G29" s="16">
        <v>45</v>
      </c>
      <c r="H29" s="48" t="s">
        <v>105</v>
      </c>
      <c r="I29" s="16">
        <v>100</v>
      </c>
      <c r="J29" s="16"/>
    </row>
    <row r="30" spans="1:10" ht="112.5" customHeight="1" x14ac:dyDescent="0.25">
      <c r="A30" s="25" t="s">
        <v>71</v>
      </c>
      <c r="B30" s="22" t="s">
        <v>70</v>
      </c>
      <c r="C30" s="48" t="s">
        <v>105</v>
      </c>
      <c r="D30" s="16" t="s">
        <v>104</v>
      </c>
      <c r="E30" s="48" t="s">
        <v>105</v>
      </c>
      <c r="F30" s="16">
        <v>30</v>
      </c>
      <c r="G30" s="16">
        <v>30</v>
      </c>
      <c r="H30" s="48" t="s">
        <v>105</v>
      </c>
      <c r="I30" s="16">
        <v>100</v>
      </c>
      <c r="J30" s="16"/>
    </row>
    <row r="31" spans="1:10" ht="146.25" customHeight="1" x14ac:dyDescent="0.25">
      <c r="A31" s="18" t="s">
        <v>72</v>
      </c>
      <c r="B31" s="22" t="s">
        <v>73</v>
      </c>
      <c r="C31" s="48" t="s">
        <v>105</v>
      </c>
      <c r="D31" s="16" t="s">
        <v>108</v>
      </c>
      <c r="E31" s="48" t="s">
        <v>105</v>
      </c>
      <c r="F31" s="48" t="s">
        <v>105</v>
      </c>
      <c r="G31" s="48" t="s">
        <v>105</v>
      </c>
      <c r="H31" s="48" t="s">
        <v>105</v>
      </c>
      <c r="I31" s="48" t="s">
        <v>105</v>
      </c>
      <c r="J31" s="16"/>
    </row>
    <row r="32" spans="1:10" ht="99.75" customHeight="1" x14ac:dyDescent="0.25">
      <c r="A32" s="25" t="s">
        <v>74</v>
      </c>
      <c r="B32" s="22" t="s">
        <v>75</v>
      </c>
      <c r="C32" s="54" t="s">
        <v>105</v>
      </c>
      <c r="D32" s="17" t="s">
        <v>108</v>
      </c>
      <c r="E32" s="54" t="s">
        <v>105</v>
      </c>
      <c r="F32" s="54">
        <v>1</v>
      </c>
      <c r="G32" s="17">
        <v>1</v>
      </c>
      <c r="H32" s="48" t="s">
        <v>105</v>
      </c>
      <c r="I32" s="17">
        <v>100</v>
      </c>
      <c r="J32" s="16"/>
    </row>
    <row r="33" spans="1:10" ht="47.25" x14ac:dyDescent="0.25">
      <c r="A33" s="25" t="s">
        <v>76</v>
      </c>
      <c r="B33" s="22" t="s">
        <v>77</v>
      </c>
      <c r="C33" s="48" t="s">
        <v>105</v>
      </c>
      <c r="D33" s="16" t="s">
        <v>104</v>
      </c>
      <c r="E33" s="16">
        <v>100</v>
      </c>
      <c r="F33" s="16">
        <v>100</v>
      </c>
      <c r="G33" s="16">
        <v>100</v>
      </c>
      <c r="H33" s="48" t="s">
        <v>105</v>
      </c>
      <c r="I33" s="16">
        <v>100</v>
      </c>
      <c r="J33" s="16"/>
    </row>
    <row r="34" spans="1:10" ht="94.5" x14ac:dyDescent="0.25">
      <c r="A34" s="25" t="s">
        <v>78</v>
      </c>
      <c r="B34" s="22" t="s">
        <v>109</v>
      </c>
      <c r="C34" s="48" t="s">
        <v>105</v>
      </c>
      <c r="D34" s="16" t="s">
        <v>104</v>
      </c>
      <c r="E34" s="16">
        <v>100</v>
      </c>
      <c r="F34" s="16">
        <v>100</v>
      </c>
      <c r="G34" s="16">
        <v>100</v>
      </c>
      <c r="H34" s="48" t="s">
        <v>105</v>
      </c>
      <c r="I34" s="16">
        <v>100</v>
      </c>
      <c r="J34" s="16"/>
    </row>
    <row r="35" spans="1:10" ht="78.75" x14ac:dyDescent="0.25">
      <c r="A35" s="25" t="s">
        <v>79</v>
      </c>
      <c r="B35" s="22" t="s">
        <v>110</v>
      </c>
      <c r="C35" s="48" t="s">
        <v>105</v>
      </c>
      <c r="D35" s="16" t="s">
        <v>104</v>
      </c>
      <c r="E35" s="16">
        <v>100</v>
      </c>
      <c r="F35" s="16">
        <v>100</v>
      </c>
      <c r="G35" s="16">
        <v>100</v>
      </c>
      <c r="H35" s="48" t="s">
        <v>105</v>
      </c>
      <c r="I35" s="16">
        <v>100</v>
      </c>
      <c r="J35" s="16"/>
    </row>
    <row r="36" spans="1:10" ht="33.75" customHeight="1" x14ac:dyDescent="0.25">
      <c r="A36" s="25" t="s">
        <v>80</v>
      </c>
      <c r="B36" s="22" t="s">
        <v>81</v>
      </c>
      <c r="C36" s="48" t="s">
        <v>105</v>
      </c>
      <c r="D36" s="16" t="s">
        <v>104</v>
      </c>
      <c r="E36" s="16">
        <v>100</v>
      </c>
      <c r="F36" s="16">
        <v>100</v>
      </c>
      <c r="G36" s="16">
        <v>100</v>
      </c>
      <c r="H36" s="48" t="s">
        <v>105</v>
      </c>
      <c r="I36" s="16">
        <v>100</v>
      </c>
      <c r="J36" s="16"/>
    </row>
    <row r="37" spans="1:10" ht="36" customHeight="1" x14ac:dyDescent="0.25">
      <c r="A37" s="25" t="s">
        <v>82</v>
      </c>
      <c r="B37" s="22" t="s">
        <v>83</v>
      </c>
      <c r="C37" s="48" t="s">
        <v>105</v>
      </c>
      <c r="D37" s="23" t="s">
        <v>111</v>
      </c>
      <c r="E37" s="23">
        <v>6600</v>
      </c>
      <c r="F37" s="23">
        <v>6600</v>
      </c>
      <c r="G37" s="16">
        <v>6600</v>
      </c>
      <c r="H37" s="48" t="s">
        <v>105</v>
      </c>
      <c r="I37" s="16">
        <v>100</v>
      </c>
      <c r="J37" s="16"/>
    </row>
    <row r="38" spans="1:10" ht="63" x14ac:dyDescent="0.25">
      <c r="A38" s="18" t="s">
        <v>84</v>
      </c>
      <c r="B38" s="22" t="s">
        <v>85</v>
      </c>
      <c r="C38" s="48" t="s">
        <v>105</v>
      </c>
      <c r="D38" s="53" t="s">
        <v>111</v>
      </c>
      <c r="E38" s="53">
        <v>14</v>
      </c>
      <c r="F38" s="53">
        <v>14</v>
      </c>
      <c r="G38" s="16">
        <v>14</v>
      </c>
      <c r="H38" s="48" t="s">
        <v>105</v>
      </c>
      <c r="I38" s="16">
        <v>100</v>
      </c>
      <c r="J38" s="16"/>
    </row>
    <row r="39" spans="1:10" ht="50.25" customHeight="1" x14ac:dyDescent="0.25">
      <c r="A39" s="25" t="s">
        <v>86</v>
      </c>
      <c r="B39" s="22" t="s">
        <v>87</v>
      </c>
      <c r="C39" s="48" t="s">
        <v>105</v>
      </c>
      <c r="D39" s="50" t="s">
        <v>104</v>
      </c>
      <c r="E39" s="16">
        <v>8.8000000000000007</v>
      </c>
      <c r="F39" s="16">
        <v>10.8</v>
      </c>
      <c r="G39" s="16">
        <v>15</v>
      </c>
      <c r="H39" s="58" t="s">
        <v>114</v>
      </c>
      <c r="I39" s="17">
        <v>139</v>
      </c>
      <c r="J39" s="16"/>
    </row>
    <row r="40" spans="1:10" ht="63" x14ac:dyDescent="0.25">
      <c r="A40" s="25" t="s">
        <v>88</v>
      </c>
      <c r="B40" s="22" t="s">
        <v>89</v>
      </c>
      <c r="C40" s="48" t="s">
        <v>105</v>
      </c>
      <c r="D40" s="16" t="s">
        <v>104</v>
      </c>
      <c r="E40" s="48" t="s">
        <v>105</v>
      </c>
      <c r="F40" s="16">
        <v>100</v>
      </c>
      <c r="G40" s="16">
        <v>100</v>
      </c>
      <c r="H40" s="48" t="s">
        <v>105</v>
      </c>
      <c r="I40" s="16">
        <v>100</v>
      </c>
      <c r="J40" s="16"/>
    </row>
    <row r="41" spans="1:10" ht="126" customHeight="1" x14ac:dyDescent="0.25">
      <c r="A41" s="18" t="s">
        <v>90</v>
      </c>
      <c r="B41" s="22" t="s">
        <v>112</v>
      </c>
      <c r="C41" s="48" t="s">
        <v>105</v>
      </c>
      <c r="D41" s="53" t="s">
        <v>111</v>
      </c>
      <c r="E41" s="53">
        <v>2</v>
      </c>
      <c r="F41" s="53">
        <v>3</v>
      </c>
      <c r="G41" s="53">
        <v>3</v>
      </c>
      <c r="H41" s="48" t="s">
        <v>105</v>
      </c>
      <c r="I41" s="16">
        <v>100</v>
      </c>
      <c r="J41" s="16"/>
    </row>
    <row r="42" spans="1:10" ht="20.25" customHeight="1" x14ac:dyDescent="0.25">
      <c r="A42" s="6"/>
      <c r="B42" s="6"/>
      <c r="C42" s="6"/>
      <c r="D42" s="8"/>
      <c r="E42" s="8"/>
      <c r="F42" s="94"/>
      <c r="G42" s="94"/>
      <c r="H42" s="8"/>
      <c r="I42" s="8"/>
      <c r="J42" s="8"/>
    </row>
    <row r="43" spans="1:10" ht="16.5" customHeight="1" x14ac:dyDescent="0.25">
      <c r="A43" s="5"/>
      <c r="B43" s="5"/>
      <c r="C43" s="5"/>
      <c r="D43" s="93"/>
      <c r="E43" s="93"/>
      <c r="F43" s="93"/>
    </row>
  </sheetData>
  <mergeCells count="13">
    <mergeCell ref="D43:F43"/>
    <mergeCell ref="F42:G42"/>
    <mergeCell ref="G1:J1"/>
    <mergeCell ref="A3:J3"/>
    <mergeCell ref="A4:J4"/>
    <mergeCell ref="A6:J6"/>
    <mergeCell ref="A7:J7"/>
    <mergeCell ref="B15:J15"/>
    <mergeCell ref="B16:J16"/>
    <mergeCell ref="A10:J10"/>
    <mergeCell ref="A8:J8"/>
    <mergeCell ref="A5:J5"/>
    <mergeCell ref="B21:J21"/>
  </mergeCells>
  <phoneticPr fontId="0" type="noConversion"/>
  <printOptions horizontalCentered="1"/>
  <pageMargins left="0.35433070866141736" right="0.19685039370078741" top="0.74803149606299213" bottom="0.23622047244094491" header="0.31496062992125984" footer="0.31496062992125984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64D7-26AC-4A99-98A9-B89B42AB4D26}">
  <sheetPr>
    <pageSetUpPr fitToPage="1"/>
  </sheetPr>
  <dimension ref="A1:L146"/>
  <sheetViews>
    <sheetView zoomScaleNormal="100" workbookViewId="0">
      <selection activeCell="I155" sqref="I155"/>
    </sheetView>
  </sheetViews>
  <sheetFormatPr defaultColWidth="9.140625" defaultRowHeight="15" x14ac:dyDescent="0.25"/>
  <cols>
    <col min="1" max="1" width="5.140625" style="34" customWidth="1"/>
    <col min="2" max="2" width="36.140625" style="33" customWidth="1"/>
    <col min="3" max="3" width="19.28515625" style="33" customWidth="1"/>
    <col min="4" max="4" width="17.7109375" style="33" customWidth="1"/>
    <col min="5" max="5" width="19" style="33" customWidth="1"/>
    <col min="6" max="6" width="22.28515625" style="33" customWidth="1"/>
    <col min="7" max="7" width="13.42578125" style="33" customWidth="1"/>
    <col min="8" max="8" width="18.85546875" style="33" customWidth="1"/>
    <col min="9" max="9" width="12" style="33" customWidth="1"/>
    <col min="10" max="10" width="12.5703125" style="33" customWidth="1"/>
    <col min="11" max="11" width="13" style="33" customWidth="1"/>
    <col min="12" max="12" width="22.85546875" style="33" customWidth="1"/>
    <col min="13" max="16384" width="9.140625" style="33"/>
  </cols>
  <sheetData>
    <row r="1" spans="1:12" ht="36.75" customHeight="1" x14ac:dyDescent="0.3">
      <c r="A1" s="141" t="s">
        <v>23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3" spans="1:12" ht="59.25" customHeight="1" x14ac:dyDescent="0.25">
      <c r="A3" s="123" t="s">
        <v>16</v>
      </c>
      <c r="B3" s="142" t="s">
        <v>24</v>
      </c>
      <c r="C3" s="143" t="s">
        <v>20</v>
      </c>
      <c r="D3" s="144" t="s">
        <v>25</v>
      </c>
      <c r="E3" s="145"/>
      <c r="F3" s="146" t="s">
        <v>28</v>
      </c>
      <c r="G3" s="148" t="s">
        <v>0</v>
      </c>
      <c r="H3" s="149" t="s">
        <v>29</v>
      </c>
      <c r="I3" s="150"/>
      <c r="J3" s="150"/>
      <c r="K3" s="151"/>
      <c r="L3" s="152" t="s">
        <v>35</v>
      </c>
    </row>
    <row r="4" spans="1:12" ht="127.5" customHeight="1" x14ac:dyDescent="0.25">
      <c r="A4" s="125"/>
      <c r="B4" s="142"/>
      <c r="C4" s="143"/>
      <c r="D4" s="30" t="s">
        <v>26</v>
      </c>
      <c r="E4" s="30" t="s">
        <v>27</v>
      </c>
      <c r="F4" s="147"/>
      <c r="G4" s="148"/>
      <c r="H4" s="45" t="s">
        <v>47</v>
      </c>
      <c r="I4" s="26" t="s">
        <v>48</v>
      </c>
      <c r="J4" s="29" t="s">
        <v>45</v>
      </c>
      <c r="K4" s="29" t="s">
        <v>46</v>
      </c>
      <c r="L4" s="152"/>
    </row>
    <row r="5" spans="1:12" ht="15.75" x14ac:dyDescent="0.25">
      <c r="A5" s="35" t="s">
        <v>10</v>
      </c>
      <c r="B5" s="27">
        <v>2</v>
      </c>
      <c r="C5" s="28">
        <v>3</v>
      </c>
      <c r="D5" s="28">
        <v>4</v>
      </c>
      <c r="E5" s="28">
        <v>5</v>
      </c>
      <c r="F5" s="28">
        <v>6</v>
      </c>
      <c r="G5" s="28">
        <v>7</v>
      </c>
      <c r="H5" s="28">
        <v>8</v>
      </c>
      <c r="I5" s="28">
        <v>9</v>
      </c>
      <c r="J5" s="28">
        <v>10</v>
      </c>
      <c r="K5" s="28">
        <v>11</v>
      </c>
      <c r="L5" s="28">
        <v>12</v>
      </c>
    </row>
    <row r="6" spans="1:12" ht="15.75" x14ac:dyDescent="0.25">
      <c r="A6" s="35" t="s">
        <v>10</v>
      </c>
      <c r="B6" s="156" t="s">
        <v>31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</row>
    <row r="7" spans="1:12" ht="47.25" customHeight="1" x14ac:dyDescent="0.25">
      <c r="A7" s="109" t="s">
        <v>10</v>
      </c>
      <c r="B7" s="55" t="s">
        <v>115</v>
      </c>
      <c r="C7" s="112" t="s">
        <v>116</v>
      </c>
      <c r="D7" s="81">
        <f>SUM(D8:D10)</f>
        <v>1042649.5</v>
      </c>
      <c r="E7" s="81">
        <f t="shared" ref="E7:F7" si="0">SUM(E8:E10)</f>
        <v>1042649.5</v>
      </c>
      <c r="F7" s="81">
        <f t="shared" si="0"/>
        <v>1030751.186</v>
      </c>
      <c r="G7" s="80">
        <f>F7/E7</f>
        <v>0.98858838564637497</v>
      </c>
      <c r="H7" s="120" t="s">
        <v>1</v>
      </c>
      <c r="I7" s="120"/>
      <c r="J7" s="120" t="s">
        <v>1</v>
      </c>
      <c r="K7" s="120" t="s">
        <v>1</v>
      </c>
      <c r="L7" s="120" t="s">
        <v>1</v>
      </c>
    </row>
    <row r="8" spans="1:12" ht="15.75" x14ac:dyDescent="0.25">
      <c r="A8" s="110"/>
      <c r="B8" s="36" t="s">
        <v>32</v>
      </c>
      <c r="C8" s="113"/>
      <c r="D8" s="59">
        <f>D48+D58+D63</f>
        <v>41252.399999999994</v>
      </c>
      <c r="E8" s="59">
        <f>E48+E58+E63</f>
        <v>41252.399999999994</v>
      </c>
      <c r="F8" s="59">
        <f>F48+F58+F63</f>
        <v>41252.399999999994</v>
      </c>
      <c r="G8" s="47">
        <f>F8/E8</f>
        <v>1</v>
      </c>
      <c r="H8" s="121"/>
      <c r="I8" s="130"/>
      <c r="J8" s="121"/>
      <c r="K8" s="121"/>
      <c r="L8" s="121"/>
    </row>
    <row r="9" spans="1:12" ht="15.75" x14ac:dyDescent="0.25">
      <c r="A9" s="110"/>
      <c r="B9" s="36" t="s">
        <v>21</v>
      </c>
      <c r="C9" s="113"/>
      <c r="D9" s="59">
        <f>D14+D19+D24+D29+D34+D39+D44+D49+D54+D59+D64+D69</f>
        <v>714339</v>
      </c>
      <c r="E9" s="59">
        <f>E14+E19+E24+E29+E34+E39+E44+E49+E54+E59+E64+E69</f>
        <v>714339</v>
      </c>
      <c r="F9" s="59">
        <f t="shared" ref="F9" si="1">F14+F19+F24+F29+F34+F39+F44+F49+F54+F59+F64+F69</f>
        <v>714339</v>
      </c>
      <c r="G9" s="47">
        <f>F9/E9</f>
        <v>1</v>
      </c>
      <c r="H9" s="121"/>
      <c r="I9" s="130"/>
      <c r="J9" s="121"/>
      <c r="K9" s="121"/>
      <c r="L9" s="121"/>
    </row>
    <row r="10" spans="1:12" ht="15.75" x14ac:dyDescent="0.25">
      <c r="A10" s="110"/>
      <c r="B10" s="36" t="s">
        <v>22</v>
      </c>
      <c r="C10" s="113"/>
      <c r="D10" s="63">
        <f>D15+D20+D25+D30+D35+D40+D45+D50+D55+D60+D65+D70</f>
        <v>287058.09999999998</v>
      </c>
      <c r="E10" s="63">
        <f>E15+E20+E25+E30+E35+E40+E45+E50+E55+E60+E65+E70</f>
        <v>287058.09999999998</v>
      </c>
      <c r="F10" s="59">
        <f>F15+F20+F25+F30+F35+F40+F45+F50+F55+F60+F65+F70</f>
        <v>275159.78599999996</v>
      </c>
      <c r="G10" s="47">
        <f t="shared" ref="G10" si="2">F10/E10</f>
        <v>0.95855085085562808</v>
      </c>
      <c r="H10" s="121"/>
      <c r="I10" s="130"/>
      <c r="J10" s="121"/>
      <c r="K10" s="121"/>
      <c r="L10" s="121"/>
    </row>
    <row r="11" spans="1:12" ht="15.75" x14ac:dyDescent="0.25">
      <c r="A11" s="111"/>
      <c r="B11" s="36" t="s">
        <v>33</v>
      </c>
      <c r="C11" s="114"/>
      <c r="D11" s="63">
        <v>0</v>
      </c>
      <c r="E11" s="63">
        <v>0</v>
      </c>
      <c r="F11" s="59">
        <v>0</v>
      </c>
      <c r="G11" s="27"/>
      <c r="H11" s="121"/>
      <c r="I11" s="130"/>
      <c r="J11" s="121"/>
      <c r="K11" s="121"/>
      <c r="L11" s="122"/>
    </row>
    <row r="12" spans="1:12" ht="78.75" customHeight="1" x14ac:dyDescent="0.25">
      <c r="A12" s="109" t="s">
        <v>8</v>
      </c>
      <c r="B12" s="55" t="s">
        <v>117</v>
      </c>
      <c r="C12" s="153" t="s">
        <v>116</v>
      </c>
      <c r="D12" s="83">
        <f>SUM(D13:D15)</f>
        <v>322163.3</v>
      </c>
      <c r="E12" s="83">
        <f t="shared" ref="E12:F12" si="3">SUM(E13:E15)</f>
        <v>322163.3</v>
      </c>
      <c r="F12" s="83">
        <f t="shared" si="3"/>
        <v>321185.01399999997</v>
      </c>
      <c r="G12" s="84">
        <f>F12/E12</f>
        <v>0.99696338471824686</v>
      </c>
      <c r="H12" s="115" t="s">
        <v>139</v>
      </c>
      <c r="I12" s="116" t="s">
        <v>104</v>
      </c>
      <c r="J12" s="116">
        <v>100</v>
      </c>
      <c r="K12" s="117">
        <v>99.7</v>
      </c>
      <c r="L12" s="134" t="s">
        <v>323</v>
      </c>
    </row>
    <row r="13" spans="1:12" ht="15.75" x14ac:dyDescent="0.25">
      <c r="A13" s="110"/>
      <c r="B13" s="36" t="s">
        <v>32</v>
      </c>
      <c r="C13" s="154"/>
      <c r="D13" s="63">
        <v>0</v>
      </c>
      <c r="E13" s="63">
        <v>0</v>
      </c>
      <c r="F13" s="59">
        <v>0</v>
      </c>
      <c r="G13" s="64"/>
      <c r="H13" s="115"/>
      <c r="I13" s="116"/>
      <c r="J13" s="116"/>
      <c r="K13" s="139"/>
      <c r="L13" s="135"/>
    </row>
    <row r="14" spans="1:12" ht="15.75" x14ac:dyDescent="0.25">
      <c r="A14" s="110"/>
      <c r="B14" s="36" t="s">
        <v>21</v>
      </c>
      <c r="C14" s="154"/>
      <c r="D14" s="63">
        <v>233064.4</v>
      </c>
      <c r="E14" s="63">
        <v>233064.4</v>
      </c>
      <c r="F14" s="59">
        <v>233064.4</v>
      </c>
      <c r="G14" s="65">
        <f t="shared" ref="G14:G15" si="4">F14/E14</f>
        <v>1</v>
      </c>
      <c r="H14" s="115"/>
      <c r="I14" s="116"/>
      <c r="J14" s="116"/>
      <c r="K14" s="139"/>
      <c r="L14" s="135"/>
    </row>
    <row r="15" spans="1:12" ht="15.75" x14ac:dyDescent="0.25">
      <c r="A15" s="110"/>
      <c r="B15" s="36" t="s">
        <v>22</v>
      </c>
      <c r="C15" s="154"/>
      <c r="D15" s="63">
        <v>89098.9</v>
      </c>
      <c r="E15" s="63">
        <v>89098.9</v>
      </c>
      <c r="F15" s="59">
        <v>88120.614000000001</v>
      </c>
      <c r="G15" s="65">
        <f t="shared" si="4"/>
        <v>0.98902022359423081</v>
      </c>
      <c r="H15" s="115"/>
      <c r="I15" s="116"/>
      <c r="J15" s="116"/>
      <c r="K15" s="139"/>
      <c r="L15" s="135"/>
    </row>
    <row r="16" spans="1:12" ht="15.75" x14ac:dyDescent="0.25">
      <c r="A16" s="111"/>
      <c r="B16" s="36" t="s">
        <v>33</v>
      </c>
      <c r="C16" s="155"/>
      <c r="D16" s="59">
        <v>0</v>
      </c>
      <c r="E16" s="59">
        <v>0</v>
      </c>
      <c r="F16" s="59">
        <v>0</v>
      </c>
      <c r="G16" s="64"/>
      <c r="H16" s="115"/>
      <c r="I16" s="116"/>
      <c r="J16" s="116"/>
      <c r="K16" s="140"/>
      <c r="L16" s="136"/>
    </row>
    <row r="17" spans="1:12" ht="64.5" customHeight="1" x14ac:dyDescent="0.25">
      <c r="A17" s="109" t="s">
        <v>58</v>
      </c>
      <c r="B17" s="55" t="s">
        <v>118</v>
      </c>
      <c r="C17" s="112" t="s">
        <v>116</v>
      </c>
      <c r="D17" s="81">
        <f>SUM(D18:D20)</f>
        <v>577814.69999999995</v>
      </c>
      <c r="E17" s="81">
        <f t="shared" ref="E17:F17" si="5">SUM(E18:E20)</f>
        <v>577814.69999999995</v>
      </c>
      <c r="F17" s="81">
        <f t="shared" si="5"/>
        <v>569880.36600000004</v>
      </c>
      <c r="G17" s="80">
        <f>F17/E17</f>
        <v>0.9862683763497192</v>
      </c>
      <c r="H17" s="115" t="s">
        <v>139</v>
      </c>
      <c r="I17" s="116" t="s">
        <v>104</v>
      </c>
      <c r="J17" s="116">
        <v>100</v>
      </c>
      <c r="K17" s="117">
        <v>98.63</v>
      </c>
      <c r="L17" s="134" t="s">
        <v>323</v>
      </c>
    </row>
    <row r="18" spans="1:12" ht="15.75" x14ac:dyDescent="0.25">
      <c r="A18" s="110"/>
      <c r="B18" s="36" t="s">
        <v>32</v>
      </c>
      <c r="C18" s="113"/>
      <c r="D18" s="59">
        <v>0</v>
      </c>
      <c r="E18" s="59">
        <v>0</v>
      </c>
      <c r="F18" s="59">
        <v>0</v>
      </c>
      <c r="G18" s="27"/>
      <c r="H18" s="115"/>
      <c r="I18" s="116"/>
      <c r="J18" s="116"/>
      <c r="K18" s="139"/>
      <c r="L18" s="135"/>
    </row>
    <row r="19" spans="1:12" ht="15.75" x14ac:dyDescent="0.25">
      <c r="A19" s="110"/>
      <c r="B19" s="36" t="s">
        <v>21</v>
      </c>
      <c r="C19" s="113"/>
      <c r="D19" s="59">
        <v>454277.5</v>
      </c>
      <c r="E19" s="59">
        <v>454277.5</v>
      </c>
      <c r="F19" s="59">
        <v>454277.5</v>
      </c>
      <c r="G19" s="47">
        <f t="shared" ref="G19:G20" si="6">F19/E19</f>
        <v>1</v>
      </c>
      <c r="H19" s="115"/>
      <c r="I19" s="116"/>
      <c r="J19" s="116"/>
      <c r="K19" s="139"/>
      <c r="L19" s="135"/>
    </row>
    <row r="20" spans="1:12" ht="15.75" x14ac:dyDescent="0.25">
      <c r="A20" s="110"/>
      <c r="B20" s="36" t="s">
        <v>22</v>
      </c>
      <c r="C20" s="113"/>
      <c r="D20" s="59">
        <v>123537.2</v>
      </c>
      <c r="E20" s="59">
        <v>123537.2</v>
      </c>
      <c r="F20" s="59">
        <v>115602.86599999999</v>
      </c>
      <c r="G20" s="47">
        <f t="shared" si="6"/>
        <v>0.93577372645648438</v>
      </c>
      <c r="H20" s="115"/>
      <c r="I20" s="116"/>
      <c r="J20" s="116"/>
      <c r="K20" s="139"/>
      <c r="L20" s="135"/>
    </row>
    <row r="21" spans="1:12" ht="31.5" customHeight="1" x14ac:dyDescent="0.25">
      <c r="A21" s="111"/>
      <c r="B21" s="36" t="s">
        <v>33</v>
      </c>
      <c r="C21" s="114"/>
      <c r="D21" s="59">
        <v>0</v>
      </c>
      <c r="E21" s="59">
        <v>0</v>
      </c>
      <c r="F21" s="59">
        <v>0</v>
      </c>
      <c r="G21" s="27"/>
      <c r="H21" s="115"/>
      <c r="I21" s="116"/>
      <c r="J21" s="116"/>
      <c r="K21" s="140"/>
      <c r="L21" s="136"/>
    </row>
    <row r="22" spans="1:12" ht="78.75" customHeight="1" x14ac:dyDescent="0.25">
      <c r="A22" s="109" t="s">
        <v>93</v>
      </c>
      <c r="B22" s="55" t="s">
        <v>119</v>
      </c>
      <c r="C22" s="112" t="s">
        <v>116</v>
      </c>
      <c r="D22" s="81">
        <f>SUM(D23:D25)</f>
        <v>52605.8</v>
      </c>
      <c r="E22" s="81">
        <f t="shared" ref="E22:F22" si="7">SUM(E23:E25)</f>
        <v>52605.8</v>
      </c>
      <c r="F22" s="81">
        <f t="shared" si="7"/>
        <v>51734.014000000003</v>
      </c>
      <c r="G22" s="80">
        <f>F22/E22</f>
        <v>0.98342794900942476</v>
      </c>
      <c r="H22" s="115" t="s">
        <v>139</v>
      </c>
      <c r="I22" s="116" t="s">
        <v>104</v>
      </c>
      <c r="J22" s="116">
        <v>100</v>
      </c>
      <c r="K22" s="117">
        <v>98.34</v>
      </c>
      <c r="L22" s="134" t="s">
        <v>324</v>
      </c>
    </row>
    <row r="23" spans="1:12" ht="15.75" x14ac:dyDescent="0.25">
      <c r="A23" s="110"/>
      <c r="B23" s="36" t="s">
        <v>32</v>
      </c>
      <c r="C23" s="113"/>
      <c r="D23" s="59">
        <v>0</v>
      </c>
      <c r="E23" s="59">
        <v>0</v>
      </c>
      <c r="F23" s="59">
        <v>0</v>
      </c>
      <c r="G23" s="27"/>
      <c r="H23" s="115"/>
      <c r="I23" s="116"/>
      <c r="J23" s="116"/>
      <c r="K23" s="139"/>
      <c r="L23" s="113"/>
    </row>
    <row r="24" spans="1:12" ht="15.75" x14ac:dyDescent="0.25">
      <c r="A24" s="110"/>
      <c r="B24" s="36" t="s">
        <v>21</v>
      </c>
      <c r="C24" s="113"/>
      <c r="D24" s="59">
        <v>0</v>
      </c>
      <c r="E24" s="59">
        <v>0</v>
      </c>
      <c r="F24" s="59">
        <v>0</v>
      </c>
      <c r="G24" s="27"/>
      <c r="H24" s="115"/>
      <c r="I24" s="116"/>
      <c r="J24" s="116"/>
      <c r="K24" s="139"/>
      <c r="L24" s="113"/>
    </row>
    <row r="25" spans="1:12" ht="15.75" x14ac:dyDescent="0.25">
      <c r="A25" s="110"/>
      <c r="B25" s="36" t="s">
        <v>22</v>
      </c>
      <c r="C25" s="113"/>
      <c r="D25" s="59">
        <v>52605.8</v>
      </c>
      <c r="E25" s="59">
        <v>52605.8</v>
      </c>
      <c r="F25" s="59">
        <v>51734.014000000003</v>
      </c>
      <c r="G25" s="47">
        <f t="shared" ref="G25" si="8">F25/E25</f>
        <v>0.98342794900942476</v>
      </c>
      <c r="H25" s="115"/>
      <c r="I25" s="116"/>
      <c r="J25" s="116"/>
      <c r="K25" s="139"/>
      <c r="L25" s="113"/>
    </row>
    <row r="26" spans="1:12" ht="15.75" x14ac:dyDescent="0.25">
      <c r="A26" s="111"/>
      <c r="B26" s="36" t="s">
        <v>33</v>
      </c>
      <c r="C26" s="114"/>
      <c r="D26" s="59">
        <v>0</v>
      </c>
      <c r="E26" s="59">
        <v>0</v>
      </c>
      <c r="F26" s="59">
        <v>0</v>
      </c>
      <c r="G26" s="27"/>
      <c r="H26" s="115"/>
      <c r="I26" s="116"/>
      <c r="J26" s="116"/>
      <c r="K26" s="140"/>
      <c r="L26" s="114"/>
    </row>
    <row r="27" spans="1:12" ht="109.5" customHeight="1" x14ac:dyDescent="0.25">
      <c r="A27" s="109" t="s">
        <v>94</v>
      </c>
      <c r="B27" s="36" t="s">
        <v>319</v>
      </c>
      <c r="C27" s="112" t="s">
        <v>116</v>
      </c>
      <c r="D27" s="59">
        <f>SUM(D28:D30)</f>
        <v>7875.1</v>
      </c>
      <c r="E27" s="59">
        <f t="shared" ref="E27:F27" si="9">SUM(E28:E30)</f>
        <v>7875.1</v>
      </c>
      <c r="F27" s="59">
        <f t="shared" si="9"/>
        <v>7875.1</v>
      </c>
      <c r="G27" s="84">
        <f>F27/E27</f>
        <v>1</v>
      </c>
      <c r="H27" s="115" t="s">
        <v>140</v>
      </c>
      <c r="I27" s="116" t="s">
        <v>141</v>
      </c>
      <c r="J27" s="116">
        <v>400</v>
      </c>
      <c r="K27" s="116">
        <v>400</v>
      </c>
      <c r="L27" s="120"/>
    </row>
    <row r="28" spans="1:12" ht="15.75" x14ac:dyDescent="0.25">
      <c r="A28" s="110"/>
      <c r="B28" s="36" t="s">
        <v>32</v>
      </c>
      <c r="C28" s="113"/>
      <c r="D28" s="59">
        <v>0</v>
      </c>
      <c r="E28" s="59">
        <v>0</v>
      </c>
      <c r="F28" s="59">
        <v>0</v>
      </c>
      <c r="G28" s="64"/>
      <c r="H28" s="115"/>
      <c r="I28" s="116"/>
      <c r="J28" s="116"/>
      <c r="K28" s="116"/>
      <c r="L28" s="121"/>
    </row>
    <row r="29" spans="1:12" ht="15.75" x14ac:dyDescent="0.25">
      <c r="A29" s="110"/>
      <c r="B29" s="36" t="s">
        <v>21</v>
      </c>
      <c r="C29" s="113"/>
      <c r="D29" s="59">
        <v>7875.1</v>
      </c>
      <c r="E29" s="59">
        <v>7875.1</v>
      </c>
      <c r="F29" s="59">
        <v>7875.1</v>
      </c>
      <c r="G29" s="65">
        <f t="shared" ref="G29" si="10">F29/E29</f>
        <v>1</v>
      </c>
      <c r="H29" s="115"/>
      <c r="I29" s="116"/>
      <c r="J29" s="116"/>
      <c r="K29" s="116"/>
      <c r="L29" s="121"/>
    </row>
    <row r="30" spans="1:12" ht="15.75" x14ac:dyDescent="0.25">
      <c r="A30" s="110"/>
      <c r="B30" s="36" t="s">
        <v>22</v>
      </c>
      <c r="C30" s="113"/>
      <c r="D30" s="59">
        <v>0</v>
      </c>
      <c r="E30" s="59">
        <v>0</v>
      </c>
      <c r="F30" s="59">
        <v>0</v>
      </c>
      <c r="G30" s="64"/>
      <c r="H30" s="115"/>
      <c r="I30" s="116"/>
      <c r="J30" s="116"/>
      <c r="K30" s="116"/>
      <c r="L30" s="121"/>
    </row>
    <row r="31" spans="1:12" ht="15.75" x14ac:dyDescent="0.25">
      <c r="A31" s="111"/>
      <c r="B31" s="36" t="s">
        <v>33</v>
      </c>
      <c r="C31" s="114"/>
      <c r="D31" s="59">
        <v>0</v>
      </c>
      <c r="E31" s="59">
        <v>0</v>
      </c>
      <c r="F31" s="59">
        <v>0</v>
      </c>
      <c r="G31" s="64"/>
      <c r="H31" s="132"/>
      <c r="I31" s="117"/>
      <c r="J31" s="117"/>
      <c r="K31" s="117"/>
      <c r="L31" s="122"/>
    </row>
    <row r="32" spans="1:12" ht="141.75" x14ac:dyDescent="0.25">
      <c r="A32" s="109" t="s">
        <v>95</v>
      </c>
      <c r="B32" s="55" t="s">
        <v>120</v>
      </c>
      <c r="C32" s="112" t="s">
        <v>116</v>
      </c>
      <c r="D32" s="81">
        <f>SUM(D33:D35)</f>
        <v>4404.3</v>
      </c>
      <c r="E32" s="81">
        <f t="shared" ref="E32:F32" si="11">SUM(E33:E35)</f>
        <v>4404.3</v>
      </c>
      <c r="F32" s="81">
        <f t="shared" si="11"/>
        <v>4404.3</v>
      </c>
      <c r="G32" s="84">
        <f>F32/E32</f>
        <v>1</v>
      </c>
      <c r="H32" s="115" t="s">
        <v>142</v>
      </c>
      <c r="I32" s="116" t="s">
        <v>141</v>
      </c>
      <c r="J32" s="116">
        <v>1800</v>
      </c>
      <c r="K32" s="117">
        <v>1800</v>
      </c>
      <c r="L32" s="120"/>
    </row>
    <row r="33" spans="1:12" ht="15.75" x14ac:dyDescent="0.25">
      <c r="A33" s="110"/>
      <c r="B33" s="36" t="s">
        <v>32</v>
      </c>
      <c r="C33" s="113"/>
      <c r="D33" s="59">
        <v>0</v>
      </c>
      <c r="E33" s="59">
        <v>0</v>
      </c>
      <c r="F33" s="59">
        <v>0</v>
      </c>
      <c r="G33" s="64"/>
      <c r="H33" s="115"/>
      <c r="I33" s="116"/>
      <c r="J33" s="116"/>
      <c r="K33" s="118"/>
      <c r="L33" s="121"/>
    </row>
    <row r="34" spans="1:12" ht="15.75" x14ac:dyDescent="0.25">
      <c r="A34" s="110"/>
      <c r="B34" s="36" t="s">
        <v>21</v>
      </c>
      <c r="C34" s="113"/>
      <c r="D34" s="59">
        <v>4404.3</v>
      </c>
      <c r="E34" s="59">
        <v>4404.3</v>
      </c>
      <c r="F34" s="59">
        <v>4404.3</v>
      </c>
      <c r="G34" s="65">
        <f t="shared" ref="G34" si="12">F34/E34</f>
        <v>1</v>
      </c>
      <c r="H34" s="115"/>
      <c r="I34" s="116"/>
      <c r="J34" s="116"/>
      <c r="K34" s="118"/>
      <c r="L34" s="121"/>
    </row>
    <row r="35" spans="1:12" ht="15.75" x14ac:dyDescent="0.25">
      <c r="A35" s="110"/>
      <c r="B35" s="36" t="s">
        <v>22</v>
      </c>
      <c r="C35" s="113"/>
      <c r="D35" s="59">
        <v>0</v>
      </c>
      <c r="E35" s="59">
        <v>0</v>
      </c>
      <c r="F35" s="59">
        <v>0</v>
      </c>
      <c r="G35" s="64"/>
      <c r="H35" s="115"/>
      <c r="I35" s="116"/>
      <c r="J35" s="116"/>
      <c r="K35" s="118"/>
      <c r="L35" s="121"/>
    </row>
    <row r="36" spans="1:12" ht="15.75" x14ac:dyDescent="0.25">
      <c r="A36" s="111"/>
      <c r="B36" s="36" t="s">
        <v>33</v>
      </c>
      <c r="C36" s="114"/>
      <c r="D36" s="59">
        <v>0</v>
      </c>
      <c r="E36" s="59">
        <v>0</v>
      </c>
      <c r="F36" s="59">
        <v>0</v>
      </c>
      <c r="G36" s="64"/>
      <c r="H36" s="132"/>
      <c r="I36" s="117"/>
      <c r="J36" s="117"/>
      <c r="K36" s="118"/>
      <c r="L36" s="122"/>
    </row>
    <row r="37" spans="1:12" ht="87" customHeight="1" x14ac:dyDescent="0.25">
      <c r="A37" s="109" t="s">
        <v>96</v>
      </c>
      <c r="B37" s="55" t="s">
        <v>121</v>
      </c>
      <c r="C37" s="112" t="s">
        <v>116</v>
      </c>
      <c r="D37" s="81">
        <f>SUM(D38:D40)</f>
        <v>13822.7</v>
      </c>
      <c r="E37" s="81">
        <f t="shared" ref="E37:F37" si="13">SUM(E38:E40)</f>
        <v>13822.7</v>
      </c>
      <c r="F37" s="81">
        <f t="shared" si="13"/>
        <v>13822.7</v>
      </c>
      <c r="G37" s="84">
        <f t="shared" ref="G37:G39" si="14">F37/E37</f>
        <v>1</v>
      </c>
      <c r="H37" s="115" t="s">
        <v>143</v>
      </c>
      <c r="I37" s="116" t="s">
        <v>141</v>
      </c>
      <c r="J37" s="116">
        <v>700</v>
      </c>
      <c r="K37" s="117">
        <v>700</v>
      </c>
      <c r="L37" s="120"/>
    </row>
    <row r="38" spans="1:12" ht="15.75" x14ac:dyDescent="0.25">
      <c r="A38" s="110"/>
      <c r="B38" s="36" t="s">
        <v>32</v>
      </c>
      <c r="C38" s="113"/>
      <c r="D38" s="59">
        <v>0</v>
      </c>
      <c r="E38" s="59">
        <v>0</v>
      </c>
      <c r="F38" s="59">
        <v>0</v>
      </c>
      <c r="G38" s="64"/>
      <c r="H38" s="115"/>
      <c r="I38" s="116"/>
      <c r="J38" s="116"/>
      <c r="K38" s="118"/>
      <c r="L38" s="121"/>
    </row>
    <row r="39" spans="1:12" ht="15.75" x14ac:dyDescent="0.25">
      <c r="A39" s="110"/>
      <c r="B39" s="36" t="s">
        <v>21</v>
      </c>
      <c r="C39" s="113"/>
      <c r="D39" s="59">
        <v>13822.7</v>
      </c>
      <c r="E39" s="59">
        <v>13822.7</v>
      </c>
      <c r="F39" s="59">
        <v>13822.7</v>
      </c>
      <c r="G39" s="65">
        <f t="shared" si="14"/>
        <v>1</v>
      </c>
      <c r="H39" s="115"/>
      <c r="I39" s="116"/>
      <c r="J39" s="116"/>
      <c r="K39" s="118"/>
      <c r="L39" s="121"/>
    </row>
    <row r="40" spans="1:12" ht="15.75" x14ac:dyDescent="0.25">
      <c r="A40" s="110"/>
      <c r="B40" s="36" t="s">
        <v>22</v>
      </c>
      <c r="C40" s="113"/>
      <c r="D40" s="59">
        <v>0</v>
      </c>
      <c r="E40" s="59">
        <v>0</v>
      </c>
      <c r="F40" s="59">
        <v>0</v>
      </c>
      <c r="G40" s="64"/>
      <c r="H40" s="115"/>
      <c r="I40" s="116"/>
      <c r="J40" s="116"/>
      <c r="K40" s="118"/>
      <c r="L40" s="121"/>
    </row>
    <row r="41" spans="1:12" ht="15.75" x14ac:dyDescent="0.25">
      <c r="A41" s="111"/>
      <c r="B41" s="36" t="s">
        <v>33</v>
      </c>
      <c r="C41" s="114"/>
      <c r="D41" s="59">
        <v>0</v>
      </c>
      <c r="E41" s="59">
        <v>0</v>
      </c>
      <c r="F41" s="59">
        <v>0</v>
      </c>
      <c r="G41" s="64"/>
      <c r="H41" s="115"/>
      <c r="I41" s="116"/>
      <c r="J41" s="116"/>
      <c r="K41" s="119"/>
      <c r="L41" s="122"/>
    </row>
    <row r="42" spans="1:12" ht="94.5" x14ac:dyDescent="0.25">
      <c r="A42" s="109" t="s">
        <v>97</v>
      </c>
      <c r="B42" s="55" t="s">
        <v>122</v>
      </c>
      <c r="C42" s="112" t="s">
        <v>116</v>
      </c>
      <c r="D42" s="81">
        <f>SUM(D43:D45)</f>
        <v>13258.4</v>
      </c>
      <c r="E42" s="81">
        <f t="shared" ref="E42:F42" si="15">SUM(E43:E45)</f>
        <v>13258.4</v>
      </c>
      <c r="F42" s="81">
        <f t="shared" si="15"/>
        <v>11144.492</v>
      </c>
      <c r="G42" s="80">
        <f>F42/E42</f>
        <v>0.84056085198817354</v>
      </c>
      <c r="H42" s="128" t="s">
        <v>144</v>
      </c>
      <c r="I42" s="121"/>
      <c r="J42" s="121"/>
      <c r="K42" s="121"/>
      <c r="L42" s="134" t="s">
        <v>325</v>
      </c>
    </row>
    <row r="43" spans="1:12" ht="15.75" x14ac:dyDescent="0.25">
      <c r="A43" s="110"/>
      <c r="B43" s="36" t="s">
        <v>32</v>
      </c>
      <c r="C43" s="113"/>
      <c r="D43" s="59">
        <v>0</v>
      </c>
      <c r="E43" s="59">
        <v>0</v>
      </c>
      <c r="F43" s="59">
        <v>0</v>
      </c>
      <c r="G43" s="27"/>
      <c r="H43" s="128"/>
      <c r="I43" s="130"/>
      <c r="J43" s="121"/>
      <c r="K43" s="121"/>
      <c r="L43" s="113"/>
    </row>
    <row r="44" spans="1:12" ht="15.75" x14ac:dyDescent="0.25">
      <c r="A44" s="110"/>
      <c r="B44" s="36" t="s">
        <v>21</v>
      </c>
      <c r="C44" s="113"/>
      <c r="D44" s="59">
        <v>0</v>
      </c>
      <c r="E44" s="59">
        <v>0</v>
      </c>
      <c r="F44" s="59">
        <v>0</v>
      </c>
      <c r="G44" s="27"/>
      <c r="H44" s="128"/>
      <c r="I44" s="130"/>
      <c r="J44" s="121"/>
      <c r="K44" s="121"/>
      <c r="L44" s="113"/>
    </row>
    <row r="45" spans="1:12" ht="15.75" x14ac:dyDescent="0.25">
      <c r="A45" s="110"/>
      <c r="B45" s="36" t="s">
        <v>22</v>
      </c>
      <c r="C45" s="113"/>
      <c r="D45" s="59">
        <v>13258.4</v>
      </c>
      <c r="E45" s="59">
        <v>13258.4</v>
      </c>
      <c r="F45" s="59">
        <v>11144.492</v>
      </c>
      <c r="G45" s="47">
        <f t="shared" ref="G45" si="16">F45/E45</f>
        <v>0.84056085198817354</v>
      </c>
      <c r="H45" s="128"/>
      <c r="I45" s="130"/>
      <c r="J45" s="121"/>
      <c r="K45" s="121"/>
      <c r="L45" s="113"/>
    </row>
    <row r="46" spans="1:12" ht="15.75" x14ac:dyDescent="0.25">
      <c r="A46" s="111"/>
      <c r="B46" s="36" t="s">
        <v>33</v>
      </c>
      <c r="C46" s="114"/>
      <c r="D46" s="59">
        <v>0</v>
      </c>
      <c r="E46" s="59">
        <v>0</v>
      </c>
      <c r="F46" s="59">
        <v>0</v>
      </c>
      <c r="G46" s="27"/>
      <c r="H46" s="128"/>
      <c r="I46" s="130"/>
      <c r="J46" s="121"/>
      <c r="K46" s="121"/>
      <c r="L46" s="114"/>
    </row>
    <row r="47" spans="1:12" ht="96" customHeight="1" x14ac:dyDescent="0.25">
      <c r="A47" s="109" t="s">
        <v>98</v>
      </c>
      <c r="B47" s="55" t="s">
        <v>123</v>
      </c>
      <c r="C47" s="112" t="s">
        <v>116</v>
      </c>
      <c r="D47" s="81">
        <f>SUM(D48:D50)</f>
        <v>36920.199999999997</v>
      </c>
      <c r="E47" s="81">
        <f t="shared" ref="E47:F47" si="17">SUM(E48:E50)</f>
        <v>36920.199999999997</v>
      </c>
      <c r="F47" s="81">
        <f t="shared" si="17"/>
        <v>36920.199999999997</v>
      </c>
      <c r="G47" s="84">
        <f>F47/E47</f>
        <v>1</v>
      </c>
      <c r="H47" s="137" t="s">
        <v>145</v>
      </c>
      <c r="I47" s="116" t="s">
        <v>104</v>
      </c>
      <c r="J47" s="116">
        <v>100</v>
      </c>
      <c r="K47" s="117">
        <v>100</v>
      </c>
      <c r="L47" s="120"/>
    </row>
    <row r="48" spans="1:12" ht="15.75" x14ac:dyDescent="0.25">
      <c r="A48" s="110"/>
      <c r="B48" s="36" t="s">
        <v>32</v>
      </c>
      <c r="C48" s="113"/>
      <c r="D48" s="59">
        <v>36920.199999999997</v>
      </c>
      <c r="E48" s="59">
        <v>36920.199999999997</v>
      </c>
      <c r="F48" s="59">
        <v>36920.199999999997</v>
      </c>
      <c r="G48" s="65">
        <f t="shared" ref="G48" si="18">F48/E48</f>
        <v>1</v>
      </c>
      <c r="H48" s="137"/>
      <c r="I48" s="116"/>
      <c r="J48" s="116"/>
      <c r="K48" s="118"/>
      <c r="L48" s="121"/>
    </row>
    <row r="49" spans="1:12" ht="15.75" x14ac:dyDescent="0.25">
      <c r="A49" s="110"/>
      <c r="B49" s="36" t="s">
        <v>21</v>
      </c>
      <c r="C49" s="113"/>
      <c r="D49" s="59">
        <v>0</v>
      </c>
      <c r="E49" s="59">
        <v>0</v>
      </c>
      <c r="F49" s="59">
        <v>0</v>
      </c>
      <c r="G49" s="64"/>
      <c r="H49" s="137"/>
      <c r="I49" s="116"/>
      <c r="J49" s="116"/>
      <c r="K49" s="118"/>
      <c r="L49" s="121"/>
    </row>
    <row r="50" spans="1:12" ht="15.75" x14ac:dyDescent="0.25">
      <c r="A50" s="110"/>
      <c r="B50" s="36" t="s">
        <v>22</v>
      </c>
      <c r="C50" s="113"/>
      <c r="D50" s="59">
        <v>0</v>
      </c>
      <c r="E50" s="59">
        <v>0</v>
      </c>
      <c r="F50" s="59">
        <v>0</v>
      </c>
      <c r="G50" s="64"/>
      <c r="H50" s="137"/>
      <c r="I50" s="116"/>
      <c r="J50" s="116"/>
      <c r="K50" s="118"/>
      <c r="L50" s="121"/>
    </row>
    <row r="51" spans="1:12" ht="15.75" x14ac:dyDescent="0.25">
      <c r="A51" s="111"/>
      <c r="B51" s="36" t="s">
        <v>33</v>
      </c>
      <c r="C51" s="114"/>
      <c r="D51" s="59">
        <v>0</v>
      </c>
      <c r="E51" s="59">
        <v>0</v>
      </c>
      <c r="F51" s="59">
        <v>0</v>
      </c>
      <c r="G51" s="64"/>
      <c r="H51" s="138"/>
      <c r="I51" s="117"/>
      <c r="J51" s="117"/>
      <c r="K51" s="118"/>
      <c r="L51" s="122"/>
    </row>
    <row r="52" spans="1:12" ht="63" customHeight="1" x14ac:dyDescent="0.25">
      <c r="A52" s="109" t="s">
        <v>99</v>
      </c>
      <c r="B52" s="55" t="s">
        <v>124</v>
      </c>
      <c r="C52" s="112" t="s">
        <v>116</v>
      </c>
      <c r="D52" s="81">
        <f>SUM(D53:D55)</f>
        <v>8557.7999999999993</v>
      </c>
      <c r="E52" s="81">
        <f t="shared" ref="E52:F52" si="19">SUM(E53:E55)</f>
        <v>8557.7999999999993</v>
      </c>
      <c r="F52" s="81">
        <f t="shared" si="19"/>
        <v>8557.7999999999993</v>
      </c>
      <c r="G52" s="84">
        <f>F52/E52</f>
        <v>1</v>
      </c>
      <c r="H52" s="137" t="s">
        <v>145</v>
      </c>
      <c r="I52" s="116" t="s">
        <v>104</v>
      </c>
      <c r="J52" s="116">
        <v>100</v>
      </c>
      <c r="K52" s="117">
        <v>100</v>
      </c>
      <c r="L52" s="120"/>
    </row>
    <row r="53" spans="1:12" ht="15.75" x14ac:dyDescent="0.25">
      <c r="A53" s="110"/>
      <c r="B53" s="36" t="s">
        <v>32</v>
      </c>
      <c r="C53" s="113"/>
      <c r="D53" s="59">
        <v>0</v>
      </c>
      <c r="E53" s="59">
        <v>0</v>
      </c>
      <c r="F53" s="59">
        <v>0</v>
      </c>
      <c r="G53" s="64"/>
      <c r="H53" s="137"/>
      <c r="I53" s="116"/>
      <c r="J53" s="116"/>
      <c r="K53" s="118"/>
      <c r="L53" s="121"/>
    </row>
    <row r="54" spans="1:12" ht="15.75" x14ac:dyDescent="0.25">
      <c r="A54" s="110"/>
      <c r="B54" s="36" t="s">
        <v>21</v>
      </c>
      <c r="C54" s="113"/>
      <c r="D54" s="59">
        <v>0</v>
      </c>
      <c r="E54" s="59">
        <v>0</v>
      </c>
      <c r="F54" s="59">
        <v>0</v>
      </c>
      <c r="G54" s="64"/>
      <c r="H54" s="137"/>
      <c r="I54" s="116"/>
      <c r="J54" s="116"/>
      <c r="K54" s="118"/>
      <c r="L54" s="121"/>
    </row>
    <row r="55" spans="1:12" ht="15.75" x14ac:dyDescent="0.25">
      <c r="A55" s="110"/>
      <c r="B55" s="36" t="s">
        <v>22</v>
      </c>
      <c r="C55" s="113"/>
      <c r="D55" s="59">
        <v>8557.7999999999993</v>
      </c>
      <c r="E55" s="59">
        <v>8557.7999999999993</v>
      </c>
      <c r="F55" s="59">
        <v>8557.7999999999993</v>
      </c>
      <c r="G55" s="65">
        <f t="shared" ref="G55" si="20">F55/E55</f>
        <v>1</v>
      </c>
      <c r="H55" s="137"/>
      <c r="I55" s="116"/>
      <c r="J55" s="116"/>
      <c r="K55" s="118"/>
      <c r="L55" s="121"/>
    </row>
    <row r="56" spans="1:12" ht="15.75" x14ac:dyDescent="0.25">
      <c r="A56" s="111"/>
      <c r="B56" s="36" t="s">
        <v>33</v>
      </c>
      <c r="C56" s="114"/>
      <c r="D56" s="59">
        <v>0</v>
      </c>
      <c r="E56" s="59">
        <v>0</v>
      </c>
      <c r="F56" s="59">
        <v>0</v>
      </c>
      <c r="G56" s="64"/>
      <c r="H56" s="138"/>
      <c r="I56" s="117"/>
      <c r="J56" s="117"/>
      <c r="K56" s="118"/>
      <c r="L56" s="122"/>
    </row>
    <row r="57" spans="1:12" ht="139.5" customHeight="1" x14ac:dyDescent="0.25">
      <c r="A57" s="109" t="s">
        <v>100</v>
      </c>
      <c r="B57" s="36" t="s">
        <v>125</v>
      </c>
      <c r="C57" s="112" t="s">
        <v>116</v>
      </c>
      <c r="D57" s="81">
        <f>SUM(D58:D60)</f>
        <v>3373.5</v>
      </c>
      <c r="E57" s="81">
        <f t="shared" ref="E57:F57" si="21">SUM(E58:E60)</f>
        <v>3373.5</v>
      </c>
      <c r="F57" s="81">
        <f t="shared" si="21"/>
        <v>3373.5</v>
      </c>
      <c r="G57" s="84">
        <f>F57/E57</f>
        <v>1</v>
      </c>
      <c r="H57" s="115" t="s">
        <v>146</v>
      </c>
      <c r="I57" s="116" t="s">
        <v>104</v>
      </c>
      <c r="J57" s="116">
        <v>100</v>
      </c>
      <c r="K57" s="117">
        <v>100</v>
      </c>
      <c r="L57" s="120"/>
    </row>
    <row r="58" spans="1:12" ht="15.75" x14ac:dyDescent="0.25">
      <c r="A58" s="110"/>
      <c r="B58" s="36" t="s">
        <v>32</v>
      </c>
      <c r="C58" s="113"/>
      <c r="D58" s="59">
        <v>3238.5</v>
      </c>
      <c r="E58" s="59">
        <v>3238.5</v>
      </c>
      <c r="F58" s="59">
        <v>3238.5</v>
      </c>
      <c r="G58" s="65">
        <f t="shared" ref="G58:G59" si="22">F58/E58</f>
        <v>1</v>
      </c>
      <c r="H58" s="115"/>
      <c r="I58" s="116"/>
      <c r="J58" s="116"/>
      <c r="K58" s="118"/>
      <c r="L58" s="121"/>
    </row>
    <row r="59" spans="1:12" ht="15.75" x14ac:dyDescent="0.25">
      <c r="A59" s="110"/>
      <c r="B59" s="36" t="s">
        <v>21</v>
      </c>
      <c r="C59" s="113"/>
      <c r="D59" s="59">
        <v>135</v>
      </c>
      <c r="E59" s="59">
        <v>135</v>
      </c>
      <c r="F59" s="59">
        <v>135</v>
      </c>
      <c r="G59" s="65">
        <f t="shared" si="22"/>
        <v>1</v>
      </c>
      <c r="H59" s="115"/>
      <c r="I59" s="116"/>
      <c r="J59" s="116"/>
      <c r="K59" s="118"/>
      <c r="L59" s="121"/>
    </row>
    <row r="60" spans="1:12" ht="15.75" x14ac:dyDescent="0.25">
      <c r="A60" s="110"/>
      <c r="B60" s="36" t="s">
        <v>22</v>
      </c>
      <c r="C60" s="113"/>
      <c r="D60" s="61">
        <v>0</v>
      </c>
      <c r="E60" s="62">
        <v>0</v>
      </c>
      <c r="F60" s="62">
        <v>0</v>
      </c>
      <c r="G60" s="64"/>
      <c r="H60" s="115"/>
      <c r="I60" s="116"/>
      <c r="J60" s="116"/>
      <c r="K60" s="118"/>
      <c r="L60" s="121"/>
    </row>
    <row r="61" spans="1:12" ht="15.75" x14ac:dyDescent="0.25">
      <c r="A61" s="111"/>
      <c r="B61" s="36" t="s">
        <v>33</v>
      </c>
      <c r="C61" s="114"/>
      <c r="D61" s="61">
        <v>0</v>
      </c>
      <c r="E61" s="62">
        <v>0</v>
      </c>
      <c r="F61" s="62">
        <v>0</v>
      </c>
      <c r="G61" s="64"/>
      <c r="H61" s="132"/>
      <c r="I61" s="117"/>
      <c r="J61" s="117"/>
      <c r="K61" s="118"/>
      <c r="L61" s="122"/>
    </row>
    <row r="62" spans="1:12" ht="145.5" customHeight="1" x14ac:dyDescent="0.25">
      <c r="A62" s="109" t="s">
        <v>101</v>
      </c>
      <c r="B62" s="55" t="s">
        <v>126</v>
      </c>
      <c r="C62" s="112" t="s">
        <v>116</v>
      </c>
      <c r="D62" s="81">
        <f>SUM(D63:D65)</f>
        <v>1093.7</v>
      </c>
      <c r="E62" s="81">
        <f t="shared" ref="E62:F62" si="23">SUM(E63:E65)</f>
        <v>1093.7</v>
      </c>
      <c r="F62" s="81">
        <f t="shared" si="23"/>
        <v>1093.7</v>
      </c>
      <c r="G62" s="84">
        <f>F62/E62</f>
        <v>1</v>
      </c>
      <c r="H62" s="115" t="s">
        <v>147</v>
      </c>
      <c r="I62" s="116" t="s">
        <v>104</v>
      </c>
      <c r="J62" s="116">
        <v>100</v>
      </c>
      <c r="K62" s="117">
        <v>100</v>
      </c>
      <c r="L62" s="120"/>
    </row>
    <row r="63" spans="1:12" ht="15.75" x14ac:dyDescent="0.25">
      <c r="A63" s="110"/>
      <c r="B63" s="36" t="s">
        <v>32</v>
      </c>
      <c r="C63" s="113"/>
      <c r="D63" s="59">
        <v>1093.7</v>
      </c>
      <c r="E63" s="59">
        <v>1093.7</v>
      </c>
      <c r="F63" s="59">
        <v>1093.7</v>
      </c>
      <c r="G63" s="65">
        <f t="shared" ref="G63" si="24">F63/E63</f>
        <v>1</v>
      </c>
      <c r="H63" s="115"/>
      <c r="I63" s="116"/>
      <c r="J63" s="116"/>
      <c r="K63" s="118"/>
      <c r="L63" s="121"/>
    </row>
    <row r="64" spans="1:12" ht="15.75" x14ac:dyDescent="0.25">
      <c r="A64" s="110"/>
      <c r="B64" s="36" t="s">
        <v>21</v>
      </c>
      <c r="C64" s="113"/>
      <c r="D64" s="61">
        <v>0</v>
      </c>
      <c r="E64" s="62">
        <v>0</v>
      </c>
      <c r="F64" s="62">
        <v>0</v>
      </c>
      <c r="G64" s="64"/>
      <c r="H64" s="115"/>
      <c r="I64" s="116"/>
      <c r="J64" s="116"/>
      <c r="K64" s="118"/>
      <c r="L64" s="121"/>
    </row>
    <row r="65" spans="1:12" ht="15.75" x14ac:dyDescent="0.25">
      <c r="A65" s="110"/>
      <c r="B65" s="36" t="s">
        <v>22</v>
      </c>
      <c r="C65" s="113"/>
      <c r="D65" s="61">
        <v>0</v>
      </c>
      <c r="E65" s="62">
        <v>0</v>
      </c>
      <c r="F65" s="62">
        <v>0</v>
      </c>
      <c r="G65" s="64"/>
      <c r="H65" s="115"/>
      <c r="I65" s="116"/>
      <c r="J65" s="116"/>
      <c r="K65" s="118"/>
      <c r="L65" s="121"/>
    </row>
    <row r="66" spans="1:12" ht="15.75" x14ac:dyDescent="0.25">
      <c r="A66" s="111"/>
      <c r="B66" s="36" t="s">
        <v>33</v>
      </c>
      <c r="C66" s="114"/>
      <c r="D66" s="61">
        <v>0</v>
      </c>
      <c r="E66" s="62">
        <v>0</v>
      </c>
      <c r="F66" s="62">
        <v>0</v>
      </c>
      <c r="G66" s="64"/>
      <c r="H66" s="132"/>
      <c r="I66" s="117"/>
      <c r="J66" s="117"/>
      <c r="K66" s="118"/>
      <c r="L66" s="122"/>
    </row>
    <row r="67" spans="1:12" ht="63" customHeight="1" x14ac:dyDescent="0.25">
      <c r="A67" s="109" t="s">
        <v>288</v>
      </c>
      <c r="B67" s="55" t="s">
        <v>127</v>
      </c>
      <c r="C67" s="112" t="s">
        <v>116</v>
      </c>
      <c r="D67" s="81">
        <f>SUM(D68:D70)</f>
        <v>760</v>
      </c>
      <c r="E67" s="81">
        <f t="shared" ref="E67:F67" si="25">SUM(E68:E70)</f>
        <v>760</v>
      </c>
      <c r="F67" s="81">
        <f t="shared" si="25"/>
        <v>760</v>
      </c>
      <c r="G67" s="84">
        <f>F67/E67</f>
        <v>1</v>
      </c>
      <c r="H67" s="115" t="s">
        <v>148</v>
      </c>
      <c r="I67" s="116" t="s">
        <v>104</v>
      </c>
      <c r="J67" s="116">
        <v>100</v>
      </c>
      <c r="K67" s="117">
        <v>100</v>
      </c>
      <c r="L67" s="120"/>
    </row>
    <row r="68" spans="1:12" ht="15.75" x14ac:dyDescent="0.25">
      <c r="A68" s="110"/>
      <c r="B68" s="55" t="s">
        <v>32</v>
      </c>
      <c r="C68" s="113"/>
      <c r="D68" s="61">
        <v>0</v>
      </c>
      <c r="E68" s="62">
        <v>0</v>
      </c>
      <c r="F68" s="62">
        <v>0</v>
      </c>
      <c r="G68" s="64"/>
      <c r="H68" s="115"/>
      <c r="I68" s="116"/>
      <c r="J68" s="116"/>
      <c r="K68" s="118"/>
      <c r="L68" s="121"/>
    </row>
    <row r="69" spans="1:12" ht="15.75" x14ac:dyDescent="0.25">
      <c r="A69" s="110"/>
      <c r="B69" s="55" t="s">
        <v>21</v>
      </c>
      <c r="C69" s="113"/>
      <c r="D69" s="59">
        <v>760</v>
      </c>
      <c r="E69" s="59">
        <v>760</v>
      </c>
      <c r="F69" s="62">
        <v>760</v>
      </c>
      <c r="G69" s="65">
        <f t="shared" ref="G69" si="26">F69/E69</f>
        <v>1</v>
      </c>
      <c r="H69" s="115"/>
      <c r="I69" s="116"/>
      <c r="J69" s="116"/>
      <c r="K69" s="118"/>
      <c r="L69" s="121"/>
    </row>
    <row r="70" spans="1:12" ht="15.75" x14ac:dyDescent="0.25">
      <c r="A70" s="110"/>
      <c r="B70" s="55" t="s">
        <v>22</v>
      </c>
      <c r="C70" s="113"/>
      <c r="D70" s="61">
        <v>0</v>
      </c>
      <c r="E70" s="62">
        <v>0</v>
      </c>
      <c r="F70" s="62">
        <v>0</v>
      </c>
      <c r="G70" s="64"/>
      <c r="H70" s="115"/>
      <c r="I70" s="116"/>
      <c r="J70" s="116"/>
      <c r="K70" s="118"/>
      <c r="L70" s="121"/>
    </row>
    <row r="71" spans="1:12" ht="15.75" x14ac:dyDescent="0.25">
      <c r="A71" s="111"/>
      <c r="B71" s="55" t="s">
        <v>33</v>
      </c>
      <c r="C71" s="114"/>
      <c r="D71" s="61">
        <v>0</v>
      </c>
      <c r="E71" s="62">
        <v>0</v>
      </c>
      <c r="F71" s="62">
        <v>0</v>
      </c>
      <c r="G71" s="64"/>
      <c r="H71" s="115"/>
      <c r="I71" s="116"/>
      <c r="J71" s="116"/>
      <c r="K71" s="119"/>
      <c r="L71" s="122"/>
    </row>
    <row r="72" spans="1:12" ht="79.5" customHeight="1" x14ac:dyDescent="0.25">
      <c r="A72" s="109" t="s">
        <v>3</v>
      </c>
      <c r="B72" s="56" t="s">
        <v>128</v>
      </c>
      <c r="C72" s="112" t="s">
        <v>116</v>
      </c>
      <c r="D72" s="81">
        <f>SUM(D73:D75)</f>
        <v>91601.800000000017</v>
      </c>
      <c r="E72" s="81">
        <f t="shared" ref="E72:F72" si="27">SUM(E73:E75)</f>
        <v>91601.800000000017</v>
      </c>
      <c r="F72" s="81">
        <f t="shared" si="27"/>
        <v>91372.477000000014</v>
      </c>
      <c r="G72" s="80">
        <f t="shared" ref="G72:G75" si="28">F72/E72</f>
        <v>0.99749652299408964</v>
      </c>
      <c r="H72" s="121" t="s">
        <v>1</v>
      </c>
      <c r="I72" s="121"/>
      <c r="J72" s="121" t="s">
        <v>1</v>
      </c>
      <c r="K72" s="121" t="s">
        <v>1</v>
      </c>
      <c r="L72" s="120" t="s">
        <v>1</v>
      </c>
    </row>
    <row r="73" spans="1:12" ht="15.75" x14ac:dyDescent="0.25">
      <c r="A73" s="110"/>
      <c r="B73" s="55" t="s">
        <v>32</v>
      </c>
      <c r="C73" s="113"/>
      <c r="D73" s="59">
        <f>D83+D78+D88+D98+D103+D108+D113+D118+D123+D128+D133+D138</f>
        <v>22706.6</v>
      </c>
      <c r="E73" s="59">
        <f>E83+E78+E88+E98+E103+E108+E113+E118+E123+E128+E133+E138</f>
        <v>22706.6</v>
      </c>
      <c r="F73" s="59">
        <f>F83+F78+F88+F98+F103+F108+F113+F118+F123+F128+F133+F138</f>
        <v>22706.6</v>
      </c>
      <c r="G73" s="47">
        <f t="shared" si="28"/>
        <v>1</v>
      </c>
      <c r="H73" s="121"/>
      <c r="I73" s="130"/>
      <c r="J73" s="121"/>
      <c r="K73" s="121"/>
      <c r="L73" s="121"/>
    </row>
    <row r="74" spans="1:12" ht="15.75" x14ac:dyDescent="0.25">
      <c r="A74" s="110"/>
      <c r="B74" s="55" t="s">
        <v>21</v>
      </c>
      <c r="C74" s="113"/>
      <c r="D74" s="59">
        <f>D79+D84+D89+D94+D99+D104+D109+D114+D119+D124+D129+D134+D139</f>
        <v>14642.800000000001</v>
      </c>
      <c r="E74" s="59">
        <f>E79+E84+E89+E94+E99+E104+E109+E114+E119+E124+E129+E134+E139</f>
        <v>14642.800000000001</v>
      </c>
      <c r="F74" s="59">
        <f>F79+F84+F89+F94+F99+F104+F109+F114+F119+F124+F129+F134+F139</f>
        <v>14642.800000000001</v>
      </c>
      <c r="G74" s="47">
        <f t="shared" si="28"/>
        <v>1</v>
      </c>
      <c r="H74" s="121"/>
      <c r="I74" s="130"/>
      <c r="J74" s="121"/>
      <c r="K74" s="121"/>
      <c r="L74" s="121"/>
    </row>
    <row r="75" spans="1:12" ht="15.75" x14ac:dyDescent="0.25">
      <c r="A75" s="110"/>
      <c r="B75" s="55" t="s">
        <v>22</v>
      </c>
      <c r="C75" s="113"/>
      <c r="D75" s="59">
        <f>D80+D85+D90+D95+D100+D105+D110+D115+D120+D125+D130+D140+D135</f>
        <v>54252.400000000009</v>
      </c>
      <c r="E75" s="59">
        <f>E80+E85+E90+E95+E100+E105+E110+E115+E120+E125+E130+E140+E135</f>
        <v>54252.400000000009</v>
      </c>
      <c r="F75" s="59">
        <f>F80+F85+F90+F95+F100+F105+F110+F115+F120+F125+F130+F140+F135</f>
        <v>54023.077000000012</v>
      </c>
      <c r="G75" s="47">
        <f t="shared" si="28"/>
        <v>0.99577303492564395</v>
      </c>
      <c r="H75" s="121"/>
      <c r="I75" s="130"/>
      <c r="J75" s="121"/>
      <c r="K75" s="121"/>
      <c r="L75" s="121"/>
    </row>
    <row r="76" spans="1:12" ht="15.75" x14ac:dyDescent="0.25">
      <c r="A76" s="111"/>
      <c r="B76" s="55" t="s">
        <v>33</v>
      </c>
      <c r="C76" s="114"/>
      <c r="D76" s="61">
        <v>0</v>
      </c>
      <c r="E76" s="62">
        <v>0</v>
      </c>
      <c r="F76" s="62">
        <v>0</v>
      </c>
      <c r="G76" s="27"/>
      <c r="H76" s="121"/>
      <c r="I76" s="130"/>
      <c r="J76" s="121"/>
      <c r="K76" s="121"/>
      <c r="L76" s="122"/>
    </row>
    <row r="77" spans="1:12" ht="78.75" customHeight="1" x14ac:dyDescent="0.25">
      <c r="A77" s="109" t="s">
        <v>18</v>
      </c>
      <c r="B77" s="55" t="s">
        <v>129</v>
      </c>
      <c r="C77" s="112" t="s">
        <v>116</v>
      </c>
      <c r="D77" s="81">
        <f>SUM(D78:D80)</f>
        <v>8047.4</v>
      </c>
      <c r="E77" s="81">
        <f t="shared" ref="E77:F77" si="29">SUM(E78:E80)</f>
        <v>8047.4</v>
      </c>
      <c r="F77" s="81">
        <f t="shared" si="29"/>
        <v>8032.08</v>
      </c>
      <c r="G77" s="84">
        <f>F77/E77</f>
        <v>0.99809627954370361</v>
      </c>
      <c r="H77" s="115"/>
      <c r="I77" s="116" t="s">
        <v>104</v>
      </c>
      <c r="J77" s="116">
        <v>100</v>
      </c>
      <c r="K77" s="117">
        <v>99.81</v>
      </c>
      <c r="L77" s="134" t="s">
        <v>326</v>
      </c>
    </row>
    <row r="78" spans="1:12" ht="15.75" x14ac:dyDescent="0.25">
      <c r="A78" s="110"/>
      <c r="B78" s="55" t="s">
        <v>32</v>
      </c>
      <c r="C78" s="113"/>
      <c r="D78" s="61">
        <v>0</v>
      </c>
      <c r="E78" s="62">
        <v>0</v>
      </c>
      <c r="F78" s="62">
        <v>0</v>
      </c>
      <c r="G78" s="64"/>
      <c r="H78" s="115"/>
      <c r="I78" s="116"/>
      <c r="J78" s="116"/>
      <c r="K78" s="126"/>
      <c r="L78" s="135"/>
    </row>
    <row r="79" spans="1:12" ht="15.75" x14ac:dyDescent="0.25">
      <c r="A79" s="110"/>
      <c r="B79" s="55" t="s">
        <v>21</v>
      </c>
      <c r="C79" s="113"/>
      <c r="D79" s="61">
        <v>0</v>
      </c>
      <c r="E79" s="62">
        <v>0</v>
      </c>
      <c r="F79" s="62">
        <v>0</v>
      </c>
      <c r="G79" s="64"/>
      <c r="H79" s="115"/>
      <c r="I79" s="116"/>
      <c r="J79" s="116"/>
      <c r="K79" s="126"/>
      <c r="L79" s="135"/>
    </row>
    <row r="80" spans="1:12" ht="15.75" x14ac:dyDescent="0.25">
      <c r="A80" s="110"/>
      <c r="B80" s="55" t="s">
        <v>22</v>
      </c>
      <c r="C80" s="113"/>
      <c r="D80" s="59">
        <v>8047.4</v>
      </c>
      <c r="E80" s="59">
        <v>8047.4</v>
      </c>
      <c r="F80" s="59">
        <v>8032.08</v>
      </c>
      <c r="G80" s="65">
        <f t="shared" ref="G80" si="30">F80/E80</f>
        <v>0.99809627954370361</v>
      </c>
      <c r="H80" s="115"/>
      <c r="I80" s="116"/>
      <c r="J80" s="116"/>
      <c r="K80" s="126"/>
      <c r="L80" s="135"/>
    </row>
    <row r="81" spans="1:12" ht="15.75" x14ac:dyDescent="0.25">
      <c r="A81" s="111"/>
      <c r="B81" s="55" t="s">
        <v>33</v>
      </c>
      <c r="C81" s="114"/>
      <c r="D81" s="61">
        <v>0</v>
      </c>
      <c r="E81" s="62">
        <v>0</v>
      </c>
      <c r="F81" s="62">
        <v>0</v>
      </c>
      <c r="G81" s="64"/>
      <c r="H81" s="115"/>
      <c r="I81" s="116"/>
      <c r="J81" s="116"/>
      <c r="K81" s="127"/>
      <c r="L81" s="136"/>
    </row>
    <row r="82" spans="1:12" ht="33" customHeight="1" x14ac:dyDescent="0.25">
      <c r="A82" s="109" t="s">
        <v>102</v>
      </c>
      <c r="B82" s="55" t="s">
        <v>130</v>
      </c>
      <c r="C82" s="112" t="s">
        <v>116</v>
      </c>
      <c r="D82" s="81">
        <f>SUM(D83:D85)</f>
        <v>43399</v>
      </c>
      <c r="E82" s="81">
        <f t="shared" ref="E82:F82" si="31">SUM(E83:E85)</f>
        <v>43399</v>
      </c>
      <c r="F82" s="81">
        <f t="shared" si="31"/>
        <v>43185.120000000003</v>
      </c>
      <c r="G82" s="80">
        <f>F82/E82</f>
        <v>0.99507177584736983</v>
      </c>
      <c r="H82" s="121" t="s">
        <v>1</v>
      </c>
      <c r="I82" s="116" t="s">
        <v>104</v>
      </c>
      <c r="J82" s="116">
        <v>100</v>
      </c>
      <c r="K82" s="112">
        <v>99.51</v>
      </c>
      <c r="L82" s="134" t="s">
        <v>326</v>
      </c>
    </row>
    <row r="83" spans="1:12" ht="15" customHeight="1" x14ac:dyDescent="0.25">
      <c r="A83" s="110"/>
      <c r="B83" s="55" t="s">
        <v>32</v>
      </c>
      <c r="C83" s="113"/>
      <c r="D83" s="61">
        <v>0</v>
      </c>
      <c r="E83" s="62">
        <v>0</v>
      </c>
      <c r="F83" s="62">
        <v>0</v>
      </c>
      <c r="G83" s="27"/>
      <c r="H83" s="121"/>
      <c r="I83" s="116"/>
      <c r="J83" s="116"/>
      <c r="K83" s="113"/>
      <c r="L83" s="135"/>
    </row>
    <row r="84" spans="1:12" ht="15.75" x14ac:dyDescent="0.25">
      <c r="A84" s="110"/>
      <c r="B84" s="55" t="s">
        <v>21</v>
      </c>
      <c r="C84" s="113"/>
      <c r="D84" s="59">
        <v>3500</v>
      </c>
      <c r="E84" s="59">
        <v>3500</v>
      </c>
      <c r="F84" s="59">
        <v>3500</v>
      </c>
      <c r="G84" s="47">
        <f t="shared" ref="G84:G85" si="32">F84/E84</f>
        <v>1</v>
      </c>
      <c r="H84" s="121"/>
      <c r="I84" s="116"/>
      <c r="J84" s="116"/>
      <c r="K84" s="113"/>
      <c r="L84" s="135"/>
    </row>
    <row r="85" spans="1:12" ht="15.75" x14ac:dyDescent="0.25">
      <c r="A85" s="110"/>
      <c r="B85" s="55" t="s">
        <v>22</v>
      </c>
      <c r="C85" s="113"/>
      <c r="D85" s="59">
        <v>39899</v>
      </c>
      <c r="E85" s="59">
        <v>39899</v>
      </c>
      <c r="F85" s="59">
        <v>39685.120000000003</v>
      </c>
      <c r="G85" s="47">
        <f t="shared" si="32"/>
        <v>0.99463946464823683</v>
      </c>
      <c r="H85" s="121"/>
      <c r="I85" s="116"/>
      <c r="J85" s="116"/>
      <c r="K85" s="113"/>
      <c r="L85" s="135"/>
    </row>
    <row r="86" spans="1:12" ht="15.75" x14ac:dyDescent="0.25">
      <c r="A86" s="111"/>
      <c r="B86" s="55" t="s">
        <v>33</v>
      </c>
      <c r="C86" s="114"/>
      <c r="D86" s="61">
        <v>0</v>
      </c>
      <c r="E86" s="62">
        <v>0</v>
      </c>
      <c r="F86" s="62">
        <v>0</v>
      </c>
      <c r="G86" s="27"/>
      <c r="H86" s="122"/>
      <c r="I86" s="116"/>
      <c r="J86" s="116"/>
      <c r="K86" s="114"/>
      <c r="L86" s="136"/>
    </row>
    <row r="87" spans="1:12" ht="270" customHeight="1" x14ac:dyDescent="0.25">
      <c r="A87" s="109" t="s">
        <v>67</v>
      </c>
      <c r="B87" s="55" t="s">
        <v>131</v>
      </c>
      <c r="C87" s="112" t="s">
        <v>116</v>
      </c>
      <c r="D87" s="90">
        <f>SUM(D88:D90)</f>
        <v>3327.1000000000004</v>
      </c>
      <c r="E87" s="90">
        <f t="shared" ref="E87:F87" si="33">SUM(E88:E90)</f>
        <v>3327.1000000000004</v>
      </c>
      <c r="F87" s="90">
        <f t="shared" si="33"/>
        <v>3326.9769999999999</v>
      </c>
      <c r="G87" s="91">
        <f>F87/E87</f>
        <v>0.99996303086772254</v>
      </c>
      <c r="H87" s="133" t="s">
        <v>149</v>
      </c>
      <c r="I87" s="116" t="s">
        <v>104</v>
      </c>
      <c r="J87" s="116">
        <v>100</v>
      </c>
      <c r="K87" s="112">
        <v>100</v>
      </c>
      <c r="L87" s="120"/>
    </row>
    <row r="88" spans="1:12" ht="15.75" x14ac:dyDescent="0.25">
      <c r="A88" s="110"/>
      <c r="B88" s="55" t="s">
        <v>32</v>
      </c>
      <c r="C88" s="113"/>
      <c r="D88" s="61">
        <v>0</v>
      </c>
      <c r="E88" s="62">
        <v>0</v>
      </c>
      <c r="F88" s="62">
        <v>0</v>
      </c>
      <c r="G88" s="27"/>
      <c r="H88" s="128"/>
      <c r="I88" s="116"/>
      <c r="J88" s="116"/>
      <c r="K88" s="113"/>
      <c r="L88" s="121"/>
    </row>
    <row r="89" spans="1:12" ht="15.75" x14ac:dyDescent="0.25">
      <c r="A89" s="110"/>
      <c r="B89" s="55" t="s">
        <v>21</v>
      </c>
      <c r="C89" s="113"/>
      <c r="D89" s="59">
        <v>1644.2</v>
      </c>
      <c r="E89" s="59">
        <v>1644.2</v>
      </c>
      <c r="F89" s="59">
        <v>1644.2</v>
      </c>
      <c r="G89" s="47">
        <f t="shared" ref="G89:G90" si="34">F89/E89</f>
        <v>1</v>
      </c>
      <c r="H89" s="128"/>
      <c r="I89" s="116"/>
      <c r="J89" s="116"/>
      <c r="K89" s="113"/>
      <c r="L89" s="121"/>
    </row>
    <row r="90" spans="1:12" ht="15.75" x14ac:dyDescent="0.25">
      <c r="A90" s="110"/>
      <c r="B90" s="55" t="s">
        <v>22</v>
      </c>
      <c r="C90" s="113"/>
      <c r="D90" s="59">
        <v>1682.9</v>
      </c>
      <c r="E90" s="59">
        <v>1682.9</v>
      </c>
      <c r="F90" s="59">
        <v>1682.777</v>
      </c>
      <c r="G90" s="47">
        <f t="shared" si="34"/>
        <v>0.99992691187830529</v>
      </c>
      <c r="H90" s="128"/>
      <c r="I90" s="116"/>
      <c r="J90" s="116"/>
      <c r="K90" s="113"/>
      <c r="L90" s="121"/>
    </row>
    <row r="91" spans="1:12" ht="15.75" x14ac:dyDescent="0.25">
      <c r="A91" s="111"/>
      <c r="B91" s="55" t="s">
        <v>33</v>
      </c>
      <c r="C91" s="114"/>
      <c r="D91" s="59"/>
      <c r="E91" s="59"/>
      <c r="F91" s="59"/>
      <c r="G91" s="27"/>
      <c r="H91" s="128"/>
      <c r="I91" s="117"/>
      <c r="J91" s="117"/>
      <c r="K91" s="113"/>
      <c r="L91" s="122"/>
    </row>
    <row r="92" spans="1:12" ht="173.25" x14ac:dyDescent="0.25">
      <c r="A92" s="109" t="s">
        <v>68</v>
      </c>
      <c r="B92" s="55" t="s">
        <v>132</v>
      </c>
      <c r="C92" s="112" t="s">
        <v>116</v>
      </c>
      <c r="D92" s="81">
        <f>SUM(D93:D95)</f>
        <v>578</v>
      </c>
      <c r="E92" s="81">
        <f t="shared" ref="E92:F92" si="35">SUM(E93:E95)</f>
        <v>578</v>
      </c>
      <c r="F92" s="81">
        <f t="shared" si="35"/>
        <v>578</v>
      </c>
      <c r="G92" s="84">
        <f>F92/E92</f>
        <v>1</v>
      </c>
      <c r="H92" s="115" t="s">
        <v>150</v>
      </c>
      <c r="I92" s="116" t="s">
        <v>104</v>
      </c>
      <c r="J92" s="116">
        <v>100</v>
      </c>
      <c r="K92" s="117">
        <v>100</v>
      </c>
      <c r="L92" s="120"/>
    </row>
    <row r="93" spans="1:12" ht="15.75" x14ac:dyDescent="0.25">
      <c r="A93" s="110"/>
      <c r="B93" s="55" t="s">
        <v>32</v>
      </c>
      <c r="C93" s="113"/>
      <c r="D93" s="61">
        <v>0</v>
      </c>
      <c r="E93" s="62">
        <v>0</v>
      </c>
      <c r="F93" s="62">
        <v>0</v>
      </c>
      <c r="G93" s="64"/>
      <c r="H93" s="115"/>
      <c r="I93" s="116"/>
      <c r="J93" s="116"/>
      <c r="K93" s="118"/>
      <c r="L93" s="121"/>
    </row>
    <row r="94" spans="1:12" ht="15.75" x14ac:dyDescent="0.25">
      <c r="A94" s="110"/>
      <c r="B94" s="55" t="s">
        <v>21</v>
      </c>
      <c r="C94" s="113"/>
      <c r="D94" s="61">
        <v>0</v>
      </c>
      <c r="E94" s="62">
        <v>0</v>
      </c>
      <c r="F94" s="62">
        <v>0</v>
      </c>
      <c r="G94" s="64"/>
      <c r="H94" s="115"/>
      <c r="I94" s="116"/>
      <c r="J94" s="116"/>
      <c r="K94" s="118"/>
      <c r="L94" s="121"/>
    </row>
    <row r="95" spans="1:12" ht="15.75" x14ac:dyDescent="0.25">
      <c r="A95" s="110"/>
      <c r="B95" s="55" t="s">
        <v>22</v>
      </c>
      <c r="C95" s="113"/>
      <c r="D95" s="59">
        <v>578</v>
      </c>
      <c r="E95" s="59">
        <v>578</v>
      </c>
      <c r="F95" s="59">
        <v>578</v>
      </c>
      <c r="G95" s="65">
        <f t="shared" ref="G95" si="36">F95/E95</f>
        <v>1</v>
      </c>
      <c r="H95" s="115"/>
      <c r="I95" s="116"/>
      <c r="J95" s="116"/>
      <c r="K95" s="118"/>
      <c r="L95" s="121"/>
    </row>
    <row r="96" spans="1:12" ht="15.75" x14ac:dyDescent="0.25">
      <c r="A96" s="111"/>
      <c r="B96" s="55" t="s">
        <v>33</v>
      </c>
      <c r="C96" s="114"/>
      <c r="D96" s="61">
        <v>0</v>
      </c>
      <c r="E96" s="62">
        <v>0</v>
      </c>
      <c r="F96" s="62">
        <v>0</v>
      </c>
      <c r="G96" s="64"/>
      <c r="H96" s="132"/>
      <c r="I96" s="117"/>
      <c r="J96" s="117"/>
      <c r="K96" s="118"/>
      <c r="L96" s="122"/>
    </row>
    <row r="97" spans="1:12" ht="252.75" customHeight="1" x14ac:dyDescent="0.25">
      <c r="A97" s="109" t="s">
        <v>69</v>
      </c>
      <c r="B97" s="55" t="s">
        <v>320</v>
      </c>
      <c r="C97" s="112" t="s">
        <v>92</v>
      </c>
      <c r="D97" s="81">
        <f>SUM(D98:D100)</f>
        <v>322</v>
      </c>
      <c r="E97" s="81">
        <f t="shared" ref="E97:F97" si="37">SUM(E98:E100)</f>
        <v>322</v>
      </c>
      <c r="F97" s="81">
        <f t="shared" si="37"/>
        <v>322</v>
      </c>
      <c r="G97" s="84">
        <f>F97/E97</f>
        <v>1</v>
      </c>
      <c r="H97" s="115" t="s">
        <v>151</v>
      </c>
      <c r="I97" s="116" t="s">
        <v>104</v>
      </c>
      <c r="J97" s="116">
        <v>100</v>
      </c>
      <c r="K97" s="117">
        <v>100</v>
      </c>
      <c r="L97" s="120"/>
    </row>
    <row r="98" spans="1:12" ht="15.75" x14ac:dyDescent="0.25">
      <c r="A98" s="110"/>
      <c r="B98" s="55" t="s">
        <v>32</v>
      </c>
      <c r="C98" s="113"/>
      <c r="D98" s="61">
        <v>0</v>
      </c>
      <c r="E98" s="62">
        <v>0</v>
      </c>
      <c r="F98" s="62">
        <v>0</v>
      </c>
      <c r="G98" s="64"/>
      <c r="H98" s="115"/>
      <c r="I98" s="116"/>
      <c r="J98" s="116"/>
      <c r="K98" s="118"/>
      <c r="L98" s="121"/>
    </row>
    <row r="99" spans="1:12" ht="15.75" x14ac:dyDescent="0.25">
      <c r="A99" s="110"/>
      <c r="B99" s="55" t="s">
        <v>21</v>
      </c>
      <c r="C99" s="113"/>
      <c r="D99" s="61">
        <v>0</v>
      </c>
      <c r="E99" s="62">
        <v>0</v>
      </c>
      <c r="F99" s="62">
        <v>0</v>
      </c>
      <c r="G99" s="64"/>
      <c r="H99" s="115"/>
      <c r="I99" s="116"/>
      <c r="J99" s="116"/>
      <c r="K99" s="118"/>
      <c r="L99" s="121"/>
    </row>
    <row r="100" spans="1:12" ht="15.75" x14ac:dyDescent="0.25">
      <c r="A100" s="110"/>
      <c r="B100" s="55" t="s">
        <v>22</v>
      </c>
      <c r="C100" s="113"/>
      <c r="D100" s="59">
        <v>322</v>
      </c>
      <c r="E100" s="59">
        <v>322</v>
      </c>
      <c r="F100" s="59">
        <v>322</v>
      </c>
      <c r="G100" s="65">
        <f t="shared" ref="G100" si="38">F100/E100</f>
        <v>1</v>
      </c>
      <c r="H100" s="115"/>
      <c r="I100" s="116"/>
      <c r="J100" s="116"/>
      <c r="K100" s="118"/>
      <c r="L100" s="121"/>
    </row>
    <row r="101" spans="1:12" ht="15.75" x14ac:dyDescent="0.25">
      <c r="A101" s="111"/>
      <c r="B101" s="55" t="s">
        <v>33</v>
      </c>
      <c r="C101" s="114"/>
      <c r="D101" s="61">
        <v>0</v>
      </c>
      <c r="E101" s="62">
        <v>0</v>
      </c>
      <c r="F101" s="62">
        <v>0</v>
      </c>
      <c r="G101" s="64"/>
      <c r="H101" s="132"/>
      <c r="I101" s="117"/>
      <c r="J101" s="117"/>
      <c r="K101" s="118"/>
      <c r="L101" s="122"/>
    </row>
    <row r="102" spans="1:12" ht="63" customHeight="1" x14ac:dyDescent="0.25">
      <c r="A102" s="109" t="s">
        <v>71</v>
      </c>
      <c r="B102" s="55" t="s">
        <v>133</v>
      </c>
      <c r="C102" s="112" t="s">
        <v>116</v>
      </c>
      <c r="D102" s="81">
        <f>SUM(D103:D105)</f>
        <v>540</v>
      </c>
      <c r="E102" s="81">
        <f t="shared" ref="E102:F102" si="39">SUM(E103:E105)</f>
        <v>540</v>
      </c>
      <c r="F102" s="81">
        <f t="shared" si="39"/>
        <v>540</v>
      </c>
      <c r="G102" s="84">
        <f>F102/E102</f>
        <v>1</v>
      </c>
      <c r="H102" s="115" t="s">
        <v>152</v>
      </c>
      <c r="I102" s="116" t="s">
        <v>104</v>
      </c>
      <c r="J102" s="116">
        <v>100</v>
      </c>
      <c r="K102" s="117">
        <v>100</v>
      </c>
      <c r="L102" s="120"/>
    </row>
    <row r="103" spans="1:12" ht="15.75" x14ac:dyDescent="0.25">
      <c r="A103" s="110"/>
      <c r="B103" s="55" t="s">
        <v>32</v>
      </c>
      <c r="C103" s="113"/>
      <c r="D103" s="61">
        <v>0</v>
      </c>
      <c r="E103" s="62">
        <v>0</v>
      </c>
      <c r="F103" s="62">
        <v>0</v>
      </c>
      <c r="G103" s="64"/>
      <c r="H103" s="115"/>
      <c r="I103" s="116"/>
      <c r="J103" s="116"/>
      <c r="K103" s="118"/>
      <c r="L103" s="121"/>
    </row>
    <row r="104" spans="1:12" ht="15.75" x14ac:dyDescent="0.25">
      <c r="A104" s="110"/>
      <c r="B104" s="55" t="s">
        <v>21</v>
      </c>
      <c r="C104" s="113"/>
      <c r="D104" s="61">
        <v>0</v>
      </c>
      <c r="E104" s="62">
        <v>0</v>
      </c>
      <c r="F104" s="62">
        <v>0</v>
      </c>
      <c r="G104" s="64"/>
      <c r="H104" s="115"/>
      <c r="I104" s="116"/>
      <c r="J104" s="116"/>
      <c r="K104" s="118"/>
      <c r="L104" s="121"/>
    </row>
    <row r="105" spans="1:12" ht="15.75" x14ac:dyDescent="0.25">
      <c r="A105" s="110"/>
      <c r="B105" s="55" t="s">
        <v>22</v>
      </c>
      <c r="C105" s="113"/>
      <c r="D105" s="59">
        <v>540</v>
      </c>
      <c r="E105" s="59">
        <v>540</v>
      </c>
      <c r="F105" s="59">
        <v>540</v>
      </c>
      <c r="G105" s="65">
        <f t="shared" ref="G105" si="40">F105/E105</f>
        <v>1</v>
      </c>
      <c r="H105" s="115"/>
      <c r="I105" s="116"/>
      <c r="J105" s="116"/>
      <c r="K105" s="118"/>
      <c r="L105" s="121"/>
    </row>
    <row r="106" spans="1:12" ht="15.75" x14ac:dyDescent="0.25">
      <c r="A106" s="111"/>
      <c r="B106" s="55" t="s">
        <v>33</v>
      </c>
      <c r="C106" s="114"/>
      <c r="D106" s="61">
        <v>0</v>
      </c>
      <c r="E106" s="62">
        <v>0</v>
      </c>
      <c r="F106" s="62">
        <v>0</v>
      </c>
      <c r="G106" s="64"/>
      <c r="H106" s="115"/>
      <c r="I106" s="116"/>
      <c r="J106" s="116"/>
      <c r="K106" s="119"/>
      <c r="L106" s="122"/>
    </row>
    <row r="107" spans="1:12" ht="96" customHeight="1" x14ac:dyDescent="0.25">
      <c r="A107" s="109" t="s">
        <v>72</v>
      </c>
      <c r="B107" s="55" t="s">
        <v>134</v>
      </c>
      <c r="C107" s="112" t="s">
        <v>116</v>
      </c>
      <c r="D107" s="81">
        <f>SUM(D108:D110)</f>
        <v>0</v>
      </c>
      <c r="E107" s="81">
        <f t="shared" ref="E107:F107" si="41">SUM(E108:E110)</f>
        <v>0</v>
      </c>
      <c r="F107" s="81">
        <f t="shared" si="41"/>
        <v>0</v>
      </c>
      <c r="G107" s="80" t="e">
        <f>F107/E107</f>
        <v>#DIV/0!</v>
      </c>
      <c r="H107" s="128" t="s">
        <v>153</v>
      </c>
      <c r="I107" s="121"/>
      <c r="J107" s="121"/>
      <c r="K107" s="121"/>
      <c r="L107" s="161" t="s">
        <v>328</v>
      </c>
    </row>
    <row r="108" spans="1:12" ht="15.75" x14ac:dyDescent="0.25">
      <c r="A108" s="110"/>
      <c r="B108" s="55" t="s">
        <v>32</v>
      </c>
      <c r="C108" s="113"/>
      <c r="D108" s="61">
        <v>0</v>
      </c>
      <c r="E108" s="62">
        <v>0</v>
      </c>
      <c r="F108" s="62">
        <v>0</v>
      </c>
      <c r="G108" s="27"/>
      <c r="H108" s="128"/>
      <c r="I108" s="130"/>
      <c r="J108" s="121"/>
      <c r="K108" s="121"/>
      <c r="L108" s="162"/>
    </row>
    <row r="109" spans="1:12" ht="15.75" x14ac:dyDescent="0.25">
      <c r="A109" s="110"/>
      <c r="B109" s="55" t="s">
        <v>21</v>
      </c>
      <c r="C109" s="113"/>
      <c r="D109" s="61">
        <v>0</v>
      </c>
      <c r="E109" s="62">
        <v>0</v>
      </c>
      <c r="F109" s="62">
        <v>0</v>
      </c>
      <c r="G109" s="27"/>
      <c r="H109" s="128"/>
      <c r="I109" s="130"/>
      <c r="J109" s="121"/>
      <c r="K109" s="121"/>
      <c r="L109" s="162"/>
    </row>
    <row r="110" spans="1:12" ht="15.75" x14ac:dyDescent="0.25">
      <c r="A110" s="110"/>
      <c r="B110" s="55" t="s">
        <v>22</v>
      </c>
      <c r="C110" s="113"/>
      <c r="D110" s="59">
        <v>0</v>
      </c>
      <c r="E110" s="59">
        <v>0</v>
      </c>
      <c r="F110" s="59">
        <v>0</v>
      </c>
      <c r="G110" s="65" t="e">
        <f t="shared" ref="G110" si="42">F110/E110</f>
        <v>#DIV/0!</v>
      </c>
      <c r="H110" s="128"/>
      <c r="I110" s="130"/>
      <c r="J110" s="121"/>
      <c r="K110" s="121"/>
      <c r="L110" s="162"/>
    </row>
    <row r="111" spans="1:12" ht="15.75" x14ac:dyDescent="0.25">
      <c r="A111" s="111"/>
      <c r="B111" s="55" t="s">
        <v>33</v>
      </c>
      <c r="C111" s="114"/>
      <c r="D111" s="61">
        <v>0</v>
      </c>
      <c r="E111" s="62">
        <v>0</v>
      </c>
      <c r="F111" s="62">
        <v>0</v>
      </c>
      <c r="G111" s="27"/>
      <c r="H111" s="128"/>
      <c r="I111" s="130"/>
      <c r="J111" s="121"/>
      <c r="K111" s="121"/>
      <c r="L111" s="163"/>
    </row>
    <row r="112" spans="1:12" ht="101.25" customHeight="1" x14ac:dyDescent="0.25">
      <c r="A112" s="109" t="s">
        <v>74</v>
      </c>
      <c r="B112" s="55" t="s">
        <v>103</v>
      </c>
      <c r="C112" s="112" t="s">
        <v>116</v>
      </c>
      <c r="D112" s="81">
        <f>SUM(D113:D115)</f>
        <v>28237.399999999998</v>
      </c>
      <c r="E112" s="81">
        <f t="shared" ref="E112:F112" si="43">SUM(E113:E115)</f>
        <v>28237.399999999998</v>
      </c>
      <c r="F112" s="81">
        <f t="shared" si="43"/>
        <v>28237.399999999998</v>
      </c>
      <c r="G112" s="84">
        <f>F112/E112</f>
        <v>1</v>
      </c>
      <c r="H112" s="115" t="s">
        <v>154</v>
      </c>
      <c r="I112" s="116" t="s">
        <v>104</v>
      </c>
      <c r="J112" s="116">
        <v>100</v>
      </c>
      <c r="K112" s="117">
        <v>100</v>
      </c>
      <c r="L112" s="120"/>
    </row>
    <row r="113" spans="1:12" ht="15.75" x14ac:dyDescent="0.25">
      <c r="A113" s="110"/>
      <c r="B113" s="55" t="s">
        <v>32</v>
      </c>
      <c r="C113" s="113"/>
      <c r="D113" s="59">
        <v>22706.6</v>
      </c>
      <c r="E113" s="59">
        <v>22706.6</v>
      </c>
      <c r="F113" s="59">
        <v>22706.6</v>
      </c>
      <c r="G113" s="65">
        <f t="shared" ref="G113:G115" si="44">F113/E113</f>
        <v>1</v>
      </c>
      <c r="H113" s="115"/>
      <c r="I113" s="116"/>
      <c r="J113" s="116"/>
      <c r="K113" s="118"/>
      <c r="L113" s="121"/>
    </row>
    <row r="114" spans="1:12" ht="15.75" x14ac:dyDescent="0.25">
      <c r="A114" s="110"/>
      <c r="B114" s="55" t="s">
        <v>21</v>
      </c>
      <c r="C114" s="113"/>
      <c r="D114" s="59">
        <v>4401.3</v>
      </c>
      <c r="E114" s="59">
        <v>4401.3</v>
      </c>
      <c r="F114" s="59">
        <v>4401.3</v>
      </c>
      <c r="G114" s="65">
        <f t="shared" si="44"/>
        <v>1</v>
      </c>
      <c r="H114" s="115"/>
      <c r="I114" s="116"/>
      <c r="J114" s="116"/>
      <c r="K114" s="118"/>
      <c r="L114" s="121"/>
    </row>
    <row r="115" spans="1:12" ht="15.75" x14ac:dyDescent="0.25">
      <c r="A115" s="110"/>
      <c r="B115" s="55" t="s">
        <v>22</v>
      </c>
      <c r="C115" s="113"/>
      <c r="D115" s="59">
        <v>1129.5</v>
      </c>
      <c r="E115" s="59">
        <v>1129.5</v>
      </c>
      <c r="F115" s="59">
        <v>1129.5</v>
      </c>
      <c r="G115" s="65">
        <f t="shared" si="44"/>
        <v>1</v>
      </c>
      <c r="H115" s="115"/>
      <c r="I115" s="116"/>
      <c r="J115" s="116"/>
      <c r="K115" s="118"/>
      <c r="L115" s="121"/>
    </row>
    <row r="116" spans="1:12" ht="15.75" x14ac:dyDescent="0.25">
      <c r="A116" s="111"/>
      <c r="B116" s="55" t="s">
        <v>33</v>
      </c>
      <c r="C116" s="114"/>
      <c r="D116" s="59"/>
      <c r="E116" s="59"/>
      <c r="F116" s="59"/>
      <c r="G116" s="64"/>
      <c r="H116" s="132"/>
      <c r="I116" s="117"/>
      <c r="J116" s="117"/>
      <c r="K116" s="118"/>
      <c r="L116" s="122"/>
    </row>
    <row r="117" spans="1:12" ht="161.25" customHeight="1" x14ac:dyDescent="0.25">
      <c r="A117" s="109" t="s">
        <v>76</v>
      </c>
      <c r="B117" s="55" t="s">
        <v>135</v>
      </c>
      <c r="C117" s="112" t="s">
        <v>116</v>
      </c>
      <c r="D117" s="81">
        <f>SUM(D118:D120)</f>
        <v>1967.2</v>
      </c>
      <c r="E117" s="81">
        <f t="shared" ref="E117:F117" si="45">SUM(E118:E120)</f>
        <v>1967.2</v>
      </c>
      <c r="F117" s="81">
        <f t="shared" si="45"/>
        <v>1967.2</v>
      </c>
      <c r="G117" s="84">
        <f t="shared" ref="G117:G119" si="46">F117/E117</f>
        <v>1</v>
      </c>
      <c r="H117" s="115" t="s">
        <v>155</v>
      </c>
      <c r="I117" s="116" t="s">
        <v>104</v>
      </c>
      <c r="J117" s="116">
        <v>100</v>
      </c>
      <c r="K117" s="117">
        <v>100</v>
      </c>
      <c r="L117" s="120"/>
    </row>
    <row r="118" spans="1:12" ht="15.75" x14ac:dyDescent="0.25">
      <c r="A118" s="110"/>
      <c r="B118" s="55" t="s">
        <v>32</v>
      </c>
      <c r="C118" s="113"/>
      <c r="D118" s="61">
        <v>0</v>
      </c>
      <c r="E118" s="62">
        <v>0</v>
      </c>
      <c r="F118" s="62">
        <v>0</v>
      </c>
      <c r="G118" s="64"/>
      <c r="H118" s="115"/>
      <c r="I118" s="116"/>
      <c r="J118" s="116"/>
      <c r="K118" s="118"/>
      <c r="L118" s="121"/>
    </row>
    <row r="119" spans="1:12" ht="15.75" x14ac:dyDescent="0.25">
      <c r="A119" s="110"/>
      <c r="B119" s="55" t="s">
        <v>21</v>
      </c>
      <c r="C119" s="113"/>
      <c r="D119" s="59">
        <v>1967.2</v>
      </c>
      <c r="E119" s="59">
        <v>1967.2</v>
      </c>
      <c r="F119" s="59">
        <v>1967.2</v>
      </c>
      <c r="G119" s="65">
        <f t="shared" si="46"/>
        <v>1</v>
      </c>
      <c r="H119" s="115"/>
      <c r="I119" s="116"/>
      <c r="J119" s="116"/>
      <c r="K119" s="118"/>
      <c r="L119" s="121"/>
    </row>
    <row r="120" spans="1:12" ht="15.75" x14ac:dyDescent="0.25">
      <c r="A120" s="110"/>
      <c r="B120" s="55" t="s">
        <v>22</v>
      </c>
      <c r="C120" s="113"/>
      <c r="D120" s="61">
        <v>0</v>
      </c>
      <c r="E120" s="62">
        <v>0</v>
      </c>
      <c r="F120" s="62">
        <v>0</v>
      </c>
      <c r="G120" s="64"/>
      <c r="H120" s="115"/>
      <c r="I120" s="116"/>
      <c r="J120" s="116"/>
      <c r="K120" s="118"/>
      <c r="L120" s="121"/>
    </row>
    <row r="121" spans="1:12" ht="93" customHeight="1" x14ac:dyDescent="0.25">
      <c r="A121" s="111"/>
      <c r="B121" s="55" t="s">
        <v>33</v>
      </c>
      <c r="C121" s="114"/>
      <c r="D121" s="61">
        <v>0</v>
      </c>
      <c r="E121" s="62">
        <v>0</v>
      </c>
      <c r="F121" s="62">
        <v>0</v>
      </c>
      <c r="G121" s="64"/>
      <c r="H121" s="132"/>
      <c r="I121" s="117"/>
      <c r="J121" s="117"/>
      <c r="K121" s="118"/>
      <c r="L121" s="122"/>
    </row>
    <row r="122" spans="1:12" ht="94.5" customHeight="1" x14ac:dyDescent="0.25">
      <c r="A122" s="109" t="s">
        <v>78</v>
      </c>
      <c r="B122" s="55" t="s">
        <v>136</v>
      </c>
      <c r="C122" s="112" t="s">
        <v>116</v>
      </c>
      <c r="D122" s="81">
        <f>SUM(D123:D125)</f>
        <v>4890.8999999999996</v>
      </c>
      <c r="E122" s="81">
        <f t="shared" ref="E122:F122" si="47">SUM(E123:E125)</f>
        <v>4890.8999999999996</v>
      </c>
      <c r="F122" s="81">
        <f t="shared" si="47"/>
        <v>4890.8999999999996</v>
      </c>
      <c r="G122" s="84">
        <f t="shared" ref="G122" si="48">F122/E122</f>
        <v>1</v>
      </c>
      <c r="H122" s="115" t="s">
        <v>156</v>
      </c>
      <c r="I122" s="116" t="s">
        <v>104</v>
      </c>
      <c r="J122" s="116">
        <v>100</v>
      </c>
      <c r="K122" s="117">
        <v>100</v>
      </c>
      <c r="L122" s="120"/>
    </row>
    <row r="123" spans="1:12" ht="15.75" x14ac:dyDescent="0.25">
      <c r="A123" s="110"/>
      <c r="B123" s="55" t="s">
        <v>32</v>
      </c>
      <c r="C123" s="113"/>
      <c r="D123" s="61">
        <v>0</v>
      </c>
      <c r="E123" s="62">
        <v>0</v>
      </c>
      <c r="F123" s="62">
        <v>0</v>
      </c>
      <c r="G123" s="64"/>
      <c r="H123" s="115"/>
      <c r="I123" s="116"/>
      <c r="J123" s="116"/>
      <c r="K123" s="118"/>
      <c r="L123" s="121"/>
    </row>
    <row r="124" spans="1:12" ht="15.75" x14ac:dyDescent="0.25">
      <c r="A124" s="110"/>
      <c r="B124" s="55" t="s">
        <v>21</v>
      </c>
      <c r="C124" s="113"/>
      <c r="D124" s="59">
        <v>3130.1</v>
      </c>
      <c r="E124" s="59">
        <v>3130.1</v>
      </c>
      <c r="F124" s="59">
        <v>3130.1</v>
      </c>
      <c r="G124" s="65">
        <f t="shared" ref="G124:G125" si="49">F124/E124</f>
        <v>1</v>
      </c>
      <c r="H124" s="115"/>
      <c r="I124" s="116"/>
      <c r="J124" s="116"/>
      <c r="K124" s="118"/>
      <c r="L124" s="121"/>
    </row>
    <row r="125" spans="1:12" ht="15.75" x14ac:dyDescent="0.25">
      <c r="A125" s="110"/>
      <c r="B125" s="55" t="s">
        <v>22</v>
      </c>
      <c r="C125" s="113"/>
      <c r="D125" s="59">
        <v>1760.8</v>
      </c>
      <c r="E125" s="59">
        <v>1760.8</v>
      </c>
      <c r="F125" s="59">
        <v>1760.8</v>
      </c>
      <c r="G125" s="65">
        <f t="shared" si="49"/>
        <v>1</v>
      </c>
      <c r="H125" s="115"/>
      <c r="I125" s="116"/>
      <c r="J125" s="116"/>
      <c r="K125" s="118"/>
      <c r="L125" s="121"/>
    </row>
    <row r="126" spans="1:12" ht="15.75" x14ac:dyDescent="0.25">
      <c r="A126" s="111"/>
      <c r="B126" s="55" t="s">
        <v>33</v>
      </c>
      <c r="C126" s="114"/>
      <c r="D126" s="61">
        <v>0</v>
      </c>
      <c r="E126" s="62">
        <v>0</v>
      </c>
      <c r="F126" s="62">
        <v>0</v>
      </c>
      <c r="G126" s="64"/>
      <c r="H126" s="115"/>
      <c r="I126" s="116"/>
      <c r="J126" s="116"/>
      <c r="K126" s="119"/>
      <c r="L126" s="122"/>
    </row>
    <row r="127" spans="1:12" ht="206.25" customHeight="1" x14ac:dyDescent="0.25">
      <c r="A127" s="109" t="s">
        <v>79</v>
      </c>
      <c r="B127" s="55" t="s">
        <v>137</v>
      </c>
      <c r="C127" s="112" t="s">
        <v>116</v>
      </c>
      <c r="D127" s="81">
        <f>SUM(D128:D130)</f>
        <v>0</v>
      </c>
      <c r="E127" s="81">
        <f t="shared" ref="E127:F127" si="50">SUM(E128:E130)</f>
        <v>0</v>
      </c>
      <c r="F127" s="81">
        <f t="shared" si="50"/>
        <v>0</v>
      </c>
      <c r="G127" s="85"/>
      <c r="H127" s="120"/>
      <c r="I127" s="112" t="s">
        <v>108</v>
      </c>
      <c r="J127" s="112">
        <v>0</v>
      </c>
      <c r="K127" s="112">
        <v>0</v>
      </c>
      <c r="L127" s="112" t="s">
        <v>329</v>
      </c>
    </row>
    <row r="128" spans="1:12" ht="15.75" x14ac:dyDescent="0.25">
      <c r="A128" s="110"/>
      <c r="B128" s="55" t="s">
        <v>32</v>
      </c>
      <c r="C128" s="113"/>
      <c r="D128" s="61">
        <v>0</v>
      </c>
      <c r="E128" s="62">
        <v>0</v>
      </c>
      <c r="F128" s="62">
        <v>0</v>
      </c>
      <c r="G128" s="27"/>
      <c r="H128" s="121"/>
      <c r="I128" s="113"/>
      <c r="J128" s="113"/>
      <c r="K128" s="113"/>
      <c r="L128" s="113"/>
    </row>
    <row r="129" spans="1:12" ht="15.75" x14ac:dyDescent="0.25">
      <c r="A129" s="110"/>
      <c r="B129" s="55" t="s">
        <v>21</v>
      </c>
      <c r="C129" s="113"/>
      <c r="D129" s="61">
        <v>0</v>
      </c>
      <c r="E129" s="62">
        <v>0</v>
      </c>
      <c r="F129" s="62">
        <v>0</v>
      </c>
      <c r="G129" s="27"/>
      <c r="H129" s="121"/>
      <c r="I129" s="113"/>
      <c r="J129" s="113"/>
      <c r="K129" s="113"/>
      <c r="L129" s="113"/>
    </row>
    <row r="130" spans="1:12" ht="15.75" x14ac:dyDescent="0.25">
      <c r="A130" s="110"/>
      <c r="B130" s="55" t="s">
        <v>22</v>
      </c>
      <c r="C130" s="113"/>
      <c r="D130" s="61">
        <v>0</v>
      </c>
      <c r="E130" s="62">
        <v>0</v>
      </c>
      <c r="F130" s="62">
        <v>0</v>
      </c>
      <c r="G130" s="27"/>
      <c r="H130" s="121"/>
      <c r="I130" s="113"/>
      <c r="J130" s="113"/>
      <c r="K130" s="113"/>
      <c r="L130" s="113"/>
    </row>
    <row r="131" spans="1:12" ht="15.75" x14ac:dyDescent="0.25">
      <c r="A131" s="111"/>
      <c r="B131" s="55" t="s">
        <v>33</v>
      </c>
      <c r="C131" s="114"/>
      <c r="D131" s="61">
        <v>0</v>
      </c>
      <c r="E131" s="62">
        <v>0</v>
      </c>
      <c r="F131" s="62">
        <v>0</v>
      </c>
      <c r="G131" s="27"/>
      <c r="H131" s="122"/>
      <c r="I131" s="114"/>
      <c r="J131" s="114"/>
      <c r="K131" s="114"/>
      <c r="L131" s="114"/>
    </row>
    <row r="132" spans="1:12" ht="94.5" x14ac:dyDescent="0.25">
      <c r="A132" s="109" t="s">
        <v>80</v>
      </c>
      <c r="B132" s="55" t="s">
        <v>138</v>
      </c>
      <c r="C132" s="112" t="s">
        <v>116</v>
      </c>
      <c r="D132" s="81">
        <f>SUM(D133:D135)</f>
        <v>72</v>
      </c>
      <c r="E132" s="81">
        <f t="shared" ref="E132:F132" si="51">SUM(E133:E135)</f>
        <v>72</v>
      </c>
      <c r="F132" s="81">
        <f t="shared" si="51"/>
        <v>72</v>
      </c>
      <c r="G132" s="84">
        <f>F132/E132</f>
        <v>1</v>
      </c>
      <c r="H132" s="115" t="s">
        <v>157</v>
      </c>
      <c r="I132" s="116" t="s">
        <v>111</v>
      </c>
      <c r="J132" s="116">
        <v>3</v>
      </c>
      <c r="K132" s="117">
        <v>3</v>
      </c>
      <c r="L132" s="120"/>
    </row>
    <row r="133" spans="1:12" ht="15.75" x14ac:dyDescent="0.25">
      <c r="A133" s="110"/>
      <c r="B133" s="55" t="s">
        <v>32</v>
      </c>
      <c r="C133" s="113"/>
      <c r="D133" s="61">
        <v>0</v>
      </c>
      <c r="E133" s="62">
        <v>0</v>
      </c>
      <c r="F133" s="62">
        <v>0</v>
      </c>
      <c r="G133" s="64"/>
      <c r="H133" s="115"/>
      <c r="I133" s="116"/>
      <c r="J133" s="116"/>
      <c r="K133" s="118"/>
      <c r="L133" s="121"/>
    </row>
    <row r="134" spans="1:12" ht="15.75" x14ac:dyDescent="0.25">
      <c r="A134" s="110"/>
      <c r="B134" s="55" t="s">
        <v>21</v>
      </c>
      <c r="C134" s="113"/>
      <c r="D134" s="61">
        <v>0</v>
      </c>
      <c r="E134" s="62">
        <v>0</v>
      </c>
      <c r="F134" s="62">
        <v>0</v>
      </c>
      <c r="G134" s="64"/>
      <c r="H134" s="115"/>
      <c r="I134" s="116"/>
      <c r="J134" s="116"/>
      <c r="K134" s="118"/>
      <c r="L134" s="121"/>
    </row>
    <row r="135" spans="1:12" ht="15.75" x14ac:dyDescent="0.25">
      <c r="A135" s="110"/>
      <c r="B135" s="55" t="s">
        <v>22</v>
      </c>
      <c r="C135" s="113"/>
      <c r="D135" s="59">
        <v>72</v>
      </c>
      <c r="E135" s="59">
        <v>72</v>
      </c>
      <c r="F135" s="59">
        <v>72</v>
      </c>
      <c r="G135" s="65">
        <f t="shared" ref="G135" si="52">F135/E135</f>
        <v>1</v>
      </c>
      <c r="H135" s="115"/>
      <c r="I135" s="116"/>
      <c r="J135" s="116"/>
      <c r="K135" s="118"/>
      <c r="L135" s="121"/>
    </row>
    <row r="136" spans="1:12" ht="15.75" x14ac:dyDescent="0.25">
      <c r="A136" s="111"/>
      <c r="B136" s="55" t="s">
        <v>33</v>
      </c>
      <c r="C136" s="114"/>
      <c r="D136" s="61">
        <v>0</v>
      </c>
      <c r="E136" s="62">
        <v>0</v>
      </c>
      <c r="F136" s="62">
        <v>0</v>
      </c>
      <c r="G136" s="64"/>
      <c r="H136" s="115"/>
      <c r="I136" s="116"/>
      <c r="J136" s="116"/>
      <c r="K136" s="119"/>
      <c r="L136" s="122"/>
    </row>
    <row r="137" spans="1:12" ht="94.5" customHeight="1" x14ac:dyDescent="0.25">
      <c r="A137" s="109" t="s">
        <v>82</v>
      </c>
      <c r="B137" s="55" t="s">
        <v>122</v>
      </c>
      <c r="C137" s="112" t="s">
        <v>116</v>
      </c>
      <c r="D137" s="81">
        <f>SUM(D138:D140)</f>
        <v>220.8</v>
      </c>
      <c r="E137" s="81">
        <f t="shared" ref="E137:F137" si="53">SUM(E138:E140)</f>
        <v>220.8</v>
      </c>
      <c r="F137" s="81">
        <f t="shared" si="53"/>
        <v>220.8</v>
      </c>
      <c r="G137" s="80">
        <f>F137/E137</f>
        <v>1</v>
      </c>
      <c r="H137" s="128" t="s">
        <v>158</v>
      </c>
      <c r="I137" s="121"/>
      <c r="J137" s="121"/>
      <c r="K137" s="121"/>
      <c r="L137" s="120"/>
    </row>
    <row r="138" spans="1:12" ht="15.75" x14ac:dyDescent="0.25">
      <c r="A138" s="110"/>
      <c r="B138" s="55" t="s">
        <v>32</v>
      </c>
      <c r="C138" s="113"/>
      <c r="D138" s="61">
        <v>0</v>
      </c>
      <c r="E138" s="62">
        <v>0</v>
      </c>
      <c r="F138" s="62">
        <v>0</v>
      </c>
      <c r="G138" s="27"/>
      <c r="H138" s="128"/>
      <c r="I138" s="130"/>
      <c r="J138" s="121"/>
      <c r="K138" s="121"/>
      <c r="L138" s="121"/>
    </row>
    <row r="139" spans="1:12" ht="15.75" x14ac:dyDescent="0.25">
      <c r="A139" s="110"/>
      <c r="B139" s="55" t="s">
        <v>21</v>
      </c>
      <c r="C139" s="113"/>
      <c r="D139" s="61">
        <v>0</v>
      </c>
      <c r="E139" s="62">
        <v>0</v>
      </c>
      <c r="F139" s="62">
        <v>0</v>
      </c>
      <c r="G139" s="27"/>
      <c r="H139" s="128"/>
      <c r="I139" s="130"/>
      <c r="J139" s="121"/>
      <c r="K139" s="121"/>
      <c r="L139" s="121"/>
    </row>
    <row r="140" spans="1:12" ht="15.75" x14ac:dyDescent="0.25">
      <c r="A140" s="110"/>
      <c r="B140" s="55" t="s">
        <v>22</v>
      </c>
      <c r="C140" s="113"/>
      <c r="D140" s="59">
        <v>220.8</v>
      </c>
      <c r="E140" s="59">
        <v>220.8</v>
      </c>
      <c r="F140" s="59">
        <v>220.8</v>
      </c>
      <c r="G140" s="47">
        <f t="shared" ref="G140" si="54">F140/E140</f>
        <v>1</v>
      </c>
      <c r="H140" s="128"/>
      <c r="I140" s="130"/>
      <c r="J140" s="121"/>
      <c r="K140" s="121"/>
      <c r="L140" s="121"/>
    </row>
    <row r="141" spans="1:12" ht="15.75" x14ac:dyDescent="0.25">
      <c r="A141" s="111"/>
      <c r="B141" s="55" t="s">
        <v>33</v>
      </c>
      <c r="C141" s="114"/>
      <c r="D141" s="61">
        <v>0</v>
      </c>
      <c r="E141" s="62">
        <v>0</v>
      </c>
      <c r="F141" s="62">
        <v>0</v>
      </c>
      <c r="G141" s="27"/>
      <c r="H141" s="129"/>
      <c r="I141" s="131"/>
      <c r="J141" s="122"/>
      <c r="K141" s="122"/>
      <c r="L141" s="122"/>
    </row>
    <row r="142" spans="1:12" ht="31.5" x14ac:dyDescent="0.25">
      <c r="A142" s="123"/>
      <c r="B142" s="57" t="s">
        <v>34</v>
      </c>
      <c r="C142" s="117"/>
      <c r="D142" s="78">
        <f>SUM(D143:D145)</f>
        <v>1134251.3</v>
      </c>
      <c r="E142" s="78">
        <f t="shared" ref="E142:F142" si="55">SUM(E143:E145)</f>
        <v>1134251.3</v>
      </c>
      <c r="F142" s="78">
        <f t="shared" si="55"/>
        <v>1122123.6629999999</v>
      </c>
      <c r="G142" s="79">
        <f t="shared" ref="G142:G145" si="56">F142/E142</f>
        <v>0.98930780418766096</v>
      </c>
      <c r="H142" s="120" t="s">
        <v>1</v>
      </c>
      <c r="I142" s="120" t="s">
        <v>1</v>
      </c>
      <c r="J142" s="120" t="s">
        <v>1</v>
      </c>
      <c r="K142" s="120" t="s">
        <v>1</v>
      </c>
      <c r="L142" s="120" t="s">
        <v>1</v>
      </c>
    </row>
    <row r="143" spans="1:12" ht="15.75" x14ac:dyDescent="0.25">
      <c r="A143" s="124"/>
      <c r="B143" s="55" t="s">
        <v>32</v>
      </c>
      <c r="C143" s="126"/>
      <c r="D143" s="60">
        <f t="shared" ref="D143:F145" si="57">D8+D73</f>
        <v>63958.999999999993</v>
      </c>
      <c r="E143" s="60">
        <f t="shared" si="57"/>
        <v>63958.999999999993</v>
      </c>
      <c r="F143" s="78">
        <f t="shared" si="57"/>
        <v>63958.999999999993</v>
      </c>
      <c r="G143" s="80">
        <f t="shared" si="56"/>
        <v>1</v>
      </c>
      <c r="H143" s="121"/>
      <c r="I143" s="121"/>
      <c r="J143" s="121"/>
      <c r="K143" s="121"/>
      <c r="L143" s="121"/>
    </row>
    <row r="144" spans="1:12" ht="15.75" x14ac:dyDescent="0.25">
      <c r="A144" s="124"/>
      <c r="B144" s="55" t="s">
        <v>21</v>
      </c>
      <c r="C144" s="126"/>
      <c r="D144" s="60">
        <f>D9+D74</f>
        <v>728981.8</v>
      </c>
      <c r="E144" s="60">
        <f t="shared" si="57"/>
        <v>728981.8</v>
      </c>
      <c r="F144" s="78">
        <f t="shared" si="57"/>
        <v>728981.8</v>
      </c>
      <c r="G144" s="80">
        <f t="shared" si="56"/>
        <v>1</v>
      </c>
      <c r="H144" s="121"/>
      <c r="I144" s="121"/>
      <c r="J144" s="121"/>
      <c r="K144" s="121"/>
      <c r="L144" s="121"/>
    </row>
    <row r="145" spans="1:12" ht="15.75" x14ac:dyDescent="0.25">
      <c r="A145" s="124"/>
      <c r="B145" s="55" t="s">
        <v>22</v>
      </c>
      <c r="C145" s="126"/>
      <c r="D145" s="60">
        <f>D10+D75</f>
        <v>341310.5</v>
      </c>
      <c r="E145" s="60">
        <f t="shared" si="57"/>
        <v>341310.5</v>
      </c>
      <c r="F145" s="78">
        <f t="shared" si="57"/>
        <v>329182.86299999995</v>
      </c>
      <c r="G145" s="80">
        <f t="shared" si="56"/>
        <v>0.96446743654238576</v>
      </c>
      <c r="H145" s="121"/>
      <c r="I145" s="121"/>
      <c r="J145" s="121"/>
      <c r="K145" s="121"/>
      <c r="L145" s="121"/>
    </row>
    <row r="146" spans="1:12" ht="15.75" x14ac:dyDescent="0.25">
      <c r="A146" s="125"/>
      <c r="B146" s="55" t="s">
        <v>33</v>
      </c>
      <c r="C146" s="127"/>
      <c r="D146" s="61">
        <v>0</v>
      </c>
      <c r="E146" s="62">
        <v>0</v>
      </c>
      <c r="F146" s="62">
        <v>0</v>
      </c>
      <c r="G146" s="37"/>
      <c r="H146" s="122"/>
      <c r="I146" s="122"/>
      <c r="J146" s="122"/>
      <c r="K146" s="122"/>
      <c r="L146" s="122"/>
    </row>
  </sheetData>
  <mergeCells count="206">
    <mergeCell ref="L142:L146"/>
    <mergeCell ref="A142:A146"/>
    <mergeCell ref="C142:C146"/>
    <mergeCell ref="H142:H146"/>
    <mergeCell ref="I142:I146"/>
    <mergeCell ref="J142:J146"/>
    <mergeCell ref="K142:K146"/>
    <mergeCell ref="L132:L136"/>
    <mergeCell ref="A137:A141"/>
    <mergeCell ref="C137:C141"/>
    <mergeCell ref="H137:H141"/>
    <mergeCell ref="I137:I141"/>
    <mergeCell ref="J137:J141"/>
    <mergeCell ref="K137:K141"/>
    <mergeCell ref="L137:L141"/>
    <mergeCell ref="A132:A136"/>
    <mergeCell ref="C132:C136"/>
    <mergeCell ref="H132:H136"/>
    <mergeCell ref="I132:I136"/>
    <mergeCell ref="J132:J136"/>
    <mergeCell ref="K132:K136"/>
    <mergeCell ref="L122:L126"/>
    <mergeCell ref="A127:A131"/>
    <mergeCell ref="C127:C131"/>
    <mergeCell ref="H127:H131"/>
    <mergeCell ref="I127:I131"/>
    <mergeCell ref="J127:J131"/>
    <mergeCell ref="K127:K131"/>
    <mergeCell ref="L127:L131"/>
    <mergeCell ref="A122:A126"/>
    <mergeCell ref="C122:C126"/>
    <mergeCell ref="H122:H126"/>
    <mergeCell ref="I122:I126"/>
    <mergeCell ref="J122:J126"/>
    <mergeCell ref="K122:K126"/>
    <mergeCell ref="L112:L116"/>
    <mergeCell ref="A117:A121"/>
    <mergeCell ref="C117:C121"/>
    <mergeCell ref="H117:H121"/>
    <mergeCell ref="I117:I121"/>
    <mergeCell ref="J117:J121"/>
    <mergeCell ref="K117:K121"/>
    <mergeCell ref="L117:L121"/>
    <mergeCell ref="A112:A116"/>
    <mergeCell ref="C112:C116"/>
    <mergeCell ref="H112:H116"/>
    <mergeCell ref="I112:I116"/>
    <mergeCell ref="J112:J116"/>
    <mergeCell ref="K112:K116"/>
    <mergeCell ref="L102:L106"/>
    <mergeCell ref="A107:A111"/>
    <mergeCell ref="C107:C111"/>
    <mergeCell ref="H107:H111"/>
    <mergeCell ref="I107:I111"/>
    <mergeCell ref="J107:J111"/>
    <mergeCell ref="K107:K111"/>
    <mergeCell ref="L107:L111"/>
    <mergeCell ref="A102:A106"/>
    <mergeCell ref="C102:C106"/>
    <mergeCell ref="H102:H106"/>
    <mergeCell ref="I102:I106"/>
    <mergeCell ref="J102:J106"/>
    <mergeCell ref="K102:K106"/>
    <mergeCell ref="L92:L96"/>
    <mergeCell ref="A97:A101"/>
    <mergeCell ref="C97:C101"/>
    <mergeCell ref="H97:H101"/>
    <mergeCell ref="I97:I101"/>
    <mergeCell ref="J97:J101"/>
    <mergeCell ref="K97:K101"/>
    <mergeCell ref="L97:L101"/>
    <mergeCell ref="A92:A96"/>
    <mergeCell ref="C92:C96"/>
    <mergeCell ref="H92:H96"/>
    <mergeCell ref="I92:I96"/>
    <mergeCell ref="J92:J96"/>
    <mergeCell ref="K92:K96"/>
    <mergeCell ref="L82:L86"/>
    <mergeCell ref="A87:A91"/>
    <mergeCell ref="C87:C91"/>
    <mergeCell ref="H87:H91"/>
    <mergeCell ref="I87:I91"/>
    <mergeCell ref="J87:J91"/>
    <mergeCell ref="K87:K91"/>
    <mergeCell ref="L87:L91"/>
    <mergeCell ref="A82:A86"/>
    <mergeCell ref="C82:C86"/>
    <mergeCell ref="H82:H86"/>
    <mergeCell ref="I82:I86"/>
    <mergeCell ref="J82:J86"/>
    <mergeCell ref="K82:K86"/>
    <mergeCell ref="L72:L76"/>
    <mergeCell ref="A77:A81"/>
    <mergeCell ref="C77:C81"/>
    <mergeCell ref="H77:H81"/>
    <mergeCell ref="I77:I81"/>
    <mergeCell ref="J77:J81"/>
    <mergeCell ref="K77:K81"/>
    <mergeCell ref="L77:L81"/>
    <mergeCell ref="A72:A76"/>
    <mergeCell ref="C72:C76"/>
    <mergeCell ref="H72:H76"/>
    <mergeCell ref="I72:I76"/>
    <mergeCell ref="J72:J76"/>
    <mergeCell ref="K72:K76"/>
    <mergeCell ref="L62:L66"/>
    <mergeCell ref="A67:A71"/>
    <mergeCell ref="C67:C71"/>
    <mergeCell ref="H67:H71"/>
    <mergeCell ref="I67:I71"/>
    <mergeCell ref="J67:J71"/>
    <mergeCell ref="K67:K71"/>
    <mergeCell ref="L67:L71"/>
    <mergeCell ref="A62:A66"/>
    <mergeCell ref="C62:C66"/>
    <mergeCell ref="H62:H66"/>
    <mergeCell ref="I62:I66"/>
    <mergeCell ref="J62:J66"/>
    <mergeCell ref="K62:K66"/>
    <mergeCell ref="L52:L56"/>
    <mergeCell ref="A57:A61"/>
    <mergeCell ref="C57:C61"/>
    <mergeCell ref="H57:H61"/>
    <mergeCell ref="I57:I61"/>
    <mergeCell ref="J57:J61"/>
    <mergeCell ref="K57:K61"/>
    <mergeCell ref="L57:L61"/>
    <mergeCell ref="A52:A56"/>
    <mergeCell ref="C52:C56"/>
    <mergeCell ref="H52:H56"/>
    <mergeCell ref="I52:I56"/>
    <mergeCell ref="J52:J56"/>
    <mergeCell ref="K52:K56"/>
    <mergeCell ref="L42:L46"/>
    <mergeCell ref="A47:A51"/>
    <mergeCell ref="C47:C51"/>
    <mergeCell ref="H47:H51"/>
    <mergeCell ref="I47:I51"/>
    <mergeCell ref="J47:J51"/>
    <mergeCell ref="K47:K51"/>
    <mergeCell ref="L47:L51"/>
    <mergeCell ref="A42:A46"/>
    <mergeCell ref="C42:C46"/>
    <mergeCell ref="H42:H46"/>
    <mergeCell ref="I42:I46"/>
    <mergeCell ref="J42:J46"/>
    <mergeCell ref="K42:K46"/>
    <mergeCell ref="L32:L36"/>
    <mergeCell ref="A37:A41"/>
    <mergeCell ref="C37:C41"/>
    <mergeCell ref="H37:H41"/>
    <mergeCell ref="I37:I41"/>
    <mergeCell ref="J37:J41"/>
    <mergeCell ref="K37:K41"/>
    <mergeCell ref="L37:L41"/>
    <mergeCell ref="A32:A36"/>
    <mergeCell ref="C32:C36"/>
    <mergeCell ref="H32:H36"/>
    <mergeCell ref="I32:I36"/>
    <mergeCell ref="J32:J36"/>
    <mergeCell ref="K32:K36"/>
    <mergeCell ref="L22:L26"/>
    <mergeCell ref="A27:A31"/>
    <mergeCell ref="C27:C31"/>
    <mergeCell ref="H27:H31"/>
    <mergeCell ref="I27:I31"/>
    <mergeCell ref="J27:J31"/>
    <mergeCell ref="K27:K31"/>
    <mergeCell ref="L27:L31"/>
    <mergeCell ref="A22:A26"/>
    <mergeCell ref="C22:C26"/>
    <mergeCell ref="H22:H26"/>
    <mergeCell ref="I22:I26"/>
    <mergeCell ref="J22:J26"/>
    <mergeCell ref="K22:K26"/>
    <mergeCell ref="L12:L16"/>
    <mergeCell ref="A17:A21"/>
    <mergeCell ref="C17:C21"/>
    <mergeCell ref="H17:H21"/>
    <mergeCell ref="I17:I21"/>
    <mergeCell ref="J17:J21"/>
    <mergeCell ref="K17:K21"/>
    <mergeCell ref="L17:L21"/>
    <mergeCell ref="A12:A16"/>
    <mergeCell ref="C12:C16"/>
    <mergeCell ref="H12:H16"/>
    <mergeCell ref="I12:I16"/>
    <mergeCell ref="J12:J16"/>
    <mergeCell ref="K12:K16"/>
    <mergeCell ref="B6:L6"/>
    <mergeCell ref="A7:A11"/>
    <mergeCell ref="C7:C11"/>
    <mergeCell ref="H7:H11"/>
    <mergeCell ref="I7:I11"/>
    <mergeCell ref="J7:J11"/>
    <mergeCell ref="K7:K11"/>
    <mergeCell ref="L7:L11"/>
    <mergeCell ref="A1:L1"/>
    <mergeCell ref="A3:A4"/>
    <mergeCell ref="B3:B4"/>
    <mergeCell ref="C3:C4"/>
    <mergeCell ref="D3:E3"/>
    <mergeCell ref="F3:F4"/>
    <mergeCell ref="G3:G4"/>
    <mergeCell ref="H3:K3"/>
    <mergeCell ref="L3:L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fitToHeight="0" orientation="landscape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4322-1DE4-457A-83FE-43F659C41073}">
  <sheetPr>
    <pageSetUpPr fitToPage="1"/>
  </sheetPr>
  <dimension ref="A1:I95"/>
  <sheetViews>
    <sheetView tabSelected="1" topLeftCell="A73" zoomScale="80" zoomScaleNormal="80" workbookViewId="0">
      <selection activeCell="N81" sqref="N81"/>
    </sheetView>
  </sheetViews>
  <sheetFormatPr defaultColWidth="9.140625" defaultRowHeight="15" x14ac:dyDescent="0.25"/>
  <cols>
    <col min="1" max="1" width="7" style="32" customWidth="1"/>
    <col min="2" max="2" width="25.85546875" style="31" customWidth="1"/>
    <col min="3" max="3" width="26" style="31" customWidth="1"/>
    <col min="4" max="4" width="19.85546875" style="31" customWidth="1"/>
    <col min="5" max="5" width="18.42578125" style="31" customWidth="1"/>
    <col min="6" max="6" width="18.85546875" style="31" customWidth="1"/>
    <col min="7" max="7" width="17.7109375" style="31" customWidth="1"/>
    <col min="8" max="8" width="15.140625" style="31" customWidth="1"/>
    <col min="9" max="9" width="18.140625" style="31" customWidth="1"/>
    <col min="10" max="16384" width="9.140625" style="31"/>
  </cols>
  <sheetData>
    <row r="1" spans="1:9" ht="42" customHeight="1" x14ac:dyDescent="0.3">
      <c r="A1" s="141" t="s">
        <v>36</v>
      </c>
      <c r="B1" s="141"/>
      <c r="C1" s="141"/>
      <c r="D1" s="141"/>
      <c r="E1" s="141"/>
      <c r="F1" s="141"/>
      <c r="G1" s="141"/>
      <c r="H1" s="141"/>
      <c r="I1" s="141"/>
    </row>
    <row r="3" spans="1:9" ht="147.75" customHeight="1" x14ac:dyDescent="0.25">
      <c r="A3" s="41" t="s">
        <v>16</v>
      </c>
      <c r="B3" s="38" t="s">
        <v>50</v>
      </c>
      <c r="C3" s="40" t="s">
        <v>39</v>
      </c>
      <c r="D3" s="42" t="s">
        <v>37</v>
      </c>
      <c r="E3" s="42" t="s">
        <v>40</v>
      </c>
      <c r="F3" s="42" t="s">
        <v>38</v>
      </c>
      <c r="G3" s="40" t="s">
        <v>41</v>
      </c>
      <c r="H3" s="40" t="s">
        <v>42</v>
      </c>
      <c r="I3" s="40" t="s">
        <v>43</v>
      </c>
    </row>
    <row r="4" spans="1:9" ht="15.75" x14ac:dyDescent="0.25">
      <c r="A4" s="41">
        <v>1</v>
      </c>
      <c r="B4" s="38">
        <f>A4+1</f>
        <v>2</v>
      </c>
      <c r="C4" s="38">
        <f t="shared" ref="C4:I4" si="0">B4+1</f>
        <v>3</v>
      </c>
      <c r="D4" s="38">
        <f t="shared" si="0"/>
        <v>4</v>
      </c>
      <c r="E4" s="38">
        <f t="shared" si="0"/>
        <v>5</v>
      </c>
      <c r="F4" s="38">
        <f t="shared" si="0"/>
        <v>6</v>
      </c>
      <c r="G4" s="38">
        <f t="shared" si="0"/>
        <v>7</v>
      </c>
      <c r="H4" s="38">
        <f t="shared" si="0"/>
        <v>8</v>
      </c>
      <c r="I4" s="38">
        <f t="shared" si="0"/>
        <v>9</v>
      </c>
    </row>
    <row r="5" spans="1:9" ht="31.5" customHeight="1" x14ac:dyDescent="0.25">
      <c r="A5" s="41">
        <v>1</v>
      </c>
      <c r="B5" s="158" t="s">
        <v>159</v>
      </c>
      <c r="C5" s="158"/>
      <c r="D5" s="158"/>
      <c r="E5" s="158"/>
      <c r="F5" s="158"/>
      <c r="G5" s="158"/>
      <c r="H5" s="158"/>
      <c r="I5" s="158"/>
    </row>
    <row r="6" spans="1:9" ht="111" customHeight="1" x14ac:dyDescent="0.25">
      <c r="A6" s="41" t="s">
        <v>8</v>
      </c>
      <c r="B6" s="39" t="s">
        <v>117</v>
      </c>
      <c r="C6" s="39" t="s">
        <v>160</v>
      </c>
      <c r="D6" s="38" t="s">
        <v>286</v>
      </c>
      <c r="E6" s="67" t="s">
        <v>161</v>
      </c>
      <c r="F6" s="38" t="s">
        <v>286</v>
      </c>
      <c r="G6" s="87">
        <v>46022</v>
      </c>
      <c r="H6" s="89" t="s">
        <v>162</v>
      </c>
      <c r="I6" s="39"/>
    </row>
    <row r="7" spans="1:9" ht="99.75" customHeight="1" x14ac:dyDescent="0.25">
      <c r="A7" s="41" t="s">
        <v>58</v>
      </c>
      <c r="B7" s="39" t="s">
        <v>163</v>
      </c>
      <c r="C7" s="39" t="s">
        <v>160</v>
      </c>
      <c r="D7" s="38" t="s">
        <v>286</v>
      </c>
      <c r="E7" s="67" t="s">
        <v>161</v>
      </c>
      <c r="F7" s="38" t="s">
        <v>286</v>
      </c>
      <c r="G7" s="88">
        <v>46022</v>
      </c>
      <c r="H7" s="89" t="s">
        <v>162</v>
      </c>
      <c r="I7" s="39"/>
    </row>
    <row r="8" spans="1:9" ht="126" customHeight="1" x14ac:dyDescent="0.25">
      <c r="A8" s="41" t="s">
        <v>93</v>
      </c>
      <c r="B8" s="39" t="s">
        <v>164</v>
      </c>
      <c r="C8" s="39" t="s">
        <v>160</v>
      </c>
      <c r="D8" s="38" t="s">
        <v>286</v>
      </c>
      <c r="E8" s="67" t="s">
        <v>161</v>
      </c>
      <c r="F8" s="38" t="s">
        <v>286</v>
      </c>
      <c r="G8" s="88">
        <v>46022</v>
      </c>
      <c r="H8" s="89" t="s">
        <v>162</v>
      </c>
      <c r="I8" s="39"/>
    </row>
    <row r="9" spans="1:9" ht="193.5" customHeight="1" x14ac:dyDescent="0.25">
      <c r="A9" s="41" t="s">
        <v>94</v>
      </c>
      <c r="B9" s="39" t="s">
        <v>165</v>
      </c>
      <c r="C9" s="39" t="s">
        <v>160</v>
      </c>
      <c r="D9" s="38" t="s">
        <v>286</v>
      </c>
      <c r="E9" s="67" t="s">
        <v>161</v>
      </c>
      <c r="F9" s="38" t="s">
        <v>286</v>
      </c>
      <c r="G9" s="88">
        <v>46022</v>
      </c>
      <c r="H9" s="89" t="s">
        <v>162</v>
      </c>
      <c r="I9" s="39"/>
    </row>
    <row r="10" spans="1:9" ht="189" x14ac:dyDescent="0.25">
      <c r="A10" s="41" t="s">
        <v>167</v>
      </c>
      <c r="B10" s="39" t="s">
        <v>168</v>
      </c>
      <c r="C10" s="39" t="s">
        <v>160</v>
      </c>
      <c r="D10" s="38" t="s">
        <v>286</v>
      </c>
      <c r="E10" s="38" t="s">
        <v>287</v>
      </c>
      <c r="F10" s="38" t="s">
        <v>286</v>
      </c>
      <c r="G10" s="88">
        <v>45688</v>
      </c>
      <c r="H10" s="75" t="s">
        <v>170</v>
      </c>
      <c r="I10" s="39"/>
    </row>
    <row r="11" spans="1:9" ht="112.5" customHeight="1" x14ac:dyDescent="0.25">
      <c r="A11" s="41" t="s">
        <v>171</v>
      </c>
      <c r="B11" s="39" t="s">
        <v>172</v>
      </c>
      <c r="C11" s="39" t="s">
        <v>160</v>
      </c>
      <c r="D11" s="38" t="s">
        <v>286</v>
      </c>
      <c r="E11" s="38" t="s">
        <v>173</v>
      </c>
      <c r="F11" s="38" t="s">
        <v>286</v>
      </c>
      <c r="G11" s="88">
        <v>46021</v>
      </c>
      <c r="H11" s="75" t="s">
        <v>174</v>
      </c>
      <c r="I11" s="39"/>
    </row>
    <row r="12" spans="1:9" ht="118.5" customHeight="1" x14ac:dyDescent="0.25">
      <c r="A12" s="41" t="s">
        <v>175</v>
      </c>
      <c r="B12" s="39" t="s">
        <v>176</v>
      </c>
      <c r="C12" s="39" t="s">
        <v>160</v>
      </c>
      <c r="D12" s="38" t="s">
        <v>286</v>
      </c>
      <c r="E12" s="38" t="s">
        <v>177</v>
      </c>
      <c r="F12" s="38" t="s">
        <v>286</v>
      </c>
      <c r="G12" s="88">
        <v>46020</v>
      </c>
      <c r="H12" s="75" t="s">
        <v>178</v>
      </c>
      <c r="I12" s="39"/>
    </row>
    <row r="13" spans="1:9" ht="220.5" x14ac:dyDescent="0.25">
      <c r="A13" s="41" t="s">
        <v>95</v>
      </c>
      <c r="B13" s="39" t="s">
        <v>179</v>
      </c>
      <c r="C13" s="39" t="s">
        <v>160</v>
      </c>
      <c r="D13" s="38" t="s">
        <v>286</v>
      </c>
      <c r="E13" s="39" t="s">
        <v>180</v>
      </c>
      <c r="F13" s="38" t="s">
        <v>286</v>
      </c>
      <c r="G13" s="38" t="s">
        <v>180</v>
      </c>
      <c r="H13" s="89" t="s">
        <v>162</v>
      </c>
      <c r="I13" s="39"/>
    </row>
    <row r="14" spans="1:9" ht="173.25" x14ac:dyDescent="0.25">
      <c r="A14" s="41" t="s">
        <v>181</v>
      </c>
      <c r="B14" s="39" t="s">
        <v>182</v>
      </c>
      <c r="C14" s="39" t="s">
        <v>160</v>
      </c>
      <c r="D14" s="38" t="s">
        <v>286</v>
      </c>
      <c r="E14" s="39" t="s">
        <v>180</v>
      </c>
      <c r="F14" s="38" t="s">
        <v>286</v>
      </c>
      <c r="G14" s="38" t="s">
        <v>180</v>
      </c>
      <c r="H14" s="76" t="s">
        <v>174</v>
      </c>
      <c r="I14" s="39"/>
    </row>
    <row r="15" spans="1:9" ht="173.25" x14ac:dyDescent="0.25">
      <c r="A15" s="41" t="s">
        <v>183</v>
      </c>
      <c r="B15" s="39" t="s">
        <v>184</v>
      </c>
      <c r="C15" s="39" t="s">
        <v>160</v>
      </c>
      <c r="D15" s="38" t="s">
        <v>286</v>
      </c>
      <c r="E15" s="39" t="s">
        <v>180</v>
      </c>
      <c r="F15" s="38" t="s">
        <v>286</v>
      </c>
      <c r="G15" s="38" t="s">
        <v>180</v>
      </c>
      <c r="H15" s="76" t="s">
        <v>178</v>
      </c>
      <c r="I15" s="39"/>
    </row>
    <row r="16" spans="1:9" ht="126" x14ac:dyDescent="0.25">
      <c r="A16" s="41" t="s">
        <v>96</v>
      </c>
      <c r="B16" s="39" t="s">
        <v>185</v>
      </c>
      <c r="C16" s="39" t="s">
        <v>160</v>
      </c>
      <c r="D16" s="38" t="s">
        <v>286</v>
      </c>
      <c r="E16" s="39" t="s">
        <v>186</v>
      </c>
      <c r="F16" s="38" t="s">
        <v>286</v>
      </c>
      <c r="G16" s="39" t="s">
        <v>186</v>
      </c>
      <c r="H16" s="89" t="s">
        <v>162</v>
      </c>
      <c r="I16" s="39"/>
    </row>
    <row r="17" spans="1:9" ht="189" x14ac:dyDescent="0.25">
      <c r="A17" s="41" t="s">
        <v>187</v>
      </c>
      <c r="B17" s="39" t="s">
        <v>188</v>
      </c>
      <c r="C17" s="39" t="s">
        <v>160</v>
      </c>
      <c r="D17" s="38" t="s">
        <v>286</v>
      </c>
      <c r="E17" s="39" t="s">
        <v>169</v>
      </c>
      <c r="F17" s="38" t="s">
        <v>286</v>
      </c>
      <c r="G17" s="39" t="s">
        <v>169</v>
      </c>
      <c r="H17" s="75" t="s">
        <v>170</v>
      </c>
      <c r="I17" s="39"/>
    </row>
    <row r="18" spans="1:9" ht="94.5" x14ac:dyDescent="0.25">
      <c r="A18" s="41" t="s">
        <v>189</v>
      </c>
      <c r="B18" s="39" t="s">
        <v>190</v>
      </c>
      <c r="C18" s="39" t="s">
        <v>160</v>
      </c>
      <c r="D18" s="38" t="s">
        <v>286</v>
      </c>
      <c r="E18" s="39" t="s">
        <v>191</v>
      </c>
      <c r="F18" s="38" t="s">
        <v>286</v>
      </c>
      <c r="G18" s="39" t="s">
        <v>191</v>
      </c>
      <c r="H18" s="75" t="s">
        <v>192</v>
      </c>
      <c r="I18" s="39"/>
    </row>
    <row r="19" spans="1:9" ht="110.25" x14ac:dyDescent="0.25">
      <c r="A19" s="41" t="s">
        <v>193</v>
      </c>
      <c r="B19" s="39" t="s">
        <v>194</v>
      </c>
      <c r="C19" s="39" t="s">
        <v>160</v>
      </c>
      <c r="D19" s="38" t="s">
        <v>286</v>
      </c>
      <c r="E19" s="39" t="s">
        <v>191</v>
      </c>
      <c r="F19" s="38" t="s">
        <v>286</v>
      </c>
      <c r="G19" s="39" t="s">
        <v>191</v>
      </c>
      <c r="H19" s="75" t="s">
        <v>195</v>
      </c>
      <c r="I19" s="39"/>
    </row>
    <row r="20" spans="1:9" ht="94.5" x14ac:dyDescent="0.25">
      <c r="A20" s="41" t="s">
        <v>196</v>
      </c>
      <c r="B20" s="39" t="s">
        <v>197</v>
      </c>
      <c r="C20" s="39" t="s">
        <v>160</v>
      </c>
      <c r="D20" s="38" t="s">
        <v>286</v>
      </c>
      <c r="E20" s="39" t="s">
        <v>198</v>
      </c>
      <c r="F20" s="38" t="s">
        <v>286</v>
      </c>
      <c r="G20" s="39" t="s">
        <v>198</v>
      </c>
      <c r="H20" s="75" t="s">
        <v>178</v>
      </c>
      <c r="I20" s="39"/>
    </row>
    <row r="21" spans="1:9" ht="157.5" x14ac:dyDescent="0.25">
      <c r="A21" s="41" t="s">
        <v>97</v>
      </c>
      <c r="B21" s="39" t="s">
        <v>199</v>
      </c>
      <c r="C21" s="82"/>
      <c r="D21" s="38" t="s">
        <v>286</v>
      </c>
      <c r="E21" s="39" t="s">
        <v>161</v>
      </c>
      <c r="F21" s="38" t="s">
        <v>286</v>
      </c>
      <c r="G21" s="39" t="s">
        <v>161</v>
      </c>
      <c r="H21" s="89" t="s">
        <v>162</v>
      </c>
      <c r="I21" s="39"/>
    </row>
    <row r="22" spans="1:9" ht="157.5" x14ac:dyDescent="0.25">
      <c r="A22" s="41" t="s">
        <v>98</v>
      </c>
      <c r="B22" s="55" t="s">
        <v>123</v>
      </c>
      <c r="C22" s="39" t="s">
        <v>160</v>
      </c>
      <c r="D22" s="38" t="s">
        <v>286</v>
      </c>
      <c r="E22" s="70" t="s">
        <v>166</v>
      </c>
      <c r="F22" s="38" t="s">
        <v>286</v>
      </c>
      <c r="G22" s="70" t="s">
        <v>166</v>
      </c>
      <c r="H22" s="89" t="s">
        <v>162</v>
      </c>
      <c r="I22" s="39"/>
    </row>
    <row r="23" spans="1:9" ht="189" x14ac:dyDescent="0.25">
      <c r="A23" s="41" t="s">
        <v>200</v>
      </c>
      <c r="B23" s="66" t="s">
        <v>201</v>
      </c>
      <c r="C23" s="39" t="s">
        <v>160</v>
      </c>
      <c r="D23" s="38" t="s">
        <v>286</v>
      </c>
      <c r="E23" s="70" t="s">
        <v>169</v>
      </c>
      <c r="F23" s="38" t="s">
        <v>286</v>
      </c>
      <c r="G23" s="70" t="s">
        <v>169</v>
      </c>
      <c r="H23" s="75" t="s">
        <v>170</v>
      </c>
      <c r="I23" s="39"/>
    </row>
    <row r="24" spans="1:9" ht="157.5" x14ac:dyDescent="0.25">
      <c r="A24" s="41" t="s">
        <v>202</v>
      </c>
      <c r="B24" s="66" t="s">
        <v>203</v>
      </c>
      <c r="C24" s="39" t="s">
        <v>160</v>
      </c>
      <c r="D24" s="38" t="s">
        <v>286</v>
      </c>
      <c r="E24" s="70" t="s">
        <v>204</v>
      </c>
      <c r="F24" s="38" t="s">
        <v>286</v>
      </c>
      <c r="G24" s="70" t="s">
        <v>204</v>
      </c>
      <c r="H24" s="75" t="s">
        <v>178</v>
      </c>
      <c r="I24" s="39"/>
    </row>
    <row r="25" spans="1:9" ht="110.25" x14ac:dyDescent="0.25">
      <c r="A25" s="41" t="s">
        <v>99</v>
      </c>
      <c r="B25" s="66" t="s">
        <v>205</v>
      </c>
      <c r="C25" s="39" t="s">
        <v>160</v>
      </c>
      <c r="D25" s="38" t="s">
        <v>286</v>
      </c>
      <c r="E25" s="67" t="s">
        <v>161</v>
      </c>
      <c r="F25" s="38" t="s">
        <v>286</v>
      </c>
      <c r="G25" s="67" t="s">
        <v>161</v>
      </c>
      <c r="H25" s="89" t="s">
        <v>162</v>
      </c>
      <c r="I25" s="39"/>
    </row>
    <row r="26" spans="1:9" ht="189" x14ac:dyDescent="0.25">
      <c r="A26" s="41" t="s">
        <v>206</v>
      </c>
      <c r="B26" s="66" t="s">
        <v>207</v>
      </c>
      <c r="C26" s="39" t="s">
        <v>160</v>
      </c>
      <c r="D26" s="38" t="s">
        <v>286</v>
      </c>
      <c r="E26" s="67" t="s">
        <v>208</v>
      </c>
      <c r="F26" s="38" t="s">
        <v>286</v>
      </c>
      <c r="G26" s="67" t="s">
        <v>208</v>
      </c>
      <c r="H26" s="75" t="s">
        <v>170</v>
      </c>
      <c r="I26" s="39"/>
    </row>
    <row r="27" spans="1:9" ht="94.5" x14ac:dyDescent="0.25">
      <c r="A27" s="41" t="s">
        <v>209</v>
      </c>
      <c r="B27" s="66" t="s">
        <v>210</v>
      </c>
      <c r="C27" s="39" t="s">
        <v>160</v>
      </c>
      <c r="D27" s="38" t="s">
        <v>286</v>
      </c>
      <c r="E27" s="67" t="s">
        <v>208</v>
      </c>
      <c r="F27" s="38" t="s">
        <v>286</v>
      </c>
      <c r="G27" s="67" t="s">
        <v>208</v>
      </c>
      <c r="H27" s="69" t="s">
        <v>211</v>
      </c>
      <c r="I27" s="39"/>
    </row>
    <row r="28" spans="1:9" ht="94.5" x14ac:dyDescent="0.25">
      <c r="A28" s="41" t="s">
        <v>212</v>
      </c>
      <c r="B28" s="66" t="s">
        <v>213</v>
      </c>
      <c r="C28" s="39" t="s">
        <v>160</v>
      </c>
      <c r="D28" s="38" t="s">
        <v>286</v>
      </c>
      <c r="E28" s="67" t="s">
        <v>208</v>
      </c>
      <c r="F28" s="38" t="s">
        <v>286</v>
      </c>
      <c r="G28" s="67" t="s">
        <v>208</v>
      </c>
      <c r="H28" s="75" t="s">
        <v>178</v>
      </c>
      <c r="I28" s="39"/>
    </row>
    <row r="29" spans="1:9" ht="220.5" x14ac:dyDescent="0.25">
      <c r="A29" s="41" t="s">
        <v>100</v>
      </c>
      <c r="B29" s="71" t="s">
        <v>214</v>
      </c>
      <c r="C29" s="39" t="s">
        <v>160</v>
      </c>
      <c r="D29" s="38" t="s">
        <v>286</v>
      </c>
      <c r="E29" s="70" t="s">
        <v>186</v>
      </c>
      <c r="F29" s="38" t="s">
        <v>286</v>
      </c>
      <c r="G29" s="70" t="s">
        <v>186</v>
      </c>
      <c r="H29" s="89" t="s">
        <v>162</v>
      </c>
      <c r="I29" s="39"/>
    </row>
    <row r="30" spans="1:9" ht="204.75" x14ac:dyDescent="0.25">
      <c r="A30" s="41" t="s">
        <v>215</v>
      </c>
      <c r="B30" s="71" t="s">
        <v>216</v>
      </c>
      <c r="C30" s="39" t="s">
        <v>160</v>
      </c>
      <c r="D30" s="38" t="s">
        <v>286</v>
      </c>
      <c r="E30" s="70" t="s">
        <v>204</v>
      </c>
      <c r="F30" s="38" t="s">
        <v>286</v>
      </c>
      <c r="G30" s="70" t="s">
        <v>204</v>
      </c>
      <c r="H30" s="75" t="s">
        <v>170</v>
      </c>
      <c r="I30" s="39"/>
    </row>
    <row r="31" spans="1:9" ht="318" customHeight="1" x14ac:dyDescent="0.25">
      <c r="A31" s="41" t="s">
        <v>217</v>
      </c>
      <c r="B31" s="71" t="s">
        <v>297</v>
      </c>
      <c r="C31" s="39" t="s">
        <v>160</v>
      </c>
      <c r="D31" s="38" t="s">
        <v>286</v>
      </c>
      <c r="E31" s="70" t="s">
        <v>204</v>
      </c>
      <c r="F31" s="38" t="s">
        <v>286</v>
      </c>
      <c r="G31" s="70" t="s">
        <v>204</v>
      </c>
      <c r="H31" s="75" t="s">
        <v>178</v>
      </c>
      <c r="I31" s="39"/>
    </row>
    <row r="32" spans="1:9" ht="252" x14ac:dyDescent="0.25">
      <c r="A32" s="41" t="s">
        <v>101</v>
      </c>
      <c r="B32" s="55" t="s">
        <v>126</v>
      </c>
      <c r="C32" s="39" t="s">
        <v>160</v>
      </c>
      <c r="D32" s="38" t="s">
        <v>286</v>
      </c>
      <c r="E32" s="70" t="s">
        <v>186</v>
      </c>
      <c r="F32" s="38" t="s">
        <v>286</v>
      </c>
      <c r="G32" s="70" t="s">
        <v>186</v>
      </c>
      <c r="H32" s="89" t="s">
        <v>162</v>
      </c>
      <c r="I32" s="39"/>
    </row>
    <row r="33" spans="1:9" ht="204.75" x14ac:dyDescent="0.25">
      <c r="A33" s="41" t="s">
        <v>290</v>
      </c>
      <c r="B33" s="71" t="s">
        <v>289</v>
      </c>
      <c r="C33" s="39" t="s">
        <v>160</v>
      </c>
      <c r="D33" s="38" t="s">
        <v>286</v>
      </c>
      <c r="E33" s="70" t="s">
        <v>169</v>
      </c>
      <c r="F33" s="38" t="s">
        <v>286</v>
      </c>
      <c r="G33" s="70" t="s">
        <v>169</v>
      </c>
      <c r="H33" s="75" t="s">
        <v>170</v>
      </c>
      <c r="I33" s="39"/>
    </row>
    <row r="34" spans="1:9" ht="267.75" x14ac:dyDescent="0.25">
      <c r="A34" s="41" t="s">
        <v>291</v>
      </c>
      <c r="B34" s="71" t="s">
        <v>296</v>
      </c>
      <c r="C34" s="39" t="s">
        <v>160</v>
      </c>
      <c r="D34" s="38" t="s">
        <v>286</v>
      </c>
      <c r="E34" s="70" t="s">
        <v>204</v>
      </c>
      <c r="F34" s="38" t="s">
        <v>286</v>
      </c>
      <c r="G34" s="70" t="s">
        <v>204</v>
      </c>
      <c r="H34" s="75" t="s">
        <v>178</v>
      </c>
      <c r="I34" s="39"/>
    </row>
    <row r="35" spans="1:9" ht="94.5" x14ac:dyDescent="0.25">
      <c r="A35" s="41" t="s">
        <v>288</v>
      </c>
      <c r="B35" s="55" t="s">
        <v>127</v>
      </c>
      <c r="C35" s="39" t="s">
        <v>160</v>
      </c>
      <c r="D35" s="38" t="s">
        <v>286</v>
      </c>
      <c r="E35" s="67" t="s">
        <v>161</v>
      </c>
      <c r="F35" s="38" t="s">
        <v>286</v>
      </c>
      <c r="G35" s="67" t="s">
        <v>161</v>
      </c>
      <c r="H35" s="89" t="s">
        <v>162</v>
      </c>
      <c r="I35" s="39"/>
    </row>
    <row r="36" spans="1:9" ht="204.75" x14ac:dyDescent="0.25">
      <c r="A36" s="41" t="s">
        <v>293</v>
      </c>
      <c r="B36" s="71" t="s">
        <v>292</v>
      </c>
      <c r="C36" s="39" t="s">
        <v>160</v>
      </c>
      <c r="D36" s="38" t="s">
        <v>286</v>
      </c>
      <c r="E36" s="39" t="s">
        <v>191</v>
      </c>
      <c r="F36" s="38" t="s">
        <v>286</v>
      </c>
      <c r="G36" s="39" t="s">
        <v>191</v>
      </c>
      <c r="H36" s="75" t="s">
        <v>170</v>
      </c>
      <c r="I36" s="39"/>
    </row>
    <row r="37" spans="1:9" ht="94.5" x14ac:dyDescent="0.25">
      <c r="A37" s="41" t="s">
        <v>294</v>
      </c>
      <c r="B37" s="66" t="s">
        <v>312</v>
      </c>
      <c r="C37" s="39" t="s">
        <v>160</v>
      </c>
      <c r="D37" s="38" t="s">
        <v>286</v>
      </c>
      <c r="E37" s="67" t="s">
        <v>222</v>
      </c>
      <c r="F37" s="38" t="s">
        <v>286</v>
      </c>
      <c r="G37" s="67" t="s">
        <v>222</v>
      </c>
      <c r="H37" s="75" t="s">
        <v>192</v>
      </c>
      <c r="I37" s="39"/>
    </row>
    <row r="38" spans="1:9" ht="110.25" x14ac:dyDescent="0.25">
      <c r="A38" s="41" t="s">
        <v>295</v>
      </c>
      <c r="B38" s="39" t="s">
        <v>310</v>
      </c>
      <c r="C38" s="39" t="s">
        <v>160</v>
      </c>
      <c r="D38" s="38" t="s">
        <v>286</v>
      </c>
      <c r="E38" s="39" t="s">
        <v>191</v>
      </c>
      <c r="F38" s="38" t="s">
        <v>286</v>
      </c>
      <c r="G38" s="39" t="s">
        <v>191</v>
      </c>
      <c r="H38" s="75" t="s">
        <v>195</v>
      </c>
      <c r="I38" s="39"/>
    </row>
    <row r="39" spans="1:9" ht="94.5" x14ac:dyDescent="0.25">
      <c r="A39" s="41" t="s">
        <v>309</v>
      </c>
      <c r="B39" s="39" t="s">
        <v>311</v>
      </c>
      <c r="C39" s="39" t="s">
        <v>160</v>
      </c>
      <c r="D39" s="38" t="s">
        <v>286</v>
      </c>
      <c r="E39" s="39" t="s">
        <v>198</v>
      </c>
      <c r="F39" s="38" t="s">
        <v>286</v>
      </c>
      <c r="G39" s="39" t="s">
        <v>198</v>
      </c>
      <c r="H39" s="75" t="s">
        <v>178</v>
      </c>
      <c r="I39" s="39"/>
    </row>
    <row r="40" spans="1:9" ht="31.5" customHeight="1" x14ac:dyDescent="0.25">
      <c r="A40" s="41" t="s">
        <v>3</v>
      </c>
      <c r="B40" s="158" t="s">
        <v>298</v>
      </c>
      <c r="C40" s="158"/>
      <c r="D40" s="158"/>
      <c r="E40" s="158"/>
      <c r="F40" s="158"/>
      <c r="G40" s="158"/>
      <c r="H40" s="158"/>
      <c r="I40" s="158"/>
    </row>
    <row r="41" spans="1:9" ht="126" x14ac:dyDescent="0.25">
      <c r="A41" s="41" t="s">
        <v>18</v>
      </c>
      <c r="B41" s="55" t="s">
        <v>129</v>
      </c>
      <c r="C41" s="39" t="s">
        <v>160</v>
      </c>
      <c r="D41" s="38" t="s">
        <v>286</v>
      </c>
      <c r="E41" s="67" t="s">
        <v>161</v>
      </c>
      <c r="F41" s="38" t="s">
        <v>286</v>
      </c>
      <c r="G41" s="67" t="s">
        <v>161</v>
      </c>
      <c r="H41" s="89" t="s">
        <v>162</v>
      </c>
      <c r="I41" s="39"/>
    </row>
    <row r="42" spans="1:9" ht="94.5" x14ac:dyDescent="0.25">
      <c r="A42" s="41" t="s">
        <v>102</v>
      </c>
      <c r="B42" s="55" t="s">
        <v>130</v>
      </c>
      <c r="C42" s="39" t="s">
        <v>160</v>
      </c>
      <c r="D42" s="38" t="s">
        <v>286</v>
      </c>
      <c r="E42" s="67" t="s">
        <v>161</v>
      </c>
      <c r="F42" s="38" t="s">
        <v>286</v>
      </c>
      <c r="G42" s="67" t="s">
        <v>161</v>
      </c>
      <c r="H42" s="89" t="s">
        <v>162</v>
      </c>
      <c r="I42" s="39"/>
    </row>
    <row r="43" spans="1:9" ht="409.5" x14ac:dyDescent="0.25">
      <c r="A43" s="41" t="s">
        <v>67</v>
      </c>
      <c r="B43" s="55" t="s">
        <v>131</v>
      </c>
      <c r="C43" s="39" t="s">
        <v>160</v>
      </c>
      <c r="D43" s="38" t="s">
        <v>286</v>
      </c>
      <c r="E43" s="67" t="s">
        <v>161</v>
      </c>
      <c r="F43" s="38" t="s">
        <v>286</v>
      </c>
      <c r="G43" s="67" t="s">
        <v>161</v>
      </c>
      <c r="H43" s="89" t="s">
        <v>162</v>
      </c>
      <c r="I43" s="39"/>
    </row>
    <row r="44" spans="1:9" ht="189" x14ac:dyDescent="0.25">
      <c r="A44" s="41" t="s">
        <v>218</v>
      </c>
      <c r="B44" s="66" t="s">
        <v>219</v>
      </c>
      <c r="C44" s="39" t="s">
        <v>160</v>
      </c>
      <c r="D44" s="38" t="s">
        <v>286</v>
      </c>
      <c r="E44" s="70" t="s">
        <v>169</v>
      </c>
      <c r="F44" s="38" t="s">
        <v>286</v>
      </c>
      <c r="G44" s="70" t="s">
        <v>169</v>
      </c>
      <c r="H44" s="75" t="s">
        <v>170</v>
      </c>
      <c r="I44" s="39"/>
    </row>
    <row r="45" spans="1:9" ht="94.5" x14ac:dyDescent="0.25">
      <c r="A45" s="41" t="s">
        <v>220</v>
      </c>
      <c r="B45" s="66" t="s">
        <v>221</v>
      </c>
      <c r="C45" s="39" t="s">
        <v>160</v>
      </c>
      <c r="D45" s="38" t="s">
        <v>286</v>
      </c>
      <c r="E45" s="67" t="s">
        <v>222</v>
      </c>
      <c r="F45" s="38" t="s">
        <v>286</v>
      </c>
      <c r="G45" s="67" t="s">
        <v>222</v>
      </c>
      <c r="H45" s="75" t="s">
        <v>223</v>
      </c>
      <c r="I45" s="39"/>
    </row>
    <row r="46" spans="1:9" ht="110.25" x14ac:dyDescent="0.25">
      <c r="A46" s="41" t="s">
        <v>224</v>
      </c>
      <c r="B46" s="66" t="s">
        <v>225</v>
      </c>
      <c r="C46" s="39" t="s">
        <v>160</v>
      </c>
      <c r="D46" s="38" t="s">
        <v>286</v>
      </c>
      <c r="E46" s="67" t="s">
        <v>226</v>
      </c>
      <c r="F46" s="38" t="s">
        <v>286</v>
      </c>
      <c r="G46" s="67" t="s">
        <v>226</v>
      </c>
      <c r="H46" s="75" t="s">
        <v>195</v>
      </c>
      <c r="I46" s="39"/>
    </row>
    <row r="47" spans="1:9" ht="94.5" x14ac:dyDescent="0.25">
      <c r="A47" s="41" t="s">
        <v>227</v>
      </c>
      <c r="B47" s="66" t="s">
        <v>228</v>
      </c>
      <c r="C47" s="39" t="s">
        <v>160</v>
      </c>
      <c r="D47" s="38" t="s">
        <v>286</v>
      </c>
      <c r="E47" s="67" t="s">
        <v>229</v>
      </c>
      <c r="F47" s="38" t="s">
        <v>286</v>
      </c>
      <c r="G47" s="67" t="s">
        <v>229</v>
      </c>
      <c r="H47" s="75" t="s">
        <v>178</v>
      </c>
      <c r="I47" s="39"/>
    </row>
    <row r="48" spans="1:9" ht="126" x14ac:dyDescent="0.25">
      <c r="A48" s="41" t="s">
        <v>230</v>
      </c>
      <c r="B48" s="66" t="s">
        <v>231</v>
      </c>
      <c r="C48" s="39" t="s">
        <v>160</v>
      </c>
      <c r="D48" s="38" t="s">
        <v>286</v>
      </c>
      <c r="E48" s="67" t="s">
        <v>222</v>
      </c>
      <c r="F48" s="38" t="s">
        <v>286</v>
      </c>
      <c r="G48" s="67" t="s">
        <v>222</v>
      </c>
      <c r="H48" s="75" t="s">
        <v>232</v>
      </c>
      <c r="I48" s="39"/>
    </row>
    <row r="49" spans="1:9" ht="173.25" x14ac:dyDescent="0.25">
      <c r="A49" s="41" t="s">
        <v>233</v>
      </c>
      <c r="B49" s="66" t="s">
        <v>234</v>
      </c>
      <c r="C49" s="39" t="s">
        <v>160</v>
      </c>
      <c r="D49" s="38" t="s">
        <v>286</v>
      </c>
      <c r="E49" s="67" t="s">
        <v>222</v>
      </c>
      <c r="F49" s="38" t="s">
        <v>286</v>
      </c>
      <c r="G49" s="67" t="s">
        <v>222</v>
      </c>
      <c r="H49" s="75" t="s">
        <v>235</v>
      </c>
      <c r="I49" s="39"/>
    </row>
    <row r="50" spans="1:9" ht="204.75" x14ac:dyDescent="0.25">
      <c r="A50" s="41" t="s">
        <v>236</v>
      </c>
      <c r="B50" s="66" t="s">
        <v>237</v>
      </c>
      <c r="C50" s="39" t="s">
        <v>160</v>
      </c>
      <c r="D50" s="38" t="s">
        <v>286</v>
      </c>
      <c r="E50" s="67" t="s">
        <v>238</v>
      </c>
      <c r="F50" s="38" t="s">
        <v>286</v>
      </c>
      <c r="G50" s="67" t="s">
        <v>238</v>
      </c>
      <c r="H50" s="75" t="s">
        <v>178</v>
      </c>
      <c r="I50" s="39"/>
    </row>
    <row r="51" spans="1:9" ht="283.5" x14ac:dyDescent="0.25">
      <c r="A51" s="41" t="s">
        <v>68</v>
      </c>
      <c r="B51" s="55" t="s">
        <v>132</v>
      </c>
      <c r="C51" s="39" t="s">
        <v>160</v>
      </c>
      <c r="D51" s="38" t="s">
        <v>286</v>
      </c>
      <c r="E51" s="67" t="s">
        <v>161</v>
      </c>
      <c r="F51" s="38" t="s">
        <v>286</v>
      </c>
      <c r="G51" s="67" t="s">
        <v>161</v>
      </c>
      <c r="H51" s="89" t="s">
        <v>162</v>
      </c>
      <c r="I51" s="39"/>
    </row>
    <row r="52" spans="1:9" ht="393.75" x14ac:dyDescent="0.25">
      <c r="A52" s="41" t="s">
        <v>69</v>
      </c>
      <c r="B52" s="71" t="s">
        <v>239</v>
      </c>
      <c r="C52" s="39" t="s">
        <v>160</v>
      </c>
      <c r="D52" s="38" t="s">
        <v>286</v>
      </c>
      <c r="E52" s="67" t="s">
        <v>161</v>
      </c>
      <c r="F52" s="38" t="s">
        <v>286</v>
      </c>
      <c r="G52" s="67" t="s">
        <v>161</v>
      </c>
      <c r="H52" s="89" t="s">
        <v>162</v>
      </c>
      <c r="I52" s="39"/>
    </row>
    <row r="53" spans="1:9" ht="110.25" x14ac:dyDescent="0.25">
      <c r="A53" s="41" t="s">
        <v>71</v>
      </c>
      <c r="B53" s="71" t="s">
        <v>240</v>
      </c>
      <c r="C53" s="39" t="s">
        <v>160</v>
      </c>
      <c r="D53" s="38" t="s">
        <v>286</v>
      </c>
      <c r="E53" s="67" t="s">
        <v>161</v>
      </c>
      <c r="F53" s="38" t="s">
        <v>286</v>
      </c>
      <c r="G53" s="67" t="s">
        <v>161</v>
      </c>
      <c r="H53" s="89" t="s">
        <v>162</v>
      </c>
      <c r="I53" s="39"/>
    </row>
    <row r="54" spans="1:9" ht="157.5" x14ac:dyDescent="0.25">
      <c r="A54" s="41" t="s">
        <v>72</v>
      </c>
      <c r="B54" s="55" t="s">
        <v>134</v>
      </c>
      <c r="C54" s="39" t="s">
        <v>160</v>
      </c>
      <c r="D54" s="38" t="s">
        <v>286</v>
      </c>
      <c r="E54" s="67" t="s">
        <v>161</v>
      </c>
      <c r="F54" s="38"/>
      <c r="G54" s="67"/>
      <c r="H54" s="89" t="s">
        <v>162</v>
      </c>
      <c r="I54" s="39" t="s">
        <v>328</v>
      </c>
    </row>
    <row r="55" spans="1:9" ht="157.5" x14ac:dyDescent="0.25">
      <c r="A55" s="41" t="s">
        <v>74</v>
      </c>
      <c r="B55" s="71" t="s">
        <v>241</v>
      </c>
      <c r="C55" s="39" t="s">
        <v>160</v>
      </c>
      <c r="D55" s="38" t="s">
        <v>286</v>
      </c>
      <c r="E55" s="70" t="s">
        <v>242</v>
      </c>
      <c r="F55" s="38" t="s">
        <v>286</v>
      </c>
      <c r="G55" s="70" t="s">
        <v>242</v>
      </c>
      <c r="H55" s="89" t="s">
        <v>162</v>
      </c>
      <c r="I55" s="39"/>
    </row>
    <row r="56" spans="1:9" ht="189" x14ac:dyDescent="0.25">
      <c r="A56" s="41" t="s">
        <v>243</v>
      </c>
      <c r="B56" s="66" t="s">
        <v>244</v>
      </c>
      <c r="C56" s="39" t="s">
        <v>160</v>
      </c>
      <c r="D56" s="38" t="s">
        <v>286</v>
      </c>
      <c r="E56" s="70" t="s">
        <v>169</v>
      </c>
      <c r="F56" s="38" t="s">
        <v>286</v>
      </c>
      <c r="G56" s="70" t="s">
        <v>169</v>
      </c>
      <c r="H56" s="75" t="s">
        <v>170</v>
      </c>
      <c r="I56" s="39"/>
    </row>
    <row r="57" spans="1:9" ht="94.5" x14ac:dyDescent="0.25">
      <c r="A57" s="41" t="s">
        <v>245</v>
      </c>
      <c r="B57" s="71" t="s">
        <v>246</v>
      </c>
      <c r="C57" s="39" t="s">
        <v>160</v>
      </c>
      <c r="D57" s="38" t="s">
        <v>286</v>
      </c>
      <c r="E57" s="70" t="s">
        <v>222</v>
      </c>
      <c r="F57" s="38" t="s">
        <v>286</v>
      </c>
      <c r="G57" s="70" t="s">
        <v>222</v>
      </c>
      <c r="H57" s="69" t="s">
        <v>192</v>
      </c>
      <c r="I57" s="39"/>
    </row>
    <row r="58" spans="1:9" ht="110.25" x14ac:dyDescent="0.25">
      <c r="A58" s="41" t="s">
        <v>247</v>
      </c>
      <c r="B58" s="71" t="s">
        <v>300</v>
      </c>
      <c r="C58" s="39" t="s">
        <v>160</v>
      </c>
      <c r="D58" s="38" t="s">
        <v>286</v>
      </c>
      <c r="E58" s="70" t="s">
        <v>226</v>
      </c>
      <c r="F58" s="38" t="s">
        <v>286</v>
      </c>
      <c r="G58" s="70" t="s">
        <v>226</v>
      </c>
      <c r="H58" s="75" t="s">
        <v>195</v>
      </c>
      <c r="I58" s="39"/>
    </row>
    <row r="59" spans="1:9" ht="94.5" x14ac:dyDescent="0.25">
      <c r="A59" s="41" t="s">
        <v>248</v>
      </c>
      <c r="B59" s="71" t="s">
        <v>301</v>
      </c>
      <c r="C59" s="39" t="s">
        <v>160</v>
      </c>
      <c r="D59" s="38" t="s">
        <v>286</v>
      </c>
      <c r="E59" s="70" t="s">
        <v>198</v>
      </c>
      <c r="F59" s="38" t="s">
        <v>286</v>
      </c>
      <c r="G59" s="70" t="s">
        <v>198</v>
      </c>
      <c r="H59" s="75" t="s">
        <v>178</v>
      </c>
      <c r="I59" s="39"/>
    </row>
    <row r="60" spans="1:9" ht="252" x14ac:dyDescent="0.25">
      <c r="A60" s="41" t="s">
        <v>76</v>
      </c>
      <c r="B60" s="71" t="s">
        <v>249</v>
      </c>
      <c r="C60" s="39" t="s">
        <v>160</v>
      </c>
      <c r="D60" s="38" t="s">
        <v>286</v>
      </c>
      <c r="E60" s="70" t="s">
        <v>166</v>
      </c>
      <c r="F60" s="38" t="s">
        <v>286</v>
      </c>
      <c r="G60" s="70" t="s">
        <v>166</v>
      </c>
      <c r="H60" s="39"/>
      <c r="I60" s="39"/>
    </row>
    <row r="61" spans="1:9" ht="189" x14ac:dyDescent="0.25">
      <c r="A61" s="41" t="s">
        <v>250</v>
      </c>
      <c r="B61" s="71" t="s">
        <v>251</v>
      </c>
      <c r="C61" s="39" t="s">
        <v>160</v>
      </c>
      <c r="D61" s="38" t="s">
        <v>286</v>
      </c>
      <c r="E61" s="70" t="s">
        <v>169</v>
      </c>
      <c r="F61" s="38" t="s">
        <v>286</v>
      </c>
      <c r="G61" s="70" t="s">
        <v>169</v>
      </c>
      <c r="H61" s="75" t="s">
        <v>170</v>
      </c>
      <c r="I61" s="39"/>
    </row>
    <row r="62" spans="1:9" ht="94.5" x14ac:dyDescent="0.25">
      <c r="A62" s="41" t="s">
        <v>252</v>
      </c>
      <c r="B62" s="71" t="s">
        <v>253</v>
      </c>
      <c r="C62" s="39" t="s">
        <v>160</v>
      </c>
      <c r="D62" s="38" t="s">
        <v>286</v>
      </c>
      <c r="E62" s="70" t="s">
        <v>254</v>
      </c>
      <c r="F62" s="38" t="s">
        <v>286</v>
      </c>
      <c r="G62" s="70" t="s">
        <v>254</v>
      </c>
      <c r="H62" s="75" t="s">
        <v>192</v>
      </c>
      <c r="I62" s="39"/>
    </row>
    <row r="63" spans="1:9" ht="110.25" x14ac:dyDescent="0.25">
      <c r="A63" s="41" t="s">
        <v>255</v>
      </c>
      <c r="B63" s="71" t="s">
        <v>256</v>
      </c>
      <c r="C63" s="39" t="s">
        <v>160</v>
      </c>
      <c r="D63" s="38" t="s">
        <v>286</v>
      </c>
      <c r="E63" s="70" t="s">
        <v>191</v>
      </c>
      <c r="F63" s="38" t="s">
        <v>286</v>
      </c>
      <c r="G63" s="70" t="s">
        <v>191</v>
      </c>
      <c r="H63" s="75" t="s">
        <v>195</v>
      </c>
      <c r="I63" s="39"/>
    </row>
    <row r="64" spans="1:9" ht="94.5" x14ac:dyDescent="0.25">
      <c r="A64" s="41" t="s">
        <v>257</v>
      </c>
      <c r="B64" s="71" t="s">
        <v>258</v>
      </c>
      <c r="C64" s="39" t="s">
        <v>160</v>
      </c>
      <c r="D64" s="38" t="s">
        <v>286</v>
      </c>
      <c r="E64" s="70" t="s">
        <v>191</v>
      </c>
      <c r="F64" s="38" t="s">
        <v>286</v>
      </c>
      <c r="G64" s="70" t="s">
        <v>191</v>
      </c>
      <c r="H64" s="75" t="s">
        <v>178</v>
      </c>
      <c r="I64" s="39"/>
    </row>
    <row r="65" spans="1:9" ht="252" x14ac:dyDescent="0.25">
      <c r="A65" s="41" t="s">
        <v>259</v>
      </c>
      <c r="B65" s="71" t="s">
        <v>260</v>
      </c>
      <c r="C65" s="39" t="s">
        <v>160</v>
      </c>
      <c r="D65" s="38" t="s">
        <v>286</v>
      </c>
      <c r="E65" s="70" t="s">
        <v>186</v>
      </c>
      <c r="F65" s="38" t="s">
        <v>286</v>
      </c>
      <c r="G65" s="70" t="s">
        <v>186</v>
      </c>
      <c r="H65" s="75" t="s">
        <v>235</v>
      </c>
      <c r="I65" s="39"/>
    </row>
    <row r="66" spans="1:9" ht="252" x14ac:dyDescent="0.25">
      <c r="A66" s="41" t="s">
        <v>261</v>
      </c>
      <c r="B66" s="71" t="s">
        <v>262</v>
      </c>
      <c r="C66" s="39" t="s">
        <v>160</v>
      </c>
      <c r="D66" s="38" t="s">
        <v>286</v>
      </c>
      <c r="E66" s="70" t="s">
        <v>186</v>
      </c>
      <c r="F66" s="38" t="s">
        <v>286</v>
      </c>
      <c r="G66" s="70" t="s">
        <v>186</v>
      </c>
      <c r="H66" s="75" t="s">
        <v>178</v>
      </c>
      <c r="I66" s="39"/>
    </row>
    <row r="67" spans="1:9" ht="157.5" x14ac:dyDescent="0.25">
      <c r="A67" s="41" t="s">
        <v>78</v>
      </c>
      <c r="B67" s="55" t="s">
        <v>136</v>
      </c>
      <c r="C67" s="39" t="s">
        <v>160</v>
      </c>
      <c r="D67" s="38" t="s">
        <v>286</v>
      </c>
      <c r="E67" s="70" t="s">
        <v>166</v>
      </c>
      <c r="F67" s="38" t="s">
        <v>286</v>
      </c>
      <c r="G67" s="70" t="s">
        <v>166</v>
      </c>
      <c r="H67" s="75" t="s">
        <v>170</v>
      </c>
      <c r="I67" s="39"/>
    </row>
    <row r="68" spans="1:9" ht="204.75" x14ac:dyDescent="0.25">
      <c r="A68" s="41" t="s">
        <v>263</v>
      </c>
      <c r="B68" s="71" t="s">
        <v>264</v>
      </c>
      <c r="C68" s="39" t="s">
        <v>160</v>
      </c>
      <c r="D68" s="38" t="s">
        <v>286</v>
      </c>
      <c r="E68" s="70" t="s">
        <v>169</v>
      </c>
      <c r="F68" s="38" t="s">
        <v>286</v>
      </c>
      <c r="G68" s="70" t="s">
        <v>169</v>
      </c>
      <c r="H68" s="75" t="s">
        <v>170</v>
      </c>
      <c r="I68" s="39"/>
    </row>
    <row r="69" spans="1:9" ht="94.5" x14ac:dyDescent="0.25">
      <c r="A69" s="41" t="s">
        <v>265</v>
      </c>
      <c r="B69" s="71" t="s">
        <v>266</v>
      </c>
      <c r="C69" s="39" t="s">
        <v>160</v>
      </c>
      <c r="D69" s="38" t="s">
        <v>286</v>
      </c>
      <c r="E69" s="70" t="s">
        <v>254</v>
      </c>
      <c r="F69" s="38" t="s">
        <v>286</v>
      </c>
      <c r="G69" s="70" t="s">
        <v>254</v>
      </c>
      <c r="H69" s="75" t="s">
        <v>192</v>
      </c>
      <c r="I69" s="39"/>
    </row>
    <row r="70" spans="1:9" ht="110.25" x14ac:dyDescent="0.25">
      <c r="A70" s="41" t="s">
        <v>267</v>
      </c>
      <c r="B70" s="71" t="s">
        <v>268</v>
      </c>
      <c r="C70" s="39" t="s">
        <v>160</v>
      </c>
      <c r="D70" s="38" t="s">
        <v>286</v>
      </c>
      <c r="E70" s="70" t="s">
        <v>191</v>
      </c>
      <c r="F70" s="38" t="s">
        <v>286</v>
      </c>
      <c r="G70" s="70" t="s">
        <v>191</v>
      </c>
      <c r="H70" s="75" t="s">
        <v>195</v>
      </c>
      <c r="I70" s="39"/>
    </row>
    <row r="71" spans="1:9" ht="94.5" x14ac:dyDescent="0.25">
      <c r="A71" s="41" t="s">
        <v>269</v>
      </c>
      <c r="B71" s="71" t="s">
        <v>270</v>
      </c>
      <c r="C71" s="39" t="s">
        <v>160</v>
      </c>
      <c r="D71" s="38" t="s">
        <v>286</v>
      </c>
      <c r="E71" s="70" t="s">
        <v>191</v>
      </c>
      <c r="F71" s="38" t="s">
        <v>286</v>
      </c>
      <c r="G71" s="70" t="s">
        <v>191</v>
      </c>
      <c r="H71" s="75" t="s">
        <v>178</v>
      </c>
      <c r="I71" s="39"/>
    </row>
    <row r="72" spans="1:9" ht="252" x14ac:dyDescent="0.25">
      <c r="A72" s="41" t="s">
        <v>271</v>
      </c>
      <c r="B72" s="71" t="s">
        <v>272</v>
      </c>
      <c r="C72" s="39" t="s">
        <v>160</v>
      </c>
      <c r="D72" s="38" t="s">
        <v>286</v>
      </c>
      <c r="E72" s="70" t="s">
        <v>186</v>
      </c>
      <c r="F72" s="38" t="s">
        <v>286</v>
      </c>
      <c r="G72" s="70" t="s">
        <v>186</v>
      </c>
      <c r="H72" s="75" t="s">
        <v>235</v>
      </c>
      <c r="I72" s="39"/>
    </row>
    <row r="73" spans="1:9" ht="252" x14ac:dyDescent="0.25">
      <c r="A73" s="41" t="s">
        <v>273</v>
      </c>
      <c r="B73" s="71" t="s">
        <v>274</v>
      </c>
      <c r="C73" s="39" t="s">
        <v>160</v>
      </c>
      <c r="D73" s="38" t="s">
        <v>286</v>
      </c>
      <c r="E73" s="70" t="s">
        <v>186</v>
      </c>
      <c r="F73" s="38" t="s">
        <v>286</v>
      </c>
      <c r="G73" s="70" t="s">
        <v>186</v>
      </c>
      <c r="H73" s="75" t="s">
        <v>178</v>
      </c>
      <c r="I73" s="39"/>
    </row>
    <row r="74" spans="1:9" ht="378" x14ac:dyDescent="0.25">
      <c r="A74" s="164" t="s">
        <v>79</v>
      </c>
      <c r="B74" s="55" t="s">
        <v>137</v>
      </c>
      <c r="C74" s="165" t="s">
        <v>160</v>
      </c>
      <c r="D74" s="38" t="s">
        <v>286</v>
      </c>
      <c r="E74" s="166" t="s">
        <v>330</v>
      </c>
      <c r="F74" s="38"/>
      <c r="G74" s="166"/>
      <c r="H74" s="75"/>
      <c r="I74" s="39" t="s">
        <v>329</v>
      </c>
    </row>
    <row r="75" spans="1:9" ht="204.75" x14ac:dyDescent="0.25">
      <c r="A75" s="164" t="s">
        <v>331</v>
      </c>
      <c r="B75" s="167" t="s">
        <v>332</v>
      </c>
      <c r="C75" s="165" t="s">
        <v>160</v>
      </c>
      <c r="D75" s="38" t="s">
        <v>286</v>
      </c>
      <c r="E75" s="168" t="s">
        <v>333</v>
      </c>
      <c r="F75" s="38"/>
      <c r="G75" s="168"/>
      <c r="H75" s="169" t="s">
        <v>170</v>
      </c>
      <c r="I75" s="39"/>
    </row>
    <row r="76" spans="1:9" ht="94.5" x14ac:dyDescent="0.25">
      <c r="A76" s="164" t="s">
        <v>334</v>
      </c>
      <c r="B76" s="170" t="s">
        <v>335</v>
      </c>
      <c r="C76" s="165" t="s">
        <v>160</v>
      </c>
      <c r="D76" s="38" t="s">
        <v>286</v>
      </c>
      <c r="E76" s="171" t="s">
        <v>336</v>
      </c>
      <c r="F76" s="38"/>
      <c r="G76" s="171"/>
      <c r="H76" s="172" t="s">
        <v>192</v>
      </c>
      <c r="I76" s="39"/>
    </row>
    <row r="77" spans="1:9" ht="110.25" x14ac:dyDescent="0.25">
      <c r="A77" s="164" t="s">
        <v>337</v>
      </c>
      <c r="B77" s="170" t="s">
        <v>338</v>
      </c>
      <c r="C77" s="165" t="s">
        <v>160</v>
      </c>
      <c r="D77" s="38" t="s">
        <v>286</v>
      </c>
      <c r="E77" s="171" t="s">
        <v>339</v>
      </c>
      <c r="F77" s="38"/>
      <c r="G77" s="171"/>
      <c r="H77" s="169" t="s">
        <v>195</v>
      </c>
      <c r="I77" s="39"/>
    </row>
    <row r="78" spans="1:9" ht="94.5" x14ac:dyDescent="0.25">
      <c r="A78" s="164" t="s">
        <v>340</v>
      </c>
      <c r="B78" s="170" t="s">
        <v>341</v>
      </c>
      <c r="C78" s="165" t="s">
        <v>160</v>
      </c>
      <c r="D78" s="38" t="s">
        <v>286</v>
      </c>
      <c r="E78" s="171" t="s">
        <v>342</v>
      </c>
      <c r="F78" s="38"/>
      <c r="G78" s="171"/>
      <c r="H78" s="169" t="s">
        <v>178</v>
      </c>
      <c r="I78" s="39"/>
    </row>
    <row r="79" spans="1:9" ht="126" x14ac:dyDescent="0.25">
      <c r="A79" s="41" t="s">
        <v>80</v>
      </c>
      <c r="B79" s="55" t="s">
        <v>138</v>
      </c>
      <c r="C79" s="39" t="s">
        <v>160</v>
      </c>
      <c r="D79" s="38" t="s">
        <v>286</v>
      </c>
      <c r="E79" s="67" t="s">
        <v>161</v>
      </c>
      <c r="F79" s="38" t="s">
        <v>286</v>
      </c>
      <c r="G79" s="67" t="s">
        <v>161</v>
      </c>
      <c r="H79" s="39"/>
      <c r="I79" s="39"/>
    </row>
    <row r="80" spans="1:9" ht="213" customHeight="1" x14ac:dyDescent="0.25">
      <c r="A80" s="41" t="s">
        <v>275</v>
      </c>
      <c r="B80" s="92" t="s">
        <v>276</v>
      </c>
      <c r="C80" s="39" t="s">
        <v>160</v>
      </c>
      <c r="D80" s="38" t="s">
        <v>286</v>
      </c>
      <c r="E80" s="68" t="s">
        <v>169</v>
      </c>
      <c r="F80" s="38" t="s">
        <v>286</v>
      </c>
      <c r="G80" s="68" t="s">
        <v>169</v>
      </c>
      <c r="H80" s="75" t="s">
        <v>170</v>
      </c>
      <c r="I80" s="39"/>
    </row>
    <row r="81" spans="1:9" ht="102" customHeight="1" x14ac:dyDescent="0.25">
      <c r="A81" s="41" t="s">
        <v>277</v>
      </c>
      <c r="B81" s="66" t="s">
        <v>278</v>
      </c>
      <c r="C81" s="39" t="s">
        <v>160</v>
      </c>
      <c r="D81" s="67" t="s">
        <v>327</v>
      </c>
      <c r="E81" s="67" t="s">
        <v>279</v>
      </c>
      <c r="F81" s="67" t="s">
        <v>327</v>
      </c>
      <c r="G81" s="67" t="s">
        <v>279</v>
      </c>
      <c r="H81" s="75" t="s">
        <v>280</v>
      </c>
      <c r="I81" s="39"/>
    </row>
    <row r="82" spans="1:9" ht="122.25" customHeight="1" x14ac:dyDescent="0.25">
      <c r="A82" s="41" t="s">
        <v>281</v>
      </c>
      <c r="B82" s="66" t="s">
        <v>282</v>
      </c>
      <c r="C82" s="39" t="s">
        <v>160</v>
      </c>
      <c r="D82" s="38" t="s">
        <v>286</v>
      </c>
      <c r="E82" s="68" t="s">
        <v>283</v>
      </c>
      <c r="F82" s="38" t="s">
        <v>286</v>
      </c>
      <c r="G82" s="68" t="s">
        <v>283</v>
      </c>
      <c r="H82" s="75" t="s">
        <v>235</v>
      </c>
      <c r="I82" s="39"/>
    </row>
    <row r="83" spans="1:9" ht="141.75" x14ac:dyDescent="0.25">
      <c r="A83" s="41" t="s">
        <v>284</v>
      </c>
      <c r="B83" s="66" t="s">
        <v>285</v>
      </c>
      <c r="C83" s="39" t="s">
        <v>160</v>
      </c>
      <c r="D83" s="38" t="s">
        <v>286</v>
      </c>
      <c r="E83" s="68" t="s">
        <v>283</v>
      </c>
      <c r="F83" s="38" t="s">
        <v>286</v>
      </c>
      <c r="G83" s="68" t="s">
        <v>283</v>
      </c>
      <c r="H83" s="75" t="s">
        <v>178</v>
      </c>
      <c r="I83" s="39"/>
    </row>
    <row r="84" spans="1:9" ht="157.5" x14ac:dyDescent="0.25">
      <c r="A84" s="41" t="s">
        <v>82</v>
      </c>
      <c r="B84" s="55" t="s">
        <v>122</v>
      </c>
      <c r="C84" s="39" t="s">
        <v>160</v>
      </c>
      <c r="D84" s="38" t="s">
        <v>286</v>
      </c>
      <c r="E84" s="38" t="s">
        <v>161</v>
      </c>
      <c r="F84" s="38" t="s">
        <v>286</v>
      </c>
      <c r="G84" s="39" t="s">
        <v>161</v>
      </c>
      <c r="H84" s="75" t="s">
        <v>170</v>
      </c>
      <c r="I84" s="39"/>
    </row>
    <row r="85" spans="1:9" ht="192.75" customHeight="1" x14ac:dyDescent="0.25">
      <c r="A85" s="41" t="s">
        <v>304</v>
      </c>
      <c r="B85" s="71" t="s">
        <v>302</v>
      </c>
      <c r="C85" s="39" t="s">
        <v>160</v>
      </c>
      <c r="D85" s="38" t="s">
        <v>286</v>
      </c>
      <c r="E85" s="70" t="s">
        <v>306</v>
      </c>
      <c r="F85" s="38" t="s">
        <v>286</v>
      </c>
      <c r="G85" s="70" t="s">
        <v>306</v>
      </c>
      <c r="H85" s="75" t="s">
        <v>170</v>
      </c>
      <c r="I85" s="39"/>
    </row>
    <row r="86" spans="1:9" ht="94.5" x14ac:dyDescent="0.25">
      <c r="A86" s="41" t="s">
        <v>303</v>
      </c>
      <c r="B86" s="66" t="s">
        <v>316</v>
      </c>
      <c r="C86" s="39" t="s">
        <v>160</v>
      </c>
      <c r="D86" s="38" t="s">
        <v>286</v>
      </c>
      <c r="E86" s="70" t="s">
        <v>306</v>
      </c>
      <c r="F86" s="38" t="s">
        <v>286</v>
      </c>
      <c r="G86" s="70" t="s">
        <v>306</v>
      </c>
      <c r="H86" s="39" t="s">
        <v>317</v>
      </c>
      <c r="I86" s="39"/>
    </row>
    <row r="87" spans="1:9" ht="110.25" x14ac:dyDescent="0.25">
      <c r="A87" s="41" t="s">
        <v>305</v>
      </c>
      <c r="B87" s="39" t="s">
        <v>314</v>
      </c>
      <c r="C87" s="39" t="s">
        <v>160</v>
      </c>
      <c r="D87" s="38" t="s">
        <v>286</v>
      </c>
      <c r="E87" s="67" t="s">
        <v>307</v>
      </c>
      <c r="F87" s="38" t="s">
        <v>286</v>
      </c>
      <c r="G87" s="67" t="s">
        <v>307</v>
      </c>
      <c r="H87" s="75" t="s">
        <v>195</v>
      </c>
      <c r="I87" s="39"/>
    </row>
    <row r="88" spans="1:9" ht="94.5" x14ac:dyDescent="0.25">
      <c r="A88" s="41" t="s">
        <v>313</v>
      </c>
      <c r="B88" s="39" t="s">
        <v>315</v>
      </c>
      <c r="C88" s="39" t="s">
        <v>160</v>
      </c>
      <c r="D88" s="38" t="s">
        <v>286</v>
      </c>
      <c r="E88" s="38" t="s">
        <v>308</v>
      </c>
      <c r="F88" s="38" t="s">
        <v>286</v>
      </c>
      <c r="G88" s="38" t="s">
        <v>308</v>
      </c>
      <c r="H88" s="75" t="s">
        <v>178</v>
      </c>
      <c r="I88" s="39"/>
    </row>
    <row r="89" spans="1:9" ht="15.75" x14ac:dyDescent="0.25">
      <c r="A89" s="72"/>
      <c r="B89" s="74"/>
      <c r="C89" s="73"/>
      <c r="D89" s="73"/>
      <c r="E89" s="73"/>
      <c r="F89" s="73"/>
      <c r="G89" s="73"/>
      <c r="H89" s="73"/>
      <c r="I89" s="73"/>
    </row>
    <row r="90" spans="1:9" ht="15.75" x14ac:dyDescent="0.25">
      <c r="A90" s="72"/>
      <c r="B90" s="74"/>
      <c r="C90" s="73"/>
      <c r="D90" s="73"/>
      <c r="E90" s="73"/>
      <c r="F90" s="73"/>
      <c r="G90" s="73"/>
      <c r="H90" s="73"/>
      <c r="I90" s="73"/>
    </row>
    <row r="92" spans="1:9" ht="15.75" x14ac:dyDescent="0.25">
      <c r="A92" s="159" t="s">
        <v>299</v>
      </c>
      <c r="B92" s="160"/>
      <c r="C92" s="160"/>
      <c r="D92" s="43"/>
      <c r="E92" s="43"/>
    </row>
    <row r="93" spans="1:9" ht="15.75" x14ac:dyDescent="0.25">
      <c r="A93" s="157" t="s">
        <v>321</v>
      </c>
      <c r="B93" s="157"/>
      <c r="C93" s="157"/>
      <c r="D93" s="157"/>
      <c r="E93" s="157"/>
      <c r="G93" s="77"/>
      <c r="I93" s="77" t="s">
        <v>322</v>
      </c>
    </row>
    <row r="94" spans="1:9" ht="15.75" x14ac:dyDescent="0.25">
      <c r="A94" s="157"/>
      <c r="B94" s="157"/>
      <c r="C94" s="157"/>
      <c r="D94" s="157"/>
      <c r="E94" s="157"/>
    </row>
    <row r="95" spans="1:9" ht="15.75" x14ac:dyDescent="0.25">
      <c r="A95" s="43"/>
      <c r="B95" s="44"/>
      <c r="C95" s="44"/>
      <c r="D95" s="44"/>
      <c r="E95" s="44"/>
    </row>
  </sheetData>
  <mergeCells count="6">
    <mergeCell ref="A1:I1"/>
    <mergeCell ref="B5:I5"/>
    <mergeCell ref="B40:I40"/>
    <mergeCell ref="A92:C92"/>
    <mergeCell ref="A93:E93"/>
    <mergeCell ref="A94:E94"/>
  </mergeCells>
  <pageMargins left="0.23622047244094491" right="0.23622047244094491" top="0.74803149606299213" bottom="0.15748031496062992" header="0.31496062992125984" footer="0.31496062992125984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Пункт 1</vt:lpstr>
      <vt:lpstr>Пункт 2</vt:lpstr>
      <vt:lpstr>Пункт 3</vt:lpstr>
      <vt:lpstr>'Пункт 1'!Заголовки_для_печати</vt:lpstr>
      <vt:lpstr>'Пункт 2'!Заголовки_для_печати</vt:lpstr>
      <vt:lpstr>'Пункт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2015-07-08T08:16:22Z</cp:lastPrinted>
  <dcterms:created xsi:type="dcterms:W3CDTF">2006-09-28T05:33:49Z</dcterms:created>
  <dcterms:modified xsi:type="dcterms:W3CDTF">2026-02-27T14:58:38Z</dcterms:modified>
</cp:coreProperties>
</file>