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0C969BB6-F79A-4BA6-A9B1-5ED363AAE98E}" xr6:coauthVersionLast="47" xr6:coauthVersionMax="47" xr10:uidLastSave="{00000000-0000-0000-0000-000000000000}"/>
  <bookViews>
    <workbookView xWindow="-120" yWindow="-120" windowWidth="19440" windowHeight="15000" xr2:uid="{00000000-000D-0000-FFFF-FFFF00000000}"/>
  </bookViews>
  <sheets>
    <sheet name="стр.1" sheetId="1" r:id="rId1"/>
    <sheet name="стр.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9" i="1" l="1"/>
  <c r="F10" i="2" l="1"/>
  <c r="G10" i="2" s="1"/>
  <c r="F11" i="2"/>
  <c r="G11" i="2" s="1"/>
  <c r="F9" i="2"/>
  <c r="G9" i="2" s="1"/>
  <c r="E17" i="2" l="1"/>
  <c r="E61" i="1" l="1"/>
  <c r="E15" i="2" l="1"/>
  <c r="G84" i="1"/>
  <c r="F84" i="1"/>
  <c r="E81" i="1" l="1"/>
  <c r="F8" i="2" l="1"/>
  <c r="G8" i="2"/>
  <c r="E8" i="2"/>
  <c r="E95" i="1"/>
  <c r="E91" i="1" l="1"/>
  <c r="E60" i="1"/>
  <c r="H37" i="1"/>
  <c r="E21" i="2" l="1"/>
  <c r="F21" i="2" s="1"/>
  <c r="G21" i="2" s="1"/>
  <c r="E22" i="2"/>
  <c r="F22" i="2" s="1"/>
  <c r="G22" i="2" s="1"/>
  <c r="E23" i="2"/>
  <c r="F23" i="2" s="1"/>
  <c r="G23" i="2" s="1"/>
  <c r="E24" i="2"/>
  <c r="F24" i="2" s="1"/>
  <c r="G24" i="2" s="1"/>
  <c r="E25" i="2"/>
  <c r="F25" i="2" s="1"/>
  <c r="G25" i="2" s="1"/>
  <c r="E16" i="2"/>
  <c r="F16" i="2" s="1"/>
  <c r="G16" i="2" s="1"/>
  <c r="F17" i="2"/>
  <c r="G17" i="2" s="1"/>
  <c r="E18" i="2"/>
  <c r="F18" i="2" s="1"/>
  <c r="G18" i="2" s="1"/>
  <c r="E19" i="2"/>
  <c r="F19" i="2" s="1"/>
  <c r="G19" i="2" s="1"/>
  <c r="E20" i="2"/>
  <c r="F20" i="2" s="1"/>
  <c r="G20" i="2" s="1"/>
  <c r="G63" i="1"/>
  <c r="G64" i="1"/>
  <c r="F98" i="1"/>
  <c r="G98" i="1" s="1"/>
  <c r="F99" i="1"/>
  <c r="G99" i="1" s="1"/>
  <c r="F100" i="1"/>
  <c r="G100" i="1" s="1"/>
  <c r="F101" i="1"/>
  <c r="G101" i="1" s="1"/>
  <c r="F102" i="1"/>
  <c r="F103" i="1"/>
  <c r="G103" i="1" s="1"/>
  <c r="F104" i="1"/>
  <c r="G104" i="1" s="1"/>
  <c r="F105" i="1"/>
  <c r="G105" i="1" s="1"/>
  <c r="F107" i="1"/>
  <c r="G107" i="1" s="1"/>
  <c r="F97" i="1"/>
  <c r="G83" i="1"/>
  <c r="F83" i="1"/>
  <c r="F82" i="1"/>
  <c r="G66" i="1"/>
  <c r="F66" i="1"/>
  <c r="F64" i="1"/>
  <c r="F63" i="1"/>
  <c r="F62" i="1"/>
  <c r="F61" i="1" l="1"/>
  <c r="G82" i="1"/>
  <c r="G81" i="1" s="1"/>
  <c r="F81" i="1"/>
  <c r="G97" i="1"/>
  <c r="E14" i="2"/>
  <c r="F15" i="2"/>
  <c r="F106" i="1"/>
  <c r="G106" i="1" s="1"/>
  <c r="G102" i="1"/>
  <c r="G62" i="1"/>
  <c r="G61" i="1" s="1"/>
  <c r="F95" i="1" l="1"/>
  <c r="F14" i="2"/>
  <c r="G15" i="2"/>
  <c r="G14" i="2" s="1"/>
  <c r="G95" i="1"/>
  <c r="F42" i="2" l="1"/>
  <c r="G42" i="2"/>
  <c r="E43" i="2"/>
  <c r="E42" i="2" s="1"/>
  <c r="F91" i="1"/>
  <c r="G91" i="1"/>
  <c r="E13" i="2" l="1"/>
  <c r="E12" i="2" s="1"/>
  <c r="E5" i="2" s="1"/>
  <c r="F13" i="2"/>
  <c r="F12" i="2" s="1"/>
  <c r="G13" i="2"/>
  <c r="G12" i="2" s="1"/>
  <c r="F5" i="2" l="1"/>
  <c r="E37" i="2"/>
  <c r="E39" i="2" s="1"/>
  <c r="F37" i="2"/>
  <c r="F40" i="2" s="1"/>
  <c r="G5" i="2"/>
  <c r="G37" i="2"/>
  <c r="G41" i="2" s="1"/>
  <c r="E37" i="1"/>
  <c r="E36" i="1" s="1"/>
  <c r="F60" i="1" l="1"/>
  <c r="F37" i="1" s="1"/>
  <c r="F36" i="1" s="1"/>
  <c r="G60" i="1"/>
  <c r="G37" i="1" s="1"/>
  <c r="G36" i="1" s="1"/>
</calcChain>
</file>

<file path=xl/sharedStrings.xml><?xml version="1.0" encoding="utf-8"?>
<sst xmlns="http://schemas.openxmlformats.org/spreadsheetml/2006/main" count="343" uniqueCount="227">
  <si>
    <t>Наименование показателя</t>
  </si>
  <si>
    <t>Код строки</t>
  </si>
  <si>
    <t>Доходы, всего:</t>
  </si>
  <si>
    <t>Сумма</t>
  </si>
  <si>
    <t>за пределами планового периода</t>
  </si>
  <si>
    <r>
      <t>Остаток средств на начало текущего финансового года</t>
    </r>
    <r>
      <rPr>
        <sz val="12"/>
        <color theme="1"/>
        <rFont val="Times New Roman"/>
        <family val="1"/>
        <charset val="204"/>
      </rPr>
      <t xml:space="preserve"> </t>
    </r>
    <r>
      <rPr>
        <sz val="14"/>
        <color theme="1"/>
        <rFont val="Times New Roman"/>
        <family val="1"/>
        <charset val="204"/>
      </rPr>
      <t>⁵</t>
    </r>
  </si>
  <si>
    <r>
      <t xml:space="preserve">Остаток средств на конец текущего финансового года </t>
    </r>
    <r>
      <rPr>
        <sz val="14"/>
        <color theme="1"/>
        <rFont val="Times New Roman"/>
        <family val="1"/>
        <charset val="204"/>
      </rPr>
      <t>⁵</t>
    </r>
  </si>
  <si>
    <t>0001</t>
  </si>
  <si>
    <t>0002</t>
  </si>
  <si>
    <t>Х</t>
  </si>
  <si>
    <t>1000</t>
  </si>
  <si>
    <t>1100</t>
  </si>
  <si>
    <t>120</t>
  </si>
  <si>
    <t>в том числе:</t>
  </si>
  <si>
    <t>1110</t>
  </si>
  <si>
    <r>
      <t xml:space="preserve">в том числе:
</t>
    </r>
    <r>
      <rPr>
        <b/>
        <sz val="11"/>
        <color theme="1"/>
        <rFont val="Times New Roman"/>
        <family val="1"/>
        <charset val="204"/>
      </rPr>
      <t>- Доходы от собственности, всего</t>
    </r>
  </si>
  <si>
    <t>-  Доходы от оказания работ, компенсации затрат учреждений, всего</t>
  </si>
  <si>
    <t>1200</t>
  </si>
  <si>
    <t>130</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</si>
  <si>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</si>
  <si>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1210</t>
  </si>
  <si>
    <t>1220</t>
  </si>
  <si>
    <t>1300</t>
  </si>
  <si>
    <t>140</t>
  </si>
  <si>
    <t>1310</t>
  </si>
  <si>
    <t>- Безвозмездные денежные поступления, всего</t>
  </si>
  <si>
    <t>- Прочие доходы, всего</t>
  </si>
  <si>
    <t>целевые субсидии</t>
  </si>
  <si>
    <t>субсидии на осуществление капитальных вложений</t>
  </si>
  <si>
    <t>- Доходы от операций с активами, всего</t>
  </si>
  <si>
    <r>
      <t xml:space="preserve">- Прочие поступления, всего </t>
    </r>
    <r>
      <rPr>
        <vertAlign val="superscript"/>
        <sz val="10"/>
        <rFont val="Times New Roman"/>
        <family val="1"/>
        <charset val="204"/>
      </rPr>
      <t>6</t>
    </r>
  </si>
  <si>
    <t>из них:
увеличение остатков денежных средств за счет возврата дебиторской задолженности прошлых лет</t>
  </si>
  <si>
    <t>Расходы, всего</t>
  </si>
  <si>
    <t>в том числе:
оплата труда</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</si>
  <si>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</si>
  <si>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</si>
  <si>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взносы по обязательному социальному страхованию на выплаты по оплате труда работников и иные выплаты работникам учреждений, всего</t>
  </si>
  <si>
    <t>в том числе:
на выплаты по оплате труда</t>
  </si>
  <si>
    <t>на иные выплаты работникам</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</si>
  <si>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</si>
  <si>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</si>
  <si>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страховые взносы на обязательное социальное страхование в части выплат персоналу, подлежащих обложению страховыми взносами</t>
  </si>
  <si>
    <t>в том числе:
на оплату труда стажеров</t>
  </si>
  <si>
    <t>на иные выплаты гражданским лицам (денежное содержание)</t>
  </si>
  <si>
    <t>социальные и иные выплаты населению, всего</t>
  </si>
  <si>
    <t>в том числе:
социальные выплаты гражданам, кроме публичных нормативных социальных выплат</t>
  </si>
  <si>
    <t>из них:
пособия, компенсации и иные социальные выплаты гражданам, кроме публичных нормативных обязательств</t>
  </si>
  <si>
    <t>выплата стипендий, осуществление иных расходов на социальную поддержку обучающихся за счет средств стипендиального фонда</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</si>
  <si>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</si>
  <si>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социальное обеспечение детей-сирот и детей, оставшихся без попечения родителей</t>
  </si>
  <si>
    <t>уплата налогов, сборов и иных платежей, всего</t>
  </si>
  <si>
    <t>из них:
налог на имущество организаций и земельный налог</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</si>
  <si>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</si>
  <si>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</si>
  <si>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безвозмездные перечисления организациям и физическим лицам, всего</t>
  </si>
  <si>
    <t>из них:
гранты, предоставляемые другим организациям и физическим лицам</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</si>
  <si>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</si>
  <si>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</si>
  <si>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прочие выплаты (кроме выплат на закупку товаров, работ, услуг)</t>
  </si>
  <si>
    <t>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</si>
  <si>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закупку научно-исследовательских и опытно-конструкторских работ</t>
  </si>
  <si>
    <t>закупку товаров, работ, услуг в сфере информационно-коммуникационных технологий</t>
  </si>
  <si>
    <t>закупку товаров, работ, услуг в целях капитального ремонта государственного (муниципального) имущества</t>
  </si>
  <si>
    <t>прочую закупку товаров, работ и услуг, всего</t>
  </si>
  <si>
    <t>из них:</t>
  </si>
  <si>
    <t>капитальные вложения в объекты государственной (муниципальной) собственности, всего</t>
  </si>
  <si>
    <t>в том числе:
приобретение объектов недвижимого имущества государственными (муниципальными) учреждениями</t>
  </si>
  <si>
    <t>строительство (реконструкция) объектов недвижимого имущества государственными (муниципальными) учреждениями</t>
  </si>
  <si>
    <t>из них:
возврат в бюджет средств субсидии</t>
  </si>
  <si>
    <t>1400</t>
  </si>
  <si>
    <t>150</t>
  </si>
  <si>
    <t>1500</t>
  </si>
  <si>
    <t>180</t>
  </si>
  <si>
    <t>1510</t>
  </si>
  <si>
    <t>1520</t>
  </si>
  <si>
    <t>1900</t>
  </si>
  <si>
    <t>1980</t>
  </si>
  <si>
    <t>1981</t>
  </si>
  <si>
    <t>510</t>
  </si>
  <si>
    <t>111</t>
  </si>
  <si>
    <t>134</t>
  </si>
  <si>
    <t>131</t>
  </si>
  <si>
    <t>119</t>
  </si>
  <si>
    <t>112</t>
  </si>
  <si>
    <t>113</t>
  </si>
  <si>
    <r>
      <rPr>
        <sz val="11"/>
        <rFont val="Times New Roman"/>
        <family val="1"/>
        <charset val="204"/>
      </rPr>
      <t>в том числе:</t>
    </r>
    <r>
      <rPr>
        <b/>
        <sz val="11"/>
        <rFont val="Times New Roman"/>
        <family val="1"/>
        <charset val="204"/>
      </rPr>
      <t xml:space="preserve">
на выплаты персоналу, всего</t>
    </r>
  </si>
  <si>
    <t>139</t>
  </si>
  <si>
    <r>
      <t xml:space="preserve">Выплаты, уменьшающие доход, всего </t>
    </r>
    <r>
      <rPr>
        <b/>
        <vertAlign val="superscript"/>
        <sz val="11"/>
        <rFont val="Times New Roman"/>
        <family val="1"/>
        <charset val="204"/>
      </rPr>
      <t>8</t>
    </r>
  </si>
  <si>
    <r>
      <t xml:space="preserve">в том числе:
налог на прибыль </t>
    </r>
    <r>
      <rPr>
        <vertAlign val="superscript"/>
        <sz val="11"/>
        <rFont val="Times New Roman"/>
        <family val="1"/>
        <charset val="204"/>
      </rPr>
      <t>8</t>
    </r>
  </si>
  <si>
    <r>
      <t xml:space="preserve">налог на добавленную стоимость </t>
    </r>
    <r>
      <rPr>
        <vertAlign val="superscript"/>
        <sz val="11"/>
        <rFont val="Times New Roman"/>
        <family val="1"/>
        <charset val="204"/>
      </rPr>
      <t>8</t>
    </r>
  </si>
  <si>
    <r>
      <t xml:space="preserve">прочие налоги, уменьшающие доход </t>
    </r>
    <r>
      <rPr>
        <vertAlign val="superscript"/>
        <sz val="11"/>
        <rFont val="Times New Roman"/>
        <family val="1"/>
        <charset val="204"/>
      </rPr>
      <t>8</t>
    </r>
  </si>
  <si>
    <r>
      <t xml:space="preserve">Прочие выплаты, всего </t>
    </r>
    <r>
      <rPr>
        <b/>
        <vertAlign val="superscript"/>
        <sz val="11"/>
        <rFont val="Times New Roman"/>
        <family val="1"/>
        <charset val="204"/>
      </rPr>
      <t>9</t>
    </r>
  </si>
  <si>
    <t xml:space="preserve"> - по строкам 1100 - 1900 - коды аналитической группы подвида доходов бюджетов классификации доходов бюджетов;</t>
  </si>
  <si>
    <t xml:space="preserve"> - 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</si>
  <si>
    <t xml:space="preserve"> - по строкам 2000 - 2652 - коды видов расходов бюджетов классификации расходов бюджетов;</t>
  </si>
  <si>
    <t xml:space="preserve"> -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</si>
  <si>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 xml:space="preserve"> - 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</si>
  <si>
    <r>
      <t xml:space="preserve">  </t>
    </r>
    <r>
      <rPr>
        <vertAlign val="superscript"/>
        <sz val="10"/>
        <rFont val="Times New Roman"/>
        <family val="1"/>
        <charset val="204"/>
      </rPr>
      <t>1</t>
    </r>
    <r>
      <rPr>
        <sz val="10"/>
        <color indexed="9"/>
        <rFont val="Times New Roman"/>
        <family val="1"/>
        <charset val="204"/>
      </rPr>
      <t>_</t>
    </r>
    <r>
      <rPr>
        <sz val="10"/>
        <rFont val="Times New Roman"/>
        <family val="1"/>
        <charset val="204"/>
      </rPr>
      <t>В случае утверждения закона (решения) о бюджете на текущий финансовый год и плановый период.</t>
    </r>
  </si>
  <si>
    <r>
      <t xml:space="preserve">  </t>
    </r>
    <r>
      <rPr>
        <vertAlign val="superscript"/>
        <sz val="10"/>
        <rFont val="Times New Roman"/>
        <family val="1"/>
        <charset val="204"/>
      </rPr>
      <t>2</t>
    </r>
    <r>
      <rPr>
        <sz val="10"/>
        <color indexed="9"/>
        <rFont val="Times New Roman"/>
        <family val="1"/>
        <charset val="204"/>
      </rPr>
      <t>_</t>
    </r>
    <r>
      <rPr>
        <sz val="10"/>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</si>
  <si>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rPr>
        <vertAlign val="superscript"/>
        <sz val="10"/>
        <rFont val="Times New Roman"/>
        <family val="1"/>
        <charset val="204"/>
      </rPr>
      <t xml:space="preserve">  3</t>
    </r>
    <r>
      <rPr>
        <sz val="10"/>
        <color indexed="9"/>
        <rFont val="Times New Roman"/>
        <family val="1"/>
        <charset val="204"/>
      </rPr>
      <t>_</t>
    </r>
    <r>
      <rPr>
        <sz val="10"/>
        <rFont val="Times New Roman"/>
        <family val="1"/>
        <charset val="204"/>
      </rPr>
      <t>В графе 3 отражаются:</t>
    </r>
  </si>
  <si>
    <r>
      <rPr>
        <vertAlign val="superscript"/>
        <sz val="10"/>
        <rFont val="Times New Roman"/>
        <family val="1"/>
        <charset val="204"/>
      </rPr>
      <t xml:space="preserve">  4</t>
    </r>
    <r>
      <rPr>
        <sz val="10"/>
        <color indexed="9"/>
        <rFont val="Times New Roman"/>
        <family val="1"/>
        <charset val="204"/>
      </rPr>
      <t>_</t>
    </r>
    <r>
      <rPr>
        <sz val="10"/>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</si>
  <si>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rPr>
        <vertAlign val="superscript"/>
        <sz val="10"/>
        <rFont val="Times New Roman"/>
        <family val="1"/>
        <charset val="204"/>
      </rPr>
      <t xml:space="preserve">  5</t>
    </r>
    <r>
      <rPr>
        <sz val="10"/>
        <color indexed="9"/>
        <rFont val="Times New Roman"/>
        <family val="1"/>
        <charset val="204"/>
      </rPr>
      <t>_</t>
    </r>
    <r>
      <rPr>
        <sz val="10"/>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</si>
  <si>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vertAlign val="superscript"/>
        <sz val="10"/>
        <rFont val="Times New Roman"/>
        <family val="1"/>
        <charset val="204"/>
      </rPr>
      <t xml:space="preserve">  6</t>
    </r>
    <r>
      <rPr>
        <sz val="10"/>
        <color indexed="9"/>
        <rFont val="Times New Roman"/>
        <family val="1"/>
        <charset val="204"/>
      </rPr>
      <t>_</t>
    </r>
    <r>
      <rPr>
        <sz val="10"/>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</si>
  <si>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11"/>
        <rFont val="Times New Roman"/>
        <family val="1"/>
        <charset val="204"/>
      </rPr>
      <t xml:space="preserve">  7</t>
    </r>
    <r>
      <rPr>
        <sz val="11"/>
        <color indexed="9"/>
        <rFont val="Times New Roman"/>
        <family val="1"/>
        <charset val="204"/>
      </rPr>
      <t>_</t>
    </r>
    <r>
      <rPr>
        <sz val="11"/>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</si>
  <si>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10"/>
        <rFont val="Times New Roman"/>
        <family val="1"/>
        <charset val="204"/>
      </rPr>
      <t xml:space="preserve">  8</t>
    </r>
    <r>
      <rPr>
        <sz val="10"/>
        <color indexed="9"/>
        <rFont val="Times New Roman"/>
        <family val="1"/>
        <charset val="204"/>
      </rPr>
      <t>_</t>
    </r>
    <r>
      <rPr>
        <sz val="10"/>
        <rFont val="Times New Roman"/>
        <family val="1"/>
        <charset val="204"/>
      </rPr>
      <t>Показатель отражается со знаком "минус".</t>
    </r>
  </si>
  <si>
    <r>
      <rPr>
        <vertAlign val="superscript"/>
        <sz val="10"/>
        <rFont val="Times New Roman"/>
        <family val="1"/>
        <charset val="204"/>
      </rPr>
      <t>9</t>
    </r>
    <r>
      <rPr>
        <sz val="10"/>
        <color indexed="9"/>
        <rFont val="Times New Roman"/>
        <family val="1"/>
        <charset val="204"/>
      </rPr>
      <t>_</t>
    </r>
    <r>
      <rPr>
        <sz val="10"/>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</si>
  <si>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Раздел 1. Поступления и выплаты</t>
  </si>
  <si>
    <t>Единица измерения: рублей</t>
  </si>
  <si>
    <t>Коды</t>
  </si>
  <si>
    <t>Дата</t>
  </si>
  <si>
    <t>по Сводному реестру</t>
  </si>
  <si>
    <t>глава по БК</t>
  </si>
  <si>
    <t>Орган, осуществляющий функции и полномочия учредителя</t>
  </si>
  <si>
    <t>ИНН</t>
  </si>
  <si>
    <t>КПП</t>
  </si>
  <si>
    <t>по ОКЕИ</t>
  </si>
  <si>
    <r>
      <t xml:space="preserve">Аналитический код </t>
    </r>
    <r>
      <rPr>
        <sz val="14"/>
        <color theme="1"/>
        <rFont val="Times New Roman"/>
        <family val="1"/>
        <charset val="204"/>
      </rPr>
      <t>⁴</t>
    </r>
  </si>
  <si>
    <r>
      <t>Код по бюджетной классификации Российской Федерации</t>
    </r>
    <r>
      <rPr>
        <sz val="14"/>
        <color theme="1"/>
        <rFont val="Times New Roman"/>
        <family val="1"/>
        <charset val="204"/>
      </rPr>
      <t xml:space="preserve"> </t>
    </r>
    <r>
      <rPr>
        <sz val="16"/>
        <color theme="1"/>
        <rFont val="Times New Roman"/>
        <family val="1"/>
        <charset val="204"/>
      </rPr>
      <t>³</t>
    </r>
  </si>
  <si>
    <t>Утверждено:</t>
  </si>
  <si>
    <t>______________</t>
  </si>
  <si>
    <t>(расшифровка подписи)</t>
  </si>
  <si>
    <t>Год начала закупки</t>
  </si>
  <si>
    <t>№ п/п</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</si>
  <si>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</si>
  <si>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</si>
  <si>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в том числе:
за счет субсидий, предоставляемых на финансовое обеспечение выполнения государственного (муниципального) задания</t>
  </si>
  <si>
    <t>в том числе:
в соответствии с Федеральным законом № 44-ФЗ</t>
  </si>
  <si>
    <r>
      <t xml:space="preserve">в соответствии с Федеральным законом № 223-ФЗ </t>
    </r>
    <r>
      <rPr>
        <vertAlign val="superscript"/>
        <sz val="8"/>
        <rFont val="Times New Roman"/>
        <family val="1"/>
        <charset val="204"/>
      </rPr>
      <t>14</t>
    </r>
  </si>
  <si>
    <t>за счет субсидий, предоставляемых в соответствии с абзацем вторым пункта 1 статьи 78.1 Бюджетного кодекса Российской Федерации</t>
  </si>
  <si>
    <r>
      <t xml:space="preserve">за счет субсидий, предоставляемых на осуществление капитальных вложений </t>
    </r>
    <r>
      <rPr>
        <vertAlign val="superscript"/>
        <sz val="8"/>
        <rFont val="Times New Roman"/>
        <family val="1"/>
        <charset val="204"/>
      </rPr>
      <t>15</t>
    </r>
  </si>
  <si>
    <t>за счет средств обязательного медицинского страхования</t>
  </si>
  <si>
    <t>за счет прочих источников финансового обеспечения</t>
  </si>
  <si>
    <t>в соответствии с Федеральным законом № 223-ФЗ</t>
  </si>
  <si>
    <t>в том числе по году начала закупки:</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</si>
  <si>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</si>
  <si>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1.1.</t>
  </si>
  <si>
    <r>
      <t xml:space="preserve">Выплаты на закупку товаров, работ, услуг, всего </t>
    </r>
    <r>
      <rPr>
        <b/>
        <vertAlign val="superscript"/>
        <sz val="11"/>
        <rFont val="Times New Roman"/>
        <family val="1"/>
        <charset val="204"/>
      </rPr>
      <t>11</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</si>
  <si>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11"/>
        <rFont val="Times New Roman"/>
        <family val="1"/>
        <charset val="204"/>
      </rPr>
      <t>12</t>
    </r>
  </si>
  <si>
    <t>1.2.</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</si>
  <si>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11"/>
        <rFont val="Times New Roman"/>
        <family val="1"/>
        <charset val="204"/>
      </rPr>
      <t>12</t>
    </r>
  </si>
  <si>
    <t>1.3.</t>
  </si>
  <si>
    <t>1.4.</t>
  </si>
  <si>
    <t>1.4.1.</t>
  </si>
  <si>
    <t>1.4.1.1.</t>
  </si>
  <si>
    <t>1.4.1.2.</t>
  </si>
  <si>
    <t>1.4.2.</t>
  </si>
  <si>
    <t>1.4.2.1.</t>
  </si>
  <si>
    <t>1.4.2.2.</t>
  </si>
  <si>
    <t>1.4.3.</t>
  </si>
  <si>
    <t>1.4.4.</t>
  </si>
  <si>
    <t>1.4.4.1.</t>
  </si>
  <si>
    <t>1.4.4.2.</t>
  </si>
  <si>
    <t>1.4.5.</t>
  </si>
  <si>
    <t>1.4.5.1.</t>
  </si>
  <si>
    <t>1.4.5.2.</t>
  </si>
  <si>
    <t>2.</t>
  </si>
  <si>
    <t>3.</t>
  </si>
  <si>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b/>
        <vertAlign val="superscript"/>
        <sz val="8"/>
        <rFont val="Times New Roman"/>
        <family val="1"/>
        <charset val="204"/>
      </rPr>
      <t>16</t>
    </r>
  </si>
  <si>
    <t>(подпись)</t>
  </si>
  <si>
    <t>(подпись, ее расшифровка)</t>
  </si>
  <si>
    <t>(телефон)</t>
  </si>
  <si>
    <r>
      <rPr>
        <vertAlign val="superscript"/>
        <sz val="10"/>
        <rFont val="Times New Roman"/>
        <family val="1"/>
        <charset val="204"/>
      </rPr>
      <t xml:space="preserve">  10</t>
    </r>
    <r>
      <rPr>
        <sz val="10"/>
        <color indexed="9"/>
        <rFont val="Times New Roman"/>
        <family val="1"/>
        <charset val="204"/>
      </rPr>
      <t>_</t>
    </r>
    <r>
      <rPr>
        <sz val="10"/>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</si>
  <si>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rPr>
        <vertAlign val="superscript"/>
        <sz val="10"/>
        <rFont val="Times New Roman"/>
        <family val="1"/>
        <charset val="204"/>
      </rPr>
      <t xml:space="preserve"> 11</t>
    </r>
    <r>
      <rPr>
        <sz val="10"/>
        <color indexed="9"/>
        <rFont val="Times New Roman"/>
        <family val="1"/>
        <charset val="204"/>
      </rPr>
      <t>_</t>
    </r>
    <r>
      <rPr>
        <sz val="10"/>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</si>
  <si>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vertAlign val="superscript"/>
        <sz val="10"/>
        <rFont val="Times New Roman"/>
        <family val="1"/>
        <charset val="204"/>
      </rPr>
      <t xml:space="preserve"> 12</t>
    </r>
    <r>
      <rPr>
        <sz val="10"/>
        <color indexed="9"/>
        <rFont val="Times New Roman"/>
        <family val="1"/>
        <charset val="204"/>
      </rPr>
      <t>_</t>
    </r>
    <r>
      <rPr>
        <sz val="10"/>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</si>
  <si>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10"/>
        <rFont val="Times New Roman"/>
        <family val="1"/>
        <charset val="204"/>
      </rPr>
      <t xml:space="preserve"> 13</t>
    </r>
    <r>
      <rPr>
        <sz val="10"/>
        <color indexed="9"/>
        <rFont val="Times New Roman"/>
        <family val="1"/>
        <charset val="204"/>
      </rPr>
      <t>_</t>
    </r>
    <r>
      <rPr>
        <sz val="10"/>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</si>
  <si>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10"/>
        <rFont val="Times New Roman"/>
        <family val="1"/>
        <charset val="204"/>
      </rPr>
      <t xml:space="preserve"> 14</t>
    </r>
    <r>
      <rPr>
        <sz val="10"/>
        <color indexed="9"/>
        <rFont val="Times New Roman"/>
        <family val="1"/>
        <charset val="204"/>
      </rPr>
      <t>_</t>
    </r>
    <r>
      <rPr>
        <sz val="10"/>
        <rFont val="Times New Roman"/>
        <family val="1"/>
        <charset val="204"/>
      </rPr>
      <t>Государственным (муниципальным) бюджетным учреждением показатель не формируется.</t>
    </r>
  </si>
  <si>
    <r>
      <rPr>
        <vertAlign val="superscript"/>
        <sz val="10"/>
        <rFont val="Times New Roman"/>
        <family val="1"/>
        <charset val="204"/>
      </rPr>
      <t xml:space="preserve"> 15</t>
    </r>
    <r>
      <rPr>
        <sz val="10"/>
        <color indexed="9"/>
        <rFont val="Times New Roman"/>
        <family val="1"/>
        <charset val="204"/>
      </rPr>
      <t>_</t>
    </r>
    <r>
      <rPr>
        <sz val="10"/>
        <rFont val="Times New Roman"/>
        <family val="1"/>
        <charset val="204"/>
      </rPr>
      <t>Указывается сумма закупок товаров, работ, услуг, осуществляемых в соответствии с Федеральным законом № 44-ФЗ.</t>
    </r>
  </si>
  <si>
    <r>
      <rPr>
        <vertAlign val="superscript"/>
        <sz val="10"/>
        <rFont val="Times New Roman"/>
        <family val="1"/>
        <charset val="204"/>
      </rPr>
      <t xml:space="preserve"> 16</t>
    </r>
    <r>
      <rPr>
        <sz val="10"/>
        <color indexed="9"/>
        <rFont val="Times New Roman"/>
        <family val="1"/>
        <charset val="204"/>
      </rPr>
      <t>_</t>
    </r>
    <r>
      <rPr>
        <sz val="10"/>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</si>
  <si>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администрация Новокузнецкого муниципального района</t>
  </si>
  <si>
    <t xml:space="preserve">Учреждение </t>
  </si>
  <si>
    <t>266</t>
  </si>
  <si>
    <t>244</t>
  </si>
  <si>
    <t>Согласовано:</t>
  </si>
  <si>
    <t>(наименование должности лица, утверждающего документ)</t>
  </si>
  <si>
    <t>(наименование муниципального учреждения)</t>
  </si>
  <si>
    <t>(наименование должности лица, согласовавшего документ)</t>
  </si>
  <si>
    <t>(подпись)                           (расшифровка подписи)</t>
  </si>
  <si>
    <r>
      <rPr>
        <sz val="11"/>
        <color theme="1"/>
        <rFont val="Calibri"/>
        <family val="2"/>
        <charset val="204"/>
      </rPr>
      <t>«</t>
    </r>
    <r>
      <rPr>
        <sz val="11"/>
        <color theme="1"/>
        <rFont val="Calibri"/>
        <family val="2"/>
        <scheme val="minor"/>
      </rPr>
      <t xml:space="preserve">___ </t>
    </r>
    <r>
      <rPr>
        <sz val="11"/>
        <color theme="1"/>
        <rFont val="Calibri"/>
        <family val="2"/>
        <charset val="204"/>
      </rPr>
      <t>»</t>
    </r>
    <r>
      <rPr>
        <sz val="11"/>
        <color theme="1"/>
        <rFont val="Calibri"/>
        <family val="2"/>
        <scheme val="minor"/>
      </rPr>
      <t>_________________ 20 _____ г.</t>
    </r>
  </si>
  <si>
    <t>«___ »_________________ 20 _____ г.</t>
  </si>
  <si>
    <t>Директор</t>
  </si>
  <si>
    <r>
      <t xml:space="preserve">от </t>
    </r>
    <r>
      <rPr>
        <sz val="14"/>
        <color theme="1"/>
        <rFont val="Calibri"/>
        <family val="2"/>
        <charset val="204"/>
      </rPr>
      <t>«</t>
    </r>
    <r>
      <rPr>
        <sz val="14"/>
        <color theme="1"/>
        <rFont val="Times New Roman"/>
        <family val="1"/>
        <charset val="204"/>
      </rPr>
      <t>___</t>
    </r>
    <r>
      <rPr>
        <sz val="14"/>
        <color theme="1"/>
        <rFont val="Calibri"/>
        <family val="2"/>
        <charset val="204"/>
      </rPr>
      <t xml:space="preserve">» </t>
    </r>
    <r>
      <rPr>
        <sz val="14"/>
        <color theme="1"/>
        <rFont val="Times New Roman"/>
        <family val="1"/>
        <charset val="204"/>
      </rPr>
      <t>_______________ 20____ г.²</t>
    </r>
  </si>
  <si>
    <t>Услуги связи</t>
  </si>
  <si>
    <t>Коммунальные услуги</t>
  </si>
  <si>
    <t>Работы, услуги по содержанию имущества</t>
  </si>
  <si>
    <t>Прочие работы, услуги</t>
  </si>
  <si>
    <t>Увеличение стоимости основных средств</t>
  </si>
  <si>
    <t>из них:   Увеличение стоимости горюче-смазочных материалов</t>
  </si>
  <si>
    <t>Увеличение стоимости строительных материалов</t>
  </si>
  <si>
    <t>Увеличение стоимости мягкого инвентаря</t>
  </si>
  <si>
    <t>Увеличение стоимости прочих оборотных запасов (материалов)</t>
  </si>
  <si>
    <r>
      <rPr>
        <sz val="11"/>
        <color theme="1"/>
        <rFont val="Calibri"/>
        <family val="2"/>
        <charset val="204"/>
      </rPr>
      <t>«</t>
    </r>
    <r>
      <rPr>
        <sz val="11"/>
        <color theme="1"/>
        <rFont val="Calibri"/>
        <family val="2"/>
        <scheme val="minor"/>
      </rPr>
      <t xml:space="preserve">___ </t>
    </r>
    <r>
      <rPr>
        <sz val="11"/>
        <color theme="1"/>
        <rFont val="Calibri"/>
        <family val="2"/>
        <charset val="204"/>
      </rPr>
      <t>»</t>
    </r>
    <r>
      <rPr>
        <sz val="11"/>
        <color theme="1"/>
        <rFont val="Calibri"/>
        <family val="2"/>
        <scheme val="minor"/>
      </rPr>
      <t>__________________ 20 ___г.</t>
    </r>
  </si>
  <si>
    <t xml:space="preserve">                                                                   (должность)</t>
  </si>
  <si>
    <t>1.3.1.</t>
  </si>
  <si>
    <t>1.3.2.</t>
  </si>
  <si>
    <t>1.3.6.</t>
  </si>
  <si>
    <t>в том числе:                                                               Услуги связи</t>
  </si>
  <si>
    <t>Увеличение стоимости горюче-смазочных материалов</t>
  </si>
  <si>
    <t>1.4.1.1.1.</t>
  </si>
  <si>
    <t>1.4.1.1.2.</t>
  </si>
  <si>
    <t>1.4.1.1.3.</t>
  </si>
  <si>
    <t>1.4.1.1.4.</t>
  </si>
  <si>
    <t>1.4.1.1.6.</t>
  </si>
  <si>
    <t>1.4.1.1.8.</t>
  </si>
  <si>
    <t>1.4.1.1.9.</t>
  </si>
  <si>
    <t>1.4.1.1.10.</t>
  </si>
  <si>
    <t>1.4.1.1.11.</t>
  </si>
  <si>
    <r>
      <t xml:space="preserve">расходы на закупку товаров, работ, услуг, всего </t>
    </r>
    <r>
      <rPr>
        <b/>
        <vertAlign val="superscript"/>
        <sz val="11"/>
        <rFont val="Times New Roman"/>
        <family val="1"/>
        <charset val="204"/>
      </rPr>
      <t>7</t>
    </r>
  </si>
  <si>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 в том числе:</t>
  </si>
  <si>
    <t>Председатель комитета по культуре</t>
  </si>
  <si>
    <r>
      <t xml:space="preserve">______________               </t>
    </r>
    <r>
      <rPr>
        <u/>
        <sz val="11"/>
        <color theme="1"/>
        <rFont val="Calibri"/>
        <family val="2"/>
        <charset val="204"/>
        <scheme val="minor"/>
      </rPr>
      <t xml:space="preserve"> О.А.Волкова</t>
    </r>
  </si>
  <si>
    <t>комитет по культуре и национальной политике администрации Новокузнецкого муниципального района</t>
  </si>
  <si>
    <t>(наименование уполномоченного органа)</t>
  </si>
  <si>
    <t>Транспортные услуги</t>
  </si>
  <si>
    <t>1.4.1.1.12.</t>
  </si>
  <si>
    <t>Увеличение стоимости прочих метариальных запасов однократного применения</t>
  </si>
  <si>
    <r>
      <t xml:space="preserve">Ответственный исполнитель          </t>
    </r>
    <r>
      <rPr>
        <u/>
        <sz val="11"/>
        <color theme="1"/>
        <rFont val="Times New Roman"/>
        <family val="1"/>
        <charset val="204"/>
      </rPr>
      <t>экономист</t>
    </r>
  </si>
  <si>
    <t>Колыхалова Е.С.</t>
  </si>
  <si>
    <t>8 (3843) 73-93-44</t>
  </si>
  <si>
    <t>Г.А.Эйрих</t>
  </si>
  <si>
    <t xml:space="preserve">Муниципальное бюджетное  учреждение дополнительного образования  "Школа искусств №35" </t>
  </si>
  <si>
    <t xml:space="preserve">муниципальное бюджетное  учреждение дополнительного образования  "Школа искусств №35" </t>
  </si>
  <si>
    <t>ПРОЕКТ</t>
  </si>
  <si>
    <t>План финансово-хозяйственной деятельности на 2022 год</t>
  </si>
  <si>
    <r>
      <t>(на 2022 год и плановый период 2023 и 2024 годов</t>
    </r>
    <r>
      <rPr>
        <b/>
        <sz val="14"/>
        <color theme="1"/>
        <rFont val="Times New Roman"/>
        <family val="1"/>
        <charset val="204"/>
      </rPr>
      <t>¹</t>
    </r>
    <r>
      <rPr>
        <b/>
        <sz val="12"/>
        <color theme="1"/>
        <rFont val="Times New Roman"/>
        <family val="1"/>
        <charset val="204"/>
      </rPr>
      <t>)</t>
    </r>
  </si>
  <si>
    <t>на 2022 г. на текущий финансовый год</t>
  </si>
  <si>
    <t>на 2023 г. на первый год планового периода</t>
  </si>
  <si>
    <t>на 2024 г. на второй год планового периода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</si>
</sst>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2"/>
      <color theme="1"/>
      <name val="Times New Roman"/>
      <family val="1"/>
      <charset val="204"/>
    </font>
    <font>
      <sz val="14"/>
      <color theme="1"/>
      <name val="Times New Roman"/>
      <family val="1"/>
      <charset val="204"/>
    </font>
    <font>
      <b/>
      <sz val="10"/>
      <name val="Times New Roman"/>
      <family val="1"/>
      <charset val="204"/>
    </font>
    <font>
      <sz val="10"/>
      <name val="Times New Roman"/>
      <family val="1"/>
      <charset val="204"/>
    </font>
    <font>
      <vertAlign val="superscript"/>
      <sz val="10"/>
      <name val="Times New Roman"/>
      <family val="1"/>
      <charset val="204"/>
    </font>
    <font>
      <sz val="11"/>
      <name val="Times New Roman"/>
      <family val="1"/>
      <charset val="204"/>
    </font>
    <font>
      <b/>
      <sz val="12"/>
      <name val="Times New Roman"/>
      <family val="1"/>
      <charset val="204"/>
    </font>
    <font>
      <b/>
      <sz val="11"/>
      <name val="Times New Roman"/>
      <family val="1"/>
      <charset val="204"/>
    </font>
    <font>
      <vertAlign val="superscript"/>
      <sz val="11"/>
      <name val="Times New Roman"/>
      <family val="1"/>
      <charset val="204"/>
    </font>
    <font>
      <b/>
      <vertAlign val="superscript"/>
      <sz val="11"/>
      <name val="Times New Roman"/>
      <family val="1"/>
      <charset val="204"/>
    </font>
    <font>
      <sz val="7"/>
      <color indexed="9"/>
      <name val="Times New Roman"/>
      <family val="1"/>
      <charset val="204"/>
    </font>
    <font>
      <sz val="7"/>
      <name val="Times New Roman"/>
      <family val="1"/>
      <charset val="204"/>
    </font>
    <font>
      <vertAlign val="superscript"/>
      <sz val="8"/>
      <name val="Times New Roman"/>
      <family val="1"/>
      <charset val="204"/>
    </font>
    <font>
      <sz val="8"/>
      <name val="Times New Roman"/>
      <family val="1"/>
      <charset val="204"/>
    </font>
    <font>
      <sz val="10"/>
      <color indexed="9"/>
      <name val="Times New Roman"/>
      <family val="1"/>
      <charset val="204"/>
    </font>
    <font>
      <sz val="11"/>
      <color indexed="9"/>
      <name val="Times New Roman"/>
      <family val="1"/>
      <charset val="204"/>
    </font>
    <font>
      <sz val="16"/>
      <color theme="1"/>
      <name val="Times New Roman"/>
      <family val="1"/>
      <charset val="204"/>
    </font>
    <font>
      <sz val="9"/>
      <color theme="1"/>
      <name val="Times New Roman"/>
      <family val="1"/>
      <charset val="204"/>
    </font>
    <font>
      <b/>
      <sz val="12"/>
      <color theme="1"/>
      <name val="Times New Roman"/>
      <family val="1"/>
      <charset val="204"/>
    </font>
    <font>
      <b/>
      <sz val="14"/>
      <color theme="1"/>
      <name val="Times New Roman"/>
      <family val="1"/>
      <charset val="204"/>
    </font>
    <font>
      <b/>
      <sz val="18"/>
      <color theme="1"/>
      <name val="Times New Roman"/>
      <family val="1"/>
      <charset val="204"/>
    </font>
    <font>
      <b/>
      <sz val="8"/>
      <name val="Times New Roman"/>
      <family val="1"/>
      <charset val="204"/>
    </font>
    <font>
      <b/>
      <vertAlign val="superscript"/>
      <sz val="8"/>
      <name val="Times New Roman"/>
      <family val="1"/>
      <charset val="204"/>
    </font>
    <font>
      <u/>
      <sz val="11"/>
      <color theme="1"/>
      <name val="Calibri"/>
      <family val="2"/>
      <scheme val="minor"/>
    </font>
    <font>
      <u/>
      <sz val="11"/>
      <color theme="1"/>
      <name val="Calibri"/>
      <family val="2"/>
      <charset val="204"/>
      <scheme val="minor"/>
    </font>
    <font>
      <sz val="11"/>
      <color theme="1"/>
      <name val="Calibri"/>
      <family val="2"/>
      <charset val="204"/>
    </font>
    <font>
      <sz val="10"/>
      <color theme="1"/>
      <name val="Calibri"/>
      <family val="2"/>
      <scheme val="minor"/>
    </font>
    <font>
      <sz val="14"/>
      <color theme="1"/>
      <name val="Calibri"/>
      <family val="2"/>
      <charset val="204"/>
    </font>
    <font>
      <u/>
      <sz val="11"/>
      <color theme="1"/>
      <name val="Times New Roman"/>
      <family val="1"/>
      <charset val="204"/>
    </font>
    <font>
      <b/>
      <sz val="11"/>
      <color theme="1"/>
      <name val="Calibri"/>
      <family val="2"/>
      <charset val="204"/>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5">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xf>
    <xf numFmtId="0" fontId="2" fillId="0" borderId="1" xfId="0" applyFont="1" applyBorder="1"/>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49" fontId="3" fillId="0" borderId="1" xfId="0" applyNumberFormat="1" applyFont="1" applyBorder="1" applyAlignment="1">
      <alignment horizontal="center" vertical="center"/>
    </xf>
    <xf numFmtId="49" fontId="6" fillId="0" borderId="0" xfId="0" applyNumberFormat="1" applyFont="1" applyBorder="1" applyAlignment="1">
      <alignment vertical="center"/>
    </xf>
    <xf numFmtId="49" fontId="6" fillId="0" borderId="1" xfId="0" applyNumberFormat="1" applyFont="1" applyBorder="1" applyAlignment="1">
      <alignment vertical="center"/>
    </xf>
    <xf numFmtId="0" fontId="2" fillId="0" borderId="3" xfId="0" applyFont="1" applyBorder="1" applyAlignment="1">
      <alignment horizontal="center"/>
    </xf>
    <xf numFmtId="0" fontId="2" fillId="0" borderId="3" xfId="0" applyFont="1" applyBorder="1" applyAlignment="1">
      <alignment horizontal="center" vertical="center"/>
    </xf>
    <xf numFmtId="0" fontId="9" fillId="0" borderId="6" xfId="0" applyNumberFormat="1" applyFont="1" applyBorder="1" applyAlignment="1"/>
    <xf numFmtId="0" fontId="9" fillId="0" borderId="2" xfId="0" applyNumberFormat="1" applyFont="1" applyBorder="1" applyAlignment="1">
      <alignment wrapText="1"/>
    </xf>
    <xf numFmtId="0" fontId="3" fillId="0" borderId="7" xfId="0" applyFont="1" applyBorder="1" applyAlignment="1">
      <alignment wrapText="1"/>
    </xf>
    <xf numFmtId="0" fontId="2" fillId="0" borderId="7" xfId="0" applyFont="1" applyBorder="1"/>
    <xf numFmtId="0" fontId="7" fillId="0" borderId="1" xfId="0" applyNumberFormat="1" applyFont="1" applyBorder="1" applyAlignment="1"/>
    <xf numFmtId="0" fontId="7" fillId="0" borderId="0" xfId="0" applyNumberFormat="1" applyFont="1" applyBorder="1" applyAlignment="1"/>
    <xf numFmtId="0" fontId="10" fillId="0" borderId="0" xfId="0" applyNumberFormat="1" applyFont="1" applyBorder="1" applyAlignment="1"/>
    <xf numFmtId="0" fontId="6" fillId="0" borderId="0" xfId="0" applyNumberFormat="1" applyFont="1" applyBorder="1" applyAlignment="1"/>
    <xf numFmtId="0" fontId="0" fillId="0" borderId="0" xfId="0" applyBorder="1"/>
    <xf numFmtId="0" fontId="10" fillId="0" borderId="1" xfId="0" applyNumberFormat="1" applyFont="1" applyBorder="1" applyAlignment="1"/>
    <xf numFmtId="0" fontId="9" fillId="0" borderId="1" xfId="0" applyNumberFormat="1" applyFont="1" applyBorder="1" applyAlignment="1">
      <alignment wrapText="1"/>
    </xf>
    <xf numFmtId="0" fontId="11" fillId="0" borderId="1" xfId="0" applyNumberFormat="1" applyFont="1" applyBorder="1" applyAlignment="1">
      <alignment wrapText="1"/>
    </xf>
    <xf numFmtId="0" fontId="9" fillId="0" borderId="1" xfId="0" applyNumberFormat="1" applyFont="1" applyBorder="1" applyAlignment="1"/>
    <xf numFmtId="0" fontId="11" fillId="0" borderId="1" xfId="0" applyNumberFormat="1" applyFont="1" applyBorder="1" applyAlignment="1"/>
    <xf numFmtId="0" fontId="6" fillId="0" borderId="1" xfId="0" applyNumberFormat="1" applyFont="1" applyBorder="1" applyAlignment="1"/>
    <xf numFmtId="0" fontId="0" fillId="0" borderId="1" xfId="0" applyBorder="1"/>
    <xf numFmtId="0" fontId="15" fillId="0" borderId="0" xfId="0" applyNumberFormat="1" applyFont="1" applyBorder="1" applyAlignment="1">
      <alignment horizontal="left"/>
    </xf>
    <xf numFmtId="0" fontId="14" fillId="0" borderId="0" xfId="0" applyNumberFormat="1" applyFont="1" applyBorder="1" applyAlignment="1">
      <alignment wrapText="1"/>
    </xf>
    <xf numFmtId="0" fontId="18" fillId="0" borderId="0" xfId="0" applyNumberFormat="1" applyFont="1" applyBorder="1" applyAlignment="1">
      <alignment horizontal="left"/>
    </xf>
    <xf numFmtId="0" fontId="7" fillId="0" borderId="0" xfId="0" applyNumberFormat="1" applyFont="1" applyBorder="1" applyAlignment="1">
      <alignment horizontal="left"/>
    </xf>
    <xf numFmtId="0" fontId="7" fillId="0" borderId="0" xfId="0" applyNumberFormat="1" applyFont="1" applyBorder="1" applyAlignment="1">
      <alignment horizontal="left"/>
    </xf>
    <xf numFmtId="0" fontId="18" fillId="0" borderId="0" xfId="0" applyNumberFormat="1" applyFont="1" applyBorder="1" applyAlignment="1">
      <alignment horizontal="left" wrapText="1"/>
    </xf>
    <xf numFmtId="0" fontId="2" fillId="0" borderId="0" xfId="0" applyFont="1" applyBorder="1"/>
    <xf numFmtId="0" fontId="4" fillId="0" borderId="0" xfId="0" applyFont="1" applyBorder="1"/>
    <xf numFmtId="0" fontId="2" fillId="0" borderId="0" xfId="0" applyFont="1" applyBorder="1" applyAlignment="1">
      <alignment horizontal="center" vertical="center"/>
    </xf>
    <xf numFmtId="0" fontId="4" fillId="0" borderId="0" xfId="0" applyFont="1" applyBorder="1" applyAlignment="1">
      <alignment vertical="center" wrapText="1"/>
    </xf>
    <xf numFmtId="0" fontId="0" fillId="0" borderId="9" xfId="0" applyBorder="1"/>
    <xf numFmtId="0" fontId="0" fillId="0" borderId="10" xfId="0" applyBorder="1"/>
    <xf numFmtId="0" fontId="2" fillId="0" borderId="11" xfId="0" applyFont="1" applyBorder="1" applyAlignment="1">
      <alignment horizontal="center" vertical="center"/>
    </xf>
    <xf numFmtId="0" fontId="3" fillId="0" borderId="7" xfId="0" applyFont="1" applyBorder="1"/>
    <xf numFmtId="0" fontId="2" fillId="0" borderId="7" xfId="0" applyFont="1" applyBorder="1" applyAlignment="1">
      <alignment wrapText="1"/>
    </xf>
    <xf numFmtId="0" fontId="2" fillId="0" borderId="7" xfId="0" applyFont="1" applyBorder="1" applyAlignment="1">
      <alignment vertical="center" wrapText="1"/>
    </xf>
    <xf numFmtId="0" fontId="10" fillId="0" borderId="7" xfId="0" applyNumberFormat="1" applyFont="1" applyBorder="1" applyAlignment="1"/>
    <xf numFmtId="0" fontId="11" fillId="0" borderId="7" xfId="0" applyNumberFormat="1" applyFont="1" applyBorder="1" applyAlignment="1">
      <alignment wrapText="1"/>
    </xf>
    <xf numFmtId="0" fontId="9" fillId="0" borderId="7" xfId="0" applyNumberFormat="1" applyFont="1" applyBorder="1" applyAlignment="1">
      <alignment wrapText="1"/>
    </xf>
    <xf numFmtId="0" fontId="9" fillId="0" borderId="7" xfId="0" applyNumberFormat="1" applyFont="1" applyBorder="1" applyAlignment="1"/>
    <xf numFmtId="0" fontId="11" fillId="0" borderId="7" xfId="0" applyNumberFormat="1" applyFont="1" applyBorder="1" applyAlignment="1"/>
    <xf numFmtId="0" fontId="0" fillId="0" borderId="4" xfId="0" applyBorder="1"/>
    <xf numFmtId="49" fontId="2" fillId="0" borderId="14" xfId="0" applyNumberFormat="1"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xf numFmtId="49" fontId="2" fillId="0" borderId="17" xfId="0" applyNumberFormat="1" applyFont="1" applyBorder="1" applyAlignment="1">
      <alignment horizontal="center" vertical="center"/>
    </xf>
    <xf numFmtId="0" fontId="2" fillId="0" borderId="18" xfId="0" applyFont="1" applyBorder="1"/>
    <xf numFmtId="49" fontId="3" fillId="0" borderId="18" xfId="0" applyNumberFormat="1" applyFont="1" applyBorder="1" applyAlignment="1">
      <alignment horizontal="center" vertical="center"/>
    </xf>
    <xf numFmtId="0" fontId="2" fillId="0" borderId="17" xfId="0" applyFont="1" applyBorder="1"/>
    <xf numFmtId="49" fontId="6" fillId="0" borderId="18" xfId="0" applyNumberFormat="1" applyFont="1" applyBorder="1" applyAlignment="1">
      <alignment vertical="center"/>
    </xf>
    <xf numFmtId="49" fontId="2" fillId="0" borderId="21" xfId="0" applyNumberFormat="1" applyFont="1" applyBorder="1" applyAlignment="1">
      <alignment horizontal="center" vertical="center"/>
    </xf>
    <xf numFmtId="0" fontId="7" fillId="0" borderId="18" xfId="0" applyNumberFormat="1" applyFont="1" applyBorder="1" applyAlignment="1"/>
    <xf numFmtId="0" fontId="7" fillId="0" borderId="17" xfId="0" applyNumberFormat="1" applyFont="1" applyBorder="1" applyAlignment="1"/>
    <xf numFmtId="49" fontId="2" fillId="0" borderId="18" xfId="0" applyNumberFormat="1" applyFont="1" applyBorder="1" applyAlignment="1">
      <alignment horizontal="center" vertical="center"/>
    </xf>
    <xf numFmtId="0" fontId="10" fillId="0" borderId="18" xfId="0" applyNumberFormat="1" applyFont="1" applyBorder="1" applyAlignment="1"/>
    <xf numFmtId="49" fontId="2" fillId="0" borderId="23" xfId="0" applyNumberFormat="1" applyFont="1" applyBorder="1" applyAlignment="1">
      <alignment horizontal="center" vertical="center"/>
    </xf>
    <xf numFmtId="49" fontId="2" fillId="0" borderId="24" xfId="0" applyNumberFormat="1" applyFont="1" applyBorder="1" applyAlignment="1">
      <alignment horizontal="center" vertical="center"/>
    </xf>
    <xf numFmtId="0" fontId="7" fillId="0" borderId="24" xfId="0" applyNumberFormat="1" applyFont="1" applyBorder="1" applyAlignment="1"/>
    <xf numFmtId="49" fontId="2" fillId="0" borderId="25" xfId="0" applyNumberFormat="1" applyFont="1" applyBorder="1" applyAlignment="1">
      <alignment horizontal="center" vertical="center"/>
    </xf>
    <xf numFmtId="0" fontId="0" fillId="0" borderId="1" xfId="0" applyBorder="1" applyAlignment="1">
      <alignment horizontal="center"/>
    </xf>
    <xf numFmtId="0" fontId="25" fillId="0" borderId="0" xfId="0" applyNumberFormat="1" applyFont="1" applyBorder="1" applyAlignment="1"/>
    <xf numFmtId="0" fontId="17" fillId="0" borderId="0" xfId="0" applyNumberFormat="1" applyFont="1" applyBorder="1" applyAlignment="1"/>
    <xf numFmtId="0" fontId="2" fillId="0" borderId="0" xfId="0" applyFont="1"/>
    <xf numFmtId="0" fontId="25" fillId="0" borderId="1" xfId="0" applyNumberFormat="1" applyFont="1" applyBorder="1" applyAlignment="1"/>
    <xf numFmtId="0" fontId="17" fillId="0" borderId="1" xfId="0" applyNumberFormat="1" applyFont="1" applyBorder="1" applyAlignment="1"/>
    <xf numFmtId="0" fontId="11" fillId="0" borderId="1" xfId="0" applyNumberFormat="1" applyFont="1" applyBorder="1" applyAlignment="1">
      <alignment horizontal="center"/>
    </xf>
    <xf numFmtId="0" fontId="9" fillId="0" borderId="1" xfId="0" applyNumberFormat="1" applyFont="1" applyBorder="1" applyAlignment="1">
      <alignment horizontal="center" vertical="center"/>
    </xf>
    <xf numFmtId="0" fontId="3" fillId="0" borderId="1" xfId="0" applyFont="1" applyBorder="1" applyAlignment="1">
      <alignment horizontal="center" vertical="center"/>
    </xf>
    <xf numFmtId="0" fontId="11" fillId="0" borderId="1" xfId="0" applyNumberFormat="1" applyFont="1" applyBorder="1" applyAlignment="1">
      <alignment horizontal="center" vertical="center"/>
    </xf>
    <xf numFmtId="0" fontId="2" fillId="0" borderId="1" xfId="0" applyFont="1" applyBorder="1" applyAlignment="1">
      <alignment horizontal="center" vertical="center"/>
    </xf>
    <xf numFmtId="0" fontId="7" fillId="0" borderId="0" xfId="0" applyNumberFormat="1" applyFont="1" applyBorder="1" applyAlignment="1">
      <alignment horizontal="left"/>
    </xf>
    <xf numFmtId="0" fontId="0" fillId="0" borderId="0" xfId="0" applyAlignment="1">
      <alignment horizontal="center"/>
    </xf>
    <xf numFmtId="0" fontId="21" fillId="0" borderId="0" xfId="0" applyFont="1" applyAlignment="1">
      <alignment horizontal="center"/>
    </xf>
    <xf numFmtId="0" fontId="0" fillId="0" borderId="0" xfId="0" applyAlignment="1">
      <alignment horizontal="left"/>
    </xf>
    <xf numFmtId="0" fontId="27" fillId="0" borderId="0" xfId="0" applyFont="1" applyBorder="1" applyAlignment="1">
      <alignment horizontal="center" vertical="center"/>
    </xf>
    <xf numFmtId="0" fontId="0" fillId="0" borderId="6" xfId="0" applyFont="1" applyBorder="1" applyAlignment="1">
      <alignment horizontal="center" vertical="center" wrapText="1"/>
    </xf>
    <xf numFmtId="0" fontId="27" fillId="0" borderId="0" xfId="0" applyFont="1" applyAlignment="1">
      <alignment horizontal="center" vertical="center"/>
    </xf>
    <xf numFmtId="0" fontId="21" fillId="0" borderId="0" xfId="0" applyFont="1" applyAlignment="1">
      <alignment horizontal="center" vertical="center"/>
    </xf>
    <xf numFmtId="0" fontId="1" fillId="0" borderId="0" xfId="0" applyFont="1" applyAlignment="1">
      <alignment horizontal="center"/>
    </xf>
    <xf numFmtId="0" fontId="2" fillId="0" borderId="18" xfId="0" applyFont="1" applyBorder="1" applyAlignment="1">
      <alignment horizontal="center" vertical="center"/>
    </xf>
    <xf numFmtId="0" fontId="7" fillId="0" borderId="1" xfId="0" applyNumberFormat="1" applyFont="1" applyBorder="1" applyAlignment="1">
      <alignment horizontal="center" vertical="center"/>
    </xf>
    <xf numFmtId="2" fontId="17" fillId="0" borderId="0" xfId="0" applyNumberFormat="1" applyFont="1" applyBorder="1" applyAlignment="1"/>
    <xf numFmtId="4" fontId="17" fillId="0" borderId="1" xfId="0" applyNumberFormat="1" applyFont="1" applyBorder="1" applyAlignment="1">
      <alignment horizontal="center" vertical="center"/>
    </xf>
    <xf numFmtId="4" fontId="9"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0" fontId="0" fillId="0" borderId="6" xfId="0" applyBorder="1"/>
    <xf numFmtId="0" fontId="1" fillId="0" borderId="0" xfId="0" applyFont="1"/>
    <xf numFmtId="4" fontId="2" fillId="0" borderId="1" xfId="0" applyNumberFormat="1" applyFont="1" applyBorder="1"/>
    <xf numFmtId="4" fontId="3"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 fontId="6" fillId="0" borderId="1" xfId="0" applyNumberFormat="1" applyFont="1" applyBorder="1" applyAlignment="1">
      <alignment vertical="center"/>
    </xf>
    <xf numFmtId="4" fontId="7" fillId="0" borderId="1" xfId="0" applyNumberFormat="1" applyFont="1" applyBorder="1" applyAlignment="1"/>
    <xf numFmtId="4" fontId="10" fillId="0" borderId="1" xfId="0" applyNumberFormat="1" applyFont="1" applyBorder="1" applyAlignment="1"/>
    <xf numFmtId="4" fontId="7" fillId="0" borderId="1" xfId="0" applyNumberFormat="1" applyFont="1" applyBorder="1" applyAlignment="1">
      <alignment horizontal="center" vertical="center"/>
    </xf>
    <xf numFmtId="4" fontId="0" fillId="0" borderId="1" xfId="0" applyNumberFormat="1" applyBorder="1" applyAlignment="1">
      <alignment horizontal="center" vertical="center"/>
    </xf>
    <xf numFmtId="4" fontId="6" fillId="0" borderId="1" xfId="0" applyNumberFormat="1" applyFont="1" applyBorder="1" applyAlignment="1">
      <alignment horizontal="center" vertical="center"/>
    </xf>
    <xf numFmtId="4" fontId="7" fillId="0" borderId="24" xfId="0" applyNumberFormat="1" applyFont="1" applyBorder="1" applyAlignment="1">
      <alignment horizontal="center" vertical="center"/>
    </xf>
    <xf numFmtId="49" fontId="3" fillId="0" borderId="17" xfId="0" applyNumberFormat="1" applyFont="1" applyBorder="1" applyAlignment="1">
      <alignment horizontal="center" vertical="center"/>
    </xf>
    <xf numFmtId="0" fontId="2" fillId="0" borderId="1" xfId="0" applyFont="1" applyBorder="1" applyAlignment="1">
      <alignment horizontal="center" vertical="center"/>
    </xf>
    <xf numFmtId="4" fontId="2" fillId="0" borderId="15" xfId="0" applyNumberFormat="1" applyFont="1" applyBorder="1" applyAlignment="1">
      <alignment horizontal="center" vertical="center"/>
    </xf>
    <xf numFmtId="0" fontId="2" fillId="0" borderId="1" xfId="0" applyFont="1" applyBorder="1" applyAlignment="1">
      <alignment horizontal="center" vertical="center"/>
    </xf>
    <xf numFmtId="0" fontId="7" fillId="0" borderId="1" xfId="0" applyNumberFormat="1" applyFont="1" applyBorder="1" applyAlignment="1">
      <alignment horizontal="center"/>
    </xf>
    <xf numFmtId="0" fontId="9" fillId="0" borderId="1" xfId="0" applyNumberFormat="1" applyFont="1" applyBorder="1" applyAlignment="1">
      <alignment horizontal="left" wrapText="1"/>
    </xf>
    <xf numFmtId="0" fontId="2" fillId="0" borderId="1" xfId="0" applyFont="1" applyBorder="1" applyAlignment="1">
      <alignment horizontal="center" vertical="center"/>
    </xf>
    <xf numFmtId="0" fontId="33" fillId="0" borderId="0" xfId="0" applyFont="1"/>
    <xf numFmtId="0" fontId="2" fillId="0" borderId="1" xfId="0" applyFont="1" applyBorder="1" applyAlignment="1">
      <alignment horizontal="center" vertical="center" wrapText="1"/>
    </xf>
    <xf numFmtId="0" fontId="19" fillId="0" borderId="0" xfId="0" applyNumberFormat="1" applyFont="1" applyBorder="1" applyAlignment="1">
      <alignment horizontal="left" wrapText="1"/>
    </xf>
    <xf numFmtId="0" fontId="18" fillId="0" borderId="0" xfId="0" applyNumberFormat="1" applyFont="1" applyBorder="1" applyAlignment="1">
      <alignment horizontal="lef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7" xfId="0" applyFont="1" applyBorder="1" applyAlignment="1">
      <alignment horizontal="left" vertical="top"/>
    </xf>
    <xf numFmtId="4" fontId="2" fillId="0" borderId="3" xfId="0" applyNumberFormat="1" applyFont="1" applyBorder="1" applyAlignment="1">
      <alignment horizontal="center"/>
    </xf>
    <xf numFmtId="4" fontId="2" fillId="0" borderId="4" xfId="0" applyNumberFormat="1"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12" xfId="0" applyFont="1" applyBorder="1" applyAlignment="1">
      <alignment horizontal="left" vertical="top"/>
    </xf>
    <xf numFmtId="0" fontId="2" fillId="0" borderId="13" xfId="0" applyFont="1" applyBorder="1" applyAlignment="1">
      <alignment horizontal="left" vertical="top"/>
    </xf>
    <xf numFmtId="49" fontId="2" fillId="0" borderId="19" xfId="0" applyNumberFormat="1" applyFont="1" applyBorder="1" applyAlignment="1">
      <alignment horizontal="center" vertical="center"/>
    </xf>
    <xf numFmtId="49" fontId="2" fillId="0" borderId="21" xfId="0" applyNumberFormat="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xf>
    <xf numFmtId="0" fontId="23" fillId="0" borderId="8" xfId="0" applyFont="1" applyBorder="1" applyAlignment="1">
      <alignment horizontal="center"/>
    </xf>
    <xf numFmtId="0" fontId="23" fillId="0" borderId="0" xfId="0" applyFont="1" applyBorder="1" applyAlignment="1">
      <alignment horizontal="center"/>
    </xf>
    <xf numFmtId="0" fontId="2" fillId="0" borderId="0" xfId="0" applyFont="1" applyBorder="1" applyAlignment="1">
      <alignment horizontal="right" vertical="center"/>
    </xf>
    <xf numFmtId="0" fontId="0" fillId="0" borderId="6" xfId="0" applyFont="1" applyBorder="1" applyAlignment="1">
      <alignment horizontal="center" wrapText="1"/>
    </xf>
    <xf numFmtId="0" fontId="0" fillId="0" borderId="6" xfId="0" applyBorder="1" applyAlignment="1">
      <alignment wrapText="1"/>
    </xf>
    <xf numFmtId="0" fontId="7" fillId="0" borderId="0" xfId="0" applyNumberFormat="1" applyFont="1" applyBorder="1" applyAlignment="1">
      <alignment horizontal="left" wrapText="1"/>
    </xf>
    <xf numFmtId="0" fontId="7" fillId="0" borderId="0" xfId="0" applyNumberFormat="1" applyFont="1" applyBorder="1" applyAlignment="1">
      <alignment horizontal="left"/>
    </xf>
    <xf numFmtId="0" fontId="18" fillId="0" borderId="0" xfId="0" applyNumberFormat="1" applyFont="1" applyBorder="1" applyAlignment="1">
      <alignment horizontal="center" wrapText="1"/>
    </xf>
    <xf numFmtId="0" fontId="5" fillId="0" borderId="0" xfId="0" applyFont="1" applyBorder="1" applyAlignment="1">
      <alignment horizontal="left" vertical="center" wrapText="1"/>
    </xf>
    <xf numFmtId="0" fontId="0" fillId="0" borderId="6" xfId="0" applyBorder="1" applyAlignment="1">
      <alignment horizontal="center"/>
    </xf>
    <xf numFmtId="0" fontId="21" fillId="0" borderId="0" xfId="0" applyFont="1" applyAlignment="1">
      <alignment horizontal="center"/>
    </xf>
    <xf numFmtId="0" fontId="0" fillId="0" borderId="0" xfId="0" applyAlignment="1">
      <alignment horizontal="center"/>
    </xf>
    <xf numFmtId="0" fontId="5" fillId="0" borderId="0" xfId="0" applyFont="1" applyBorder="1" applyAlignment="1">
      <alignment horizontal="center" vertical="center"/>
    </xf>
    <xf numFmtId="0" fontId="24" fillId="0" borderId="0" xfId="0" applyFont="1" applyAlignment="1">
      <alignment horizontal="center"/>
    </xf>
    <xf numFmtId="0" fontId="22" fillId="0" borderId="0" xfId="0" applyFont="1" applyAlignment="1">
      <alignment horizontal="center"/>
    </xf>
    <xf numFmtId="0" fontId="5" fillId="0" borderId="0" xfId="0" applyFont="1" applyAlignment="1">
      <alignment horizontal="center"/>
    </xf>
    <xf numFmtId="0" fontId="21" fillId="0" borderId="0" xfId="0" applyFont="1" applyAlignment="1">
      <alignment horizontal="left"/>
    </xf>
    <xf numFmtId="0" fontId="0" fillId="0" borderId="6" xfId="0" applyBorder="1" applyAlignment="1"/>
    <xf numFmtId="0" fontId="0" fillId="0" borderId="0" xfId="0" applyAlignment="1"/>
    <xf numFmtId="0" fontId="30" fillId="0" borderId="6" xfId="0" applyFont="1" applyBorder="1" applyAlignment="1">
      <alignment horizontal="center" wrapText="1"/>
    </xf>
    <xf numFmtId="0" fontId="30" fillId="0" borderId="6" xfId="0" applyFont="1" applyBorder="1" applyAlignment="1"/>
    <xf numFmtId="0" fontId="21" fillId="0" borderId="5" xfId="0" applyFont="1" applyBorder="1" applyAlignment="1">
      <alignment horizontal="center"/>
    </xf>
    <xf numFmtId="0" fontId="0" fillId="0" borderId="5" xfId="0" applyBorder="1" applyAlignment="1"/>
    <xf numFmtId="0" fontId="0" fillId="0" borderId="0" xfId="0" applyAlignment="1">
      <alignment horizontal="left"/>
    </xf>
    <xf numFmtId="0" fontId="0" fillId="0" borderId="6" xfId="0" applyBorder="1" applyAlignment="1">
      <alignment horizontal="right"/>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31"/>
  <sheetViews>
    <sheetView tabSelected="1" topLeftCell="A46" zoomScale="70" zoomScaleNormal="70" workbookViewId="0">
      <selection activeCell="E63" sqref="E63"/>
    </sheetView>
  </sheetViews>
  <sheetFormatPr defaultRowHeight="15" x14ac:dyDescent="0.25"/>
  <cols>
    <col min="1" max="1" width="52.140625" customWidth="1"/>
    <col min="2" max="2" width="11.85546875" customWidth="1"/>
    <col min="3" max="3" width="16" customWidth="1"/>
    <col min="4" max="4" width="10.28515625" customWidth="1"/>
    <col min="5" max="5" width="15" customWidth="1"/>
    <col min="6" max="6" width="16" customWidth="1"/>
    <col min="7" max="7" width="18.7109375" customWidth="1"/>
    <col min="8" max="8" width="11.5703125" customWidth="1"/>
  </cols>
  <sheetData>
    <row r="1" spans="1:8" ht="24.75" customHeight="1" x14ac:dyDescent="0.25">
      <c r="A1" s="138" t="s">
        <v>172</v>
      </c>
      <c r="B1" s="138"/>
      <c r="C1" s="138"/>
      <c r="F1" s="138" t="s">
        <v>118</v>
      </c>
      <c r="G1" s="138"/>
      <c r="H1" s="138"/>
    </row>
    <row r="2" spans="1:8" x14ac:dyDescent="0.25">
      <c r="A2" s="81" t="s">
        <v>208</v>
      </c>
      <c r="B2" s="81"/>
      <c r="C2" s="81"/>
      <c r="E2" s="139" t="s">
        <v>179</v>
      </c>
      <c r="F2" s="147"/>
      <c r="G2" s="147"/>
      <c r="H2" s="147"/>
    </row>
    <row r="3" spans="1:8" x14ac:dyDescent="0.25">
      <c r="A3" s="84" t="s">
        <v>175</v>
      </c>
      <c r="B3" s="84"/>
      <c r="C3" s="84"/>
      <c r="E3" s="140" t="s">
        <v>173</v>
      </c>
      <c r="F3" s="148"/>
      <c r="G3" s="148"/>
      <c r="H3" s="148"/>
    </row>
    <row r="4" spans="1:8" ht="41.25" customHeight="1" x14ac:dyDescent="0.25">
      <c r="A4" s="82" t="s">
        <v>210</v>
      </c>
      <c r="B4" s="83"/>
      <c r="C4" s="83"/>
      <c r="E4" s="149" t="s">
        <v>220</v>
      </c>
      <c r="F4" s="150"/>
      <c r="G4" s="150"/>
      <c r="H4" s="150"/>
    </row>
    <row r="5" spans="1:8" x14ac:dyDescent="0.25">
      <c r="A5" s="84" t="s">
        <v>211</v>
      </c>
      <c r="B5" s="84"/>
      <c r="C5" s="84"/>
      <c r="E5" s="151" t="s">
        <v>174</v>
      </c>
      <c r="F5" s="152"/>
      <c r="G5" s="152"/>
      <c r="H5" s="152"/>
    </row>
    <row r="6" spans="1:8" ht="21.75" customHeight="1" x14ac:dyDescent="0.25">
      <c r="A6" s="78" t="s">
        <v>209</v>
      </c>
      <c r="B6" s="153"/>
      <c r="C6" s="153"/>
      <c r="F6" t="s">
        <v>119</v>
      </c>
      <c r="G6" s="139" t="s">
        <v>218</v>
      </c>
      <c r="H6" s="139"/>
    </row>
    <row r="7" spans="1:8" x14ac:dyDescent="0.25">
      <c r="A7" s="79" t="s">
        <v>176</v>
      </c>
      <c r="B7" s="146"/>
      <c r="C7" s="146"/>
      <c r="F7" s="79" t="s">
        <v>158</v>
      </c>
      <c r="G7" s="140" t="s">
        <v>120</v>
      </c>
      <c r="H7" s="140"/>
    </row>
    <row r="8" spans="1:8" x14ac:dyDescent="0.25">
      <c r="A8" s="78"/>
      <c r="B8" s="80"/>
      <c r="C8" s="80"/>
    </row>
    <row r="9" spans="1:8" x14ac:dyDescent="0.25">
      <c r="A9" s="85" t="s">
        <v>177</v>
      </c>
      <c r="B9" s="80"/>
      <c r="C9" s="80"/>
      <c r="F9" s="141" t="s">
        <v>178</v>
      </c>
      <c r="G9" s="141"/>
      <c r="H9" s="141"/>
    </row>
    <row r="10" spans="1:8" x14ac:dyDescent="0.25">
      <c r="C10" s="111" t="s">
        <v>221</v>
      </c>
    </row>
    <row r="11" spans="1:8" ht="22.5" x14ac:dyDescent="0.3">
      <c r="A11" s="143" t="s">
        <v>222</v>
      </c>
      <c r="B11" s="143"/>
      <c r="C11" s="143"/>
      <c r="D11" s="143"/>
      <c r="E11" s="143"/>
      <c r="F11" s="143"/>
      <c r="G11" s="143"/>
      <c r="H11" s="143"/>
    </row>
    <row r="12" spans="1:8" ht="18.75" x14ac:dyDescent="0.3">
      <c r="A12" s="144" t="s">
        <v>223</v>
      </c>
      <c r="B12" s="144"/>
      <c r="C12" s="144"/>
      <c r="D12" s="144"/>
      <c r="E12" s="144"/>
      <c r="F12" s="144"/>
      <c r="G12" s="144"/>
      <c r="H12" s="144"/>
    </row>
    <row r="13" spans="1:8" x14ac:dyDescent="0.25">
      <c r="A13" s="141"/>
      <c r="B13" s="141"/>
      <c r="C13" s="141"/>
      <c r="D13" s="141"/>
      <c r="E13" s="141"/>
      <c r="F13" s="141"/>
      <c r="G13" s="141"/>
      <c r="H13" s="141"/>
    </row>
    <row r="14" spans="1:8" ht="18.75" x14ac:dyDescent="0.3">
      <c r="A14" s="145" t="s">
        <v>180</v>
      </c>
      <c r="B14" s="145"/>
      <c r="C14" s="145"/>
      <c r="D14" s="145"/>
      <c r="E14" s="145"/>
      <c r="F14" s="145"/>
      <c r="G14" s="145"/>
      <c r="H14" s="145"/>
    </row>
    <row r="15" spans="1:8" ht="3.75" customHeight="1" x14ac:dyDescent="0.25"/>
    <row r="16" spans="1:8" ht="36" customHeight="1" thickBot="1" x14ac:dyDescent="0.3">
      <c r="B16" s="142"/>
      <c r="C16" s="142"/>
      <c r="D16" s="142"/>
      <c r="E16" s="142"/>
      <c r="F16" s="142"/>
      <c r="H16" s="10" t="s">
        <v>108</v>
      </c>
    </row>
    <row r="17" spans="1:8" x14ac:dyDescent="0.25">
      <c r="G17" s="35" t="s">
        <v>109</v>
      </c>
      <c r="H17" s="37"/>
    </row>
    <row r="18" spans="1:8" x14ac:dyDescent="0.25">
      <c r="F18" s="132" t="s">
        <v>110</v>
      </c>
      <c r="G18" s="132"/>
      <c r="H18" s="38"/>
    </row>
    <row r="19" spans="1:8" ht="31.5" x14ac:dyDescent="0.25">
      <c r="A19" s="36" t="s">
        <v>112</v>
      </c>
      <c r="B19" s="133" t="s">
        <v>168</v>
      </c>
      <c r="C19" s="133"/>
      <c r="D19" s="133"/>
      <c r="E19" s="133"/>
      <c r="F19" s="132" t="s">
        <v>111</v>
      </c>
      <c r="G19" s="132"/>
      <c r="H19" s="38"/>
    </row>
    <row r="20" spans="1:8" x14ac:dyDescent="0.25">
      <c r="F20" s="132" t="s">
        <v>110</v>
      </c>
      <c r="G20" s="132"/>
      <c r="H20" s="38"/>
    </row>
    <row r="21" spans="1:8" x14ac:dyDescent="0.25">
      <c r="F21" s="132" t="s">
        <v>113</v>
      </c>
      <c r="G21" s="132"/>
      <c r="H21" s="38"/>
    </row>
    <row r="22" spans="1:8" ht="48" customHeight="1" x14ac:dyDescent="0.25">
      <c r="A22" s="34" t="s">
        <v>169</v>
      </c>
      <c r="B22" s="134" t="s">
        <v>219</v>
      </c>
      <c r="C22" s="134"/>
      <c r="D22" s="134"/>
      <c r="E22" s="134"/>
      <c r="F22" s="132" t="s">
        <v>114</v>
      </c>
      <c r="G22" s="132"/>
      <c r="H22" s="38"/>
    </row>
    <row r="23" spans="1:8" ht="15.75" thickBot="1" x14ac:dyDescent="0.3">
      <c r="A23" s="33" t="s">
        <v>107</v>
      </c>
      <c r="F23" s="132" t="s">
        <v>115</v>
      </c>
      <c r="G23" s="132"/>
      <c r="H23" s="39">
        <v>383</v>
      </c>
    </row>
    <row r="24" spans="1:8" ht="86.25" customHeight="1" x14ac:dyDescent="0.25"/>
    <row r="25" spans="1:8" ht="18.75" x14ac:dyDescent="0.3">
      <c r="A25" s="130" t="s">
        <v>106</v>
      </c>
      <c r="B25" s="131"/>
      <c r="C25" s="131"/>
      <c r="D25" s="131"/>
      <c r="E25" s="131"/>
      <c r="F25" s="131"/>
      <c r="G25" s="131"/>
      <c r="H25" s="131"/>
    </row>
    <row r="27" spans="1:8" ht="29.25" customHeight="1" x14ac:dyDescent="0.25">
      <c r="A27" s="115" t="s">
        <v>0</v>
      </c>
      <c r="B27" s="115" t="s">
        <v>1</v>
      </c>
      <c r="C27" s="116" t="s">
        <v>117</v>
      </c>
      <c r="D27" s="116" t="s">
        <v>116</v>
      </c>
      <c r="E27" s="115" t="s">
        <v>3</v>
      </c>
      <c r="F27" s="115"/>
      <c r="G27" s="115"/>
      <c r="H27" s="115"/>
    </row>
    <row r="28" spans="1:8" ht="78" customHeight="1" x14ac:dyDescent="0.25">
      <c r="A28" s="115"/>
      <c r="B28" s="115"/>
      <c r="C28" s="116"/>
      <c r="D28" s="116"/>
      <c r="E28" s="1" t="s">
        <v>224</v>
      </c>
      <c r="F28" s="1" t="s">
        <v>225</v>
      </c>
      <c r="G28" s="1" t="s">
        <v>226</v>
      </c>
      <c r="H28" s="1" t="s">
        <v>4</v>
      </c>
    </row>
    <row r="29" spans="1:8" ht="15.75" thickBot="1" x14ac:dyDescent="0.3">
      <c r="A29" s="2">
        <v>1</v>
      </c>
      <c r="B29" s="9">
        <v>2</v>
      </c>
      <c r="C29" s="9">
        <v>3</v>
      </c>
      <c r="D29" s="9">
        <v>4</v>
      </c>
      <c r="E29" s="9">
        <v>5</v>
      </c>
      <c r="F29" s="9">
        <v>6</v>
      </c>
      <c r="G29" s="9">
        <v>7</v>
      </c>
      <c r="H29" s="9">
        <v>8</v>
      </c>
    </row>
    <row r="30" spans="1:8" ht="18.75" x14ac:dyDescent="0.3">
      <c r="A30" s="14" t="s">
        <v>5</v>
      </c>
      <c r="B30" s="49" t="s">
        <v>7</v>
      </c>
      <c r="C30" s="50" t="s">
        <v>9</v>
      </c>
      <c r="D30" s="50" t="s">
        <v>9</v>
      </c>
      <c r="E30" s="106">
        <v>0</v>
      </c>
      <c r="F30" s="106">
        <v>0</v>
      </c>
      <c r="G30" s="106">
        <v>0</v>
      </c>
      <c r="H30" s="51"/>
    </row>
    <row r="31" spans="1:8" ht="18.75" x14ac:dyDescent="0.3">
      <c r="A31" s="14" t="s">
        <v>6</v>
      </c>
      <c r="B31" s="52" t="s">
        <v>8</v>
      </c>
      <c r="C31" s="5" t="s">
        <v>9</v>
      </c>
      <c r="D31" s="5" t="s">
        <v>9</v>
      </c>
      <c r="E31" s="96">
        <v>0</v>
      </c>
      <c r="F31" s="96">
        <v>0</v>
      </c>
      <c r="G31" s="96">
        <v>0</v>
      </c>
      <c r="H31" s="53"/>
    </row>
    <row r="32" spans="1:8" x14ac:dyDescent="0.25">
      <c r="A32" s="40" t="s">
        <v>2</v>
      </c>
      <c r="B32" s="52" t="s">
        <v>10</v>
      </c>
      <c r="C32" s="6"/>
      <c r="D32" s="3"/>
      <c r="E32" s="94"/>
      <c r="F32" s="94"/>
      <c r="G32" s="94"/>
      <c r="H32" s="53"/>
    </row>
    <row r="33" spans="1:9" ht="30" x14ac:dyDescent="0.25">
      <c r="A33" s="41" t="s">
        <v>15</v>
      </c>
      <c r="B33" s="52" t="s">
        <v>11</v>
      </c>
      <c r="C33" s="4" t="s">
        <v>12</v>
      </c>
      <c r="D33" s="3"/>
      <c r="E33" s="94"/>
      <c r="F33" s="94"/>
      <c r="G33" s="94"/>
      <c r="H33" s="53"/>
    </row>
    <row r="34" spans="1:9" x14ac:dyDescent="0.25">
      <c r="A34" s="14" t="s">
        <v>13</v>
      </c>
      <c r="B34" s="52"/>
      <c r="C34" s="3"/>
      <c r="D34" s="3"/>
      <c r="E34" s="94"/>
      <c r="F34" s="94"/>
      <c r="G34" s="94"/>
      <c r="H34" s="53"/>
    </row>
    <row r="35" spans="1:9" x14ac:dyDescent="0.25">
      <c r="A35" s="14"/>
      <c r="B35" s="52" t="s">
        <v>14</v>
      </c>
      <c r="C35" s="3"/>
      <c r="D35" s="3"/>
      <c r="E35" s="94"/>
      <c r="F35" s="94"/>
      <c r="G35" s="94"/>
      <c r="H35" s="53"/>
    </row>
    <row r="36" spans="1:9" ht="29.25" x14ac:dyDescent="0.25">
      <c r="A36" s="13" t="s">
        <v>16</v>
      </c>
      <c r="B36" s="52" t="s">
        <v>17</v>
      </c>
      <c r="C36" s="4" t="s">
        <v>18</v>
      </c>
      <c r="D36" s="6"/>
      <c r="E36" s="95">
        <f>E37</f>
        <v>10214094.050000001</v>
      </c>
      <c r="F36" s="95">
        <f t="shared" ref="F36:G36" si="0">F37</f>
        <v>10214094.050000001</v>
      </c>
      <c r="G36" s="95">
        <f t="shared" si="0"/>
        <v>10214094.050000001</v>
      </c>
      <c r="H36" s="54"/>
      <c r="I36" s="7"/>
    </row>
    <row r="37" spans="1:9" ht="75" x14ac:dyDescent="0.25">
      <c r="A37" s="42" t="s">
        <v>207</v>
      </c>
      <c r="B37" s="52" t="s">
        <v>20</v>
      </c>
      <c r="C37" s="4" t="s">
        <v>18</v>
      </c>
      <c r="D37" s="76"/>
      <c r="E37" s="96">
        <f>E60</f>
        <v>10214094.050000001</v>
      </c>
      <c r="F37" s="96">
        <f t="shared" ref="F37:H37" si="1">F60</f>
        <v>10214094.050000001</v>
      </c>
      <c r="G37" s="96">
        <f t="shared" si="1"/>
        <v>10214094.050000001</v>
      </c>
      <c r="H37" s="96">
        <f t="shared" si="1"/>
        <v>0</v>
      </c>
    </row>
    <row r="38" spans="1:9" hidden="1" x14ac:dyDescent="0.25">
      <c r="A38" s="42"/>
      <c r="B38" s="52"/>
      <c r="C38" s="4"/>
      <c r="D38" s="105"/>
      <c r="E38" s="96"/>
      <c r="F38" s="96"/>
      <c r="G38" s="96"/>
      <c r="H38" s="86"/>
    </row>
    <row r="39" spans="1:9" hidden="1" x14ac:dyDescent="0.25">
      <c r="A39" s="42"/>
      <c r="B39" s="52"/>
      <c r="C39" s="4"/>
      <c r="D39" s="105"/>
      <c r="E39" s="96"/>
      <c r="F39" s="96"/>
      <c r="G39" s="96"/>
      <c r="H39" s="86"/>
    </row>
    <row r="40" spans="1:9" ht="60.75" customHeight="1" x14ac:dyDescent="0.25">
      <c r="A40" s="42" t="s">
        <v>19</v>
      </c>
      <c r="B40" s="52" t="s">
        <v>21</v>
      </c>
      <c r="C40" s="4" t="s">
        <v>18</v>
      </c>
      <c r="D40" s="3"/>
      <c r="E40" s="94"/>
      <c r="F40" s="94"/>
      <c r="G40" s="94"/>
      <c r="H40" s="53"/>
    </row>
    <row r="41" spans="1:9" x14ac:dyDescent="0.25">
      <c r="A41" s="14"/>
      <c r="B41" s="55"/>
      <c r="C41" s="3"/>
      <c r="D41" s="3"/>
      <c r="E41" s="94"/>
      <c r="F41" s="94"/>
      <c r="G41" s="94"/>
      <c r="H41" s="53"/>
    </row>
    <row r="42" spans="1:9" ht="29.25" x14ac:dyDescent="0.25">
      <c r="A42" s="13" t="s">
        <v>16</v>
      </c>
      <c r="B42" s="52" t="s">
        <v>22</v>
      </c>
      <c r="C42" s="4" t="s">
        <v>23</v>
      </c>
      <c r="D42" s="3"/>
      <c r="E42" s="94"/>
      <c r="F42" s="94"/>
      <c r="G42" s="94"/>
      <c r="H42" s="53"/>
    </row>
    <row r="43" spans="1:9" x14ac:dyDescent="0.25">
      <c r="A43" s="122" t="s">
        <v>13</v>
      </c>
      <c r="B43" s="124" t="s">
        <v>24</v>
      </c>
      <c r="C43" s="126" t="s">
        <v>23</v>
      </c>
      <c r="D43" s="128"/>
      <c r="E43" s="118"/>
      <c r="F43" s="118"/>
      <c r="G43" s="118"/>
      <c r="H43" s="120"/>
    </row>
    <row r="44" spans="1:9" x14ac:dyDescent="0.25">
      <c r="A44" s="123"/>
      <c r="B44" s="125"/>
      <c r="C44" s="127"/>
      <c r="D44" s="129"/>
      <c r="E44" s="119"/>
      <c r="F44" s="119"/>
      <c r="G44" s="119"/>
      <c r="H44" s="121"/>
    </row>
    <row r="45" spans="1:9" x14ac:dyDescent="0.25">
      <c r="A45" s="13" t="s">
        <v>25</v>
      </c>
      <c r="B45" s="52" t="s">
        <v>69</v>
      </c>
      <c r="C45" s="4" t="s">
        <v>70</v>
      </c>
      <c r="D45" s="8"/>
      <c r="E45" s="97"/>
      <c r="F45" s="97"/>
      <c r="G45" s="97"/>
      <c r="H45" s="56"/>
      <c r="I45" s="7"/>
    </row>
    <row r="46" spans="1:9" x14ac:dyDescent="0.25">
      <c r="A46" s="117" t="s">
        <v>13</v>
      </c>
      <c r="B46" s="57"/>
      <c r="C46" s="15"/>
      <c r="D46" s="15"/>
      <c r="E46" s="98"/>
      <c r="F46" s="98"/>
      <c r="G46" s="98"/>
      <c r="H46" s="58"/>
      <c r="I46" s="16"/>
    </row>
    <row r="47" spans="1:9" x14ac:dyDescent="0.25">
      <c r="A47" s="117"/>
      <c r="B47" s="59"/>
      <c r="C47" s="15"/>
      <c r="D47" s="15"/>
      <c r="E47" s="98"/>
      <c r="F47" s="98"/>
      <c r="G47" s="98"/>
      <c r="H47" s="58"/>
      <c r="I47" s="16"/>
    </row>
    <row r="48" spans="1:9" x14ac:dyDescent="0.25">
      <c r="A48" s="13" t="s">
        <v>26</v>
      </c>
      <c r="B48" s="52" t="s">
        <v>71</v>
      </c>
      <c r="C48" s="4" t="s">
        <v>72</v>
      </c>
      <c r="D48" s="8"/>
      <c r="E48" s="97"/>
      <c r="F48" s="97"/>
      <c r="G48" s="97"/>
      <c r="H48" s="56"/>
      <c r="I48" s="7"/>
    </row>
    <row r="49" spans="1:9" x14ac:dyDescent="0.25">
      <c r="A49" s="14" t="s">
        <v>13</v>
      </c>
      <c r="B49" s="59"/>
      <c r="C49" s="15"/>
      <c r="D49" s="15"/>
      <c r="E49" s="98"/>
      <c r="F49" s="98"/>
      <c r="G49" s="98"/>
      <c r="H49" s="58"/>
      <c r="I49" s="16"/>
    </row>
    <row r="50" spans="1:9" x14ac:dyDescent="0.25">
      <c r="A50" s="11" t="s">
        <v>27</v>
      </c>
      <c r="B50" s="52" t="s">
        <v>73</v>
      </c>
      <c r="C50" s="4" t="s">
        <v>72</v>
      </c>
      <c r="D50" s="15"/>
      <c r="E50" s="98"/>
      <c r="F50" s="98"/>
      <c r="G50" s="98"/>
      <c r="H50" s="58"/>
      <c r="I50" s="16"/>
    </row>
    <row r="51" spans="1:9" x14ac:dyDescent="0.25">
      <c r="A51" s="12" t="s">
        <v>28</v>
      </c>
      <c r="B51" s="52" t="s">
        <v>74</v>
      </c>
      <c r="C51" s="4" t="s">
        <v>72</v>
      </c>
      <c r="D51" s="15"/>
      <c r="E51" s="98"/>
      <c r="F51" s="98"/>
      <c r="G51" s="98"/>
      <c r="H51" s="58"/>
      <c r="I51" s="16"/>
    </row>
    <row r="52" spans="1:9" x14ac:dyDescent="0.25">
      <c r="A52" s="12"/>
      <c r="B52" s="59"/>
      <c r="C52" s="15"/>
      <c r="D52" s="15"/>
      <c r="E52" s="98"/>
      <c r="F52" s="98"/>
      <c r="G52" s="98"/>
      <c r="H52" s="58"/>
      <c r="I52" s="16"/>
    </row>
    <row r="53" spans="1:9" x14ac:dyDescent="0.25">
      <c r="A53" s="13" t="s">
        <v>29</v>
      </c>
      <c r="B53" s="52" t="s">
        <v>75</v>
      </c>
      <c r="C53" s="4"/>
      <c r="D53" s="8"/>
      <c r="E53" s="97"/>
      <c r="F53" s="97"/>
      <c r="G53" s="97"/>
      <c r="H53" s="56"/>
      <c r="I53" s="7"/>
    </row>
    <row r="54" spans="1:9" x14ac:dyDescent="0.25">
      <c r="A54" s="14" t="s">
        <v>13</v>
      </c>
      <c r="B54" s="59"/>
      <c r="C54" s="15"/>
      <c r="D54" s="15"/>
      <c r="E54" s="98"/>
      <c r="F54" s="98"/>
      <c r="G54" s="98"/>
      <c r="H54" s="58"/>
      <c r="I54" s="16"/>
    </row>
    <row r="55" spans="1:9" x14ac:dyDescent="0.25">
      <c r="A55" s="12"/>
      <c r="B55" s="59"/>
      <c r="C55" s="15"/>
      <c r="D55" s="15"/>
      <c r="E55" s="98"/>
      <c r="F55" s="98"/>
      <c r="G55" s="98"/>
      <c r="H55" s="58"/>
      <c r="I55" s="16"/>
    </row>
    <row r="56" spans="1:9" x14ac:dyDescent="0.25">
      <c r="A56" s="12"/>
      <c r="B56" s="59"/>
      <c r="C56" s="15"/>
      <c r="D56" s="15"/>
      <c r="E56" s="98"/>
      <c r="F56" s="98"/>
      <c r="G56" s="98"/>
      <c r="H56" s="58"/>
      <c r="I56" s="16"/>
    </row>
    <row r="57" spans="1:9" ht="18" customHeight="1" x14ac:dyDescent="0.25">
      <c r="A57" s="13" t="s">
        <v>30</v>
      </c>
      <c r="B57" s="52" t="s">
        <v>76</v>
      </c>
      <c r="C57" s="4" t="s">
        <v>9</v>
      </c>
      <c r="D57" s="8"/>
      <c r="E57" s="97"/>
      <c r="F57" s="97"/>
      <c r="G57" s="97"/>
      <c r="H57" s="56"/>
      <c r="I57" s="7"/>
    </row>
    <row r="58" spans="1:9" ht="44.25" customHeight="1" x14ac:dyDescent="0.25">
      <c r="A58" s="12" t="s">
        <v>31</v>
      </c>
      <c r="B58" s="52" t="s">
        <v>77</v>
      </c>
      <c r="C58" s="4" t="s">
        <v>78</v>
      </c>
      <c r="D58" s="15"/>
      <c r="E58" s="98"/>
      <c r="F58" s="98"/>
      <c r="G58" s="98"/>
      <c r="H58" s="60" t="s">
        <v>9</v>
      </c>
      <c r="I58" s="16"/>
    </row>
    <row r="59" spans="1:9" ht="15.75" customHeight="1" x14ac:dyDescent="0.25">
      <c r="A59" s="12"/>
      <c r="B59" s="52"/>
      <c r="C59" s="4"/>
      <c r="D59" s="15"/>
      <c r="E59" s="98"/>
      <c r="F59" s="98"/>
      <c r="G59" s="98"/>
      <c r="H59" s="60"/>
      <c r="I59" s="16"/>
    </row>
    <row r="60" spans="1:9" ht="15.75" x14ac:dyDescent="0.25">
      <c r="A60" s="43" t="s">
        <v>32</v>
      </c>
      <c r="B60" s="52">
        <v>2000</v>
      </c>
      <c r="C60" s="4" t="s">
        <v>9</v>
      </c>
      <c r="D60" s="20"/>
      <c r="E60" s="99">
        <f>E62+E63+E64+E66+E81+E95</f>
        <v>10214094.050000001</v>
      </c>
      <c r="F60" s="99">
        <f t="shared" ref="F60:G60" si="2">F62+F63+F64+F66+F81+F95</f>
        <v>10214094.050000001</v>
      </c>
      <c r="G60" s="99">
        <f t="shared" si="2"/>
        <v>10214094.050000001</v>
      </c>
      <c r="H60" s="61"/>
      <c r="I60" s="17"/>
    </row>
    <row r="61" spans="1:9" ht="30" customHeight="1" x14ac:dyDescent="0.25">
      <c r="A61" s="44" t="s">
        <v>85</v>
      </c>
      <c r="B61" s="52">
        <v>2100</v>
      </c>
      <c r="C61" s="4" t="s">
        <v>9</v>
      </c>
      <c r="D61" s="15"/>
      <c r="E61" s="100">
        <f>E62+E63+E66+E64</f>
        <v>8057394.0499999998</v>
      </c>
      <c r="F61" s="100">
        <f t="shared" ref="F61:G61" si="3">F62+F63+F66+F64</f>
        <v>8057394.0499999998</v>
      </c>
      <c r="G61" s="100">
        <f t="shared" si="3"/>
        <v>8057394.0499999998</v>
      </c>
      <c r="H61" s="60" t="s">
        <v>9</v>
      </c>
      <c r="I61" s="16"/>
    </row>
    <row r="62" spans="1:9" ht="31.5" customHeight="1" x14ac:dyDescent="0.25">
      <c r="A62" s="45" t="s">
        <v>33</v>
      </c>
      <c r="B62" s="52">
        <v>2110</v>
      </c>
      <c r="C62" s="4" t="s">
        <v>79</v>
      </c>
      <c r="D62" s="87">
        <v>211</v>
      </c>
      <c r="E62" s="100">
        <v>6187706.6399999997</v>
      </c>
      <c r="F62" s="100">
        <f>E62</f>
        <v>6187706.6399999997</v>
      </c>
      <c r="G62" s="100">
        <f>E62</f>
        <v>6187706.6399999997</v>
      </c>
      <c r="H62" s="60" t="s">
        <v>9</v>
      </c>
      <c r="I62" s="16"/>
    </row>
    <row r="63" spans="1:9" ht="31.5" customHeight="1" x14ac:dyDescent="0.25">
      <c r="A63" s="45"/>
      <c r="B63" s="52"/>
      <c r="C63" s="4" t="s">
        <v>170</v>
      </c>
      <c r="D63" s="87">
        <v>266</v>
      </c>
      <c r="E63" s="100"/>
      <c r="F63" s="100">
        <f>E63</f>
        <v>0</v>
      </c>
      <c r="G63" s="100">
        <f>E63</f>
        <v>0</v>
      </c>
      <c r="H63" s="60"/>
      <c r="I63" s="16"/>
    </row>
    <row r="64" spans="1:9" ht="36" customHeight="1" x14ac:dyDescent="0.25">
      <c r="A64" s="45" t="s">
        <v>34</v>
      </c>
      <c r="B64" s="52">
        <v>2120</v>
      </c>
      <c r="C64" s="4" t="s">
        <v>83</v>
      </c>
      <c r="D64" s="87">
        <v>266</v>
      </c>
      <c r="E64" s="100">
        <v>1000</v>
      </c>
      <c r="F64" s="100">
        <f>E64</f>
        <v>1000</v>
      </c>
      <c r="G64" s="100">
        <f>E64</f>
        <v>1000</v>
      </c>
      <c r="H64" s="60" t="s">
        <v>9</v>
      </c>
      <c r="I64" s="16"/>
    </row>
    <row r="65" spans="1:9" ht="33" customHeight="1" x14ac:dyDescent="0.25">
      <c r="A65" s="45" t="s">
        <v>35</v>
      </c>
      <c r="B65" s="52">
        <v>2130</v>
      </c>
      <c r="C65" s="4" t="s">
        <v>84</v>
      </c>
      <c r="D65" s="87"/>
      <c r="E65" s="100"/>
      <c r="F65" s="100"/>
      <c r="G65" s="100"/>
      <c r="H65" s="60" t="s">
        <v>9</v>
      </c>
      <c r="I65" s="16"/>
    </row>
    <row r="66" spans="1:9" ht="57" customHeight="1" x14ac:dyDescent="0.25">
      <c r="A66" s="44" t="s">
        <v>36</v>
      </c>
      <c r="B66" s="52">
        <v>2140</v>
      </c>
      <c r="C66" s="4" t="s">
        <v>82</v>
      </c>
      <c r="D66" s="87">
        <v>213</v>
      </c>
      <c r="E66" s="100">
        <v>1868687.41</v>
      </c>
      <c r="F66" s="100">
        <f>E66</f>
        <v>1868687.41</v>
      </c>
      <c r="G66" s="100">
        <f>E66</f>
        <v>1868687.41</v>
      </c>
      <c r="H66" s="60" t="s">
        <v>9</v>
      </c>
      <c r="I66" s="16"/>
    </row>
    <row r="67" spans="1:9" ht="15" customHeight="1" x14ac:dyDescent="0.25">
      <c r="A67" s="45" t="s">
        <v>37</v>
      </c>
      <c r="B67" s="52">
        <v>2141</v>
      </c>
      <c r="C67" s="4" t="s">
        <v>82</v>
      </c>
      <c r="D67" s="15"/>
      <c r="E67" s="100"/>
      <c r="F67" s="100"/>
      <c r="G67" s="100"/>
      <c r="H67" s="60" t="s">
        <v>9</v>
      </c>
      <c r="I67" s="16"/>
    </row>
    <row r="68" spans="1:9" ht="15.75" customHeight="1" x14ac:dyDescent="0.25">
      <c r="A68" s="45" t="s">
        <v>38</v>
      </c>
      <c r="B68" s="52">
        <v>2142</v>
      </c>
      <c r="C68" s="4" t="s">
        <v>82</v>
      </c>
      <c r="D68" s="15"/>
      <c r="E68" s="100"/>
      <c r="F68" s="100"/>
      <c r="G68" s="100"/>
      <c r="H68" s="60" t="s">
        <v>9</v>
      </c>
      <c r="I68" s="16"/>
    </row>
    <row r="69" spans="1:9" ht="28.5" customHeight="1" x14ac:dyDescent="0.25">
      <c r="A69" s="45" t="s">
        <v>39</v>
      </c>
      <c r="B69" s="52">
        <v>2150</v>
      </c>
      <c r="C69" s="4" t="s">
        <v>81</v>
      </c>
      <c r="D69" s="15"/>
      <c r="E69" s="100"/>
      <c r="F69" s="100"/>
      <c r="G69" s="100"/>
      <c r="H69" s="60" t="s">
        <v>9</v>
      </c>
      <c r="I69" s="16"/>
    </row>
    <row r="70" spans="1:9" ht="29.25" customHeight="1" x14ac:dyDescent="0.25">
      <c r="A70" s="45" t="s">
        <v>40</v>
      </c>
      <c r="B70" s="52">
        <v>2160</v>
      </c>
      <c r="C70" s="4" t="s">
        <v>80</v>
      </c>
      <c r="D70" s="15"/>
      <c r="E70" s="100"/>
      <c r="F70" s="100"/>
      <c r="G70" s="100"/>
      <c r="H70" s="60" t="s">
        <v>9</v>
      </c>
      <c r="I70" s="16"/>
    </row>
    <row r="71" spans="1:9" ht="27.75" customHeight="1" x14ac:dyDescent="0.25">
      <c r="A71" s="44" t="s">
        <v>41</v>
      </c>
      <c r="B71" s="52">
        <v>2170</v>
      </c>
      <c r="C71" s="4" t="s">
        <v>86</v>
      </c>
      <c r="D71" s="15"/>
      <c r="E71" s="100"/>
      <c r="F71" s="100"/>
      <c r="G71" s="100"/>
      <c r="H71" s="60" t="s">
        <v>9</v>
      </c>
      <c r="I71" s="16"/>
    </row>
    <row r="72" spans="1:9" ht="29.25" customHeight="1" x14ac:dyDescent="0.25">
      <c r="A72" s="45" t="s">
        <v>42</v>
      </c>
      <c r="B72" s="52">
        <v>2171</v>
      </c>
      <c r="C72" s="4" t="s">
        <v>86</v>
      </c>
      <c r="D72" s="15"/>
      <c r="E72" s="100"/>
      <c r="F72" s="100"/>
      <c r="G72" s="100"/>
      <c r="H72" s="60" t="s">
        <v>9</v>
      </c>
      <c r="I72" s="16"/>
    </row>
    <row r="73" spans="1:9" ht="30" x14ac:dyDescent="0.25">
      <c r="A73" s="45" t="s">
        <v>43</v>
      </c>
      <c r="B73" s="52">
        <v>2172</v>
      </c>
      <c r="C73" s="4">
        <v>139</v>
      </c>
      <c r="D73" s="15"/>
      <c r="E73" s="100"/>
      <c r="F73" s="100"/>
      <c r="G73" s="100"/>
      <c r="H73" s="60" t="s">
        <v>9</v>
      </c>
      <c r="I73" s="16"/>
    </row>
    <row r="74" spans="1:9" x14ac:dyDescent="0.25">
      <c r="A74" s="44" t="s">
        <v>44</v>
      </c>
      <c r="B74" s="52">
        <v>2200</v>
      </c>
      <c r="C74" s="4">
        <v>300</v>
      </c>
      <c r="D74" s="15"/>
      <c r="E74" s="100"/>
      <c r="F74" s="100"/>
      <c r="G74" s="100"/>
      <c r="H74" s="60" t="s">
        <v>9</v>
      </c>
      <c r="I74" s="16"/>
    </row>
    <row r="75" spans="1:9" ht="47.25" customHeight="1" x14ac:dyDescent="0.25">
      <c r="A75" s="45" t="s">
        <v>45</v>
      </c>
      <c r="B75" s="52">
        <v>2210</v>
      </c>
      <c r="C75" s="4">
        <v>320</v>
      </c>
      <c r="D75" s="15"/>
      <c r="E75" s="100"/>
      <c r="F75" s="100"/>
      <c r="G75" s="100"/>
      <c r="H75" s="60" t="s">
        <v>9</v>
      </c>
      <c r="I75" s="16"/>
    </row>
    <row r="76" spans="1:9" ht="43.5" customHeight="1" x14ac:dyDescent="0.25">
      <c r="A76" s="45" t="s">
        <v>46</v>
      </c>
      <c r="B76" s="52">
        <v>2211</v>
      </c>
      <c r="C76" s="4">
        <v>321</v>
      </c>
      <c r="D76" s="15"/>
      <c r="E76" s="100"/>
      <c r="F76" s="100"/>
      <c r="G76" s="100"/>
      <c r="H76" s="60" t="s">
        <v>9</v>
      </c>
      <c r="I76" s="16"/>
    </row>
    <row r="77" spans="1:9" x14ac:dyDescent="0.25">
      <c r="A77" s="45"/>
      <c r="B77" s="59"/>
      <c r="C77" s="15"/>
      <c r="D77" s="15"/>
      <c r="E77" s="100"/>
      <c r="F77" s="100"/>
      <c r="G77" s="100"/>
      <c r="H77" s="58"/>
      <c r="I77" s="16"/>
    </row>
    <row r="78" spans="1:9" ht="45" customHeight="1" x14ac:dyDescent="0.25">
      <c r="A78" s="45" t="s">
        <v>47</v>
      </c>
      <c r="B78" s="52">
        <v>2220</v>
      </c>
      <c r="C78" s="4">
        <v>340</v>
      </c>
      <c r="D78" s="15"/>
      <c r="E78" s="100"/>
      <c r="F78" s="100"/>
      <c r="G78" s="100"/>
      <c r="H78" s="60" t="s">
        <v>9</v>
      </c>
      <c r="I78" s="16"/>
    </row>
    <row r="79" spans="1:9" ht="65.25" customHeight="1" x14ac:dyDescent="0.25">
      <c r="A79" s="45" t="s">
        <v>48</v>
      </c>
      <c r="B79" s="52">
        <v>2230</v>
      </c>
      <c r="C79" s="4">
        <v>350</v>
      </c>
      <c r="D79" s="15"/>
      <c r="E79" s="100"/>
      <c r="F79" s="100"/>
      <c r="G79" s="100"/>
      <c r="H79" s="60" t="s">
        <v>9</v>
      </c>
      <c r="I79" s="16"/>
    </row>
    <row r="80" spans="1:9" ht="33.75" customHeight="1" x14ac:dyDescent="0.25">
      <c r="A80" s="45" t="s">
        <v>49</v>
      </c>
      <c r="B80" s="52">
        <v>2240</v>
      </c>
      <c r="C80" s="4">
        <v>360</v>
      </c>
      <c r="D80" s="15"/>
      <c r="E80" s="100"/>
      <c r="F80" s="100"/>
      <c r="G80" s="100"/>
      <c r="H80" s="60" t="s">
        <v>9</v>
      </c>
      <c r="I80" s="16"/>
    </row>
    <row r="81" spans="1:9" ht="22.5" customHeight="1" x14ac:dyDescent="0.25">
      <c r="A81" s="45" t="s">
        <v>50</v>
      </c>
      <c r="B81" s="52">
        <v>2300</v>
      </c>
      <c r="C81" s="4">
        <v>850</v>
      </c>
      <c r="D81" s="108">
        <v>290</v>
      </c>
      <c r="E81" s="100">
        <f>E82+E83+E84</f>
        <v>0</v>
      </c>
      <c r="F81" s="100">
        <f t="shared" ref="F81:G81" si="4">F82+F83+F84</f>
        <v>0</v>
      </c>
      <c r="G81" s="100">
        <f t="shared" si="4"/>
        <v>0</v>
      </c>
      <c r="H81" s="60" t="s">
        <v>9</v>
      </c>
      <c r="I81" s="16"/>
    </row>
    <row r="82" spans="1:9" ht="32.25" customHeight="1" x14ac:dyDescent="0.25">
      <c r="A82" s="45" t="s">
        <v>51</v>
      </c>
      <c r="B82" s="52">
        <v>2310</v>
      </c>
      <c r="C82" s="4">
        <v>851</v>
      </c>
      <c r="D82" s="87">
        <v>291</v>
      </c>
      <c r="E82" s="100">
        <v>0</v>
      </c>
      <c r="F82" s="100">
        <f>E82</f>
        <v>0</v>
      </c>
      <c r="G82" s="101">
        <f>F82</f>
        <v>0</v>
      </c>
      <c r="H82" s="60" t="s">
        <v>9</v>
      </c>
      <c r="I82" s="16"/>
    </row>
    <row r="83" spans="1:9" ht="51" customHeight="1" x14ac:dyDescent="0.25">
      <c r="A83" s="45" t="s">
        <v>52</v>
      </c>
      <c r="B83" s="52">
        <v>2320</v>
      </c>
      <c r="C83" s="4">
        <v>852</v>
      </c>
      <c r="D83" s="87">
        <v>291</v>
      </c>
      <c r="E83" s="100">
        <v>0</v>
      </c>
      <c r="F83" s="100">
        <f>E83</f>
        <v>0</v>
      </c>
      <c r="G83" s="100">
        <f>E83</f>
        <v>0</v>
      </c>
      <c r="H83" s="60" t="s">
        <v>9</v>
      </c>
      <c r="I83" s="16"/>
    </row>
    <row r="84" spans="1:9" ht="33" customHeight="1" x14ac:dyDescent="0.25">
      <c r="A84" s="45" t="s">
        <v>53</v>
      </c>
      <c r="B84" s="52">
        <v>2330</v>
      </c>
      <c r="C84" s="4">
        <v>853</v>
      </c>
      <c r="D84" s="108">
        <v>292</v>
      </c>
      <c r="E84" s="100">
        <v>0</v>
      </c>
      <c r="F84" s="100">
        <f>E84</f>
        <v>0</v>
      </c>
      <c r="G84" s="100">
        <f>E84</f>
        <v>0</v>
      </c>
      <c r="H84" s="60" t="s">
        <v>9</v>
      </c>
      <c r="I84" s="16"/>
    </row>
    <row r="85" spans="1:9" ht="33" customHeight="1" x14ac:dyDescent="0.25">
      <c r="A85" s="45" t="s">
        <v>54</v>
      </c>
      <c r="B85" s="52">
        <v>2400</v>
      </c>
      <c r="C85" s="4" t="s">
        <v>9</v>
      </c>
      <c r="D85" s="15"/>
      <c r="E85" s="100"/>
      <c r="F85" s="100"/>
      <c r="G85" s="100"/>
      <c r="H85" s="60" t="s">
        <v>9</v>
      </c>
      <c r="I85" s="16"/>
    </row>
    <row r="86" spans="1:9" ht="42.75" customHeight="1" x14ac:dyDescent="0.25">
      <c r="A86" s="45" t="s">
        <v>55</v>
      </c>
      <c r="B86" s="52">
        <v>2410</v>
      </c>
      <c r="C86" s="4">
        <v>810</v>
      </c>
      <c r="D86" s="15"/>
      <c r="E86" s="100"/>
      <c r="F86" s="100"/>
      <c r="G86" s="100"/>
      <c r="H86" s="60" t="s">
        <v>9</v>
      </c>
      <c r="I86" s="16"/>
    </row>
    <row r="87" spans="1:9" ht="17.25" customHeight="1" x14ac:dyDescent="0.25">
      <c r="A87" s="45" t="s">
        <v>56</v>
      </c>
      <c r="B87" s="52">
        <v>2420</v>
      </c>
      <c r="C87" s="4">
        <v>862</v>
      </c>
      <c r="D87" s="15"/>
      <c r="E87" s="100"/>
      <c r="F87" s="100"/>
      <c r="G87" s="100"/>
      <c r="H87" s="60" t="s">
        <v>9</v>
      </c>
      <c r="I87" s="16"/>
    </row>
    <row r="88" spans="1:9" ht="47.25" customHeight="1" x14ac:dyDescent="0.25">
      <c r="A88" s="45" t="s">
        <v>57</v>
      </c>
      <c r="B88" s="52">
        <v>2430</v>
      </c>
      <c r="C88" s="4">
        <v>863</v>
      </c>
      <c r="D88" s="15"/>
      <c r="E88" s="100"/>
      <c r="F88" s="100"/>
      <c r="G88" s="100"/>
      <c r="H88" s="60" t="s">
        <v>9</v>
      </c>
      <c r="I88" s="16"/>
    </row>
    <row r="89" spans="1:9" ht="34.5" customHeight="1" x14ac:dyDescent="0.25">
      <c r="A89" s="45" t="s">
        <v>58</v>
      </c>
      <c r="B89" s="52">
        <v>2500</v>
      </c>
      <c r="C89" s="4" t="s">
        <v>9</v>
      </c>
      <c r="D89" s="15"/>
      <c r="E89" s="100"/>
      <c r="F89" s="100"/>
      <c r="G89" s="100"/>
      <c r="H89" s="60" t="s">
        <v>9</v>
      </c>
      <c r="I89" s="16"/>
    </row>
    <row r="90" spans="1:9" ht="45.75" customHeight="1" x14ac:dyDescent="0.25">
      <c r="A90" s="45" t="s">
        <v>59</v>
      </c>
      <c r="B90" s="52">
        <v>2520</v>
      </c>
      <c r="C90" s="4">
        <v>831</v>
      </c>
      <c r="D90" s="15"/>
      <c r="E90" s="100"/>
      <c r="F90" s="100"/>
      <c r="G90" s="100"/>
      <c r="H90" s="60" t="s">
        <v>9</v>
      </c>
      <c r="I90" s="16"/>
    </row>
    <row r="91" spans="1:9" ht="16.5" customHeight="1" x14ac:dyDescent="0.25">
      <c r="A91" s="44" t="s">
        <v>206</v>
      </c>
      <c r="B91" s="104">
        <v>2600</v>
      </c>
      <c r="C91" s="6" t="s">
        <v>9</v>
      </c>
      <c r="D91" s="25"/>
      <c r="E91" s="102">
        <f>E93+E94+E95</f>
        <v>2156700</v>
      </c>
      <c r="F91" s="102">
        <f t="shared" ref="F91:G91" si="5">F93+F94+F95</f>
        <v>2156700</v>
      </c>
      <c r="G91" s="102">
        <f t="shared" si="5"/>
        <v>2156700</v>
      </c>
      <c r="H91" s="58"/>
      <c r="I91" s="16"/>
    </row>
    <row r="92" spans="1:9" ht="15" customHeight="1" x14ac:dyDescent="0.25">
      <c r="A92" s="45" t="s">
        <v>60</v>
      </c>
      <c r="B92" s="52">
        <v>2610</v>
      </c>
      <c r="C92" s="4">
        <v>241</v>
      </c>
      <c r="D92" s="15"/>
      <c r="E92" s="100"/>
      <c r="F92" s="100"/>
      <c r="G92" s="100"/>
      <c r="H92" s="58"/>
      <c r="I92" s="16"/>
    </row>
    <row r="93" spans="1:9" ht="15" customHeight="1" x14ac:dyDescent="0.25">
      <c r="A93" s="45" t="s">
        <v>61</v>
      </c>
      <c r="B93" s="52">
        <v>2620</v>
      </c>
      <c r="C93" s="4">
        <v>242</v>
      </c>
      <c r="D93" s="15"/>
      <c r="E93" s="100"/>
      <c r="F93" s="100"/>
      <c r="G93" s="100"/>
      <c r="H93" s="58"/>
      <c r="I93" s="16"/>
    </row>
    <row r="94" spans="1:9" ht="15" customHeight="1" x14ac:dyDescent="0.25">
      <c r="A94" s="45" t="s">
        <v>62</v>
      </c>
      <c r="B94" s="52">
        <v>2630</v>
      </c>
      <c r="C94" s="4">
        <v>243</v>
      </c>
      <c r="D94" s="15"/>
      <c r="E94" s="100"/>
      <c r="F94" s="100"/>
      <c r="G94" s="100"/>
      <c r="H94" s="58"/>
      <c r="I94" s="16"/>
    </row>
    <row r="95" spans="1:9" x14ac:dyDescent="0.25">
      <c r="A95" s="45" t="s">
        <v>63</v>
      </c>
      <c r="B95" s="52">
        <v>2640</v>
      </c>
      <c r="C95" s="4">
        <v>244</v>
      </c>
      <c r="D95" s="15"/>
      <c r="E95" s="100">
        <f>SUM(E97:E107)</f>
        <v>2156700</v>
      </c>
      <c r="F95" s="100">
        <f>SUM(F97:F107)</f>
        <v>2156700</v>
      </c>
      <c r="G95" s="100">
        <f t="shared" ref="G95" si="6">SUM(G97:G107)</f>
        <v>2156700</v>
      </c>
      <c r="H95" s="58"/>
      <c r="I95" s="16"/>
    </row>
    <row r="96" spans="1:9" x14ac:dyDescent="0.25">
      <c r="A96" s="46" t="s">
        <v>64</v>
      </c>
      <c r="B96" s="52"/>
      <c r="C96" s="4"/>
      <c r="D96" s="15"/>
      <c r="E96" s="100"/>
      <c r="F96" s="100"/>
      <c r="G96" s="100"/>
      <c r="H96" s="58"/>
      <c r="I96" s="16"/>
    </row>
    <row r="97" spans="1:9" x14ac:dyDescent="0.25">
      <c r="A97" s="46" t="s">
        <v>181</v>
      </c>
      <c r="B97" s="52"/>
      <c r="C97" s="4" t="s">
        <v>171</v>
      </c>
      <c r="D97" s="87">
        <v>221</v>
      </c>
      <c r="E97" s="100">
        <v>45000</v>
      </c>
      <c r="F97" s="100">
        <f>E97</f>
        <v>45000</v>
      </c>
      <c r="G97" s="100">
        <f>F97</f>
        <v>45000</v>
      </c>
      <c r="H97" s="58"/>
      <c r="I97" s="16"/>
    </row>
    <row r="98" spans="1:9" x14ac:dyDescent="0.25">
      <c r="A98" s="46" t="s">
        <v>212</v>
      </c>
      <c r="B98" s="52"/>
      <c r="C98" s="4" t="s">
        <v>171</v>
      </c>
      <c r="D98" s="87">
        <v>222</v>
      </c>
      <c r="E98" s="100"/>
      <c r="F98" s="100">
        <f t="shared" ref="F98:G107" si="7">E98</f>
        <v>0</v>
      </c>
      <c r="G98" s="100">
        <f t="shared" si="7"/>
        <v>0</v>
      </c>
      <c r="H98" s="58"/>
      <c r="I98" s="16"/>
    </row>
    <row r="99" spans="1:9" x14ac:dyDescent="0.25">
      <c r="A99" s="46" t="s">
        <v>182</v>
      </c>
      <c r="B99" s="52"/>
      <c r="C99" s="4" t="s">
        <v>171</v>
      </c>
      <c r="D99" s="87">
        <v>223</v>
      </c>
      <c r="E99" s="100">
        <f>2088800-80000</f>
        <v>2008800</v>
      </c>
      <c r="F99" s="100">
        <f t="shared" si="7"/>
        <v>2008800</v>
      </c>
      <c r="G99" s="100">
        <f t="shared" si="7"/>
        <v>2008800</v>
      </c>
      <c r="H99" s="58"/>
      <c r="I99" s="16"/>
    </row>
    <row r="100" spans="1:9" x14ac:dyDescent="0.25">
      <c r="A100" s="46" t="s">
        <v>183</v>
      </c>
      <c r="B100" s="52"/>
      <c r="C100" s="4" t="s">
        <v>171</v>
      </c>
      <c r="D100" s="87">
        <v>225</v>
      </c>
      <c r="E100" s="100">
        <v>57500</v>
      </c>
      <c r="F100" s="100">
        <f t="shared" si="7"/>
        <v>57500</v>
      </c>
      <c r="G100" s="100">
        <f t="shared" si="7"/>
        <v>57500</v>
      </c>
      <c r="H100" s="58"/>
      <c r="I100" s="16"/>
    </row>
    <row r="101" spans="1:9" x14ac:dyDescent="0.25">
      <c r="A101" s="46" t="s">
        <v>184</v>
      </c>
      <c r="B101" s="52"/>
      <c r="C101" s="4" t="s">
        <v>171</v>
      </c>
      <c r="D101" s="87">
        <v>226</v>
      </c>
      <c r="E101" s="100">
        <v>15000</v>
      </c>
      <c r="F101" s="100">
        <f t="shared" si="7"/>
        <v>15000</v>
      </c>
      <c r="G101" s="100">
        <f t="shared" si="7"/>
        <v>15000</v>
      </c>
      <c r="H101" s="58"/>
      <c r="I101" s="16"/>
    </row>
    <row r="102" spans="1:9" x14ac:dyDescent="0.25">
      <c r="A102" s="46" t="s">
        <v>185</v>
      </c>
      <c r="B102" s="52"/>
      <c r="C102" s="4" t="s">
        <v>171</v>
      </c>
      <c r="D102" s="87">
        <v>310</v>
      </c>
      <c r="E102" s="100">
        <v>20000</v>
      </c>
      <c r="F102" s="100">
        <f t="shared" si="7"/>
        <v>20000</v>
      </c>
      <c r="G102" s="100">
        <f t="shared" si="7"/>
        <v>20000</v>
      </c>
      <c r="H102" s="58"/>
      <c r="I102" s="16"/>
    </row>
    <row r="103" spans="1:9" ht="16.899999999999999" customHeight="1" x14ac:dyDescent="0.25">
      <c r="A103" s="45" t="s">
        <v>196</v>
      </c>
      <c r="B103" s="52"/>
      <c r="C103" s="4" t="s">
        <v>171</v>
      </c>
      <c r="D103" s="87">
        <v>343</v>
      </c>
      <c r="E103" s="100">
        <v>0</v>
      </c>
      <c r="F103" s="100">
        <f t="shared" si="7"/>
        <v>0</v>
      </c>
      <c r="G103" s="100">
        <f t="shared" si="7"/>
        <v>0</v>
      </c>
      <c r="H103" s="58"/>
      <c r="I103" s="16"/>
    </row>
    <row r="104" spans="1:9" x14ac:dyDescent="0.25">
      <c r="A104" s="46" t="s">
        <v>187</v>
      </c>
      <c r="B104" s="52"/>
      <c r="C104" s="4" t="s">
        <v>171</v>
      </c>
      <c r="D104" s="87">
        <v>344</v>
      </c>
      <c r="E104" s="100">
        <v>0</v>
      </c>
      <c r="F104" s="100">
        <f t="shared" si="7"/>
        <v>0</v>
      </c>
      <c r="G104" s="100">
        <f t="shared" si="7"/>
        <v>0</v>
      </c>
      <c r="H104" s="58"/>
      <c r="I104" s="16"/>
    </row>
    <row r="105" spans="1:9" x14ac:dyDescent="0.25">
      <c r="A105" s="46" t="s">
        <v>188</v>
      </c>
      <c r="B105" s="52"/>
      <c r="C105" s="4" t="s">
        <v>171</v>
      </c>
      <c r="D105" s="87">
        <v>345</v>
      </c>
      <c r="E105" s="100">
        <v>0</v>
      </c>
      <c r="F105" s="100">
        <f t="shared" si="7"/>
        <v>0</v>
      </c>
      <c r="G105" s="100">
        <f t="shared" si="7"/>
        <v>0</v>
      </c>
      <c r="H105" s="58"/>
      <c r="I105" s="16"/>
    </row>
    <row r="106" spans="1:9" ht="30" x14ac:dyDescent="0.25">
      <c r="A106" s="45" t="s">
        <v>189</v>
      </c>
      <c r="B106" s="52"/>
      <c r="C106" s="4" t="s">
        <v>171</v>
      </c>
      <c r="D106" s="87">
        <v>346</v>
      </c>
      <c r="E106" s="100">
        <v>10400</v>
      </c>
      <c r="F106" s="100">
        <f t="shared" si="7"/>
        <v>10400</v>
      </c>
      <c r="G106" s="100">
        <f t="shared" si="7"/>
        <v>10400</v>
      </c>
      <c r="H106" s="58"/>
      <c r="I106" s="16"/>
    </row>
    <row r="107" spans="1:9" ht="30" x14ac:dyDescent="0.25">
      <c r="A107" s="45" t="s">
        <v>214</v>
      </c>
      <c r="B107" s="52"/>
      <c r="C107" s="4" t="s">
        <v>171</v>
      </c>
      <c r="D107" s="87">
        <v>349</v>
      </c>
      <c r="E107" s="100"/>
      <c r="F107" s="100">
        <f t="shared" si="7"/>
        <v>0</v>
      </c>
      <c r="G107" s="100">
        <f t="shared" si="7"/>
        <v>0</v>
      </c>
      <c r="H107" s="58"/>
      <c r="I107" s="16"/>
    </row>
    <row r="108" spans="1:9" ht="30.75" customHeight="1" x14ac:dyDescent="0.25">
      <c r="A108" s="45" t="s">
        <v>65</v>
      </c>
      <c r="B108" s="52">
        <v>2650</v>
      </c>
      <c r="C108" s="4">
        <v>400</v>
      </c>
      <c r="D108" s="15"/>
      <c r="E108" s="100"/>
      <c r="F108" s="100"/>
      <c r="G108" s="100"/>
      <c r="H108" s="58"/>
      <c r="I108" s="16"/>
    </row>
    <row r="109" spans="1:9" ht="43.5" customHeight="1" x14ac:dyDescent="0.25">
      <c r="A109" s="45" t="s">
        <v>66</v>
      </c>
      <c r="B109" s="52">
        <v>2651</v>
      </c>
      <c r="C109" s="4">
        <v>406</v>
      </c>
      <c r="D109" s="15"/>
      <c r="E109" s="100"/>
      <c r="F109" s="100"/>
      <c r="G109" s="100"/>
      <c r="H109" s="58"/>
      <c r="I109" s="16"/>
    </row>
    <row r="110" spans="1:9" ht="48" customHeight="1" x14ac:dyDescent="0.25">
      <c r="A110" s="45" t="s">
        <v>67</v>
      </c>
      <c r="B110" s="52">
        <v>2652</v>
      </c>
      <c r="C110" s="4">
        <v>407</v>
      </c>
      <c r="D110" s="15"/>
      <c r="E110" s="100"/>
      <c r="F110" s="100"/>
      <c r="G110" s="100"/>
      <c r="H110" s="58"/>
      <c r="I110" s="16"/>
    </row>
    <row r="111" spans="1:9" ht="17.25" x14ac:dyDescent="0.25">
      <c r="A111" s="47" t="s">
        <v>87</v>
      </c>
      <c r="B111" s="52">
        <v>3000</v>
      </c>
      <c r="C111" s="4">
        <v>100</v>
      </c>
      <c r="D111" s="25"/>
      <c r="E111" s="102"/>
      <c r="F111" s="102"/>
      <c r="G111" s="102"/>
      <c r="H111" s="60" t="s">
        <v>9</v>
      </c>
      <c r="I111" s="18"/>
    </row>
    <row r="112" spans="1:9" ht="34.5" customHeight="1" x14ac:dyDescent="0.25">
      <c r="A112" s="45" t="s">
        <v>88</v>
      </c>
      <c r="B112" s="52">
        <v>3010</v>
      </c>
      <c r="C112" s="4"/>
      <c r="D112" s="15"/>
      <c r="E112" s="100"/>
      <c r="F112" s="100"/>
      <c r="G112" s="100"/>
      <c r="H112" s="60" t="s">
        <v>9</v>
      </c>
      <c r="I112" s="16"/>
    </row>
    <row r="113" spans="1:91" ht="15" customHeight="1" x14ac:dyDescent="0.25">
      <c r="A113" s="45" t="s">
        <v>89</v>
      </c>
      <c r="B113" s="52">
        <v>3020</v>
      </c>
      <c r="C113" s="4"/>
      <c r="D113" s="15"/>
      <c r="E113" s="100"/>
      <c r="F113" s="100"/>
      <c r="G113" s="100"/>
      <c r="H113" s="60" t="s">
        <v>9</v>
      </c>
      <c r="I113" s="16"/>
    </row>
    <row r="114" spans="1:91" ht="15" customHeight="1" x14ac:dyDescent="0.25">
      <c r="A114" s="45" t="s">
        <v>90</v>
      </c>
      <c r="B114" s="52">
        <v>3030</v>
      </c>
      <c r="C114" s="4"/>
      <c r="D114" s="15"/>
      <c r="E114" s="100"/>
      <c r="F114" s="100"/>
      <c r="G114" s="100"/>
      <c r="H114" s="60" t="s">
        <v>9</v>
      </c>
      <c r="I114" s="16"/>
    </row>
    <row r="115" spans="1:91" ht="17.25" x14ac:dyDescent="0.25">
      <c r="A115" s="47" t="s">
        <v>91</v>
      </c>
      <c r="B115" s="52">
        <v>4000</v>
      </c>
      <c r="C115" s="4" t="s">
        <v>9</v>
      </c>
      <c r="D115" s="25"/>
      <c r="E115" s="102"/>
      <c r="F115" s="102"/>
      <c r="G115" s="102"/>
      <c r="H115" s="60" t="s">
        <v>9</v>
      </c>
      <c r="I115" s="18"/>
    </row>
    <row r="116" spans="1:91" ht="33" customHeight="1" thickBot="1" x14ac:dyDescent="0.3">
      <c r="A116" s="45" t="s">
        <v>68</v>
      </c>
      <c r="B116" s="62">
        <v>4010</v>
      </c>
      <c r="C116" s="63">
        <v>610</v>
      </c>
      <c r="D116" s="64"/>
      <c r="E116" s="103"/>
      <c r="F116" s="103"/>
      <c r="G116" s="103"/>
      <c r="H116" s="65" t="s">
        <v>9</v>
      </c>
      <c r="I116" s="16"/>
    </row>
    <row r="117" spans="1:91" x14ac:dyDescent="0.25">
      <c r="A117" s="26"/>
      <c r="B117" s="48"/>
      <c r="C117" s="48"/>
      <c r="D117" s="48"/>
      <c r="E117" s="48"/>
      <c r="F117" s="48"/>
      <c r="G117" s="48"/>
      <c r="H117" s="48"/>
      <c r="I117" s="19"/>
    </row>
    <row r="118" spans="1:91" ht="16.5" x14ac:dyDescent="0.25">
      <c r="A118" s="29" t="s">
        <v>97</v>
      </c>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c r="BO118" s="27"/>
      <c r="BP118" s="27"/>
      <c r="BQ118" s="27"/>
      <c r="BR118" s="27"/>
      <c r="BS118" s="27"/>
      <c r="BT118" s="27"/>
      <c r="BU118" s="27"/>
      <c r="BV118" s="27"/>
      <c r="BW118" s="27"/>
      <c r="BX118" s="27"/>
      <c r="BY118" s="27"/>
      <c r="BZ118" s="27"/>
      <c r="CA118" s="27"/>
      <c r="CB118" s="27"/>
      <c r="CC118" s="27"/>
      <c r="CD118" s="27"/>
      <c r="CE118" s="27"/>
      <c r="CF118" s="27"/>
      <c r="CG118" s="27"/>
      <c r="CH118" s="27"/>
      <c r="CI118" s="27"/>
      <c r="CJ118" s="27"/>
      <c r="CK118" s="27"/>
      <c r="CL118" s="27"/>
      <c r="CM118" s="27"/>
    </row>
    <row r="119" spans="1:91" ht="16.5" x14ac:dyDescent="0.25">
      <c r="A119" s="29" t="s">
        <v>98</v>
      </c>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c r="BO119" s="27"/>
      <c r="BP119" s="27"/>
      <c r="BQ119" s="27"/>
      <c r="BR119" s="27"/>
      <c r="BS119" s="27"/>
      <c r="BT119" s="27"/>
      <c r="BU119" s="27"/>
      <c r="BV119" s="27"/>
      <c r="BW119" s="27"/>
      <c r="BX119" s="27"/>
      <c r="BY119" s="27"/>
      <c r="BZ119" s="27"/>
      <c r="CA119" s="27"/>
      <c r="CB119" s="27"/>
      <c r="CC119" s="27"/>
      <c r="CD119" s="27"/>
      <c r="CE119" s="27"/>
      <c r="CF119" s="27"/>
      <c r="CG119" s="27"/>
      <c r="CH119" s="27"/>
      <c r="CI119" s="27"/>
      <c r="CJ119" s="27"/>
      <c r="CK119" s="27"/>
      <c r="CL119" s="27"/>
      <c r="CM119" s="27"/>
    </row>
    <row r="120" spans="1:91" ht="16.5" x14ac:dyDescent="0.25">
      <c r="A120" s="29" t="s">
        <v>99</v>
      </c>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c r="BO120" s="27"/>
      <c r="BP120" s="27"/>
      <c r="BQ120" s="27"/>
      <c r="BR120" s="27"/>
      <c r="BS120" s="27"/>
      <c r="BT120" s="27"/>
      <c r="BU120" s="27"/>
      <c r="BV120" s="27"/>
      <c r="BW120" s="27"/>
      <c r="BX120" s="27"/>
      <c r="BY120" s="27"/>
      <c r="BZ120" s="27"/>
      <c r="CA120" s="27"/>
      <c r="CB120" s="27"/>
      <c r="CC120" s="27"/>
      <c r="CD120" s="27"/>
      <c r="CE120" s="27"/>
      <c r="CF120" s="27"/>
      <c r="CG120" s="27"/>
      <c r="CH120" s="27"/>
      <c r="CI120" s="27"/>
      <c r="CJ120" s="27"/>
      <c r="CK120" s="27"/>
      <c r="CL120" s="27"/>
      <c r="CM120" s="27"/>
    </row>
    <row r="121" spans="1:91" x14ac:dyDescent="0.25">
      <c r="A121" s="30" t="s">
        <v>92</v>
      </c>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c r="BO121" s="27"/>
      <c r="BP121" s="27"/>
      <c r="BQ121" s="27"/>
      <c r="BR121" s="27"/>
      <c r="BS121" s="27"/>
      <c r="BT121" s="27"/>
      <c r="BU121" s="27"/>
      <c r="BV121" s="27"/>
      <c r="BW121" s="27"/>
      <c r="BX121" s="27"/>
      <c r="BY121" s="27"/>
      <c r="BZ121" s="27"/>
      <c r="CA121" s="27"/>
      <c r="CB121" s="27"/>
      <c r="CC121" s="27"/>
      <c r="CD121" s="27"/>
      <c r="CE121" s="27"/>
      <c r="CF121" s="27"/>
      <c r="CG121" s="27"/>
      <c r="CH121" s="27"/>
      <c r="CI121" s="27"/>
      <c r="CJ121" s="27"/>
      <c r="CK121" s="27"/>
      <c r="CL121" s="27"/>
      <c r="CM121" s="27"/>
    </row>
    <row r="122" spans="1:91" x14ac:dyDescent="0.25">
      <c r="A122" s="30" t="s">
        <v>93</v>
      </c>
      <c r="B122" s="30"/>
      <c r="C122" s="30"/>
      <c r="D122" s="30"/>
      <c r="E122" s="30"/>
      <c r="F122" s="30"/>
      <c r="G122" s="30"/>
      <c r="H122" s="30"/>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c r="BT122" s="27"/>
      <c r="BU122" s="27"/>
      <c r="BV122" s="27"/>
      <c r="BW122" s="27"/>
      <c r="BX122" s="27"/>
      <c r="BY122" s="27"/>
      <c r="BZ122" s="27"/>
      <c r="CA122" s="27"/>
      <c r="CB122" s="27"/>
      <c r="CC122" s="27"/>
      <c r="CD122" s="27"/>
      <c r="CE122" s="27"/>
      <c r="CF122" s="27"/>
      <c r="CG122" s="27"/>
      <c r="CH122" s="27"/>
      <c r="CI122" s="27"/>
      <c r="CJ122" s="27"/>
      <c r="CK122" s="27"/>
      <c r="CL122" s="27"/>
      <c r="CM122" s="27"/>
    </row>
    <row r="123" spans="1:91" x14ac:dyDescent="0.25">
      <c r="A123" s="30" t="s">
        <v>94</v>
      </c>
      <c r="B123" s="30"/>
      <c r="C123" s="30"/>
      <c r="D123" s="30"/>
      <c r="E123" s="30"/>
      <c r="F123" s="30"/>
      <c r="G123" s="30"/>
      <c r="H123" s="30"/>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c r="BT123" s="27"/>
      <c r="BU123" s="27"/>
      <c r="BV123" s="27"/>
      <c r="BW123" s="27"/>
      <c r="BX123" s="27"/>
      <c r="BY123" s="27"/>
      <c r="BZ123" s="27"/>
      <c r="CA123" s="27"/>
      <c r="CB123" s="27"/>
      <c r="CC123" s="27"/>
      <c r="CD123" s="27"/>
      <c r="CE123" s="27"/>
      <c r="CF123" s="27"/>
      <c r="CG123" s="27"/>
      <c r="CH123" s="27"/>
      <c r="CI123" s="27"/>
      <c r="CJ123" s="27"/>
      <c r="CK123" s="27"/>
      <c r="CL123" s="27"/>
      <c r="CM123" s="27"/>
    </row>
    <row r="124" spans="1:91" ht="32.25" customHeight="1" x14ac:dyDescent="0.25">
      <c r="A124" s="135" t="s">
        <v>95</v>
      </c>
      <c r="B124" s="135"/>
      <c r="C124" s="135"/>
      <c r="D124" s="135"/>
      <c r="E124" s="135"/>
      <c r="F124" s="135"/>
      <c r="G124" s="135"/>
      <c r="H124" s="135"/>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8"/>
      <c r="BL124" s="28"/>
      <c r="BM124" s="28"/>
      <c r="BN124" s="28"/>
      <c r="BO124" s="28"/>
      <c r="BP124" s="28"/>
      <c r="BQ124" s="28"/>
      <c r="BR124" s="28"/>
      <c r="BS124" s="28"/>
      <c r="BT124" s="28"/>
      <c r="BU124" s="28"/>
      <c r="BV124" s="28"/>
      <c r="BW124" s="28"/>
      <c r="BX124" s="28"/>
      <c r="BY124" s="28"/>
      <c r="BZ124" s="28"/>
      <c r="CA124" s="28"/>
      <c r="CB124" s="28"/>
      <c r="CC124" s="28"/>
      <c r="CD124" s="28"/>
      <c r="CE124" s="28"/>
      <c r="CF124" s="28"/>
      <c r="CG124" s="28"/>
      <c r="CH124" s="28"/>
      <c r="CI124" s="28"/>
      <c r="CJ124" s="28"/>
      <c r="CK124" s="28"/>
      <c r="CL124" s="28"/>
      <c r="CM124" s="28"/>
    </row>
    <row r="125" spans="1:91" x14ac:dyDescent="0.25">
      <c r="A125" s="136" t="s">
        <v>96</v>
      </c>
      <c r="B125" s="136"/>
      <c r="C125" s="136"/>
      <c r="D125" s="136"/>
      <c r="E125" s="136"/>
      <c r="F125" s="136"/>
      <c r="G125" s="136"/>
      <c r="H125" s="136"/>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7"/>
      <c r="BS125" s="27"/>
      <c r="BT125" s="27"/>
      <c r="BU125" s="27"/>
      <c r="BV125" s="27"/>
      <c r="BW125" s="27"/>
      <c r="BX125" s="27"/>
      <c r="BY125" s="27"/>
      <c r="BZ125" s="27"/>
      <c r="CA125" s="27"/>
      <c r="CB125" s="27"/>
      <c r="CC125" s="27"/>
      <c r="CD125" s="27"/>
      <c r="CE125" s="27"/>
      <c r="CF125" s="27"/>
      <c r="CG125" s="27"/>
      <c r="CH125" s="27"/>
      <c r="CI125" s="27"/>
      <c r="CJ125" s="27"/>
      <c r="CK125" s="27"/>
      <c r="CL125" s="27"/>
      <c r="CM125" s="27"/>
    </row>
    <row r="126" spans="1:91" ht="39.75" customHeight="1" x14ac:dyDescent="0.25">
      <c r="A126" s="137" t="s">
        <v>100</v>
      </c>
      <c r="B126" s="137"/>
      <c r="C126" s="137"/>
      <c r="D126" s="137"/>
      <c r="E126" s="137"/>
      <c r="F126" s="137"/>
      <c r="G126" s="137"/>
      <c r="H126" s="137"/>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row>
    <row r="127" spans="1:91" ht="53.25" customHeight="1" x14ac:dyDescent="0.25">
      <c r="A127" s="114" t="s">
        <v>101</v>
      </c>
      <c r="B127" s="114"/>
      <c r="C127" s="114"/>
      <c r="D127" s="114"/>
      <c r="E127" s="114"/>
      <c r="F127" s="114"/>
      <c r="G127" s="114"/>
      <c r="H127" s="114"/>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8"/>
      <c r="BL127" s="28"/>
      <c r="BM127" s="28"/>
      <c r="BN127" s="28"/>
      <c r="BO127" s="28"/>
      <c r="BP127" s="28"/>
      <c r="BQ127" s="28"/>
      <c r="BR127" s="28"/>
      <c r="BS127" s="28"/>
      <c r="BT127" s="28"/>
      <c r="BU127" s="28"/>
      <c r="BV127" s="28"/>
      <c r="BW127" s="28"/>
      <c r="BX127" s="28"/>
      <c r="BY127" s="28"/>
      <c r="BZ127" s="28"/>
      <c r="CA127" s="28"/>
      <c r="CB127" s="28"/>
      <c r="CC127" s="28"/>
      <c r="CD127" s="28"/>
      <c r="CE127" s="28"/>
      <c r="CF127" s="28"/>
      <c r="CG127" s="28"/>
      <c r="CH127" s="28"/>
      <c r="CI127" s="28"/>
      <c r="CJ127" s="28"/>
      <c r="CK127" s="28"/>
      <c r="CL127" s="28"/>
      <c r="CM127" s="28"/>
    </row>
    <row r="128" spans="1:91" ht="42.75" customHeight="1" x14ac:dyDescent="0.25">
      <c r="A128" s="114" t="s">
        <v>102</v>
      </c>
      <c r="B128" s="114"/>
      <c r="C128" s="114"/>
      <c r="D128" s="114"/>
      <c r="E128" s="114"/>
      <c r="F128" s="114"/>
      <c r="G128" s="114"/>
      <c r="H128" s="114"/>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28"/>
      <c r="BM128" s="28"/>
      <c r="BN128" s="28"/>
      <c r="BO128" s="28"/>
      <c r="BP128" s="28"/>
      <c r="BQ128" s="28"/>
      <c r="BR128" s="28"/>
      <c r="BS128" s="28"/>
      <c r="BT128" s="28"/>
      <c r="BU128" s="28"/>
      <c r="BV128" s="28"/>
      <c r="BW128" s="28"/>
      <c r="BX128" s="28"/>
      <c r="BY128" s="28"/>
      <c r="BZ128" s="28"/>
      <c r="CA128" s="28"/>
      <c r="CB128" s="28"/>
      <c r="CC128" s="28"/>
      <c r="CD128" s="28"/>
      <c r="CE128" s="28"/>
      <c r="CF128" s="28"/>
      <c r="CG128" s="28"/>
      <c r="CH128" s="28"/>
      <c r="CI128" s="28"/>
      <c r="CJ128" s="28"/>
      <c r="CK128" s="28"/>
      <c r="CL128" s="28"/>
      <c r="CM128" s="28"/>
    </row>
    <row r="129" spans="1:91" ht="34.5" customHeight="1" x14ac:dyDescent="0.25">
      <c r="A129" s="113" t="s">
        <v>103</v>
      </c>
      <c r="B129" s="113"/>
      <c r="C129" s="113"/>
      <c r="D129" s="113"/>
      <c r="E129" s="113"/>
      <c r="F129" s="113"/>
      <c r="G129" s="113"/>
      <c r="H129" s="113"/>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c r="BO129" s="27"/>
      <c r="BP129" s="27"/>
      <c r="BQ129" s="27"/>
      <c r="BR129" s="27"/>
      <c r="BS129" s="27"/>
      <c r="BT129" s="27"/>
      <c r="BU129" s="27"/>
      <c r="BV129" s="27"/>
      <c r="BW129" s="27"/>
      <c r="BX129" s="27"/>
      <c r="BY129" s="27"/>
      <c r="BZ129" s="27"/>
      <c r="CA129" s="27"/>
      <c r="CB129" s="27"/>
      <c r="CC129" s="27"/>
      <c r="CD129" s="27"/>
      <c r="CE129" s="27"/>
      <c r="CF129" s="27"/>
      <c r="CG129" s="27"/>
      <c r="CH129" s="27"/>
      <c r="CI129" s="27"/>
      <c r="CJ129" s="27"/>
      <c r="CK129" s="27"/>
      <c r="CL129" s="27"/>
      <c r="CM129" s="27"/>
    </row>
    <row r="130" spans="1:91" ht="16.5" x14ac:dyDescent="0.25">
      <c r="A130" s="29" t="s">
        <v>104</v>
      </c>
      <c r="B130" s="30"/>
      <c r="C130" s="30"/>
      <c r="D130" s="30"/>
      <c r="E130" s="30"/>
      <c r="F130" s="30"/>
      <c r="G130" s="30"/>
      <c r="H130" s="30"/>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c r="BO130" s="27"/>
      <c r="BP130" s="27"/>
      <c r="BQ130" s="27"/>
      <c r="BR130" s="27"/>
      <c r="BS130" s="27"/>
      <c r="BT130" s="27"/>
      <c r="BU130" s="27"/>
      <c r="BV130" s="27"/>
      <c r="BW130" s="27"/>
      <c r="BX130" s="27"/>
      <c r="BY130" s="27"/>
      <c r="BZ130" s="27"/>
      <c r="CA130" s="27"/>
      <c r="CB130" s="27"/>
      <c r="CC130" s="27"/>
      <c r="CD130" s="27"/>
      <c r="CE130" s="27"/>
      <c r="CF130" s="27"/>
      <c r="CG130" s="27"/>
      <c r="CH130" s="27"/>
      <c r="CI130" s="27"/>
      <c r="CJ130" s="27"/>
      <c r="CK130" s="27"/>
      <c r="CL130" s="27"/>
      <c r="CM130" s="27"/>
    </row>
    <row r="131" spans="1:91" ht="46.5" customHeight="1" x14ac:dyDescent="0.25">
      <c r="A131" s="114" t="s">
        <v>105</v>
      </c>
      <c r="B131" s="114"/>
      <c r="C131" s="114"/>
      <c r="D131" s="114"/>
      <c r="E131" s="114"/>
      <c r="F131" s="114"/>
      <c r="G131" s="114"/>
      <c r="H131" s="114"/>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c r="BO131" s="28"/>
      <c r="BP131" s="28"/>
      <c r="BQ131" s="28"/>
      <c r="BR131" s="28"/>
      <c r="BS131" s="28"/>
      <c r="BT131" s="28"/>
      <c r="BU131" s="28"/>
      <c r="BV131" s="28"/>
      <c r="BW131" s="28"/>
      <c r="BX131" s="28"/>
      <c r="BY131" s="28"/>
      <c r="BZ131" s="28"/>
      <c r="CA131" s="28"/>
      <c r="CB131" s="28"/>
      <c r="CC131" s="28"/>
      <c r="CD131" s="28"/>
      <c r="CE131" s="28"/>
      <c r="CF131" s="28"/>
      <c r="CG131" s="28"/>
      <c r="CH131" s="28"/>
      <c r="CI131" s="28"/>
      <c r="CJ131" s="28"/>
      <c r="CK131" s="28"/>
      <c r="CL131" s="28"/>
      <c r="CM131" s="28"/>
    </row>
  </sheetData>
  <mergeCells count="46">
    <mergeCell ref="F1:H1"/>
    <mergeCell ref="G6:H6"/>
    <mergeCell ref="G7:H7"/>
    <mergeCell ref="F9:H9"/>
    <mergeCell ref="B16:F16"/>
    <mergeCell ref="A11:H11"/>
    <mergeCell ref="A12:H12"/>
    <mergeCell ref="A13:H13"/>
    <mergeCell ref="A14:H14"/>
    <mergeCell ref="A1:C1"/>
    <mergeCell ref="B7:C7"/>
    <mergeCell ref="E2:H2"/>
    <mergeCell ref="E3:H3"/>
    <mergeCell ref="E4:H4"/>
    <mergeCell ref="E5:H5"/>
    <mergeCell ref="B6:C6"/>
    <mergeCell ref="F43:F44"/>
    <mergeCell ref="A124:H124"/>
    <mergeCell ref="A125:H125"/>
    <mergeCell ref="A126:H126"/>
    <mergeCell ref="A127:H127"/>
    <mergeCell ref="A25:H25"/>
    <mergeCell ref="F18:G18"/>
    <mergeCell ref="F19:G19"/>
    <mergeCell ref="F20:G20"/>
    <mergeCell ref="F21:G21"/>
    <mergeCell ref="F22:G22"/>
    <mergeCell ref="F23:G23"/>
    <mergeCell ref="B19:E19"/>
    <mergeCell ref="B22:E22"/>
    <mergeCell ref="A129:H129"/>
    <mergeCell ref="A131:H131"/>
    <mergeCell ref="E27:H27"/>
    <mergeCell ref="B27:B28"/>
    <mergeCell ref="C27:C28"/>
    <mergeCell ref="D27:D28"/>
    <mergeCell ref="A27:A28"/>
    <mergeCell ref="A46:A47"/>
    <mergeCell ref="G43:G44"/>
    <mergeCell ref="H43:H44"/>
    <mergeCell ref="A43:A44"/>
    <mergeCell ref="B43:B44"/>
    <mergeCell ref="C43:C44"/>
    <mergeCell ref="D43:D44"/>
    <mergeCell ref="E43:E44"/>
    <mergeCell ref="A128:H128"/>
  </mergeCells>
  <pageMargins left="0.70866141732283472" right="0.70866141732283472" top="0.74803149606299213" bottom="0.74803149606299213" header="0.31496062992125984" footer="0.31496062992125984"/>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E59"/>
  <sheetViews>
    <sheetView topLeftCell="A28" zoomScale="70" zoomScaleNormal="70" workbookViewId="0">
      <selection activeCell="D42" sqref="D42"/>
    </sheetView>
  </sheetViews>
  <sheetFormatPr defaultRowHeight="15" x14ac:dyDescent="0.25"/>
  <cols>
    <col min="1" max="1" width="9.28515625" customWidth="1"/>
    <col min="2" max="2" width="48.85546875" customWidth="1"/>
    <col min="3" max="3" width="11.140625" customWidth="1"/>
    <col min="4" max="4" width="8.7109375" customWidth="1"/>
    <col min="5" max="5" width="14.5703125" customWidth="1"/>
    <col min="6" max="6" width="14.140625" customWidth="1"/>
    <col min="7" max="7" width="14.28515625" customWidth="1"/>
    <col min="8" max="8" width="8.42578125" customWidth="1"/>
    <col min="10" max="10" width="10" bestFit="1" customWidth="1"/>
  </cols>
  <sheetData>
    <row r="1" spans="1:112" x14ac:dyDescent="0.25">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row>
    <row r="2" spans="1:112" ht="15" customHeight="1" x14ac:dyDescent="0.25">
      <c r="A2" s="126" t="s">
        <v>122</v>
      </c>
      <c r="B2" s="115" t="s">
        <v>0</v>
      </c>
      <c r="C2" s="115" t="s">
        <v>1</v>
      </c>
      <c r="D2" s="116" t="s">
        <v>121</v>
      </c>
      <c r="E2" s="115" t="s">
        <v>3</v>
      </c>
      <c r="F2" s="115"/>
      <c r="G2" s="115"/>
      <c r="H2" s="115"/>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row>
    <row r="3" spans="1:112" ht="105" customHeight="1" x14ac:dyDescent="0.25">
      <c r="A3" s="127"/>
      <c r="B3" s="115"/>
      <c r="C3" s="115"/>
      <c r="D3" s="116"/>
      <c r="E3" s="112" t="s">
        <v>224</v>
      </c>
      <c r="F3" s="112" t="s">
        <v>225</v>
      </c>
      <c r="G3" s="112" t="s">
        <v>226</v>
      </c>
      <c r="H3" s="1" t="s">
        <v>4</v>
      </c>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row>
    <row r="4" spans="1:112" x14ac:dyDescent="0.25">
      <c r="A4" s="66">
        <v>1</v>
      </c>
      <c r="B4" s="66">
        <v>2</v>
      </c>
      <c r="C4" s="66">
        <v>3</v>
      </c>
      <c r="D4" s="66">
        <v>4</v>
      </c>
      <c r="E4" s="66">
        <v>5</v>
      </c>
      <c r="F4" s="66">
        <v>6</v>
      </c>
      <c r="G4" s="66">
        <v>7</v>
      </c>
      <c r="H4" s="66">
        <v>8</v>
      </c>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row>
    <row r="5" spans="1:112" ht="17.25" x14ac:dyDescent="0.25">
      <c r="A5" s="5">
        <v>1</v>
      </c>
      <c r="B5" s="24" t="s">
        <v>136</v>
      </c>
      <c r="C5" s="72">
        <v>26000</v>
      </c>
      <c r="D5" s="72" t="s">
        <v>9</v>
      </c>
      <c r="E5" s="102">
        <f>E6+E7+E8+E12</f>
        <v>2156700</v>
      </c>
      <c r="F5" s="102">
        <f>F6+F7+F8+F12</f>
        <v>2156700</v>
      </c>
      <c r="G5" s="102">
        <f>G6+G7+G8+G12</f>
        <v>2156700</v>
      </c>
      <c r="H5" s="70"/>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row>
    <row r="6" spans="1:112" ht="210.75" customHeight="1" x14ac:dyDescent="0.25">
      <c r="A6" s="5" t="s">
        <v>135</v>
      </c>
      <c r="B6" s="21" t="s">
        <v>137</v>
      </c>
      <c r="C6" s="73">
        <v>26100</v>
      </c>
      <c r="D6" s="73" t="s">
        <v>9</v>
      </c>
      <c r="E6" s="100">
        <v>0</v>
      </c>
      <c r="F6" s="100">
        <v>0</v>
      </c>
      <c r="G6" s="100">
        <v>0</v>
      </c>
      <c r="H6" s="71"/>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row>
    <row r="7" spans="1:112" ht="63.75" customHeight="1" x14ac:dyDescent="0.25">
      <c r="A7" s="5" t="s">
        <v>138</v>
      </c>
      <c r="B7" s="21" t="s">
        <v>139</v>
      </c>
      <c r="C7" s="73">
        <v>26200</v>
      </c>
      <c r="D7" s="73" t="s">
        <v>9</v>
      </c>
      <c r="E7" s="100">
        <v>0</v>
      </c>
      <c r="F7" s="100">
        <v>0</v>
      </c>
      <c r="G7" s="100">
        <v>0</v>
      </c>
      <c r="H7" s="71"/>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row>
    <row r="8" spans="1:112" ht="66" customHeight="1" x14ac:dyDescent="0.25">
      <c r="A8" s="5" t="s">
        <v>140</v>
      </c>
      <c r="B8" s="21" t="s">
        <v>123</v>
      </c>
      <c r="C8" s="75">
        <v>26300</v>
      </c>
      <c r="D8" s="73" t="s">
        <v>9</v>
      </c>
      <c r="E8" s="102">
        <f>SUM(E9:E11)</f>
        <v>0</v>
      </c>
      <c r="F8" s="102">
        <f t="shared" ref="F8:G8" si="0">SUM(F9:F11)</f>
        <v>0</v>
      </c>
      <c r="G8" s="102">
        <f t="shared" si="0"/>
        <v>0</v>
      </c>
      <c r="H8" s="71"/>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row>
    <row r="9" spans="1:112" ht="31.5" customHeight="1" x14ac:dyDescent="0.25">
      <c r="A9" s="76" t="s">
        <v>192</v>
      </c>
      <c r="B9" s="109" t="s">
        <v>195</v>
      </c>
      <c r="C9" s="73">
        <v>221</v>
      </c>
      <c r="D9" s="73">
        <v>2021</v>
      </c>
      <c r="E9" s="100">
        <v>0</v>
      </c>
      <c r="F9" s="100">
        <f>E9</f>
        <v>0</v>
      </c>
      <c r="G9" s="100">
        <f>F9</f>
        <v>0</v>
      </c>
      <c r="H9" s="71"/>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row>
    <row r="10" spans="1:112" ht="18.75" customHeight="1" x14ac:dyDescent="0.25">
      <c r="A10" s="76" t="s">
        <v>193</v>
      </c>
      <c r="B10" s="21" t="s">
        <v>182</v>
      </c>
      <c r="C10" s="73">
        <v>223</v>
      </c>
      <c r="D10" s="73">
        <v>2021</v>
      </c>
      <c r="E10" s="100">
        <v>0</v>
      </c>
      <c r="F10" s="100">
        <f t="shared" ref="F10:G11" si="1">E10</f>
        <v>0</v>
      </c>
      <c r="G10" s="100">
        <f t="shared" si="1"/>
        <v>0</v>
      </c>
      <c r="H10" s="71"/>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row>
    <row r="11" spans="1:112" ht="30.75" customHeight="1" x14ac:dyDescent="0.25">
      <c r="A11" s="76" t="s">
        <v>194</v>
      </c>
      <c r="B11" s="21" t="s">
        <v>196</v>
      </c>
      <c r="C11" s="73">
        <v>343</v>
      </c>
      <c r="D11" s="73">
        <v>2021</v>
      </c>
      <c r="E11" s="100">
        <v>0</v>
      </c>
      <c r="F11" s="100">
        <f t="shared" si="1"/>
        <v>0</v>
      </c>
      <c r="G11" s="100">
        <f t="shared" si="1"/>
        <v>0</v>
      </c>
      <c r="H11" s="71"/>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row>
    <row r="12" spans="1:112" ht="63" customHeight="1" x14ac:dyDescent="0.25">
      <c r="A12" s="5" t="s">
        <v>141</v>
      </c>
      <c r="B12" s="21" t="s">
        <v>124</v>
      </c>
      <c r="C12" s="75">
        <v>26400</v>
      </c>
      <c r="D12" s="73" t="s">
        <v>9</v>
      </c>
      <c r="E12" s="102">
        <f>E13+E27+E30+E31+E34</f>
        <v>2156700</v>
      </c>
      <c r="F12" s="102">
        <f>F13+F27+F30+F31+F34</f>
        <v>2156700</v>
      </c>
      <c r="G12" s="102">
        <f>G13+G27+G30+G31+G34</f>
        <v>2156700</v>
      </c>
      <c r="H12" s="71"/>
      <c r="I12" s="68"/>
      <c r="J12" s="8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row>
    <row r="13" spans="1:112" ht="45.6" customHeight="1" x14ac:dyDescent="0.25">
      <c r="A13" s="5" t="s">
        <v>142</v>
      </c>
      <c r="B13" s="21" t="s">
        <v>125</v>
      </c>
      <c r="C13" s="73">
        <v>26410</v>
      </c>
      <c r="D13" s="73" t="s">
        <v>9</v>
      </c>
      <c r="E13" s="100">
        <f>E14+E26</f>
        <v>2156700</v>
      </c>
      <c r="F13" s="100">
        <f>F14+F26</f>
        <v>2156700</v>
      </c>
      <c r="G13" s="100">
        <f>G14+G26</f>
        <v>2156700</v>
      </c>
      <c r="H13" s="71"/>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row>
    <row r="14" spans="1:112" ht="30.75" customHeight="1" x14ac:dyDescent="0.25">
      <c r="A14" s="5" t="s">
        <v>143</v>
      </c>
      <c r="B14" s="21" t="s">
        <v>126</v>
      </c>
      <c r="C14" s="73">
        <v>26411</v>
      </c>
      <c r="D14" s="73" t="s">
        <v>9</v>
      </c>
      <c r="E14" s="89">
        <f>SUM(E15:E25)</f>
        <v>2156700</v>
      </c>
      <c r="F14" s="89">
        <f t="shared" ref="F14:G14" si="2">SUM(F15:F25)</f>
        <v>2156700</v>
      </c>
      <c r="G14" s="89">
        <f t="shared" si="2"/>
        <v>2156700</v>
      </c>
      <c r="H14" s="71"/>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row>
    <row r="15" spans="1:112" ht="18" customHeight="1" x14ac:dyDescent="0.25">
      <c r="A15" s="76" t="s">
        <v>197</v>
      </c>
      <c r="B15" s="46" t="s">
        <v>181</v>
      </c>
      <c r="C15" s="73">
        <v>221</v>
      </c>
      <c r="D15" s="73">
        <v>2022</v>
      </c>
      <c r="E15" s="89">
        <f>стр.1!E97-E9</f>
        <v>45000</v>
      </c>
      <c r="F15" s="89">
        <f>E15</f>
        <v>45000</v>
      </c>
      <c r="G15" s="89">
        <f>F15</f>
        <v>45000</v>
      </c>
      <c r="H15" s="71"/>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row>
    <row r="16" spans="1:112" ht="18" customHeight="1" x14ac:dyDescent="0.25">
      <c r="A16" s="107" t="s">
        <v>198</v>
      </c>
      <c r="B16" s="46" t="s">
        <v>212</v>
      </c>
      <c r="C16" s="73">
        <v>222</v>
      </c>
      <c r="D16" s="73">
        <v>2022</v>
      </c>
      <c r="E16" s="89">
        <f>стр.1!E98</f>
        <v>0</v>
      </c>
      <c r="F16" s="89">
        <f t="shared" ref="F16:G25" si="3">E16</f>
        <v>0</v>
      </c>
      <c r="G16" s="89">
        <f t="shared" si="3"/>
        <v>0</v>
      </c>
      <c r="H16" s="71"/>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row>
    <row r="17" spans="1:112" ht="20.25" customHeight="1" x14ac:dyDescent="0.25">
      <c r="A17" s="107" t="s">
        <v>198</v>
      </c>
      <c r="B17" s="46" t="s">
        <v>182</v>
      </c>
      <c r="C17" s="73">
        <v>223</v>
      </c>
      <c r="D17" s="73">
        <v>2022</v>
      </c>
      <c r="E17" s="89">
        <f>стр.1!E99-E10</f>
        <v>2008800</v>
      </c>
      <c r="F17" s="89">
        <f t="shared" si="3"/>
        <v>2008800</v>
      </c>
      <c r="G17" s="89">
        <f t="shared" si="3"/>
        <v>2008800</v>
      </c>
      <c r="H17" s="71"/>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row>
    <row r="18" spans="1:112" ht="18.75" customHeight="1" x14ac:dyDescent="0.25">
      <c r="A18" s="76" t="s">
        <v>199</v>
      </c>
      <c r="B18" s="46" t="s">
        <v>183</v>
      </c>
      <c r="C18" s="73">
        <v>225</v>
      </c>
      <c r="D18" s="73">
        <v>2022</v>
      </c>
      <c r="E18" s="89">
        <f>стр.1!E100</f>
        <v>57500</v>
      </c>
      <c r="F18" s="89">
        <f t="shared" si="3"/>
        <v>57500</v>
      </c>
      <c r="G18" s="89">
        <f t="shared" si="3"/>
        <v>57500</v>
      </c>
      <c r="H18" s="71"/>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row>
    <row r="19" spans="1:112" ht="18.75" customHeight="1" x14ac:dyDescent="0.25">
      <c r="A19" s="76" t="s">
        <v>200</v>
      </c>
      <c r="B19" s="46" t="s">
        <v>184</v>
      </c>
      <c r="C19" s="73">
        <v>226</v>
      </c>
      <c r="D19" s="73">
        <v>2022</v>
      </c>
      <c r="E19" s="89">
        <f>стр.1!E101</f>
        <v>15000</v>
      </c>
      <c r="F19" s="89">
        <f t="shared" si="3"/>
        <v>15000</v>
      </c>
      <c r="G19" s="89">
        <f t="shared" si="3"/>
        <v>15000</v>
      </c>
      <c r="H19" s="71"/>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row>
    <row r="20" spans="1:112" ht="21" customHeight="1" x14ac:dyDescent="0.25">
      <c r="A20" s="76" t="s">
        <v>201</v>
      </c>
      <c r="B20" s="46" t="s">
        <v>185</v>
      </c>
      <c r="C20" s="73">
        <v>310</v>
      </c>
      <c r="D20" s="73">
        <v>2022</v>
      </c>
      <c r="E20" s="89">
        <f>стр.1!E102</f>
        <v>20000</v>
      </c>
      <c r="F20" s="89">
        <f t="shared" si="3"/>
        <v>20000</v>
      </c>
      <c r="G20" s="89">
        <f t="shared" si="3"/>
        <v>20000</v>
      </c>
      <c r="H20" s="71"/>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row>
    <row r="21" spans="1:112" ht="30.75" customHeight="1" x14ac:dyDescent="0.25">
      <c r="A21" s="76" t="s">
        <v>202</v>
      </c>
      <c r="B21" s="45" t="s">
        <v>186</v>
      </c>
      <c r="C21" s="73">
        <v>343</v>
      </c>
      <c r="D21" s="73">
        <v>2022</v>
      </c>
      <c r="E21" s="89">
        <f>стр.1!E103</f>
        <v>0</v>
      </c>
      <c r="F21" s="89">
        <f t="shared" si="3"/>
        <v>0</v>
      </c>
      <c r="G21" s="89">
        <f t="shared" si="3"/>
        <v>0</v>
      </c>
      <c r="H21" s="71"/>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row>
    <row r="22" spans="1:112" ht="21" customHeight="1" x14ac:dyDescent="0.25">
      <c r="A22" s="76" t="s">
        <v>203</v>
      </c>
      <c r="B22" s="46" t="s">
        <v>187</v>
      </c>
      <c r="C22" s="73">
        <v>344</v>
      </c>
      <c r="D22" s="73">
        <v>2022</v>
      </c>
      <c r="E22" s="89">
        <f>стр.1!E104</f>
        <v>0</v>
      </c>
      <c r="F22" s="89">
        <f t="shared" si="3"/>
        <v>0</v>
      </c>
      <c r="G22" s="89">
        <f t="shared" si="3"/>
        <v>0</v>
      </c>
      <c r="H22" s="71"/>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row>
    <row r="23" spans="1:112" ht="20.25" customHeight="1" x14ac:dyDescent="0.25">
      <c r="A23" s="76" t="s">
        <v>204</v>
      </c>
      <c r="B23" s="46" t="s">
        <v>188</v>
      </c>
      <c r="C23" s="73">
        <v>345</v>
      </c>
      <c r="D23" s="73">
        <v>2022</v>
      </c>
      <c r="E23" s="89">
        <f>стр.1!E105</f>
        <v>0</v>
      </c>
      <c r="F23" s="89">
        <f t="shared" si="3"/>
        <v>0</v>
      </c>
      <c r="G23" s="89">
        <f t="shared" si="3"/>
        <v>0</v>
      </c>
      <c r="H23" s="71"/>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row>
    <row r="24" spans="1:112" ht="28.5" customHeight="1" x14ac:dyDescent="0.25">
      <c r="A24" s="76" t="s">
        <v>205</v>
      </c>
      <c r="B24" s="45" t="s">
        <v>189</v>
      </c>
      <c r="C24" s="73">
        <v>346</v>
      </c>
      <c r="D24" s="73">
        <v>2022</v>
      </c>
      <c r="E24" s="89">
        <f>стр.1!E106</f>
        <v>10400</v>
      </c>
      <c r="F24" s="89">
        <f t="shared" si="3"/>
        <v>10400</v>
      </c>
      <c r="G24" s="89">
        <f t="shared" si="3"/>
        <v>10400</v>
      </c>
      <c r="H24" s="71"/>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row>
    <row r="25" spans="1:112" ht="28.5" customHeight="1" x14ac:dyDescent="0.25">
      <c r="A25" s="107" t="s">
        <v>213</v>
      </c>
      <c r="B25" s="45" t="s">
        <v>214</v>
      </c>
      <c r="C25" s="73">
        <v>346</v>
      </c>
      <c r="D25" s="73">
        <v>2022</v>
      </c>
      <c r="E25" s="89">
        <f>стр.1!E107</f>
        <v>0</v>
      </c>
      <c r="F25" s="89">
        <f t="shared" si="3"/>
        <v>0</v>
      </c>
      <c r="G25" s="89">
        <f t="shared" si="3"/>
        <v>0</v>
      </c>
      <c r="H25" s="71"/>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row>
    <row r="26" spans="1:112" ht="21.75" customHeight="1" x14ac:dyDescent="0.25">
      <c r="A26" s="5" t="s">
        <v>144</v>
      </c>
      <c r="B26" s="21" t="s">
        <v>127</v>
      </c>
      <c r="C26" s="73">
        <v>26412</v>
      </c>
      <c r="D26" s="73" t="s">
        <v>9</v>
      </c>
      <c r="E26" s="90">
        <v>0</v>
      </c>
      <c r="F26" s="90">
        <v>0</v>
      </c>
      <c r="G26" s="90">
        <v>0</v>
      </c>
      <c r="H26" s="23"/>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row>
    <row r="27" spans="1:112" ht="50.25" customHeight="1" x14ac:dyDescent="0.25">
      <c r="A27" s="5" t="s">
        <v>145</v>
      </c>
      <c r="B27" s="21" t="s">
        <v>128</v>
      </c>
      <c r="C27" s="73">
        <v>26420</v>
      </c>
      <c r="D27" s="73" t="s">
        <v>9</v>
      </c>
      <c r="E27" s="90">
        <v>0</v>
      </c>
      <c r="F27" s="90">
        <v>0</v>
      </c>
      <c r="G27" s="90">
        <v>0</v>
      </c>
      <c r="H27" s="23"/>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row>
    <row r="28" spans="1:112" ht="36.75" customHeight="1" x14ac:dyDescent="0.25">
      <c r="A28" s="5" t="s">
        <v>146</v>
      </c>
      <c r="B28" s="21" t="s">
        <v>126</v>
      </c>
      <c r="C28" s="73">
        <v>26421</v>
      </c>
      <c r="D28" s="73" t="s">
        <v>9</v>
      </c>
      <c r="E28" s="90">
        <v>0</v>
      </c>
      <c r="F28" s="90">
        <v>0</v>
      </c>
      <c r="G28" s="90">
        <v>0</v>
      </c>
      <c r="H28" s="23"/>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row>
    <row r="29" spans="1:112" ht="15" customHeight="1" x14ac:dyDescent="0.25">
      <c r="A29" s="5" t="s">
        <v>147</v>
      </c>
      <c r="B29" s="21" t="s">
        <v>127</v>
      </c>
      <c r="C29" s="73">
        <v>26422</v>
      </c>
      <c r="D29" s="73" t="s">
        <v>9</v>
      </c>
      <c r="E29" s="90">
        <v>0</v>
      </c>
      <c r="F29" s="90">
        <v>0</v>
      </c>
      <c r="G29" s="90">
        <v>0</v>
      </c>
      <c r="H29" s="23"/>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row>
    <row r="30" spans="1:112" ht="30.75" customHeight="1" x14ac:dyDescent="0.25">
      <c r="A30" s="5" t="s">
        <v>148</v>
      </c>
      <c r="B30" s="21" t="s">
        <v>129</v>
      </c>
      <c r="C30" s="73">
        <v>26430</v>
      </c>
      <c r="D30" s="73" t="s">
        <v>9</v>
      </c>
      <c r="E30" s="90">
        <v>0</v>
      </c>
      <c r="F30" s="90">
        <v>0</v>
      </c>
      <c r="G30" s="90">
        <v>0</v>
      </c>
      <c r="H30" s="23"/>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row>
    <row r="31" spans="1:112" ht="30.75" customHeight="1" x14ac:dyDescent="0.25">
      <c r="A31" s="5" t="s">
        <v>149</v>
      </c>
      <c r="B31" s="21" t="s">
        <v>130</v>
      </c>
      <c r="C31" s="73">
        <v>26440</v>
      </c>
      <c r="D31" s="73" t="s">
        <v>9</v>
      </c>
      <c r="E31" s="90">
        <v>0</v>
      </c>
      <c r="F31" s="90">
        <v>0</v>
      </c>
      <c r="G31" s="90">
        <v>0</v>
      </c>
      <c r="H31" s="23"/>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row>
    <row r="32" spans="1:112" ht="33.75" customHeight="1" x14ac:dyDescent="0.25">
      <c r="A32" s="5" t="s">
        <v>150</v>
      </c>
      <c r="B32" s="21" t="s">
        <v>126</v>
      </c>
      <c r="C32" s="73">
        <v>26441</v>
      </c>
      <c r="D32" s="73" t="s">
        <v>9</v>
      </c>
      <c r="E32" s="90">
        <v>0</v>
      </c>
      <c r="F32" s="90">
        <v>0</v>
      </c>
      <c r="G32" s="90">
        <v>0</v>
      </c>
      <c r="H32" s="23"/>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row>
    <row r="33" spans="1:112" ht="15" customHeight="1" x14ac:dyDescent="0.25">
      <c r="A33" s="5" t="s">
        <v>151</v>
      </c>
      <c r="B33" s="21" t="s">
        <v>127</v>
      </c>
      <c r="C33" s="73">
        <v>26442</v>
      </c>
      <c r="D33" s="73" t="s">
        <v>9</v>
      </c>
      <c r="E33" s="90">
        <v>0</v>
      </c>
      <c r="F33" s="90">
        <v>0</v>
      </c>
      <c r="G33" s="90">
        <v>0</v>
      </c>
      <c r="H33" s="23"/>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row>
    <row r="34" spans="1:112" ht="17.25" customHeight="1" x14ac:dyDescent="0.25">
      <c r="A34" s="5" t="s">
        <v>152</v>
      </c>
      <c r="B34" s="21" t="s">
        <v>131</v>
      </c>
      <c r="C34" s="73">
        <v>26450</v>
      </c>
      <c r="D34" s="73" t="s">
        <v>9</v>
      </c>
      <c r="E34" s="90">
        <v>0</v>
      </c>
      <c r="F34" s="90">
        <v>0</v>
      </c>
      <c r="G34" s="90">
        <v>0</v>
      </c>
      <c r="H34" s="23"/>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row>
    <row r="35" spans="1:112" ht="34.5" customHeight="1" x14ac:dyDescent="0.25">
      <c r="A35" s="5" t="s">
        <v>153</v>
      </c>
      <c r="B35" s="21" t="s">
        <v>126</v>
      </c>
      <c r="C35" s="73">
        <v>26451</v>
      </c>
      <c r="D35" s="73" t="s">
        <v>9</v>
      </c>
      <c r="E35" s="90">
        <v>0</v>
      </c>
      <c r="F35" s="90">
        <v>0</v>
      </c>
      <c r="G35" s="90">
        <v>0</v>
      </c>
      <c r="H35" s="23"/>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row>
    <row r="36" spans="1:112" ht="18" customHeight="1" x14ac:dyDescent="0.25">
      <c r="A36" s="5" t="s">
        <v>154</v>
      </c>
      <c r="B36" s="21" t="s">
        <v>132</v>
      </c>
      <c r="C36" s="73">
        <v>26452</v>
      </c>
      <c r="D36" s="73" t="s">
        <v>9</v>
      </c>
      <c r="E36" s="90">
        <v>0</v>
      </c>
      <c r="F36" s="90">
        <v>0</v>
      </c>
      <c r="G36" s="90">
        <v>0</v>
      </c>
      <c r="H36" s="23"/>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row>
    <row r="37" spans="1:112" ht="60" customHeight="1" x14ac:dyDescent="0.25">
      <c r="A37" s="74" t="s">
        <v>155</v>
      </c>
      <c r="B37" s="22" t="s">
        <v>157</v>
      </c>
      <c r="C37" s="75">
        <v>26500</v>
      </c>
      <c r="D37" s="75" t="s">
        <v>9</v>
      </c>
      <c r="E37" s="91">
        <f>E12</f>
        <v>2156700</v>
      </c>
      <c r="F37" s="91">
        <f>F12</f>
        <v>2156700</v>
      </c>
      <c r="G37" s="91">
        <f>G12</f>
        <v>2156700</v>
      </c>
      <c r="H37" s="24"/>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row>
    <row r="38" spans="1:112" x14ac:dyDescent="0.25">
      <c r="A38" s="5"/>
      <c r="B38" s="21" t="s">
        <v>133</v>
      </c>
      <c r="C38" s="73">
        <v>26510</v>
      </c>
      <c r="D38" s="73" t="s">
        <v>9</v>
      </c>
      <c r="E38" s="90"/>
      <c r="F38" s="90"/>
      <c r="G38" s="90"/>
      <c r="H38" s="23"/>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row>
    <row r="39" spans="1:112" x14ac:dyDescent="0.25">
      <c r="A39" s="110"/>
      <c r="B39" s="21"/>
      <c r="C39" s="73"/>
      <c r="D39" s="73">
        <v>2022</v>
      </c>
      <c r="E39" s="90">
        <f>E37</f>
        <v>2156700</v>
      </c>
      <c r="F39" s="90"/>
      <c r="G39" s="90"/>
      <c r="H39" s="23"/>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row>
    <row r="40" spans="1:112" x14ac:dyDescent="0.25">
      <c r="A40" s="110"/>
      <c r="B40" s="21"/>
      <c r="C40" s="73"/>
      <c r="D40" s="73">
        <v>2023</v>
      </c>
      <c r="E40" s="90"/>
      <c r="F40" s="90">
        <f>F37</f>
        <v>2156700</v>
      </c>
      <c r="G40" s="90"/>
      <c r="H40" s="23"/>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row>
    <row r="41" spans="1:112" x14ac:dyDescent="0.25">
      <c r="A41" s="5"/>
      <c r="B41" s="21"/>
      <c r="C41" s="73"/>
      <c r="D41" s="73">
        <v>2024</v>
      </c>
      <c r="E41" s="90"/>
      <c r="F41" s="90"/>
      <c r="G41" s="90">
        <f>G37</f>
        <v>2156700</v>
      </c>
      <c r="H41" s="23"/>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row>
    <row r="42" spans="1:112" ht="66" customHeight="1" x14ac:dyDescent="0.25">
      <c r="A42" s="74" t="s">
        <v>156</v>
      </c>
      <c r="B42" s="22" t="s">
        <v>134</v>
      </c>
      <c r="C42" s="75">
        <v>26600</v>
      </c>
      <c r="D42" s="75" t="s">
        <v>9</v>
      </c>
      <c r="E42" s="91">
        <f>E43</f>
        <v>0</v>
      </c>
      <c r="F42" s="91">
        <f t="shared" ref="F42:G42" si="4">F43</f>
        <v>0</v>
      </c>
      <c r="G42" s="91">
        <f t="shared" si="4"/>
        <v>0</v>
      </c>
      <c r="H42" s="24"/>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19"/>
      <c r="DE42" s="19"/>
      <c r="DF42" s="19"/>
      <c r="DG42" s="19"/>
      <c r="DH42" s="19"/>
    </row>
    <row r="43" spans="1:112" x14ac:dyDescent="0.25">
      <c r="A43" s="5"/>
      <c r="B43" s="21" t="s">
        <v>133</v>
      </c>
      <c r="C43" s="73">
        <v>26610</v>
      </c>
      <c r="D43" s="73"/>
      <c r="E43" s="90">
        <f>0</f>
        <v>0</v>
      </c>
      <c r="F43" s="90">
        <v>0</v>
      </c>
      <c r="G43" s="90">
        <v>0</v>
      </c>
      <c r="H43" s="23"/>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row>
    <row r="44" spans="1:112" x14ac:dyDescent="0.25">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row>
    <row r="45" spans="1:112" x14ac:dyDescent="0.25">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row>
    <row r="46" spans="1:112" x14ac:dyDescent="0.25">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row>
    <row r="47" spans="1:112" x14ac:dyDescent="0.25">
      <c r="B47" s="69" t="s">
        <v>215</v>
      </c>
      <c r="C47" s="154" t="s">
        <v>216</v>
      </c>
      <c r="D47" s="154"/>
      <c r="E47" s="154"/>
      <c r="F47" s="92" t="s">
        <v>217</v>
      </c>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row>
    <row r="48" spans="1:112" x14ac:dyDescent="0.25">
      <c r="B48" s="79" t="s">
        <v>191</v>
      </c>
      <c r="C48" s="140" t="s">
        <v>159</v>
      </c>
      <c r="D48" s="140"/>
      <c r="E48" s="148"/>
      <c r="F48" s="79" t="s">
        <v>160</v>
      </c>
      <c r="G48" s="7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row>
    <row r="49" spans="1:161" x14ac:dyDescent="0.25">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row>
    <row r="50" spans="1:161" x14ac:dyDescent="0.25">
      <c r="B50" s="93" t="s">
        <v>190</v>
      </c>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row>
    <row r="51" spans="1:161" x14ac:dyDescent="0.25">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row>
    <row r="52" spans="1:161" ht="30.75" customHeight="1" x14ac:dyDescent="0.25">
      <c r="A52" s="114" t="s">
        <v>161</v>
      </c>
      <c r="B52" s="114"/>
      <c r="C52" s="114"/>
      <c r="D52" s="114"/>
      <c r="E52" s="114"/>
      <c r="F52" s="114"/>
      <c r="G52" s="114"/>
      <c r="H52" s="114"/>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c r="CS52" s="27"/>
      <c r="CT52" s="27"/>
      <c r="CU52" s="27"/>
      <c r="CV52" s="27"/>
      <c r="CW52" s="27"/>
      <c r="CX52" s="27"/>
      <c r="CY52" s="27"/>
      <c r="CZ52" s="27"/>
      <c r="DA52" s="27"/>
      <c r="DB52" s="27"/>
      <c r="DC52" s="27"/>
      <c r="DD52" s="27"/>
      <c r="DE52" s="27"/>
      <c r="DF52" s="27"/>
      <c r="DG52" s="27"/>
      <c r="DH52" s="27"/>
      <c r="DI52" s="27"/>
      <c r="DJ52" s="27"/>
      <c r="DK52" s="27"/>
      <c r="DL52" s="27"/>
      <c r="DM52" s="27"/>
      <c r="DN52" s="27"/>
      <c r="DO52" s="27"/>
      <c r="DP52" s="27"/>
      <c r="DQ52" s="27"/>
      <c r="DR52" s="27"/>
      <c r="DS52" s="27"/>
      <c r="DT52" s="27"/>
      <c r="DU52" s="27"/>
      <c r="DV52" s="27"/>
      <c r="DW52" s="27"/>
      <c r="DX52" s="27"/>
      <c r="DY52" s="27"/>
      <c r="DZ52" s="27"/>
      <c r="EA52" s="27"/>
      <c r="EB52" s="27"/>
      <c r="EC52" s="27"/>
      <c r="ED52" s="27"/>
      <c r="EE52" s="27"/>
      <c r="EF52" s="27"/>
      <c r="EG52" s="27"/>
      <c r="EH52" s="27"/>
      <c r="EI52" s="27"/>
      <c r="EJ52" s="27"/>
      <c r="EK52" s="27"/>
      <c r="EL52" s="27"/>
      <c r="EM52" s="27"/>
      <c r="EN52" s="27"/>
      <c r="EO52" s="27"/>
      <c r="EP52" s="27"/>
      <c r="EQ52" s="27"/>
      <c r="ER52" s="27"/>
      <c r="ES52" s="27"/>
      <c r="ET52" s="27"/>
      <c r="EU52" s="27"/>
      <c r="EV52" s="27"/>
      <c r="EW52" s="27"/>
      <c r="EX52" s="27"/>
      <c r="EY52" s="27"/>
      <c r="EZ52" s="27"/>
      <c r="FA52" s="27"/>
      <c r="FB52" s="27"/>
      <c r="FC52" s="27"/>
      <c r="FD52" s="27"/>
      <c r="FE52" s="27"/>
    </row>
    <row r="53" spans="1:161" ht="92.25" customHeight="1" x14ac:dyDescent="0.25">
      <c r="A53" s="114" t="s">
        <v>162</v>
      </c>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4"/>
      <c r="BR53" s="114"/>
      <c r="BS53" s="114"/>
      <c r="BT53" s="114"/>
      <c r="BU53" s="114"/>
      <c r="BV53" s="114"/>
      <c r="BW53" s="114"/>
      <c r="BX53" s="114"/>
      <c r="BY53" s="114"/>
      <c r="BZ53" s="114"/>
      <c r="CA53" s="114"/>
      <c r="CB53" s="114"/>
      <c r="CC53" s="114"/>
      <c r="CD53" s="114"/>
      <c r="CE53" s="114"/>
      <c r="CF53" s="114"/>
      <c r="CG53" s="114"/>
      <c r="CH53" s="114"/>
      <c r="CI53" s="114"/>
      <c r="CJ53" s="114"/>
      <c r="CK53" s="114"/>
      <c r="CL53" s="114"/>
      <c r="CM53" s="114"/>
      <c r="CN53" s="114"/>
      <c r="CO53" s="114"/>
      <c r="CP53" s="114"/>
      <c r="CQ53" s="114"/>
      <c r="CR53" s="114"/>
      <c r="CS53" s="114"/>
      <c r="CT53" s="114"/>
      <c r="CU53" s="114"/>
      <c r="CV53" s="114"/>
      <c r="CW53" s="114"/>
      <c r="CX53" s="114"/>
      <c r="CY53" s="114"/>
      <c r="CZ53" s="114"/>
      <c r="DA53" s="114"/>
      <c r="DB53" s="114"/>
      <c r="DC53" s="114"/>
      <c r="DD53" s="114"/>
      <c r="DE53" s="114"/>
      <c r="DF53" s="114"/>
      <c r="DG53" s="114"/>
      <c r="DH53" s="114"/>
      <c r="DI53" s="114"/>
      <c r="DJ53" s="114"/>
      <c r="DK53" s="114"/>
      <c r="DL53" s="114"/>
      <c r="DM53" s="114"/>
      <c r="DN53" s="114"/>
      <c r="DO53" s="114"/>
      <c r="DP53" s="114"/>
      <c r="DQ53" s="114"/>
      <c r="DR53" s="114"/>
      <c r="DS53" s="114"/>
      <c r="DT53" s="114"/>
      <c r="DU53" s="114"/>
      <c r="DV53" s="114"/>
      <c r="DW53" s="114"/>
      <c r="DX53" s="114"/>
      <c r="DY53" s="114"/>
      <c r="DZ53" s="114"/>
      <c r="EA53" s="114"/>
      <c r="EB53" s="114"/>
      <c r="EC53" s="114"/>
      <c r="ED53" s="114"/>
      <c r="EE53" s="114"/>
      <c r="EF53" s="114"/>
      <c r="EG53" s="114"/>
      <c r="EH53" s="114"/>
      <c r="EI53" s="114"/>
      <c r="EJ53" s="114"/>
      <c r="EK53" s="114"/>
      <c r="EL53" s="114"/>
      <c r="EM53" s="114"/>
      <c r="EN53" s="114"/>
      <c r="EO53" s="114"/>
      <c r="EP53" s="114"/>
      <c r="EQ53" s="114"/>
      <c r="ER53" s="114"/>
      <c r="ES53" s="114"/>
      <c r="ET53" s="114"/>
      <c r="EU53" s="114"/>
      <c r="EV53" s="114"/>
      <c r="EW53" s="114"/>
      <c r="EX53" s="114"/>
      <c r="EY53" s="114"/>
      <c r="EZ53" s="114"/>
      <c r="FA53" s="114"/>
      <c r="FB53" s="114"/>
      <c r="FC53" s="114"/>
      <c r="FD53" s="114"/>
      <c r="FE53" s="32"/>
    </row>
    <row r="54" spans="1:161" ht="31.5" customHeight="1" x14ac:dyDescent="0.25">
      <c r="A54" s="114" t="s">
        <v>163</v>
      </c>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c r="BA54" s="114"/>
      <c r="BB54" s="114"/>
      <c r="BC54" s="114"/>
      <c r="BD54" s="114"/>
      <c r="BE54" s="114"/>
      <c r="BF54" s="114"/>
      <c r="BG54" s="114"/>
      <c r="BH54" s="114"/>
      <c r="BI54" s="114"/>
      <c r="BJ54" s="114"/>
      <c r="BK54" s="114"/>
      <c r="BL54" s="114"/>
      <c r="BM54" s="114"/>
      <c r="BN54" s="114"/>
      <c r="BO54" s="114"/>
      <c r="BP54" s="114"/>
      <c r="BQ54" s="114"/>
      <c r="BR54" s="114"/>
      <c r="BS54" s="114"/>
      <c r="BT54" s="114"/>
      <c r="BU54" s="114"/>
      <c r="BV54" s="114"/>
      <c r="BW54" s="114"/>
      <c r="BX54" s="114"/>
      <c r="BY54" s="114"/>
      <c r="BZ54" s="114"/>
      <c r="CA54" s="114"/>
      <c r="CB54" s="114"/>
      <c r="CC54" s="114"/>
      <c r="CD54" s="114"/>
      <c r="CE54" s="114"/>
      <c r="CF54" s="114"/>
      <c r="CG54" s="114"/>
      <c r="CH54" s="114"/>
      <c r="CI54" s="114"/>
      <c r="CJ54" s="114"/>
      <c r="CK54" s="114"/>
      <c r="CL54" s="114"/>
      <c r="CM54" s="114"/>
      <c r="CN54" s="114"/>
      <c r="CO54" s="114"/>
      <c r="CP54" s="114"/>
      <c r="CQ54" s="114"/>
      <c r="CR54" s="114"/>
      <c r="CS54" s="114"/>
      <c r="CT54" s="114"/>
      <c r="CU54" s="114"/>
      <c r="CV54" s="114"/>
      <c r="CW54" s="114"/>
      <c r="CX54" s="114"/>
      <c r="CY54" s="114"/>
      <c r="CZ54" s="114"/>
      <c r="DA54" s="114"/>
      <c r="DB54" s="114"/>
      <c r="DC54" s="114"/>
      <c r="DD54" s="114"/>
      <c r="DE54" s="114"/>
      <c r="DF54" s="114"/>
      <c r="DG54" s="114"/>
      <c r="DH54" s="114"/>
      <c r="DI54" s="114"/>
      <c r="DJ54" s="114"/>
      <c r="DK54" s="114"/>
      <c r="DL54" s="114"/>
      <c r="DM54" s="114"/>
      <c r="DN54" s="114"/>
      <c r="DO54" s="114"/>
      <c r="DP54" s="114"/>
      <c r="DQ54" s="114"/>
      <c r="DR54" s="114"/>
      <c r="DS54" s="114"/>
      <c r="DT54" s="114"/>
      <c r="DU54" s="114"/>
      <c r="DV54" s="114"/>
      <c r="DW54" s="114"/>
      <c r="DX54" s="114"/>
      <c r="DY54" s="114"/>
      <c r="DZ54" s="114"/>
      <c r="EA54" s="114"/>
      <c r="EB54" s="114"/>
      <c r="EC54" s="114"/>
      <c r="ED54" s="114"/>
      <c r="EE54" s="114"/>
      <c r="EF54" s="114"/>
      <c r="EG54" s="114"/>
      <c r="EH54" s="114"/>
      <c r="EI54" s="114"/>
      <c r="EJ54" s="114"/>
      <c r="EK54" s="114"/>
      <c r="EL54" s="114"/>
      <c r="EM54" s="114"/>
      <c r="EN54" s="114"/>
      <c r="EO54" s="114"/>
      <c r="EP54" s="114"/>
      <c r="EQ54" s="114"/>
      <c r="ER54" s="114"/>
      <c r="ES54" s="114"/>
      <c r="ET54" s="114"/>
      <c r="EU54" s="114"/>
      <c r="EV54" s="114"/>
      <c r="EW54" s="114"/>
      <c r="EX54" s="114"/>
      <c r="EY54" s="114"/>
      <c r="EZ54" s="114"/>
      <c r="FA54" s="114"/>
      <c r="FB54" s="114"/>
      <c r="FC54" s="114"/>
      <c r="FD54" s="114"/>
      <c r="FE54" s="32"/>
    </row>
    <row r="55" spans="1:161" x14ac:dyDescent="0.25">
      <c r="A55" s="114" t="s">
        <v>164</v>
      </c>
      <c r="B55" s="114"/>
      <c r="C55" s="114"/>
      <c r="D55" s="114"/>
      <c r="E55" s="114"/>
      <c r="F55" s="114"/>
      <c r="G55" s="114"/>
      <c r="H55" s="114"/>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c r="CU55" s="27"/>
      <c r="CV55" s="27"/>
      <c r="CW55" s="27"/>
      <c r="CX55" s="27"/>
      <c r="CY55" s="27"/>
      <c r="CZ55" s="27"/>
      <c r="DA55" s="27"/>
      <c r="DB55" s="27"/>
      <c r="DC55" s="27"/>
      <c r="DD55" s="27"/>
      <c r="DE55" s="27"/>
      <c r="DF55" s="27"/>
      <c r="DG55" s="27"/>
      <c r="DH55" s="27"/>
      <c r="DI55" s="27"/>
      <c r="DJ55" s="27"/>
      <c r="DK55" s="27"/>
      <c r="DL55" s="27"/>
      <c r="DM55" s="27"/>
      <c r="DN55" s="27"/>
      <c r="DO55" s="27"/>
      <c r="DP55" s="27"/>
      <c r="DQ55" s="27"/>
      <c r="DR55" s="27"/>
      <c r="DS55" s="27"/>
      <c r="DT55" s="27"/>
      <c r="DU55" s="27"/>
      <c r="DV55" s="27"/>
      <c r="DW55" s="27"/>
      <c r="DX55" s="27"/>
      <c r="DY55" s="27"/>
      <c r="DZ55" s="27"/>
      <c r="EA55" s="27"/>
      <c r="EB55" s="27"/>
      <c r="EC55" s="27"/>
      <c r="ED55" s="27"/>
      <c r="EE55" s="27"/>
      <c r="EF55" s="27"/>
      <c r="EG55" s="27"/>
      <c r="EH55" s="27"/>
      <c r="EI55" s="27"/>
      <c r="EJ55" s="27"/>
      <c r="EK55" s="27"/>
      <c r="EL55" s="27"/>
      <c r="EM55" s="27"/>
      <c r="EN55" s="27"/>
      <c r="EO55" s="27"/>
      <c r="EP55" s="27"/>
      <c r="EQ55" s="27"/>
      <c r="ER55" s="27"/>
      <c r="ES55" s="27"/>
      <c r="ET55" s="27"/>
      <c r="EU55" s="27"/>
      <c r="EV55" s="27"/>
      <c r="EW55" s="27"/>
      <c r="EX55" s="27"/>
      <c r="EY55" s="27"/>
      <c r="EZ55" s="27"/>
      <c r="FA55" s="27"/>
      <c r="FB55" s="27"/>
      <c r="FC55" s="27"/>
      <c r="FD55" s="27"/>
      <c r="FE55" s="27"/>
    </row>
    <row r="56" spans="1:161" ht="16.5" x14ac:dyDescent="0.25">
      <c r="A56" s="29" t="s">
        <v>165</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row>
    <row r="57" spans="1:161" ht="16.5" x14ac:dyDescent="0.25">
      <c r="A57" s="29" t="s">
        <v>166</v>
      </c>
      <c r="B57" s="31"/>
      <c r="C57" s="31"/>
      <c r="D57" s="31"/>
      <c r="E57" s="31"/>
      <c r="F57" s="31"/>
      <c r="G57" s="31"/>
      <c r="H57" s="31"/>
      <c r="I57" s="31"/>
      <c r="J57" s="31"/>
      <c r="K57" s="31"/>
      <c r="L57" s="31"/>
      <c r="M57" s="31"/>
      <c r="N57" s="31"/>
      <c r="O57" s="31"/>
      <c r="P57" s="31"/>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c r="EO57" s="31"/>
      <c r="EP57" s="31"/>
      <c r="EQ57" s="31"/>
      <c r="ER57" s="31"/>
      <c r="ES57" s="31"/>
      <c r="ET57" s="31"/>
      <c r="EU57" s="31"/>
      <c r="EV57" s="31"/>
      <c r="EW57" s="31"/>
      <c r="EX57" s="31"/>
      <c r="EY57" s="31"/>
      <c r="EZ57" s="31"/>
      <c r="FA57" s="31"/>
      <c r="FB57" s="31"/>
      <c r="FC57" s="31"/>
      <c r="FD57" s="31"/>
      <c r="FE57" s="31"/>
    </row>
    <row r="58" spans="1:161" ht="40.5" customHeight="1" x14ac:dyDescent="0.25">
      <c r="A58" s="114" t="s">
        <v>167</v>
      </c>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c r="CZ58" s="114"/>
      <c r="DA58" s="114"/>
      <c r="DB58" s="114"/>
      <c r="DC58" s="114"/>
      <c r="DD58" s="114"/>
      <c r="DE58" s="114"/>
      <c r="DF58" s="114"/>
      <c r="DG58" s="114"/>
      <c r="DH58" s="114"/>
      <c r="DI58" s="114"/>
      <c r="DJ58" s="114"/>
      <c r="DK58" s="114"/>
      <c r="DL58" s="114"/>
      <c r="DM58" s="114"/>
      <c r="DN58" s="114"/>
      <c r="DO58" s="114"/>
      <c r="DP58" s="114"/>
      <c r="DQ58" s="114"/>
      <c r="DR58" s="114"/>
      <c r="DS58" s="114"/>
      <c r="DT58" s="114"/>
      <c r="DU58" s="114"/>
      <c r="DV58" s="114"/>
      <c r="DW58" s="114"/>
      <c r="DX58" s="114"/>
      <c r="DY58" s="114"/>
      <c r="DZ58" s="114"/>
      <c r="EA58" s="114"/>
      <c r="EB58" s="114"/>
      <c r="EC58" s="114"/>
      <c r="ED58" s="114"/>
      <c r="EE58" s="114"/>
      <c r="EF58" s="114"/>
      <c r="EG58" s="114"/>
      <c r="EH58" s="114"/>
      <c r="EI58" s="114"/>
      <c r="EJ58" s="114"/>
      <c r="EK58" s="114"/>
      <c r="EL58" s="114"/>
      <c r="EM58" s="114"/>
      <c r="EN58" s="114"/>
      <c r="EO58" s="114"/>
      <c r="EP58" s="114"/>
      <c r="EQ58" s="114"/>
      <c r="ER58" s="114"/>
      <c r="ES58" s="114"/>
      <c r="ET58" s="114"/>
      <c r="EU58" s="114"/>
      <c r="EV58" s="114"/>
      <c r="EW58" s="114"/>
      <c r="EX58" s="114"/>
      <c r="EY58" s="114"/>
      <c r="EZ58" s="114"/>
      <c r="FA58" s="114"/>
      <c r="FB58" s="114"/>
      <c r="FC58" s="114"/>
      <c r="FD58" s="114"/>
      <c r="FE58" s="32"/>
    </row>
    <row r="59" spans="1:161" x14ac:dyDescent="0.25">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row>
  </sheetData>
  <mergeCells count="69">
    <mergeCell ref="C48:E48"/>
    <mergeCell ref="A2:A3"/>
    <mergeCell ref="C2:C3"/>
    <mergeCell ref="D2:D3"/>
    <mergeCell ref="E2:H2"/>
    <mergeCell ref="B2:B3"/>
    <mergeCell ref="C47:E47"/>
    <mergeCell ref="A52:H52"/>
    <mergeCell ref="A53:H53"/>
    <mergeCell ref="I53:P53"/>
    <mergeCell ref="Q53:X53"/>
    <mergeCell ref="Y53:AF53"/>
    <mergeCell ref="BU53:CB53"/>
    <mergeCell ref="CC53:CJ53"/>
    <mergeCell ref="CK53:CR53"/>
    <mergeCell ref="AG53:AN53"/>
    <mergeCell ref="AO53:AV53"/>
    <mergeCell ref="AW53:BD53"/>
    <mergeCell ref="BE53:BL53"/>
    <mergeCell ref="BM53:BT53"/>
    <mergeCell ref="CS53:CZ53"/>
    <mergeCell ref="DA53:DH53"/>
    <mergeCell ref="DI53:DP53"/>
    <mergeCell ref="DQ53:DX53"/>
    <mergeCell ref="DY53:EF53"/>
    <mergeCell ref="EG53:EN53"/>
    <mergeCell ref="EO53:EV53"/>
    <mergeCell ref="EW53:FD53"/>
    <mergeCell ref="A54:H54"/>
    <mergeCell ref="I54:P54"/>
    <mergeCell ref="Q54:X54"/>
    <mergeCell ref="Y54:AF54"/>
    <mergeCell ref="AG54:AN54"/>
    <mergeCell ref="AO54:AV54"/>
    <mergeCell ref="AW54:BD54"/>
    <mergeCell ref="BE54:BL54"/>
    <mergeCell ref="BM54:BT54"/>
    <mergeCell ref="BU54:CB54"/>
    <mergeCell ref="CC54:CJ54"/>
    <mergeCell ref="CK54:CR54"/>
    <mergeCell ref="CS54:CZ54"/>
    <mergeCell ref="DA54:DH54"/>
    <mergeCell ref="DI54:DP54"/>
    <mergeCell ref="DQ54:DX54"/>
    <mergeCell ref="DY54:EF54"/>
    <mergeCell ref="EG54:EN54"/>
    <mergeCell ref="EO54:EV54"/>
    <mergeCell ref="EW54:FD54"/>
    <mergeCell ref="A55:H55"/>
    <mergeCell ref="A58:H58"/>
    <mergeCell ref="I58:P58"/>
    <mergeCell ref="Q58:X58"/>
    <mergeCell ref="Y58:AF58"/>
    <mergeCell ref="AG58:AN58"/>
    <mergeCell ref="AO58:AV58"/>
    <mergeCell ref="AW58:BD58"/>
    <mergeCell ref="BE58:BL58"/>
    <mergeCell ref="BM58:BT58"/>
    <mergeCell ref="BU58:CB58"/>
    <mergeCell ref="CC58:CJ58"/>
    <mergeCell ref="CK58:CR58"/>
    <mergeCell ref="CS58:CZ58"/>
    <mergeCell ref="EO58:EV58"/>
    <mergeCell ref="EW58:FD58"/>
    <mergeCell ref="DA58:DH58"/>
    <mergeCell ref="DI58:DP58"/>
    <mergeCell ref="DQ58:DX58"/>
    <mergeCell ref="DY58:EF58"/>
    <mergeCell ref="EG58:EN58"/>
  </mergeCells>
  <pageMargins left="0.70866141732283472" right="0.70866141732283472" top="0.74803149606299213" bottom="0.74803149606299213" header="0.31496062992125984" footer="0.31496062992125984"/>
  <pageSetup paperSize="9" scale="1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стр.1</vt:lpstr>
      <vt:lpstr>стр.2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2022-03-31T03:37:40Z</dcterms:modified>
</cp:coreProperties>
</file>