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240" yWindow="105" windowWidth="14805" windowHeight="8010"/>
  </bookViews>
  <sheets>
    <sheet name="раздел1" sheetId="1" r:id="rId1"/>
    <sheet name="раздел2" sheetId="2" r:id="rId2"/>
    <sheet name="Лист3" sheetId="3" r:id="rId3"/>
  </sheets>
  <externalReferences>
    <externalReference r:id="rId4"/>
    <externalReference r:id="rId5"/>
  </externalReferences>
  <calcPr calcId="144525"/>
</workbook>
</file>

<file path=xl/calcChain.xml><?xml version="1.0" encoding="utf-8"?>
<calcChain xmlns="http://schemas.openxmlformats.org/spreadsheetml/2006/main">
  <c r="B41" i="2" l="1"/>
  <c r="N24" i="2"/>
  <c r="L22" i="2"/>
  <c r="L18" i="2" s="1"/>
  <c r="L17" i="2" s="1"/>
  <c r="L21" i="2"/>
  <c r="N17" i="2"/>
  <c r="N25" i="2" s="1"/>
  <c r="N23" i="2" s="1"/>
  <c r="M17" i="2"/>
  <c r="M25" i="2" s="1"/>
  <c r="O9" i="2"/>
  <c r="N9" i="2"/>
  <c r="M9" i="2"/>
  <c r="M24" i="2" s="1"/>
  <c r="M23" i="2" s="1"/>
  <c r="L9" i="2"/>
  <c r="L24" i="2" s="1"/>
  <c r="N6" i="2"/>
  <c r="M6" i="2"/>
  <c r="H68" i="1"/>
  <c r="K66" i="1"/>
  <c r="I66" i="1"/>
  <c r="H66" i="1"/>
  <c r="H62" i="1"/>
  <c r="H61" i="1"/>
  <c r="K59" i="1"/>
  <c r="I59" i="1"/>
  <c r="H59" i="1"/>
  <c r="H58" i="1"/>
  <c r="I57" i="1"/>
  <c r="H57" i="1"/>
  <c r="H56" i="1"/>
  <c r="H55" i="1"/>
  <c r="H54" i="1"/>
  <c r="H53" i="1" s="1"/>
  <c r="K53" i="1"/>
  <c r="K57" i="1" s="1"/>
  <c r="I53" i="1"/>
  <c r="H52" i="1"/>
  <c r="H51" i="1" s="1"/>
  <c r="K51" i="1"/>
  <c r="I51" i="1"/>
  <c r="H50" i="1"/>
  <c r="H47" i="1" s="1"/>
  <c r="H46" i="1" s="1"/>
  <c r="H49" i="1"/>
  <c r="H48" i="1"/>
  <c r="K47" i="1"/>
  <c r="I47" i="1"/>
  <c r="I46" i="1" s="1"/>
  <c r="K46" i="1"/>
  <c r="H44" i="1"/>
  <c r="H40" i="1" s="1"/>
  <c r="H39" i="1" s="1"/>
  <c r="K40" i="1"/>
  <c r="I40" i="1"/>
  <c r="K39" i="1"/>
  <c r="I39" i="1"/>
  <c r="H37" i="1"/>
  <c r="H35" i="1"/>
  <c r="H34" i="1" s="1"/>
  <c r="K34" i="1"/>
  <c r="K28" i="1" s="1"/>
  <c r="O46" i="1" s="1"/>
  <c r="I34" i="1"/>
  <c r="H33" i="1"/>
  <c r="H32" i="1"/>
  <c r="H31" i="1"/>
  <c r="K30" i="1"/>
  <c r="I30" i="1"/>
  <c r="H30" i="1"/>
  <c r="H29" i="1"/>
  <c r="I28" i="1"/>
  <c r="E13" i="1"/>
  <c r="L25" i="2" l="1"/>
  <c r="L23" i="2" s="1"/>
  <c r="L6" i="2"/>
  <c r="P6" i="2" s="1"/>
  <c r="H28" i="1"/>
  <c r="M46" i="1" s="1"/>
  <c r="N46" i="1"/>
</calcChain>
</file>

<file path=xl/sharedStrings.xml><?xml version="1.0" encoding="utf-8"?>
<sst xmlns="http://schemas.openxmlformats.org/spreadsheetml/2006/main" count="289" uniqueCount="196">
  <si>
    <t>УТВЕРЖДАЮ</t>
  </si>
  <si>
    <t>Директор</t>
  </si>
  <si>
    <t>(наименование должности уполномоченного лица)</t>
  </si>
  <si>
    <t>МБОУ Маньковская СОШ</t>
  </si>
  <si>
    <t>(наименование  учреждения)</t>
  </si>
  <si>
    <r>
      <t xml:space="preserve">________________             </t>
    </r>
    <r>
      <rPr>
        <u/>
        <sz val="10"/>
        <color theme="1"/>
        <rFont val="Times New Roman"/>
        <family val="1"/>
        <charset val="204"/>
      </rPr>
      <t xml:space="preserve">        Л.И.Морозова</t>
    </r>
  </si>
  <si>
    <t>(подпись)                      (расшифровка подписи)</t>
  </si>
  <si>
    <r>
      <t xml:space="preserve">               12»  </t>
    </r>
    <r>
      <rPr>
        <u/>
        <sz val="10"/>
        <color theme="1"/>
        <rFont val="Times New Roman"/>
        <family val="1"/>
        <charset val="204"/>
      </rPr>
      <t xml:space="preserve">           декабря              </t>
    </r>
    <r>
      <rPr>
        <sz val="10"/>
        <color theme="1"/>
        <rFont val="Times New Roman"/>
        <family val="1"/>
        <charset val="204"/>
      </rPr>
      <t xml:space="preserve">    </t>
    </r>
    <r>
      <rPr>
        <u/>
        <sz val="10"/>
        <color theme="1"/>
        <rFont val="Times New Roman"/>
        <family val="1"/>
        <charset val="204"/>
      </rPr>
      <t>2022</t>
    </r>
    <r>
      <rPr>
        <sz val="10"/>
        <color theme="1"/>
        <rFont val="Times New Roman"/>
        <family val="1"/>
        <charset val="204"/>
      </rPr>
      <t xml:space="preserve"> г.</t>
    </r>
  </si>
  <si>
    <t>План финансово-хозяйственной деятельности</t>
  </si>
  <si>
    <t>на 2021 год и плановый период 2022 и 2023 годов</t>
  </si>
  <si>
    <t>Коды</t>
  </si>
  <si>
    <t>Дата</t>
  </si>
  <si>
    <t>по Сводному реестру</t>
  </si>
  <si>
    <t>ИНН</t>
  </si>
  <si>
    <t xml:space="preserve">Учреждение </t>
  </si>
  <si>
    <t>муниципальное бюджетное общеобразовательное учреждение Маньковская  средняя общеобразовательная школа</t>
  </si>
  <si>
    <t>КПП</t>
  </si>
  <si>
    <t>Орган, осуществляющий</t>
  </si>
  <si>
    <t>603X7882</t>
  </si>
  <si>
    <t xml:space="preserve">функции и полномочия учредителя </t>
  </si>
  <si>
    <t>Отдел образования Администрации Чертковского района Ростовской области</t>
  </si>
  <si>
    <t>глава по БК</t>
  </si>
  <si>
    <t>Вид документа                                                                                                                                       0</t>
  </si>
  <si>
    <t>13  октября 2022 г.</t>
  </si>
  <si>
    <t xml:space="preserve">(первичный - «0», уточненный - «1», «2», «3», «…»)  </t>
  </si>
  <si>
    <t>Единица измерения: руб</t>
  </si>
  <si>
    <t>по ОКЕИ</t>
  </si>
  <si>
    <t>Раздел 1.  Поступления и выплаты</t>
  </si>
  <si>
    <t>Наименование показателя</t>
  </si>
  <si>
    <t>Код строки</t>
  </si>
  <si>
    <r>
      <t>Код по бюджетной классификации Российской Федерации</t>
    </r>
    <r>
      <rPr>
        <vertAlign val="superscript"/>
        <sz val="11"/>
        <color theme="1"/>
        <rFont val="Times New Roman Cyr"/>
        <family val="1"/>
        <charset val="204"/>
      </rPr>
      <t>3</t>
    </r>
  </si>
  <si>
    <t xml:space="preserve">Сумма </t>
  </si>
  <si>
    <r>
      <t xml:space="preserve">на </t>
    </r>
    <r>
      <rPr>
        <u/>
        <sz val="11"/>
        <rFont val="Times New Roman Cyr"/>
        <charset val="204"/>
      </rPr>
      <t>2022</t>
    </r>
    <r>
      <rPr>
        <sz val="11"/>
        <rFont val="Times New Roman Cyr"/>
        <family val="1"/>
        <charset val="204"/>
      </rPr>
      <t xml:space="preserve"> г.
текущий  
финансовый год</t>
    </r>
  </si>
  <si>
    <r>
      <t xml:space="preserve">на </t>
    </r>
    <r>
      <rPr>
        <u/>
        <sz val="11"/>
        <rFont val="Times New Roman Cyr"/>
        <charset val="204"/>
      </rPr>
      <t>2023</t>
    </r>
    <r>
      <rPr>
        <sz val="11"/>
        <rFont val="Times New Roman Cyr"/>
        <family val="1"/>
        <charset val="204"/>
      </rPr>
      <t xml:space="preserve"> г.
первый год планового периода</t>
    </r>
  </si>
  <si>
    <r>
      <t xml:space="preserve">на </t>
    </r>
    <r>
      <rPr>
        <u/>
        <sz val="11"/>
        <rFont val="Times New Roman Cyr"/>
        <charset val="204"/>
      </rPr>
      <t>2024</t>
    </r>
    <r>
      <rPr>
        <sz val="11"/>
        <rFont val="Times New Roman Cyr"/>
        <family val="1"/>
        <charset val="204"/>
      </rPr>
      <t xml:space="preserve"> г.
второй год планового периода</t>
    </r>
  </si>
  <si>
    <t>за пределами 
 планового периода</t>
  </si>
  <si>
    <t xml:space="preserve">Остаток средств на начало текущего финансового года </t>
  </si>
  <si>
    <t>0001</t>
  </si>
  <si>
    <t>х</t>
  </si>
  <si>
    <t xml:space="preserve">Остаток средств на конец текущего финансового года </t>
  </si>
  <si>
    <t>0002</t>
  </si>
  <si>
    <t>Поступления, всего:</t>
  </si>
  <si>
    <t>1000</t>
  </si>
  <si>
    <t>в том числе:
доходы от собственности</t>
  </si>
  <si>
    <t>аренда</t>
  </si>
  <si>
    <t>доходы от оказания услуг, работ, компенсации затрат учреждений, всего</t>
  </si>
  <si>
    <t xml:space="preserve">из них:
субсидии на финансовое обеспечение выполнения муниципального задания за счет средств бюджета </t>
  </si>
  <si>
    <t>доходы от оказания платных услуг (работ) потребителям соответствующих услуг (работ)</t>
  </si>
  <si>
    <t>внебюджет</t>
  </si>
  <si>
    <t>доходы от штрафов, пеней, иных сумм принудительного изъятия</t>
  </si>
  <si>
    <t>безвозмездные денежные поступления, всего</t>
  </si>
  <si>
    <t>из них:
поступления текущего характера бюджетным и автономным учреждениям от сектора государственного управления</t>
  </si>
  <si>
    <t>субсидии на осуществление капитальных вложений</t>
  </si>
  <si>
    <t>поступления текущего характера от иных резидентов (за исключением сектора государственного управления и организаций государственного сектора)</t>
  </si>
  <si>
    <t>прочие доходы</t>
  </si>
  <si>
    <t>доходы от операций с активами, всего</t>
  </si>
  <si>
    <t xml:space="preserve">в том числе:
доходы от операций с нефинансовыми активами, всего
</t>
  </si>
  <si>
    <t xml:space="preserve">в том числе:
доходы от выбытия основных средств
</t>
  </si>
  <si>
    <t>доходы от выбытия нематериальных активов</t>
  </si>
  <si>
    <t>доходы от выбытия непроизведенных активов</t>
  </si>
  <si>
    <t>доходы от выбытия материальных запасов</t>
  </si>
  <si>
    <t>Выплаты, всего</t>
  </si>
  <si>
    <t>в том числе:
на выплаты персоналу, всего</t>
  </si>
  <si>
    <t>211+213+212</t>
  </si>
  <si>
    <t>в том числе:
оплата труда</t>
  </si>
  <si>
    <t>прочие выплаты персоналу, в том числе компенсационного характера</t>
  </si>
  <si>
    <t>взносы по обязательному социальному страхованию на выплаты по оплате труда работников и иные выплаты работникам учреждений</t>
  </si>
  <si>
    <t>социальные и иные выплаты населению, всего</t>
  </si>
  <si>
    <t>в том числе:
пособия, компенсации и иные социальные выплаты гражданам, кроме публичных нормативных обязательств</t>
  </si>
  <si>
    <t>уплата налогов, сборов и иных платежей, всего</t>
  </si>
  <si>
    <t>из них:
налог на имущество организаций и земельный налог</t>
  </si>
  <si>
    <t>иные налоги (включаемые в состав расходов) в бюджеты бюджетной системы Российской Федерации, а также государственная пошлина</t>
  </si>
  <si>
    <t>уплата штрафов (в том числе административных), пеней, иных платежей</t>
  </si>
  <si>
    <t>прочие выплаты (кроме выплат на закупку товаров, работ, услуг), всего</t>
  </si>
  <si>
    <t>в том числе:
исполнение судебных актов Российской Федерации и мировых соглашений по возмещению вреда, 
причиненного в результате деятельности учреждения</t>
  </si>
  <si>
    <t>кап.ремонт ПСД</t>
  </si>
  <si>
    <t>расходы на закупку товаров, работ, услуг, всего 7</t>
  </si>
  <si>
    <t>из них:
закупку товаров, работ, услуг в целях капитального ремонта муниципального имущества</t>
  </si>
  <si>
    <t>тепло, газ, свет</t>
  </si>
  <si>
    <t>прочую закупку товаров, работ и услуг</t>
  </si>
  <si>
    <t>закупку энергетических ресурсов</t>
  </si>
  <si>
    <t>капитальные вложения в объекты муниципальной собственности, всего</t>
  </si>
  <si>
    <t>в том числе:
приобретение объектов недвижимого имущества</t>
  </si>
  <si>
    <t>строительство (реконструкция) объектов недвижимого имущества</t>
  </si>
  <si>
    <t xml:space="preserve"> Выплаты, уменьшающие доход, всего </t>
  </si>
  <si>
    <t xml:space="preserve">в том числе:
налог на прибыль </t>
  </si>
  <si>
    <t xml:space="preserve">налог на добавленную стоимость </t>
  </si>
  <si>
    <t xml:space="preserve">прочие налоги, уменьшающие доход </t>
  </si>
  <si>
    <t>Прочие выплаты, всего 9</t>
  </si>
  <si>
    <t>в том числе:
уменьшение остатков денежных средств</t>
  </si>
  <si>
    <t>перечисление средств в рамках расчетов между головным учреждением и обособленным подразделением10</t>
  </si>
  <si>
    <t>вложение денежных средств в векселя, облигации и иные ценные бумаги (кроме акций)</t>
  </si>
  <si>
    <t>вложение денежных средств в акции и иные финансовые инструменты</t>
  </si>
  <si>
    <r>
      <rPr>
        <vertAlign val="superscript"/>
        <sz val="8"/>
        <color theme="1"/>
        <rFont val="Times New Roman"/>
        <family val="1"/>
        <charset val="204"/>
      </rPr>
      <t>1</t>
    </r>
    <r>
      <rPr>
        <sz val="8"/>
        <color theme="1"/>
        <rFont val="Times New Roman"/>
        <family val="1"/>
        <charset val="204"/>
      </rPr>
      <t xml:space="preserve"> Указывается дата вступления в силу Плана (изменений в План).</t>
    </r>
  </si>
  <si>
    <r>
      <rPr>
        <vertAlign val="superscript"/>
        <sz val="8"/>
        <rFont val="Times New Roman"/>
        <family val="1"/>
        <charset val="204"/>
      </rPr>
      <t>2</t>
    </r>
    <r>
      <rPr>
        <sz val="8"/>
        <rFont val="Times New Roman"/>
        <family val="1"/>
        <charset val="204"/>
      </rPr>
      <t xml:space="preserve"> При представлении уточненного Плана указывается номер очередного внесения изменения в приложение (например, «1», «2», «3», «...»).</t>
    </r>
  </si>
  <si>
    <r>
      <rPr>
        <vertAlign val="superscript"/>
        <sz val="8"/>
        <color theme="1"/>
        <rFont val="Times New Roman"/>
        <family val="1"/>
        <charset val="204"/>
      </rPr>
      <t>3</t>
    </r>
    <r>
      <rPr>
        <sz val="8"/>
        <color theme="1"/>
        <rFont val="Times New Roman"/>
        <family val="1"/>
        <charset val="204"/>
      </rPr>
      <t xml:space="preserve"> В графе 3 отражаются:
по строкам 1100 – </t>
    </r>
    <r>
      <rPr>
        <sz val="8"/>
        <rFont val="Times New Roman"/>
        <family val="1"/>
        <charset val="204"/>
      </rPr>
      <t>1600</t>
    </r>
    <r>
      <rPr>
        <sz val="8"/>
        <color theme="1"/>
        <rFont val="Times New Roman"/>
        <family val="1"/>
        <charset val="204"/>
      </rPr>
      <t xml:space="preserve"> - коды аналитической группы подвида доходов бюджетов классификации доходов бюджетов;
по строкам </t>
    </r>
    <r>
      <rPr>
        <sz val="8"/>
        <rFont val="Times New Roman"/>
        <family val="1"/>
        <charset val="204"/>
      </rPr>
      <t>1710 – 1740</t>
    </r>
    <r>
      <rPr>
        <sz val="8"/>
        <color theme="1"/>
        <rFont val="Times New Roman"/>
        <family val="1"/>
        <charset val="204"/>
      </rPr>
      <t xml:space="preserve"> - коды аналитической группы вида источников финансирования дефицитов бюджетов классификации источников финансирования дефицитов бюджетов;
по строкам 2000 – </t>
    </r>
    <r>
      <rPr>
        <sz val="8"/>
        <rFont val="Times New Roman"/>
        <family val="1"/>
        <charset val="204"/>
      </rPr>
      <t>2642</t>
    </r>
    <r>
      <rPr>
        <sz val="8"/>
        <color theme="1"/>
        <rFont val="Times New Roman"/>
        <family val="1"/>
        <charset val="204"/>
      </rPr>
      <t>- коды видов расходов бюджетов классификации расходов бюджетов;
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
по строкам 4000 – 4060 - коды аналитической группы вида источников финансирования дефицитов бюджетов классификации источников финансирования дефицитов бюджетов.</t>
    </r>
  </si>
  <si>
    <r>
      <rPr>
        <vertAlign val="superscript"/>
        <sz val="8"/>
        <color theme="1"/>
        <rFont val="Times New Roman"/>
        <family val="1"/>
        <charset val="204"/>
      </rPr>
      <t>4</t>
    </r>
    <r>
      <rPr>
        <sz val="8"/>
        <color theme="1"/>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</si>
  <si>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 xml:space="preserve">5 </t>
    </r>
    <r>
      <rPr>
        <sz val="8"/>
        <color theme="1"/>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</si>
  <si>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6 </t>
    </r>
    <r>
      <rPr>
        <sz val="8"/>
        <color theme="1"/>
        <rFont val="Times New Roman"/>
        <family val="1"/>
        <charset val="204"/>
      </rPr>
      <t xml:space="preserve">По строке </t>
    </r>
    <r>
      <rPr>
        <sz val="8"/>
        <rFont val="Times New Roman"/>
        <family val="1"/>
        <charset val="204"/>
      </rPr>
      <t>1720</t>
    </r>
    <r>
      <rPr>
        <sz val="8"/>
        <color theme="1"/>
        <rFont val="Times New Roman"/>
        <family val="1"/>
        <charset val="204"/>
      </rPr>
      <t xml:space="preserve"> отражается поступление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</si>
  <si>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rPr>
        <vertAlign val="superscript"/>
        <sz val="8"/>
        <rFont val="Times New Roman"/>
        <family val="1"/>
        <charset val="204"/>
      </rPr>
      <t xml:space="preserve">7 </t>
    </r>
    <r>
      <rPr>
        <sz val="8"/>
        <rFont val="Times New Roman"/>
        <family val="1"/>
        <charset val="204"/>
      </rPr>
      <t>Показатели выплат по расходам на закупку товаров, работ, услуг, отраженные в строке 26000  Раздела 1 «Поступления и выплаты» Плана, подлежат детализации в Разделе 2 «Сведения по выплатам на закупку товаров, работ, услуг» Плана.</t>
    </r>
  </si>
  <si>
    <r>
      <rPr>
        <vertAlign val="superscript"/>
        <sz val="8"/>
        <color theme="1"/>
        <rFont val="Times New Roman"/>
        <family val="1"/>
        <charset val="204"/>
      </rPr>
      <t xml:space="preserve">8  </t>
    </r>
    <r>
      <rPr>
        <sz val="8"/>
        <color theme="1"/>
        <rFont val="Times New Roman"/>
        <family val="1"/>
        <charset val="204"/>
      </rPr>
      <t>Показатель отражается со знаком «минус».</t>
    </r>
  </si>
  <si>
    <r>
      <t xml:space="preserve">9  </t>
    </r>
    <r>
      <rPr>
        <sz val="8"/>
        <color theme="1"/>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</si>
  <si>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10 </t>
    </r>
    <r>
      <rPr>
        <sz val="8"/>
        <color theme="1"/>
        <rFont val="Times New Roman"/>
        <family val="1"/>
        <charset val="204"/>
      </rPr>
      <t xml:space="preserve">По строке 4020 отражается выбытие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</si>
  <si>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t>Раздел 2. Сведения по выплатам на закупку товаров, работ, услуг</t>
  </si>
  <si>
    <t>№ 
пункта, подпункта</t>
  </si>
  <si>
    <t>Коды 
строк</t>
  </si>
  <si>
    <t>Год начала закупки</t>
  </si>
  <si>
    <t xml:space="preserve">Код по бюджетной классификации Российской Федерации </t>
  </si>
  <si>
    <t>Уникальный код</t>
  </si>
  <si>
    <t>на 2022г.
(текущий  финансовый год)</t>
  </si>
  <si>
    <t>на 2023 г.
(первый год планового периода)</t>
  </si>
  <si>
    <t>на 2024г.
(второй год планового периода)</t>
  </si>
  <si>
    <t>за пределами  планового периода</t>
  </si>
  <si>
    <t>4</t>
  </si>
  <si>
    <t>5</t>
  </si>
  <si>
    <t>6</t>
  </si>
  <si>
    <t>7</t>
  </si>
  <si>
    <t>8</t>
  </si>
  <si>
    <t>9</t>
  </si>
  <si>
    <t xml:space="preserve">Выплаты на закупку товаров, работ, услуг, всего </t>
  </si>
  <si>
    <t>260000</t>
  </si>
  <si>
    <t>1.1.</t>
  </si>
  <si>
    <t xml:space="preserve">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2020 № 24, ст. 3754)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2020, № 17, ст. 2702)  (далее – Федеральный закон № 223-ФЗ)15 </t>
  </si>
  <si>
    <t>261000</t>
  </si>
  <si>
    <t>1.2.</t>
  </si>
  <si>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223-ФЗ15</t>
  </si>
  <si>
    <t>262000</t>
  </si>
  <si>
    <t xml:space="preserve">по контрактам (договорам), заключенным до начала текущего финансового года с учетом требований Федерального закона № 44-ФЗ, всего </t>
  </si>
  <si>
    <t>263000</t>
  </si>
  <si>
    <t>611+612</t>
  </si>
  <si>
    <t>1.3.</t>
  </si>
  <si>
    <t>в том числе:
в соответствии с Федеральным законом № 44-ФЗ, всего</t>
  </si>
  <si>
    <t>263100</t>
  </si>
  <si>
    <t>1.1.1</t>
  </si>
  <si>
    <t>из них:                                                                                                                                                         за счет субсидий, предоставляемых на финансовое обеспечение выполнения муниципального задания</t>
  </si>
  <si>
    <t>2021</t>
  </si>
  <si>
    <t>1.1.2</t>
  </si>
  <si>
    <t>за счет субсидий, предоставляемых в соответствии с абзацем вторым пункта 1 статьи 78.1 Бюджетного кодекса Российской Федерации</t>
  </si>
  <si>
    <t>263200</t>
  </si>
  <si>
    <t>питание</t>
  </si>
  <si>
    <t>из них13:</t>
  </si>
  <si>
    <t>1.3.2.</t>
  </si>
  <si>
    <t>в соответствии с Федеральным законом  № 223-ФЗ</t>
  </si>
  <si>
    <t>1.1.3</t>
  </si>
  <si>
    <t>за счет прочих источников финансового обеспечения</t>
  </si>
  <si>
    <t>263300</t>
  </si>
  <si>
    <t>внебюджет 2020</t>
  </si>
  <si>
    <t xml:space="preserve">по контрактам (договорам), планируемым к заключению в соответствующем финансовом году с учетом требований Федерального закона № 44-ФЗ, всего </t>
  </si>
  <si>
    <t>264000</t>
  </si>
  <si>
    <t>1.2.1</t>
  </si>
  <si>
    <t>в том числе:
за счет субсидий, предоставляемых  на финансовое обеспечение выполнения муниципального задания</t>
  </si>
  <si>
    <t>264100</t>
  </si>
  <si>
    <t>2022</t>
  </si>
  <si>
    <t>1.4.1.1.</t>
  </si>
  <si>
    <t xml:space="preserve">в том числе:
в соответствии с Федеральным законом № 44-ФЗ </t>
  </si>
  <si>
    <t>264110</t>
  </si>
  <si>
    <t>1.4.1.2.</t>
  </si>
  <si>
    <t>в соответствии с Федеральным законом  № 223-ФЗ17</t>
  </si>
  <si>
    <t>264120</t>
  </si>
  <si>
    <t>1.2.2.</t>
  </si>
  <si>
    <t>264200</t>
  </si>
  <si>
    <t>1.2.3.</t>
  </si>
  <si>
    <t>264300</t>
  </si>
  <si>
    <t>2.</t>
  </si>
  <si>
    <t>Итого по контрактам, планируемым к заключению в соответствующем финансовом году в соответствии с Федеральным законом № 44-ФЗ</t>
  </si>
  <si>
    <t>265000</t>
  </si>
  <si>
    <t>в том числе по году начала закупки: 2021</t>
  </si>
  <si>
    <t>265100</t>
  </si>
  <si>
    <t>в том числе по году начала закупки:  2022</t>
  </si>
  <si>
    <t>265200</t>
  </si>
  <si>
    <t>Руководитель</t>
  </si>
  <si>
    <t>(уполномоченное лицо)</t>
  </si>
  <si>
    <r>
      <rPr>
        <u/>
        <sz val="9"/>
        <rFont val="Times New Roman"/>
        <family val="1"/>
        <charset val="204"/>
      </rPr>
      <t xml:space="preserve">          Директор</t>
    </r>
    <r>
      <rPr>
        <sz val="9"/>
        <rFont val="Times New Roman"/>
        <family val="1"/>
        <charset val="204"/>
      </rPr>
      <t xml:space="preserve">           ____________                        Л.И.Морозова</t>
    </r>
  </si>
  <si>
    <t xml:space="preserve">          (должность)                   (подпись)                  (расшифровка подписи)</t>
  </si>
  <si>
    <t xml:space="preserve">Исполнитель                                                </t>
  </si>
  <si>
    <t xml:space="preserve"> Экономист</t>
  </si>
  <si>
    <r>
      <t xml:space="preserve">                    </t>
    </r>
    <r>
      <rPr>
        <u/>
        <sz val="9"/>
        <rFont val="Times New Roman"/>
        <family val="1"/>
        <charset val="204"/>
      </rPr>
      <t xml:space="preserve">                          </t>
    </r>
    <r>
      <rPr>
        <sz val="9"/>
        <rFont val="Times New Roman"/>
        <family val="1"/>
        <charset val="204"/>
      </rPr>
      <t xml:space="preserve">                     М.Д.Антонова</t>
    </r>
  </si>
  <si>
    <t>(должность)                      (подпись)                           (расшифровка подписи)</t>
  </si>
  <si>
    <t>«12» декабря 2022г.</t>
  </si>
  <si>
    <t>ОТМЕТКА О СОГЛАСОВАНИИ ОРГАНОМ - УЧРЕДИТЕЛЕМ</t>
  </si>
  <si>
    <t>Заведующий Отделом образования Администрации Чертковского района</t>
  </si>
  <si>
    <t>___________________                О.В.Садовая</t>
  </si>
  <si>
    <t>(наименование должностного лица органа - учредителя)</t>
  </si>
  <si>
    <t xml:space="preserve">                 (подпись)                                     (расшифровка подписи)</t>
  </si>
  <si>
    <t>________________________________________________________________</t>
  </si>
  <si>
    <r>
      <rPr>
        <vertAlign val="superscript"/>
        <sz val="8"/>
        <color theme="1"/>
        <rFont val="Times New Roman"/>
        <family val="1"/>
        <charset val="204"/>
      </rPr>
      <t>11</t>
    </r>
    <r>
      <rPr>
        <sz val="8"/>
        <color theme="1"/>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</si>
  <si>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r>
      <rPr>
        <vertAlign val="superscript"/>
        <sz val="8"/>
        <rFont val="Times New Roman"/>
        <family val="1"/>
        <charset val="204"/>
      </rPr>
      <t>12</t>
    </r>
    <r>
      <rPr>
        <sz val="8"/>
        <rFont val="Times New Roman"/>
        <family val="1"/>
        <charset val="204"/>
      </rPr>
      <t xml:space="preserve"> В случаях, если учреждению предоставляются субсидия на иные цели, субсидия на осуществление капитальных вложений или гранты в форме субсидий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2020, № 30, ст. 4884) (далее - федеральный проект),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263100, 264210, 264300 и 264510 Раздела 2 «Сведения по выплатам на закупку товаров, работ, услуг» Плана дополнительно детализируются по коду основного мероприятия целевой статьи расходов (11 - 12 разряды кода классификации расходов бюджетов) и коду направления расходов целевой статьи расходов (13 - 17 разряды кода классификации расходов бюджетов).</t>
    </r>
  </si>
  <si>
    <r>
      <rPr>
        <vertAlign val="superscript"/>
        <sz val="8"/>
        <rFont val="Times New Roman"/>
        <family val="1"/>
        <charset val="204"/>
      </rPr>
      <t>13</t>
    </r>
    <r>
      <rPr>
        <sz val="8"/>
        <rFont val="Times New Roman"/>
        <family val="1"/>
        <charset val="204"/>
      </rPr>
      <t>Указывается уникальный код объекта капитального строительства, объекта недвижимого имущества.</t>
    </r>
  </si>
  <si>
    <r>
      <rPr>
        <vertAlign val="superscript"/>
        <sz val="8"/>
        <color theme="1"/>
        <rFont val="Times New Roman"/>
        <family val="1"/>
        <charset val="204"/>
      </rPr>
      <t xml:space="preserve">14 </t>
    </r>
    <r>
      <rPr>
        <sz val="8"/>
        <color theme="1"/>
        <rFont val="Times New Roman"/>
        <family val="1"/>
        <charset val="204"/>
      </rPr>
      <t xml:space="preserve">Плановые показатели выплат на закупку товаров, работ, услуг по строке 260000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261000 и 262000), а также по контрактам (договорам), заключаемым в соответствии с требованиями  законодательства Российской Федерации </t>
    </r>
    <r>
      <rPr>
        <sz val="8"/>
        <rFont val="Times New Roman"/>
        <family val="1"/>
        <charset val="204"/>
      </rPr>
      <t>и иных нормативных правовых актов</t>
    </r>
    <r>
      <rPr>
        <sz val="8"/>
        <color theme="1"/>
        <rFont val="Times New Roman"/>
        <family val="1"/>
        <charset val="204"/>
      </rPr>
      <t xml:space="preserve">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263000) и планируемым к заключению в соответствующем финансовом году (строка 264000) и должны соответствовать показателям соответствующих граф по строке 2600 Раздела 1 «Поступления и выплаты» Плана.</t>
    </r>
  </si>
  <si>
    <r>
      <rPr>
        <vertAlign val="superscript"/>
        <sz val="8"/>
        <color theme="1"/>
        <rFont val="Times New Roman"/>
        <family val="1"/>
        <charset val="204"/>
      </rPr>
      <t>15</t>
    </r>
    <r>
      <rPr>
        <sz val="8"/>
        <color theme="1"/>
        <rFont val="Times New Roman"/>
        <family val="1"/>
        <charset val="204"/>
      </rPr>
      <t xml:space="preserve"> Указывается сумма договоров (контрактах)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</si>
  <si>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rPr>
        <vertAlign val="superscript"/>
        <sz val="8"/>
        <color theme="1"/>
        <rFont val="Times New Roman"/>
        <family val="1"/>
        <charset val="204"/>
      </rPr>
      <t>16</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</si>
  <si>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r>
      <rPr>
        <vertAlign val="superscript"/>
        <sz val="8"/>
        <rFont val="Times New Roman"/>
        <family val="1"/>
        <charset val="204"/>
      </rPr>
      <t>17</t>
    </r>
    <r>
      <rPr>
        <sz val="8"/>
        <rFont val="Times New Roman"/>
        <family val="1"/>
        <charset val="204"/>
      </rPr>
      <t xml:space="preserve"> Федеральным государственным бюджетным учреждением показатель не формируется.</t>
    </r>
  </si>
  <si>
    <r>
      <rPr>
        <vertAlign val="superscript"/>
        <sz val="8"/>
        <color theme="1"/>
        <rFont val="Times New Roman"/>
        <family val="1"/>
        <charset val="204"/>
      </rPr>
      <t>18</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t>
    </r>
  </si>
  <si>
    <r>
      <rPr>
        <vertAlign val="superscript"/>
        <sz val="8"/>
        <rFont val="Times New Roman"/>
        <family val="1"/>
        <charset val="204"/>
      </rPr>
      <t xml:space="preserve">19 </t>
    </r>
    <r>
      <rPr>
        <sz val="8"/>
        <rFont val="Times New Roman"/>
        <family val="1"/>
        <charset val="204"/>
      </rPr>
      <t>Плановые показатели выплат на закупку товаров, работ, услуг  по строке 265000 федерального государственного бюджетного учреждения должен быть не менее суммы показателей строк 264100, 264200, 264300, 264400 по соответствующей графе, федерального государственного автономного учреждения - не менее показателя строки 264300 по соответствующей графе.</t>
    </r>
  </si>
  <si>
    <r>
      <rPr>
        <vertAlign val="superscript"/>
        <sz val="8"/>
        <color theme="1"/>
        <rFont val="Times New Roman"/>
        <family val="1"/>
        <charset val="204"/>
      </rPr>
      <t>20</t>
    </r>
    <r>
      <rPr>
        <sz val="8"/>
        <color theme="1"/>
        <rFont val="Times New Roman"/>
        <family val="1"/>
        <charset val="204"/>
      </rPr>
      <t xml:space="preserve"> Указывается дата подписания Плана руководителем (уполномоченным лицом) учреждения.</t>
    </r>
  </si>
  <si>
    <r>
      <rPr>
        <vertAlign val="superscript"/>
        <sz val="8"/>
        <color theme="1"/>
        <rFont val="Times New Roman"/>
        <family val="1"/>
        <charset val="204"/>
      </rPr>
      <t>21</t>
    </r>
    <r>
      <rPr>
        <sz val="8"/>
        <color theme="1"/>
        <rFont val="Times New Roman"/>
        <family val="1"/>
        <charset val="204"/>
      </rPr>
      <t xml:space="preserve"> Указывается, если решением органа - учредителя  установлено требование о согласовании Плана.</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</si>
</sst>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
  </numFmts>
  <fonts count="44" x14ac:knownFonts="1">
    <font>
      <sz val="11"/>
      <color theme="1"/>
      <name val="Calibri"/>
      <family val="2"/>
      <scheme val="minor"/>
    </font>
    <font>
      <sz val="11"/>
      <color theme="1"/>
      <name val="Calibri"/>
      <family val="2"/>
      <charset val="204"/>
      <scheme val="minor"/>
    </font>
    <font>
      <sz val="11"/>
      <color theme="1"/>
      <name val="Calibri"/>
      <family val="2"/>
      <scheme val="minor"/>
    </font>
    <font>
      <sz val="11"/>
      <color theme="1"/>
      <name val="Times New Roman"/>
      <family val="1"/>
      <charset val="204"/>
    </font>
    <font>
      <sz val="11"/>
      <name val="Times New Roman"/>
      <family val="1"/>
      <charset val="204"/>
    </font>
    <font>
      <sz val="10"/>
      <color theme="1"/>
      <name val="Times New Roman"/>
      <family val="1"/>
      <charset val="204"/>
    </font>
    <font>
      <sz val="9"/>
      <color theme="1"/>
      <name val="Times New Roman"/>
      <family val="1"/>
      <charset val="204"/>
    </font>
    <font>
      <u/>
      <sz val="10"/>
      <color theme="1"/>
      <name val="Times New Roman"/>
      <family val="1"/>
      <charset val="204"/>
    </font>
    <font>
      <b/>
      <sz val="14"/>
      <color theme="1"/>
      <name val="Times New Roman"/>
      <family val="1"/>
      <charset val="204"/>
    </font>
    <font>
      <sz val="12"/>
      <color theme="1"/>
      <name val="Times New Roman"/>
      <family val="1"/>
      <charset val="204"/>
    </font>
    <font>
      <sz val="12"/>
      <name val="Times New Roman"/>
      <family val="1"/>
      <charset val="204"/>
    </font>
    <font>
      <sz val="10"/>
      <name val="Arial Cyr"/>
      <family val="2"/>
      <charset val="204"/>
    </font>
    <font>
      <sz val="11"/>
      <color rgb="FFFF0000"/>
      <name val="Times New Roman"/>
      <family val="1"/>
      <charset val="204"/>
    </font>
    <font>
      <u/>
      <sz val="11"/>
      <name val="Times New Roman"/>
      <family val="1"/>
      <charset val="204"/>
    </font>
    <font>
      <u/>
      <sz val="11"/>
      <color theme="1"/>
      <name val="Times New Roman"/>
      <family val="1"/>
      <charset val="204"/>
    </font>
    <font>
      <sz val="8"/>
      <color theme="1"/>
      <name val="Times New Roman"/>
      <family val="1"/>
      <charset val="204"/>
    </font>
    <font>
      <b/>
      <sz val="11"/>
      <color theme="1"/>
      <name val="Times New Roman"/>
      <family val="1"/>
      <charset val="204"/>
    </font>
    <font>
      <sz val="11"/>
      <color theme="1"/>
      <name val="Times New Roman Cyr"/>
      <family val="1"/>
      <charset val="204"/>
    </font>
    <font>
      <sz val="11"/>
      <name val="Times New Roman Cyr"/>
      <family val="1"/>
      <charset val="204"/>
    </font>
    <font>
      <vertAlign val="superscript"/>
      <sz val="11"/>
      <color theme="1"/>
      <name val="Times New Roman Cyr"/>
      <family val="1"/>
      <charset val="204"/>
    </font>
    <font>
      <u/>
      <sz val="11"/>
      <name val="Times New Roman Cyr"/>
      <charset val="204"/>
    </font>
    <font>
      <sz val="9"/>
      <color theme="1"/>
      <name val="Calibri"/>
      <family val="2"/>
      <charset val="204"/>
      <scheme val="minor"/>
    </font>
    <font>
      <sz val="9"/>
      <color theme="1"/>
      <name val="Calibri"/>
      <family val="2"/>
      <scheme val="minor"/>
    </font>
    <font>
      <b/>
      <sz val="11"/>
      <color theme="1"/>
      <name val="Times New Roman Cyr"/>
      <family val="1"/>
      <charset val="204"/>
    </font>
    <font>
      <b/>
      <sz val="11"/>
      <name val="Times New Roman Cyr"/>
      <family val="1"/>
      <charset val="204"/>
    </font>
    <font>
      <b/>
      <sz val="11"/>
      <color theme="1"/>
      <name val="Times New Roman Cyr"/>
      <charset val="204"/>
    </font>
    <font>
      <b/>
      <sz val="11"/>
      <color theme="1"/>
      <name val="Calibri"/>
      <family val="2"/>
      <scheme val="minor"/>
    </font>
    <font>
      <sz val="11"/>
      <name val="Calibri"/>
      <family val="2"/>
      <charset val="204"/>
      <scheme val="minor"/>
    </font>
    <font>
      <sz val="12"/>
      <name val="Times New Roman Cyr"/>
      <family val="1"/>
      <charset val="204"/>
    </font>
    <font>
      <sz val="12"/>
      <color theme="1"/>
      <name val="Times New Roman Cyr"/>
      <family val="1"/>
      <charset val="204"/>
    </font>
    <font>
      <sz val="8"/>
      <name val="Times New Roman"/>
      <family val="1"/>
      <charset val="204"/>
    </font>
    <font>
      <sz val="8"/>
      <name val="Calibri"/>
      <family val="2"/>
      <scheme val="minor"/>
    </font>
    <font>
      <vertAlign val="superscript"/>
      <sz val="8"/>
      <color theme="1"/>
      <name val="Times New Roman"/>
      <family val="1"/>
      <charset val="204"/>
    </font>
    <font>
      <sz val="8"/>
      <color theme="1"/>
      <name val="Calibri"/>
      <family val="2"/>
      <scheme val="minor"/>
    </font>
    <font>
      <vertAlign val="superscript"/>
      <sz val="8"/>
      <name val="Times New Roman"/>
      <family val="1"/>
      <charset val="204"/>
    </font>
    <font>
      <b/>
      <sz val="14"/>
      <name val="Times New Roman"/>
      <family val="1"/>
      <charset val="204"/>
    </font>
    <font>
      <sz val="14"/>
      <name val="Calibri"/>
      <family val="2"/>
      <charset val="204"/>
      <scheme val="minor"/>
    </font>
    <font>
      <b/>
      <sz val="12"/>
      <color theme="1"/>
      <name val="Times New Roman"/>
      <family val="1"/>
      <charset val="204"/>
    </font>
    <font>
      <i/>
      <sz val="12"/>
      <color theme="1"/>
      <name val="Times New Roman"/>
      <family val="1"/>
      <charset val="204"/>
    </font>
    <font>
      <b/>
      <sz val="12"/>
      <name val="Times New Roman"/>
      <family val="1"/>
      <charset val="204"/>
    </font>
    <font>
      <sz val="9"/>
      <name val="Times New Roman"/>
      <family val="1"/>
      <charset val="204"/>
    </font>
    <font>
      <u/>
      <sz val="9"/>
      <name val="Times New Roman"/>
      <family val="1"/>
      <charset val="204"/>
    </font>
    <font>
      <strike/>
      <sz val="12"/>
      <name val="Times New Roman"/>
      <family val="1"/>
      <charset val="204"/>
    </font>
    <font>
      <strike/>
      <sz val="9"/>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rgb="FFFFFF00"/>
        <bgColor indexed="64"/>
      </patternFill>
    </fill>
    <fill>
      <patternFill patternType="solid">
        <fgColor theme="3" tint="0.59999389629810485"/>
        <bgColor indexed="64"/>
      </patternFill>
    </fill>
    <fill>
      <patternFill patternType="solid">
        <fgColor rgb="FF92D050"/>
        <bgColor indexed="64"/>
      </patternFill>
    </fill>
  </fills>
  <borders count="48">
    <border>
      <left/>
      <right/>
      <top/>
      <bottom/>
      <diagonal/>
    </border>
    <border>
      <left/>
      <right/>
      <top/>
      <bottom style="thin">
        <color auto="1"/>
      </bottom>
      <diagonal/>
    </border>
    <border>
      <left style="thin">
        <color auto="1"/>
      </left>
      <right style="thin">
        <color auto="1"/>
      </right>
      <top style="thin">
        <color auto="1"/>
      </top>
      <bottom/>
      <diagonal/>
    </border>
    <border>
      <left style="medium">
        <color auto="1"/>
      </left>
      <right style="medium">
        <color auto="1"/>
      </right>
      <top style="medium">
        <color auto="1"/>
      </top>
      <bottom style="thin">
        <color auto="1"/>
      </bottom>
      <diagonal/>
    </border>
    <border>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thin">
        <color auto="1"/>
      </top>
      <bottom/>
      <diagonal/>
    </border>
    <border>
      <left style="medium">
        <color auto="1"/>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bottom/>
      <diagonal/>
    </border>
    <border>
      <left style="thin">
        <color auto="1"/>
      </left>
      <right style="medium">
        <color auto="1"/>
      </right>
      <top/>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right/>
      <top style="thin">
        <color auto="1"/>
      </top>
      <bottom style="medium">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DashDot">
        <color auto="1"/>
      </left>
      <right/>
      <top style="mediumDashDot">
        <color auto="1"/>
      </top>
      <bottom/>
      <diagonal/>
    </border>
    <border>
      <left/>
      <right/>
      <top style="mediumDashDot">
        <color auto="1"/>
      </top>
      <bottom/>
      <diagonal/>
    </border>
    <border>
      <left/>
      <right style="mediumDashDot">
        <color auto="1"/>
      </right>
      <top style="mediumDashDot">
        <color auto="1"/>
      </top>
      <bottom/>
      <diagonal/>
    </border>
    <border>
      <left style="mediumDashDot">
        <color auto="1"/>
      </left>
      <right/>
      <top/>
      <bottom/>
      <diagonal/>
    </border>
    <border>
      <left/>
      <right style="mediumDashDot">
        <color auto="1"/>
      </right>
      <top/>
      <bottom/>
      <diagonal/>
    </border>
    <border>
      <left style="mediumDashDot">
        <color auto="1"/>
      </left>
      <right/>
      <top/>
      <bottom style="mediumDashDot">
        <color auto="1"/>
      </bottom>
      <diagonal/>
    </border>
    <border>
      <left/>
      <right/>
      <top/>
      <bottom style="mediumDashDot">
        <color auto="1"/>
      </bottom>
      <diagonal/>
    </border>
    <border>
      <left/>
      <right style="mediumDashDot">
        <color auto="1"/>
      </right>
      <top/>
      <bottom style="mediumDashDot">
        <color auto="1"/>
      </bottom>
      <diagonal/>
    </border>
  </borders>
  <cellStyleXfs count="5">
    <xf numFmtId="0" fontId="0" fillId="0" borderId="0"/>
    <xf numFmtId="43" fontId="2" fillId="0" borderId="0" applyFont="0" applyFill="0" applyBorder="0" applyAlignment="0" applyProtection="0"/>
    <xf numFmtId="0" fontId="1" fillId="0" borderId="0"/>
    <xf numFmtId="0" fontId="11" fillId="0" borderId="0"/>
    <xf numFmtId="0" fontId="11" fillId="0" borderId="0"/>
  </cellStyleXfs>
  <cellXfs count="421">
    <xf numFmtId="0" fontId="0" fillId="0" borderId="0" xfId="0"/>
    <xf numFmtId="0" fontId="3" fillId="2" borderId="0" xfId="2" applyFont="1" applyFill="1" applyAlignment="1">
      <alignment horizontal="center"/>
    </xf>
    <xf numFmtId="0" fontId="4" fillId="2" borderId="0" xfId="2" applyFont="1" applyFill="1"/>
    <xf numFmtId="0" fontId="3" fillId="2" borderId="0" xfId="2" applyFont="1" applyFill="1"/>
    <xf numFmtId="0" fontId="5" fillId="2" borderId="0" xfId="0" applyFont="1" applyFill="1" applyAlignment="1">
      <alignment horizontal="center" vertical="center" wrapText="1"/>
    </xf>
    <xf numFmtId="0" fontId="3" fillId="0" borderId="0" xfId="2" applyFont="1"/>
    <xf numFmtId="0" fontId="5" fillId="2" borderId="0" xfId="0" applyFont="1" applyFill="1" applyAlignment="1">
      <alignment horizontal="center" wrapText="1"/>
    </xf>
    <xf numFmtId="0" fontId="0" fillId="2" borderId="0" xfId="0" applyFill="1" applyAlignment="1"/>
    <xf numFmtId="0" fontId="3" fillId="2" borderId="1" xfId="0" applyFont="1" applyFill="1" applyBorder="1" applyAlignment="1">
      <alignment horizontal="center"/>
    </xf>
    <xf numFmtId="0" fontId="0" fillId="2" borderId="1" xfId="0" applyFill="1" applyBorder="1" applyAlignment="1"/>
    <xf numFmtId="0" fontId="6" fillId="2" borderId="0" xfId="0" applyFont="1" applyFill="1" applyBorder="1" applyAlignment="1">
      <alignment horizontal="center" vertical="top" wrapText="1"/>
    </xf>
    <xf numFmtId="0" fontId="5" fillId="2" borderId="0" xfId="0" applyFont="1" applyFill="1" applyBorder="1" applyAlignment="1">
      <alignment horizontal="center" wrapText="1"/>
    </xf>
    <xf numFmtId="0" fontId="0" fillId="2" borderId="0" xfId="0" applyFill="1" applyBorder="1" applyAlignment="1"/>
    <xf numFmtId="0" fontId="0" fillId="2" borderId="0" xfId="0" applyFill="1" applyAlignment="1">
      <alignment horizontal="center"/>
    </xf>
    <xf numFmtId="0" fontId="8" fillId="2" borderId="0" xfId="0" applyFont="1" applyFill="1" applyAlignment="1">
      <alignment horizontal="center"/>
    </xf>
    <xf numFmtId="0" fontId="8" fillId="2" borderId="0" xfId="0" applyFont="1" applyFill="1" applyAlignment="1">
      <alignment horizontal="center"/>
    </xf>
    <xf numFmtId="0" fontId="9" fillId="2" borderId="2" xfId="0" applyFont="1" applyFill="1" applyBorder="1" applyAlignment="1">
      <alignment horizontal="center" vertical="center"/>
    </xf>
    <xf numFmtId="0" fontId="9" fillId="2" borderId="0" xfId="0" applyFont="1" applyFill="1" applyAlignment="1">
      <alignment horizontal="center"/>
    </xf>
    <xf numFmtId="0" fontId="10" fillId="2" borderId="0" xfId="0" applyFont="1" applyFill="1" applyAlignment="1"/>
    <xf numFmtId="0" fontId="0" fillId="2" borderId="0" xfId="0" applyFill="1" applyAlignment="1"/>
    <xf numFmtId="0" fontId="0" fillId="2" borderId="0" xfId="0" applyFill="1" applyAlignment="1">
      <alignment horizontal="center"/>
    </xf>
    <xf numFmtId="164" fontId="12" fillId="2" borderId="0" xfId="3" applyNumberFormat="1" applyFont="1" applyFill="1" applyBorder="1" applyAlignment="1">
      <alignment horizontal="right" vertical="center" wrapText="1"/>
    </xf>
    <xf numFmtId="164" fontId="4" fillId="2" borderId="0" xfId="3" applyNumberFormat="1" applyFont="1" applyFill="1" applyBorder="1" applyAlignment="1">
      <alignment horizontal="right" vertical="center" wrapText="1" indent="1"/>
    </xf>
    <xf numFmtId="14" fontId="10" fillId="2" borderId="3" xfId="3" applyNumberFormat="1" applyFont="1" applyFill="1" applyBorder="1" applyAlignment="1">
      <alignment horizontal="center" wrapText="1"/>
    </xf>
    <xf numFmtId="0" fontId="4" fillId="0" borderId="0" xfId="0" applyFont="1" applyFill="1" applyAlignment="1">
      <alignment horizontal="left" vertical="center"/>
    </xf>
    <xf numFmtId="0" fontId="4" fillId="0" borderId="0" xfId="0" applyFont="1" applyFill="1" applyAlignment="1">
      <alignment horizontal="left"/>
    </xf>
    <xf numFmtId="0" fontId="4" fillId="2" borderId="0" xfId="0" applyFont="1" applyFill="1" applyAlignment="1">
      <alignment horizontal="left"/>
    </xf>
    <xf numFmtId="0" fontId="4" fillId="2" borderId="0" xfId="0" applyFont="1" applyFill="1" applyAlignment="1">
      <alignment horizontal="right" indent="1"/>
    </xf>
    <xf numFmtId="0" fontId="4" fillId="2" borderId="4" xfId="0" applyFont="1" applyFill="1" applyBorder="1" applyAlignment="1">
      <alignment horizontal="right" indent="1"/>
    </xf>
    <xf numFmtId="0" fontId="10" fillId="2" borderId="5" xfId="0" applyFont="1" applyFill="1" applyBorder="1" applyAlignment="1">
      <alignment horizontal="center"/>
    </xf>
    <xf numFmtId="0" fontId="4" fillId="2" borderId="0" xfId="0" applyFont="1" applyFill="1" applyBorder="1" applyAlignment="1">
      <alignment horizontal="left"/>
    </xf>
    <xf numFmtId="0" fontId="4" fillId="2" borderId="0" xfId="0" applyFont="1" applyFill="1" applyAlignment="1">
      <alignment horizontal="right" indent="1"/>
    </xf>
    <xf numFmtId="0" fontId="13" fillId="2" borderId="0" xfId="0" applyFont="1" applyFill="1" applyBorder="1" applyAlignment="1">
      <alignment horizontal="left"/>
    </xf>
    <xf numFmtId="0" fontId="4" fillId="2" borderId="0" xfId="0" applyFont="1" applyFill="1" applyAlignment="1"/>
    <xf numFmtId="0" fontId="3" fillId="2" borderId="0" xfId="2" applyFont="1" applyFill="1" applyAlignment="1">
      <alignment horizontal="left"/>
    </xf>
    <xf numFmtId="0" fontId="3" fillId="2" borderId="0" xfId="2" applyFont="1" applyFill="1" applyBorder="1" applyAlignment="1">
      <alignment horizontal="left"/>
    </xf>
    <xf numFmtId="49" fontId="4" fillId="2" borderId="0" xfId="0" applyNumberFormat="1" applyFont="1" applyFill="1" applyAlignment="1">
      <alignment vertical="center"/>
    </xf>
    <xf numFmtId="0" fontId="14" fillId="2" borderId="0" xfId="2" applyFont="1" applyFill="1" applyBorder="1" applyAlignment="1">
      <alignment horizontal="left"/>
    </xf>
    <xf numFmtId="49" fontId="4" fillId="2" borderId="0" xfId="0" applyNumberFormat="1" applyFont="1" applyFill="1" applyBorder="1" applyAlignment="1">
      <alignment vertical="center"/>
    </xf>
    <xf numFmtId="0" fontId="3" fillId="2" borderId="1" xfId="2" applyFont="1" applyFill="1" applyBorder="1" applyAlignment="1">
      <alignment horizontal="center"/>
    </xf>
    <xf numFmtId="0" fontId="10" fillId="2" borderId="6" xfId="0" applyFont="1" applyFill="1" applyBorder="1" applyAlignment="1">
      <alignment horizontal="center"/>
    </xf>
    <xf numFmtId="0" fontId="15" fillId="2" borderId="0" xfId="2" applyFont="1" applyFill="1" applyBorder="1" applyAlignment="1">
      <alignment horizontal="center" vertical="top"/>
    </xf>
    <xf numFmtId="0" fontId="4" fillId="2" borderId="0" xfId="0" applyFont="1" applyFill="1" applyBorder="1" applyAlignment="1">
      <alignment horizontal="right" wrapText="1" indent="1"/>
    </xf>
    <xf numFmtId="0" fontId="10" fillId="2" borderId="7" xfId="0" applyFont="1" applyFill="1" applyBorder="1" applyAlignment="1">
      <alignment horizontal="center"/>
    </xf>
    <xf numFmtId="0" fontId="3" fillId="2" borderId="0" xfId="0" applyFont="1" applyFill="1" applyAlignment="1">
      <alignment vertical="center" wrapText="1"/>
    </xf>
    <xf numFmtId="0" fontId="3" fillId="2" borderId="0" xfId="0" applyFont="1" applyFill="1" applyAlignment="1">
      <alignment horizontal="right" vertical="center" wrapText="1" indent="1"/>
    </xf>
    <xf numFmtId="0" fontId="3" fillId="2" borderId="4" xfId="0" applyFont="1" applyFill="1" applyBorder="1" applyAlignment="1">
      <alignment horizontal="right" vertical="center" wrapText="1" indent="1"/>
    </xf>
    <xf numFmtId="0" fontId="10" fillId="2" borderId="8" xfId="0" applyFont="1" applyFill="1" applyBorder="1" applyAlignment="1">
      <alignment horizontal="center"/>
    </xf>
    <xf numFmtId="0" fontId="1" fillId="0" borderId="0" xfId="2" applyFont="1"/>
    <xf numFmtId="0" fontId="16" fillId="2" borderId="0" xfId="2" applyFont="1" applyFill="1" applyAlignment="1">
      <alignment horizontal="center" vertical="center" wrapText="1"/>
    </xf>
    <xf numFmtId="0" fontId="16" fillId="2" borderId="0" xfId="2" applyFont="1" applyFill="1" applyAlignment="1">
      <alignment horizontal="center" vertical="center"/>
    </xf>
    <xf numFmtId="0" fontId="1" fillId="0" borderId="0" xfId="2" applyFont="1" applyBorder="1"/>
    <xf numFmtId="0" fontId="17" fillId="2" borderId="9" xfId="2" applyFont="1" applyFill="1" applyBorder="1" applyAlignment="1">
      <alignment horizontal="center" vertical="center" wrapText="1"/>
    </xf>
    <xf numFmtId="0" fontId="17" fillId="2" borderId="10" xfId="2" applyFont="1" applyFill="1" applyBorder="1" applyAlignment="1">
      <alignment horizontal="center" vertical="center" wrapText="1"/>
    </xf>
    <xf numFmtId="0" fontId="18" fillId="2" borderId="11" xfId="2" applyFont="1" applyFill="1" applyBorder="1" applyAlignment="1">
      <alignment horizontal="center" vertical="center" wrapText="1"/>
    </xf>
    <xf numFmtId="0" fontId="17" fillId="2" borderId="11" xfId="2" applyFont="1" applyFill="1" applyBorder="1" applyAlignment="1">
      <alignment horizontal="center" vertical="center" wrapText="1"/>
    </xf>
    <xf numFmtId="0" fontId="18" fillId="2" borderId="12" xfId="2" applyFont="1" applyFill="1" applyBorder="1" applyAlignment="1">
      <alignment horizontal="center" vertical="center" wrapText="1"/>
    </xf>
    <xf numFmtId="0" fontId="17" fillId="2" borderId="1" xfId="2" applyFont="1" applyFill="1" applyBorder="1" applyAlignment="1">
      <alignment horizontal="center" vertical="center" wrapText="1"/>
    </xf>
    <xf numFmtId="0" fontId="17" fillId="2" borderId="13" xfId="2" applyFont="1" applyFill="1" applyBorder="1" applyAlignment="1">
      <alignment horizontal="center" vertical="center" wrapText="1"/>
    </xf>
    <xf numFmtId="0" fontId="18" fillId="2" borderId="11" xfId="2" applyFont="1" applyFill="1" applyBorder="1" applyAlignment="1">
      <alignment horizontal="center" vertical="center" wrapText="1"/>
    </xf>
    <xf numFmtId="0" fontId="18" fillId="2" borderId="14" xfId="2" applyFont="1" applyFill="1" applyBorder="1" applyAlignment="1">
      <alignment horizontal="center" vertical="center" wrapText="1"/>
    </xf>
    <xf numFmtId="0" fontId="18" fillId="2" borderId="12" xfId="2" applyFont="1" applyFill="1" applyBorder="1" applyAlignment="1">
      <alignment horizontal="center" vertical="center" wrapText="1"/>
    </xf>
    <xf numFmtId="0" fontId="21" fillId="0" borderId="0" xfId="2" applyFont="1" applyBorder="1"/>
    <xf numFmtId="0" fontId="17" fillId="2" borderId="15" xfId="2" applyFont="1" applyFill="1" applyBorder="1" applyAlignment="1">
      <alignment horizontal="center" vertical="center" wrapText="1"/>
    </xf>
    <xf numFmtId="0" fontId="17" fillId="2" borderId="14" xfId="2" applyFont="1" applyFill="1" applyBorder="1" applyAlignment="1">
      <alignment horizontal="center" vertical="center" wrapText="1"/>
    </xf>
    <xf numFmtId="0" fontId="18" fillId="2" borderId="2" xfId="2" applyFont="1" applyFill="1" applyBorder="1" applyAlignment="1">
      <alignment horizontal="center" vertical="center" wrapText="1"/>
    </xf>
    <xf numFmtId="0" fontId="17" fillId="2" borderId="2" xfId="2" applyFont="1" applyFill="1" applyBorder="1" applyAlignment="1">
      <alignment horizontal="center" vertical="center" wrapText="1"/>
    </xf>
    <xf numFmtId="0" fontId="17" fillId="2" borderId="16" xfId="2" applyFont="1" applyFill="1" applyBorder="1" applyAlignment="1">
      <alignment horizontal="center" vertical="center" wrapText="1"/>
    </xf>
    <xf numFmtId="0" fontId="17" fillId="2" borderId="17" xfId="2" applyFont="1" applyFill="1" applyBorder="1" applyAlignment="1">
      <alignment horizontal="center" vertical="center" wrapText="1"/>
    </xf>
    <xf numFmtId="0" fontId="17" fillId="2" borderId="18" xfId="2" applyFont="1" applyFill="1" applyBorder="1" applyAlignment="1">
      <alignment horizontal="center" vertical="center" wrapText="1"/>
    </xf>
    <xf numFmtId="0" fontId="21" fillId="0" borderId="0" xfId="2" applyFont="1"/>
    <xf numFmtId="0" fontId="18" fillId="2" borderId="15" xfId="2" applyFont="1" applyFill="1" applyBorder="1" applyAlignment="1">
      <alignment horizontal="left" wrapText="1"/>
    </xf>
    <xf numFmtId="49" fontId="18" fillId="2" borderId="19" xfId="2" applyNumberFormat="1" applyFont="1" applyFill="1" applyBorder="1" applyAlignment="1">
      <alignment horizontal="center" wrapText="1"/>
    </xf>
    <xf numFmtId="0" fontId="17" fillId="2" borderId="20" xfId="2" applyFont="1" applyFill="1" applyBorder="1" applyAlignment="1">
      <alignment horizontal="center" wrapText="1"/>
    </xf>
    <xf numFmtId="0" fontId="17" fillId="2" borderId="20" xfId="2" applyFont="1" applyFill="1" applyBorder="1" applyAlignment="1">
      <alignment horizontal="center" vertical="center" wrapText="1"/>
    </xf>
    <xf numFmtId="0" fontId="17" fillId="2" borderId="21" xfId="2" applyFont="1" applyFill="1" applyBorder="1" applyAlignment="1">
      <alignment horizontal="center" vertical="center" wrapText="1"/>
    </xf>
    <xf numFmtId="0" fontId="17" fillId="2" borderId="22" xfId="2" applyFont="1" applyFill="1" applyBorder="1" applyAlignment="1">
      <alignment horizontal="center" vertical="center" wrapText="1"/>
    </xf>
    <xf numFmtId="0" fontId="17" fillId="2" borderId="23" xfId="2" applyFont="1" applyFill="1" applyBorder="1" applyAlignment="1">
      <alignment horizontal="center" vertical="center" wrapText="1"/>
    </xf>
    <xf numFmtId="0" fontId="1" fillId="2" borderId="0" xfId="2" applyFont="1" applyFill="1" applyBorder="1"/>
    <xf numFmtId="0" fontId="17" fillId="2" borderId="15" xfId="2" applyFont="1" applyFill="1" applyBorder="1" applyAlignment="1">
      <alignment horizontal="left" wrapText="1"/>
    </xf>
    <xf numFmtId="0" fontId="2" fillId="2" borderId="15" xfId="0" applyFont="1" applyFill="1" applyBorder="1" applyAlignment="1">
      <alignment horizontal="left" wrapText="1"/>
    </xf>
    <xf numFmtId="49" fontId="18" fillId="2" borderId="24" xfId="2" applyNumberFormat="1" applyFont="1" applyFill="1" applyBorder="1" applyAlignment="1">
      <alignment horizontal="center" wrapText="1"/>
    </xf>
    <xf numFmtId="0" fontId="17" fillId="2" borderId="11" xfId="2" applyFont="1" applyFill="1" applyBorder="1" applyAlignment="1">
      <alignment horizontal="center" wrapText="1"/>
    </xf>
    <xf numFmtId="0" fontId="17" fillId="2" borderId="11" xfId="2" applyFont="1" applyFill="1" applyBorder="1" applyAlignment="1">
      <alignment vertical="center" wrapText="1"/>
    </xf>
    <xf numFmtId="0" fontId="17" fillId="2" borderId="12" xfId="2" applyFont="1" applyFill="1" applyBorder="1" applyAlignment="1">
      <alignment horizontal="center" vertical="center" wrapText="1"/>
    </xf>
    <xf numFmtId="0" fontId="17" fillId="2" borderId="11" xfId="2" applyFont="1" applyFill="1" applyBorder="1" applyAlignment="1">
      <alignment horizontal="center" vertical="center" wrapText="1"/>
    </xf>
    <xf numFmtId="0" fontId="17" fillId="2" borderId="25" xfId="2" applyFont="1" applyFill="1" applyBorder="1" applyAlignment="1">
      <alignment horizontal="center" vertical="center" wrapText="1"/>
    </xf>
    <xf numFmtId="0" fontId="22" fillId="2" borderId="0" xfId="0" applyFont="1" applyFill="1" applyAlignment="1">
      <alignment wrapText="1"/>
    </xf>
    <xf numFmtId="0" fontId="0" fillId="2" borderId="0" xfId="0" applyFill="1"/>
    <xf numFmtId="0" fontId="23" fillId="3" borderId="15" xfId="2" applyFont="1" applyFill="1" applyBorder="1" applyAlignment="1">
      <alignment horizontal="left" wrapText="1"/>
    </xf>
    <xf numFmtId="49" fontId="24" fillId="3" borderId="26" xfId="2" applyNumberFormat="1" applyFont="1" applyFill="1" applyBorder="1" applyAlignment="1">
      <alignment horizontal="center" wrapText="1"/>
    </xf>
    <xf numFmtId="0" fontId="23" fillId="3" borderId="27" xfId="2" applyFont="1" applyFill="1" applyBorder="1" applyAlignment="1">
      <alignment horizontal="center" wrapText="1"/>
    </xf>
    <xf numFmtId="43" fontId="25" fillId="3" borderId="27" xfId="2" applyNumberFormat="1" applyFont="1" applyFill="1" applyBorder="1" applyAlignment="1">
      <alignment vertical="center" wrapText="1"/>
    </xf>
    <xf numFmtId="43" fontId="25" fillId="3" borderId="12" xfId="2" applyNumberFormat="1" applyFont="1" applyFill="1" applyBorder="1" applyAlignment="1">
      <alignment vertical="center" wrapText="1"/>
    </xf>
    <xf numFmtId="43" fontId="25" fillId="3" borderId="14" xfId="2" applyNumberFormat="1" applyFont="1" applyFill="1" applyBorder="1" applyAlignment="1">
      <alignment vertical="center" wrapText="1"/>
    </xf>
    <xf numFmtId="0" fontId="25" fillId="3" borderId="28" xfId="2" applyFont="1" applyFill="1" applyBorder="1" applyAlignment="1">
      <alignment vertical="center" wrapText="1"/>
    </xf>
    <xf numFmtId="0" fontId="18" fillId="4" borderId="15" xfId="2" applyFont="1" applyFill="1" applyBorder="1" applyAlignment="1">
      <alignment horizontal="left" wrapText="1" indent="1"/>
    </xf>
    <xf numFmtId="0" fontId="18" fillId="4" borderId="24" xfId="2" applyFont="1" applyFill="1" applyBorder="1" applyAlignment="1">
      <alignment horizontal="center" wrapText="1"/>
    </xf>
    <xf numFmtId="0" fontId="17" fillId="4" borderId="11" xfId="2" applyFont="1" applyFill="1" applyBorder="1" applyAlignment="1">
      <alignment horizontal="center" wrapText="1"/>
    </xf>
    <xf numFmtId="43" fontId="17" fillId="4" borderId="11" xfId="1" applyFont="1" applyFill="1" applyBorder="1" applyAlignment="1">
      <alignment vertical="center" wrapText="1"/>
    </xf>
    <xf numFmtId="0" fontId="17" fillId="4" borderId="12" xfId="2" applyFont="1" applyFill="1" applyBorder="1" applyAlignment="1">
      <alignment vertical="center" wrapText="1"/>
    </xf>
    <xf numFmtId="0" fontId="17" fillId="4" borderId="14" xfId="2" applyFont="1" applyFill="1" applyBorder="1" applyAlignment="1">
      <alignment vertical="center" wrapText="1"/>
    </xf>
    <xf numFmtId="0" fontId="17" fillId="4" borderId="11" xfId="2" applyFont="1" applyFill="1" applyBorder="1" applyAlignment="1">
      <alignment horizontal="center" vertical="center" wrapText="1"/>
    </xf>
    <xf numFmtId="0" fontId="17" fillId="4" borderId="25" xfId="2" applyFont="1" applyFill="1" applyBorder="1" applyAlignment="1">
      <alignment horizontal="center" vertical="center" wrapText="1"/>
    </xf>
    <xf numFmtId="0" fontId="17" fillId="4" borderId="15" xfId="2" applyFont="1" applyFill="1" applyBorder="1" applyAlignment="1">
      <alignment horizontal="left" wrapText="1" indent="1"/>
    </xf>
    <xf numFmtId="0" fontId="18" fillId="4" borderId="26" xfId="2" applyFont="1" applyFill="1" applyBorder="1" applyAlignment="1">
      <alignment horizontal="center" wrapText="1"/>
    </xf>
    <xf numFmtId="0" fontId="17" fillId="4" borderId="27" xfId="2" applyFont="1" applyFill="1" applyBorder="1" applyAlignment="1">
      <alignment horizontal="center" wrapText="1"/>
    </xf>
    <xf numFmtId="43" fontId="17" fillId="4" borderId="27" xfId="2" applyNumberFormat="1" applyFont="1" applyFill="1" applyBorder="1" applyAlignment="1">
      <alignment vertical="center" wrapText="1"/>
    </xf>
    <xf numFmtId="43" fontId="17" fillId="4" borderId="12" xfId="2" applyNumberFormat="1" applyFont="1" applyFill="1" applyBorder="1" applyAlignment="1">
      <alignment vertical="center" wrapText="1"/>
    </xf>
    <xf numFmtId="43" fontId="17" fillId="4" borderId="14" xfId="2" applyNumberFormat="1" applyFont="1" applyFill="1" applyBorder="1" applyAlignment="1">
      <alignment vertical="center" wrapText="1"/>
    </xf>
    <xf numFmtId="0" fontId="17" fillId="4" borderId="28" xfId="2" applyFont="1" applyFill="1" applyBorder="1" applyAlignment="1">
      <alignment horizontal="center" vertical="center" wrapText="1"/>
    </xf>
    <xf numFmtId="0" fontId="18" fillId="0" borderId="15" xfId="2" applyFont="1" applyFill="1" applyBorder="1" applyAlignment="1">
      <alignment horizontal="left" wrapText="1" indent="3"/>
    </xf>
    <xf numFmtId="0" fontId="18" fillId="2" borderId="26" xfId="2" applyFont="1" applyFill="1" applyBorder="1" applyAlignment="1">
      <alignment horizontal="center" wrapText="1"/>
    </xf>
    <xf numFmtId="0" fontId="17" fillId="2" borderId="29" xfId="2" applyFont="1" applyFill="1" applyBorder="1" applyAlignment="1">
      <alignment horizontal="center" wrapText="1"/>
    </xf>
    <xf numFmtId="43" fontId="17" fillId="2" borderId="29" xfId="1" applyNumberFormat="1" applyFont="1" applyFill="1" applyBorder="1" applyAlignment="1">
      <alignment horizontal="left" vertical="center" wrapText="1" indent="1"/>
    </xf>
    <xf numFmtId="43" fontId="17" fillId="2" borderId="12" xfId="2" applyNumberFormat="1" applyFont="1" applyFill="1" applyBorder="1" applyAlignment="1">
      <alignment vertical="center" wrapText="1"/>
    </xf>
    <xf numFmtId="43" fontId="17" fillId="2" borderId="14" xfId="2" applyNumberFormat="1" applyFont="1" applyFill="1" applyBorder="1" applyAlignment="1">
      <alignment vertical="center" wrapText="1"/>
    </xf>
    <xf numFmtId="43" fontId="17" fillId="2" borderId="29" xfId="2" applyNumberFormat="1" applyFont="1" applyFill="1" applyBorder="1" applyAlignment="1">
      <alignment horizontal="left" vertical="center" wrapText="1" indent="1"/>
    </xf>
    <xf numFmtId="0" fontId="17" fillId="2" borderId="30" xfId="2" applyFont="1" applyFill="1" applyBorder="1" applyAlignment="1">
      <alignment horizontal="center" vertical="center" wrapText="1"/>
    </xf>
    <xf numFmtId="0" fontId="1" fillId="0" borderId="0" xfId="2" applyFont="1" applyAlignment="1">
      <alignment horizontal="left"/>
    </xf>
    <xf numFmtId="0" fontId="18" fillId="2" borderId="15" xfId="2" applyFont="1" applyFill="1" applyBorder="1" applyAlignment="1">
      <alignment horizontal="left" vertical="center" wrapText="1" indent="3"/>
    </xf>
    <xf numFmtId="0" fontId="18" fillId="2" borderId="31" xfId="2" applyFont="1" applyFill="1" applyBorder="1" applyAlignment="1">
      <alignment horizontal="left" vertical="center" wrapText="1" indent="3"/>
    </xf>
    <xf numFmtId="0" fontId="18" fillId="2" borderId="24" xfId="2" applyFont="1" applyFill="1" applyBorder="1" applyAlignment="1">
      <alignment horizontal="center" wrapText="1"/>
    </xf>
    <xf numFmtId="43" fontId="17" fillId="2" borderId="11" xfId="1" applyFont="1" applyFill="1" applyBorder="1" applyAlignment="1">
      <alignment vertical="center" wrapText="1"/>
    </xf>
    <xf numFmtId="43" fontId="17" fillId="2" borderId="12" xfId="1" applyFont="1" applyFill="1" applyBorder="1" applyAlignment="1">
      <alignment vertical="center" wrapText="1"/>
    </xf>
    <xf numFmtId="43" fontId="17" fillId="2" borderId="14" xfId="1" applyFont="1" applyFill="1" applyBorder="1" applyAlignment="1">
      <alignment vertical="center" wrapText="1"/>
    </xf>
    <xf numFmtId="0" fontId="1" fillId="2" borderId="0" xfId="2" applyFont="1" applyFill="1"/>
    <xf numFmtId="0" fontId="18" fillId="5" borderId="15" xfId="2" applyFont="1" applyFill="1" applyBorder="1" applyAlignment="1">
      <alignment horizontal="left" wrapText="1" indent="1"/>
    </xf>
    <xf numFmtId="0" fontId="18" fillId="5" borderId="31" xfId="2" applyFont="1" applyFill="1" applyBorder="1" applyAlignment="1">
      <alignment horizontal="left" wrapText="1" indent="1"/>
    </xf>
    <xf numFmtId="0" fontId="18" fillId="5" borderId="26" xfId="2" applyFont="1" applyFill="1" applyBorder="1" applyAlignment="1">
      <alignment horizontal="center" wrapText="1"/>
    </xf>
    <xf numFmtId="0" fontId="17" fillId="5" borderId="27" xfId="2" applyFont="1" applyFill="1" applyBorder="1" applyAlignment="1">
      <alignment horizontal="center" wrapText="1"/>
    </xf>
    <xf numFmtId="4" fontId="17" fillId="5" borderId="27" xfId="2" applyNumberFormat="1" applyFont="1" applyFill="1" applyBorder="1" applyAlignment="1">
      <alignment vertical="center" wrapText="1"/>
    </xf>
    <xf numFmtId="0" fontId="17" fillId="5" borderId="12" xfId="2" applyFont="1" applyFill="1" applyBorder="1" applyAlignment="1">
      <alignment vertical="center" wrapText="1"/>
    </xf>
    <xf numFmtId="0" fontId="17" fillId="5" borderId="14" xfId="2" applyFont="1" applyFill="1" applyBorder="1" applyAlignment="1">
      <alignment vertical="center" wrapText="1"/>
    </xf>
    <xf numFmtId="0" fontId="17" fillId="5" borderId="27" xfId="2" applyFont="1" applyFill="1" applyBorder="1" applyAlignment="1">
      <alignment horizontal="center" vertical="center" wrapText="1"/>
    </xf>
    <xf numFmtId="0" fontId="17" fillId="5" borderId="28" xfId="2" applyFont="1" applyFill="1" applyBorder="1" applyAlignment="1">
      <alignment horizontal="center" vertical="center" wrapText="1"/>
    </xf>
    <xf numFmtId="0" fontId="18" fillId="4" borderId="31" xfId="2" applyFont="1" applyFill="1" applyBorder="1" applyAlignment="1">
      <alignment horizontal="left" wrapText="1" indent="1"/>
    </xf>
    <xf numFmtId="43" fontId="17" fillId="4" borderId="11" xfId="2" applyNumberFormat="1" applyFont="1" applyFill="1" applyBorder="1" applyAlignment="1">
      <alignment vertical="center" wrapText="1"/>
    </xf>
    <xf numFmtId="43" fontId="17" fillId="4" borderId="11" xfId="2" applyNumberFormat="1" applyFont="1" applyFill="1" applyBorder="1" applyAlignment="1">
      <alignment horizontal="center" vertical="center" wrapText="1"/>
    </xf>
    <xf numFmtId="0" fontId="18" fillId="2" borderId="15" xfId="2" applyFont="1" applyFill="1" applyBorder="1" applyAlignment="1">
      <alignment horizontal="left" wrapText="1" indent="3"/>
    </xf>
    <xf numFmtId="43" fontId="17" fillId="2" borderId="12" xfId="1" applyFont="1" applyFill="1" applyBorder="1" applyAlignment="1">
      <alignment horizontal="center" vertical="center" wrapText="1"/>
    </xf>
    <xf numFmtId="43" fontId="17" fillId="2" borderId="14" xfId="1" applyFont="1" applyFill="1" applyBorder="1" applyAlignment="1">
      <alignment horizontal="center" vertical="center" wrapText="1"/>
    </xf>
    <xf numFmtId="43" fontId="17" fillId="2" borderId="11" xfId="1" applyFont="1" applyFill="1" applyBorder="1" applyAlignment="1">
      <alignment horizontal="center" vertical="center" wrapText="1"/>
    </xf>
    <xf numFmtId="0" fontId="17" fillId="0" borderId="12" xfId="2" applyFont="1" applyBorder="1" applyAlignment="1">
      <alignment vertical="center" wrapText="1"/>
    </xf>
    <xf numFmtId="0" fontId="2" fillId="0" borderId="14" xfId="0" applyFont="1" applyBorder="1" applyAlignment="1">
      <alignment vertical="center" wrapText="1"/>
    </xf>
    <xf numFmtId="0" fontId="18" fillId="2" borderId="31" xfId="2" applyFont="1" applyFill="1" applyBorder="1" applyAlignment="1">
      <alignment horizontal="left" wrapText="1" indent="3"/>
    </xf>
    <xf numFmtId="0" fontId="1" fillId="2" borderId="0" xfId="2" applyFont="1" applyFill="1" applyAlignment="1">
      <alignment horizontal="left"/>
    </xf>
    <xf numFmtId="0" fontId="18" fillId="2" borderId="1" xfId="2" applyFont="1" applyFill="1" applyBorder="1" applyAlignment="1">
      <alignment horizontal="left" wrapText="1" indent="1"/>
    </xf>
    <xf numFmtId="0" fontId="17" fillId="2" borderId="27" xfId="2" applyFont="1" applyFill="1" applyBorder="1" applyAlignment="1">
      <alignment horizontal="center" wrapText="1"/>
    </xf>
    <xf numFmtId="0" fontId="17" fillId="2" borderId="27" xfId="2" applyFont="1" applyFill="1" applyBorder="1" applyAlignment="1">
      <alignment vertical="center" wrapText="1"/>
    </xf>
    <xf numFmtId="0" fontId="17" fillId="0" borderId="12" xfId="2" applyFont="1" applyBorder="1" applyAlignment="1">
      <alignment vertical="center" wrapText="1"/>
    </xf>
    <xf numFmtId="0" fontId="17" fillId="0" borderId="14" xfId="2" applyFont="1" applyBorder="1" applyAlignment="1">
      <alignment vertical="center" wrapText="1"/>
    </xf>
    <xf numFmtId="0" fontId="17" fillId="2" borderId="27" xfId="2" applyFont="1" applyFill="1" applyBorder="1" applyAlignment="1">
      <alignment horizontal="center" vertical="center" wrapText="1"/>
    </xf>
    <xf numFmtId="0" fontId="17" fillId="2" borderId="28" xfId="2" applyFont="1" applyFill="1" applyBorder="1" applyAlignment="1">
      <alignment horizontal="center" vertical="center" wrapText="1"/>
    </xf>
    <xf numFmtId="43" fontId="17" fillId="4" borderId="11" xfId="1" applyNumberFormat="1" applyFont="1" applyFill="1" applyBorder="1" applyAlignment="1">
      <alignment vertical="center" wrapText="1"/>
    </xf>
    <xf numFmtId="43" fontId="17" fillId="4" borderId="12" xfId="1" applyNumberFormat="1" applyFont="1" applyFill="1" applyBorder="1" applyAlignment="1">
      <alignment vertical="center" wrapText="1"/>
    </xf>
    <xf numFmtId="43" fontId="17" fillId="4" borderId="14" xfId="1" applyNumberFormat="1" applyFont="1" applyFill="1" applyBorder="1" applyAlignment="1">
      <alignment vertical="center" wrapText="1"/>
    </xf>
    <xf numFmtId="43" fontId="17" fillId="4" borderId="11" xfId="1" applyNumberFormat="1" applyFont="1" applyFill="1" applyBorder="1" applyAlignment="1">
      <alignment horizontal="center" vertical="center" wrapText="1"/>
    </xf>
    <xf numFmtId="0" fontId="18" fillId="4" borderId="15" xfId="2" applyFont="1" applyFill="1" applyBorder="1" applyAlignment="1">
      <alignment horizontal="left" vertical="top" wrapText="1" indent="3"/>
    </xf>
    <xf numFmtId="0" fontId="18" fillId="2" borderId="15" xfId="2" applyFont="1" applyFill="1" applyBorder="1" applyAlignment="1">
      <alignment horizontal="left" vertical="top" wrapText="1" indent="5"/>
    </xf>
    <xf numFmtId="0" fontId="17" fillId="0" borderId="11" xfId="2" applyFont="1" applyBorder="1" applyAlignment="1">
      <alignment horizontal="center" wrapText="1"/>
    </xf>
    <xf numFmtId="43" fontId="17" fillId="0" borderId="11" xfId="2" applyNumberFormat="1" applyFont="1" applyBorder="1" applyAlignment="1">
      <alignment vertical="center" wrapText="1"/>
    </xf>
    <xf numFmtId="43" fontId="17" fillId="0" borderId="12" xfId="2" applyNumberFormat="1" applyFont="1" applyBorder="1" applyAlignment="1">
      <alignment horizontal="center" vertical="center" wrapText="1"/>
    </xf>
    <xf numFmtId="43" fontId="17" fillId="0" borderId="14" xfId="2" applyNumberFormat="1" applyFont="1" applyBorder="1" applyAlignment="1">
      <alignment horizontal="center" vertical="center" wrapText="1"/>
    </xf>
    <xf numFmtId="0" fontId="17" fillId="0" borderId="25" xfId="2" applyFont="1" applyBorder="1" applyAlignment="1">
      <alignment horizontal="center" vertical="center" wrapText="1"/>
    </xf>
    <xf numFmtId="0" fontId="18" fillId="2" borderId="15" xfId="2" applyFont="1" applyFill="1" applyBorder="1" applyAlignment="1">
      <alignment horizontal="left" vertical="top" wrapText="1" indent="5"/>
    </xf>
    <xf numFmtId="0" fontId="17" fillId="0" borderId="11" xfId="2" applyFont="1" applyBorder="1" applyAlignment="1">
      <alignment vertical="center" wrapText="1"/>
    </xf>
    <xf numFmtId="0" fontId="17" fillId="0" borderId="12" xfId="2" applyFont="1" applyBorder="1" applyAlignment="1">
      <alignment horizontal="center" vertical="center" wrapText="1"/>
    </xf>
    <xf numFmtId="0" fontId="17" fillId="0" borderId="14" xfId="2" applyFont="1" applyBorder="1" applyAlignment="1">
      <alignment horizontal="center" vertical="center" wrapText="1"/>
    </xf>
    <xf numFmtId="0" fontId="26" fillId="0" borderId="0" xfId="2" applyFont="1" applyBorder="1"/>
    <xf numFmtId="0" fontId="24" fillId="3" borderId="15" xfId="2" applyFont="1" applyFill="1" applyBorder="1" applyAlignment="1">
      <alignment wrapText="1"/>
    </xf>
    <xf numFmtId="0" fontId="24" fillId="3" borderId="24" xfId="2" applyFont="1" applyFill="1" applyBorder="1" applyAlignment="1">
      <alignment horizontal="center" wrapText="1"/>
    </xf>
    <xf numFmtId="0" fontId="23" fillId="3" borderId="11" xfId="2" applyFont="1" applyFill="1" applyBorder="1" applyAlignment="1">
      <alignment horizontal="center" wrapText="1"/>
    </xf>
    <xf numFmtId="43" fontId="23" fillId="3" borderId="11" xfId="1" applyFont="1" applyFill="1" applyBorder="1" applyAlignment="1">
      <alignment vertical="center" wrapText="1"/>
    </xf>
    <xf numFmtId="43" fontId="25" fillId="3" borderId="12" xfId="1" applyFont="1" applyFill="1" applyBorder="1" applyAlignment="1">
      <alignment vertical="center" wrapText="1"/>
    </xf>
    <xf numFmtId="43" fontId="25" fillId="3" borderId="14" xfId="1" applyFont="1" applyFill="1" applyBorder="1" applyAlignment="1">
      <alignment vertical="center" wrapText="1"/>
    </xf>
    <xf numFmtId="0" fontId="23" fillId="3" borderId="25" xfId="2" applyFont="1" applyFill="1" applyBorder="1" applyAlignment="1">
      <alignment vertical="center" wrapText="1"/>
    </xf>
    <xf numFmtId="43" fontId="26" fillId="0" borderId="0" xfId="2" applyNumberFormat="1" applyFont="1" applyBorder="1"/>
    <xf numFmtId="0" fontId="26" fillId="0" borderId="9" xfId="2" applyFont="1" applyBorder="1"/>
    <xf numFmtId="4" fontId="23" fillId="4" borderId="11" xfId="1" applyNumberFormat="1" applyFont="1" applyFill="1" applyBorder="1" applyAlignment="1">
      <alignment vertical="center" wrapText="1"/>
    </xf>
    <xf numFmtId="4" fontId="25" fillId="4" borderId="12" xfId="1" applyNumberFormat="1" applyFont="1" applyFill="1" applyBorder="1" applyAlignment="1">
      <alignment vertical="center" wrapText="1"/>
    </xf>
    <xf numFmtId="4" fontId="25" fillId="4" borderId="14" xfId="1" applyNumberFormat="1" applyFont="1" applyFill="1" applyBorder="1" applyAlignment="1">
      <alignment vertical="center" wrapText="1"/>
    </xf>
    <xf numFmtId="0" fontId="26" fillId="0" borderId="0" xfId="2" applyFont="1"/>
    <xf numFmtId="0" fontId="17" fillId="0" borderId="11" xfId="2" applyFont="1" applyFill="1" applyBorder="1" applyAlignment="1">
      <alignment horizontal="center" wrapText="1"/>
    </xf>
    <xf numFmtId="4" fontId="17" fillId="0" borderId="11" xfId="2" applyNumberFormat="1" applyFont="1" applyBorder="1" applyAlignment="1">
      <alignment vertical="center" wrapText="1"/>
    </xf>
    <xf numFmtId="4" fontId="17" fillId="0" borderId="12" xfId="2" applyNumberFormat="1" applyFont="1" applyBorder="1" applyAlignment="1">
      <alignment vertical="center" wrapText="1"/>
    </xf>
    <xf numFmtId="4" fontId="17" fillId="0" borderId="14" xfId="2" applyNumberFormat="1" applyFont="1" applyBorder="1" applyAlignment="1">
      <alignment vertical="center" wrapText="1"/>
    </xf>
    <xf numFmtId="4" fontId="17" fillId="0" borderId="11" xfId="2" applyNumberFormat="1" applyFont="1" applyFill="1" applyBorder="1" applyAlignment="1">
      <alignment vertical="center" wrapText="1"/>
    </xf>
    <xf numFmtId="0" fontId="18" fillId="2" borderId="32" xfId="2" applyFont="1" applyFill="1" applyBorder="1" applyAlignment="1">
      <alignment horizontal="center" wrapText="1"/>
    </xf>
    <xf numFmtId="0" fontId="17" fillId="2" borderId="14" xfId="2" applyFont="1" applyFill="1" applyBorder="1" applyAlignment="1">
      <alignment horizontal="center" wrapText="1"/>
    </xf>
    <xf numFmtId="4" fontId="17" fillId="2" borderId="11" xfId="2" applyNumberFormat="1" applyFont="1" applyFill="1" applyBorder="1" applyAlignment="1">
      <alignment vertical="center" wrapText="1"/>
    </xf>
    <xf numFmtId="0" fontId="26" fillId="2" borderId="0" xfId="2" applyFont="1" applyFill="1" applyBorder="1"/>
    <xf numFmtId="0" fontId="18" fillId="4" borderId="1" xfId="2" applyFont="1" applyFill="1" applyBorder="1" applyAlignment="1">
      <alignment horizontal="left" wrapText="1" indent="1"/>
    </xf>
    <xf numFmtId="4" fontId="23" fillId="4" borderId="27" xfId="2" applyNumberFormat="1" applyFont="1" applyFill="1" applyBorder="1" applyAlignment="1">
      <alignment vertical="center" wrapText="1"/>
    </xf>
    <xf numFmtId="4" fontId="25" fillId="4" borderId="12" xfId="2" applyNumberFormat="1" applyFont="1" applyFill="1" applyBorder="1" applyAlignment="1">
      <alignment vertical="center" wrapText="1"/>
    </xf>
    <xf numFmtId="4" fontId="25" fillId="4" borderId="14" xfId="2" applyNumberFormat="1" applyFont="1" applyFill="1" applyBorder="1" applyAlignment="1">
      <alignment vertical="center" wrapText="1"/>
    </xf>
    <xf numFmtId="0" fontId="26" fillId="2" borderId="0" xfId="2" applyFont="1" applyFill="1" applyAlignment="1">
      <alignment horizontal="left"/>
    </xf>
    <xf numFmtId="0" fontId="26" fillId="2" borderId="0" xfId="2" applyFont="1" applyFill="1"/>
    <xf numFmtId="4" fontId="17" fillId="2" borderId="12" xfId="2" applyNumberFormat="1" applyFont="1" applyFill="1" applyBorder="1" applyAlignment="1">
      <alignment vertical="center" wrapText="1"/>
    </xf>
    <xf numFmtId="4" fontId="17" fillId="2" borderId="14" xfId="2" applyNumberFormat="1" applyFont="1" applyFill="1" applyBorder="1" applyAlignment="1">
      <alignment vertical="center" wrapText="1"/>
    </xf>
    <xf numFmtId="4" fontId="23" fillId="4" borderId="11" xfId="2" applyNumberFormat="1" applyFont="1" applyFill="1" applyBorder="1" applyAlignment="1">
      <alignment vertical="center" wrapText="1"/>
    </xf>
    <xf numFmtId="0" fontId="27" fillId="0" borderId="0" xfId="2" applyFont="1" applyFill="1" applyBorder="1"/>
    <xf numFmtId="0" fontId="17" fillId="2" borderId="15" xfId="2" applyFont="1" applyFill="1" applyBorder="1" applyAlignment="1">
      <alignment horizontal="left" wrapText="1" indent="3"/>
    </xf>
    <xf numFmtId="0" fontId="18" fillId="0" borderId="11" xfId="2" applyFont="1" applyFill="1" applyBorder="1" applyAlignment="1">
      <alignment horizontal="center" wrapText="1"/>
    </xf>
    <xf numFmtId="4" fontId="18" fillId="0" borderId="11" xfId="2" applyNumberFormat="1" applyFont="1" applyFill="1" applyBorder="1" applyAlignment="1">
      <alignment vertical="center" wrapText="1"/>
    </xf>
    <xf numFmtId="0" fontId="27" fillId="0" borderId="0" xfId="2" applyFont="1" applyFill="1"/>
    <xf numFmtId="4" fontId="17" fillId="0" borderId="12" xfId="2" applyNumberFormat="1" applyFont="1" applyBorder="1" applyAlignment="1">
      <alignment horizontal="center" vertical="center" wrapText="1"/>
    </xf>
    <xf numFmtId="4" fontId="17" fillId="0" borderId="14" xfId="2" applyNumberFormat="1" applyFont="1" applyBorder="1" applyAlignment="1">
      <alignment horizontal="center" vertical="center" wrapText="1"/>
    </xf>
    <xf numFmtId="0" fontId="17" fillId="2" borderId="31" xfId="2" applyFont="1" applyFill="1" applyBorder="1" applyAlignment="1">
      <alignment horizontal="left" wrapText="1" indent="3"/>
    </xf>
    <xf numFmtId="0" fontId="17" fillId="2" borderId="25" xfId="2" applyFont="1" applyFill="1" applyBorder="1" applyAlignment="1">
      <alignment vertical="center" wrapText="1"/>
    </xf>
    <xf numFmtId="0" fontId="18" fillId="2" borderId="11" xfId="2" applyFont="1" applyFill="1" applyBorder="1" applyAlignment="1">
      <alignment horizontal="center" wrapText="1"/>
    </xf>
    <xf numFmtId="4" fontId="17" fillId="2" borderId="12" xfId="2" applyNumberFormat="1" applyFont="1" applyFill="1" applyBorder="1" applyAlignment="1">
      <alignment horizontal="center" vertical="center" wrapText="1"/>
    </xf>
    <xf numFmtId="4" fontId="17" fillId="2" borderId="14" xfId="2" applyNumberFormat="1" applyFont="1" applyFill="1" applyBorder="1" applyAlignment="1">
      <alignment horizontal="center" vertical="center" wrapText="1"/>
    </xf>
    <xf numFmtId="0" fontId="17" fillId="2" borderId="33" xfId="2" applyFont="1" applyFill="1" applyBorder="1" applyAlignment="1">
      <alignment horizontal="left" wrapText="1" indent="3"/>
    </xf>
    <xf numFmtId="0" fontId="18" fillId="2" borderId="34" xfId="2" applyFont="1" applyFill="1" applyBorder="1" applyAlignment="1">
      <alignment horizontal="center" wrapText="1"/>
    </xf>
    <xf numFmtId="0" fontId="18" fillId="2" borderId="35" xfId="2" applyFont="1" applyFill="1" applyBorder="1" applyAlignment="1">
      <alignment horizontal="center" wrapText="1"/>
    </xf>
    <xf numFmtId="4" fontId="17" fillId="2" borderId="35" xfId="2" applyNumberFormat="1" applyFont="1" applyFill="1" applyBorder="1" applyAlignment="1">
      <alignment vertical="center" wrapText="1"/>
    </xf>
    <xf numFmtId="4" fontId="17" fillId="2" borderId="16" xfId="2" applyNumberFormat="1" applyFont="1" applyFill="1" applyBorder="1" applyAlignment="1">
      <alignment horizontal="center" vertical="center" wrapText="1"/>
    </xf>
    <xf numFmtId="4" fontId="17" fillId="2" borderId="17" xfId="2" applyNumberFormat="1" applyFont="1" applyFill="1" applyBorder="1" applyAlignment="1">
      <alignment horizontal="center" vertical="center" wrapText="1"/>
    </xf>
    <xf numFmtId="0" fontId="17" fillId="2" borderId="36" xfId="2" applyFont="1" applyFill="1" applyBorder="1" applyAlignment="1">
      <alignment vertical="center" wrapText="1"/>
    </xf>
    <xf numFmtId="0" fontId="17" fillId="2" borderId="1" xfId="2" applyFont="1" applyFill="1" applyBorder="1" applyAlignment="1">
      <alignment horizontal="left" wrapText="1" indent="3"/>
    </xf>
    <xf numFmtId="0" fontId="17" fillId="0" borderId="27" xfId="2" applyFont="1" applyBorder="1" applyAlignment="1">
      <alignment horizontal="center" wrapText="1"/>
    </xf>
    <xf numFmtId="4" fontId="17" fillId="0" borderId="27" xfId="2" applyNumberFormat="1" applyFont="1" applyBorder="1" applyAlignment="1">
      <alignment vertical="center" wrapText="1"/>
    </xf>
    <xf numFmtId="4" fontId="17" fillId="0" borderId="21" xfId="2" applyNumberFormat="1" applyFont="1" applyBorder="1" applyAlignment="1">
      <alignment vertical="center" wrapText="1"/>
    </xf>
    <xf numFmtId="4" fontId="17" fillId="0" borderId="22" xfId="2" applyNumberFormat="1" applyFont="1" applyBorder="1" applyAlignment="1">
      <alignment vertical="center" wrapText="1"/>
    </xf>
    <xf numFmtId="0" fontId="17" fillId="0" borderId="28" xfId="2" applyFont="1" applyBorder="1" applyAlignment="1">
      <alignment vertical="center" wrapText="1"/>
    </xf>
    <xf numFmtId="0" fontId="17" fillId="2" borderId="15" xfId="2" applyFont="1" applyFill="1" applyBorder="1" applyAlignment="1">
      <alignment horizontal="left" wrapText="1" indent="5"/>
    </xf>
    <xf numFmtId="0" fontId="17" fillId="0" borderId="25" xfId="2" applyFont="1" applyBorder="1" applyAlignment="1">
      <alignment vertical="center" wrapText="1"/>
    </xf>
    <xf numFmtId="0" fontId="24" fillId="4" borderId="15" xfId="2" applyFont="1" applyFill="1" applyBorder="1" applyAlignment="1">
      <alignment wrapText="1"/>
    </xf>
    <xf numFmtId="0" fontId="24" fillId="4" borderId="26" xfId="2" applyFont="1" applyFill="1" applyBorder="1" applyAlignment="1">
      <alignment horizontal="center" wrapText="1"/>
    </xf>
    <xf numFmtId="0" fontId="23" fillId="4" borderId="27" xfId="2" applyFont="1" applyFill="1" applyBorder="1" applyAlignment="1">
      <alignment horizontal="center" wrapText="1"/>
    </xf>
    <xf numFmtId="0" fontId="23" fillId="2" borderId="15" xfId="2" applyFont="1" applyFill="1" applyBorder="1" applyAlignment="1">
      <alignment wrapText="1"/>
    </xf>
    <xf numFmtId="0" fontId="24" fillId="2" borderId="26" xfId="2" applyFont="1" applyFill="1" applyBorder="1" applyAlignment="1">
      <alignment horizontal="center" wrapText="1"/>
    </xf>
    <xf numFmtId="0" fontId="23" fillId="0" borderId="27" xfId="2" applyFont="1" applyFill="1" applyBorder="1" applyAlignment="1">
      <alignment horizontal="center" wrapText="1"/>
    </xf>
    <xf numFmtId="0" fontId="17" fillId="0" borderId="27" xfId="2" applyFont="1" applyBorder="1" applyAlignment="1">
      <alignment vertical="center" wrapText="1"/>
    </xf>
    <xf numFmtId="0" fontId="17" fillId="0" borderId="28" xfId="2" applyFont="1" applyBorder="1" applyAlignment="1">
      <alignment horizontal="center" vertical="center" wrapText="1"/>
    </xf>
    <xf numFmtId="4" fontId="18" fillId="2" borderId="11" xfId="2" applyNumberFormat="1" applyFont="1" applyFill="1" applyBorder="1" applyAlignment="1">
      <alignment vertical="center" wrapText="1"/>
    </xf>
    <xf numFmtId="0" fontId="17" fillId="2" borderId="12" xfId="2" applyFont="1" applyFill="1" applyBorder="1" applyAlignment="1">
      <alignment vertical="center" wrapText="1"/>
    </xf>
    <xf numFmtId="0" fontId="17" fillId="2" borderId="14" xfId="2" applyFont="1" applyFill="1" applyBorder="1" applyAlignment="1">
      <alignment vertical="center" wrapText="1"/>
    </xf>
    <xf numFmtId="0" fontId="18" fillId="2" borderId="11" xfId="2" applyFont="1" applyFill="1" applyBorder="1" applyAlignment="1">
      <alignment vertical="center" wrapText="1"/>
    </xf>
    <xf numFmtId="0" fontId="17" fillId="2" borderId="12" xfId="2" applyFont="1" applyFill="1" applyBorder="1" applyAlignment="1">
      <alignment vertical="center" wrapText="1"/>
    </xf>
    <xf numFmtId="0" fontId="2" fillId="2" borderId="14" xfId="0" applyFont="1" applyFill="1" applyBorder="1" applyAlignment="1">
      <alignment vertical="center" wrapText="1"/>
    </xf>
    <xf numFmtId="0" fontId="18" fillId="2" borderId="37" xfId="2" applyFont="1" applyFill="1" applyBorder="1" applyAlignment="1">
      <alignment horizontal="center" wrapText="1"/>
    </xf>
    <xf numFmtId="0" fontId="17" fillId="2" borderId="38" xfId="2" applyFont="1" applyFill="1" applyBorder="1" applyAlignment="1">
      <alignment horizontal="center" wrapText="1"/>
    </xf>
    <xf numFmtId="4" fontId="17" fillId="2" borderId="38" xfId="2" applyNumberFormat="1" applyFont="1" applyFill="1" applyBorder="1" applyAlignment="1">
      <alignment vertical="center" wrapText="1"/>
    </xf>
    <xf numFmtId="0" fontId="17" fillId="2" borderId="16" xfId="2" applyFont="1" applyFill="1" applyBorder="1" applyAlignment="1">
      <alignment vertical="center" wrapText="1"/>
    </xf>
    <xf numFmtId="0" fontId="17" fillId="2" borderId="17" xfId="2" applyFont="1" applyFill="1" applyBorder="1" applyAlignment="1">
      <alignment vertical="center" wrapText="1"/>
    </xf>
    <xf numFmtId="0" fontId="17" fillId="2" borderId="38" xfId="2" applyFont="1" applyFill="1" applyBorder="1" applyAlignment="1">
      <alignment vertical="center" wrapText="1"/>
    </xf>
    <xf numFmtId="0" fontId="17" fillId="2" borderId="39" xfId="2" applyFont="1" applyFill="1" applyBorder="1" applyAlignment="1">
      <alignment horizontal="center" vertical="center" wrapText="1"/>
    </xf>
    <xf numFmtId="0" fontId="28" fillId="2" borderId="0" xfId="2" applyFont="1" applyFill="1" applyBorder="1" applyAlignment="1">
      <alignment horizontal="left" wrapText="1" indent="3"/>
    </xf>
    <xf numFmtId="0" fontId="28" fillId="2" borderId="0" xfId="2" applyFont="1" applyFill="1" applyBorder="1" applyAlignment="1">
      <alignment horizontal="center" wrapText="1"/>
    </xf>
    <xf numFmtId="0" fontId="29" fillId="2" borderId="0" xfId="2" applyFont="1" applyFill="1" applyBorder="1" applyAlignment="1">
      <alignment horizontal="center" wrapText="1"/>
    </xf>
    <xf numFmtId="0" fontId="29" fillId="2" borderId="0" xfId="2" applyFont="1" applyFill="1" applyBorder="1" applyAlignment="1">
      <alignment vertical="center" wrapText="1"/>
    </xf>
    <xf numFmtId="0" fontId="0" fillId="2" borderId="0" xfId="0" applyFill="1" applyBorder="1" applyAlignment="1">
      <alignment vertical="center" wrapText="1"/>
    </xf>
    <xf numFmtId="0" fontId="29" fillId="2" borderId="0" xfId="2" applyFont="1" applyFill="1" applyBorder="1" applyAlignment="1">
      <alignment horizontal="center" vertical="center" wrapText="1"/>
    </xf>
    <xf numFmtId="0" fontId="30" fillId="2" borderId="0" xfId="2" applyFont="1" applyFill="1" applyBorder="1" applyAlignment="1">
      <alignment horizontal="justify" wrapText="1"/>
    </xf>
    <xf numFmtId="0" fontId="31" fillId="2" borderId="0" xfId="0" applyFont="1" applyFill="1" applyAlignment="1">
      <alignment horizontal="justify" wrapText="1"/>
    </xf>
    <xf numFmtId="0" fontId="15" fillId="2" borderId="0" xfId="2" applyFont="1" applyFill="1" applyBorder="1" applyAlignment="1">
      <alignment horizontal="justify" wrapText="1"/>
    </xf>
    <xf numFmtId="0" fontId="33" fillId="2" borderId="0" xfId="0" applyFont="1" applyFill="1" applyAlignment="1">
      <alignment horizontal="justify" wrapText="1"/>
    </xf>
    <xf numFmtId="0" fontId="32" fillId="2" borderId="0" xfId="2" applyFont="1" applyFill="1" applyBorder="1" applyAlignment="1">
      <alignment horizontal="justify" wrapText="1"/>
    </xf>
    <xf numFmtId="0" fontId="9" fillId="2" borderId="0" xfId="0" applyFont="1" applyFill="1"/>
    <xf numFmtId="0" fontId="35" fillId="2" borderId="0" xfId="0" applyFont="1" applyFill="1" applyAlignment="1">
      <alignment horizontal="center" vertical="center"/>
    </xf>
    <xf numFmtId="0" fontId="36" fillId="2" borderId="0" xfId="0" applyFont="1" applyFill="1" applyAlignment="1"/>
    <xf numFmtId="0" fontId="9" fillId="2" borderId="0" xfId="0" applyFont="1" applyFill="1" applyBorder="1"/>
    <xf numFmtId="0" fontId="37" fillId="2" borderId="0" xfId="0" applyFont="1" applyFill="1"/>
    <xf numFmtId="49" fontId="3" fillId="2" borderId="14" xfId="0" applyNumberFormat="1" applyFont="1" applyFill="1" applyBorder="1" applyAlignment="1">
      <alignment horizontal="center" vertical="center" wrapText="1"/>
    </xf>
    <xf numFmtId="49" fontId="3" fillId="2" borderId="11"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49" fontId="4" fillId="2" borderId="11" xfId="0" applyNumberFormat="1" applyFont="1" applyFill="1" applyBorder="1" applyAlignment="1">
      <alignment horizontal="center" vertical="center" wrapText="1"/>
    </xf>
    <xf numFmtId="49" fontId="4" fillId="2" borderId="12" xfId="0" applyNumberFormat="1" applyFont="1" applyFill="1" applyBorder="1" applyAlignment="1">
      <alignment horizontal="center" vertical="center" wrapText="1"/>
    </xf>
    <xf numFmtId="49" fontId="3" fillId="2" borderId="27" xfId="0" applyNumberFormat="1" applyFont="1" applyFill="1" applyBorder="1" applyAlignment="1">
      <alignment horizontal="center" vertical="center" wrapText="1"/>
    </xf>
    <xf numFmtId="49" fontId="4" fillId="2" borderId="14" xfId="0" applyNumberFormat="1" applyFont="1" applyFill="1" applyBorder="1" applyAlignment="1">
      <alignment horizontal="center" vertical="center" wrapText="1"/>
    </xf>
    <xf numFmtId="49" fontId="4" fillId="2" borderId="11" xfId="0" applyNumberFormat="1" applyFont="1" applyFill="1" applyBorder="1" applyAlignment="1">
      <alignment horizontal="center" vertical="center" wrapText="1"/>
    </xf>
    <xf numFmtId="49" fontId="4" fillId="2" borderId="12" xfId="0" applyNumberFormat="1" applyFont="1" applyFill="1" applyBorder="1" applyAlignment="1">
      <alignment horizontal="center" vertical="center" wrapText="1"/>
    </xf>
    <xf numFmtId="0" fontId="15" fillId="2" borderId="0" xfId="0" applyFont="1" applyFill="1"/>
    <xf numFmtId="49" fontId="15" fillId="2" borderId="14" xfId="0" applyNumberFormat="1" applyFont="1" applyFill="1" applyBorder="1" applyAlignment="1">
      <alignment horizontal="center" vertical="center"/>
    </xf>
    <xf numFmtId="49" fontId="15" fillId="2" borderId="12" xfId="0" applyNumberFormat="1" applyFont="1" applyFill="1" applyBorder="1" applyAlignment="1">
      <alignment horizontal="center" vertical="center"/>
    </xf>
    <xf numFmtId="49" fontId="15" fillId="2" borderId="15" xfId="0" applyNumberFormat="1" applyFont="1" applyFill="1" applyBorder="1" applyAlignment="1">
      <alignment horizontal="center" vertical="center"/>
    </xf>
    <xf numFmtId="49" fontId="15" fillId="2" borderId="14" xfId="0" applyNumberFormat="1" applyFont="1" applyFill="1" applyBorder="1" applyAlignment="1">
      <alignment horizontal="center" vertical="center"/>
    </xf>
    <xf numFmtId="49" fontId="15" fillId="2" borderId="2" xfId="0" applyNumberFormat="1" applyFont="1" applyFill="1" applyBorder="1" applyAlignment="1">
      <alignment horizontal="center" vertical="center"/>
    </xf>
    <xf numFmtId="49" fontId="15" fillId="2" borderId="35" xfId="0" applyNumberFormat="1" applyFont="1" applyFill="1" applyBorder="1" applyAlignment="1">
      <alignment horizontal="center" vertical="center"/>
    </xf>
    <xf numFmtId="0" fontId="15" fillId="2" borderId="0" xfId="0" applyFont="1" applyFill="1" applyAlignment="1">
      <alignment horizontal="center"/>
    </xf>
    <xf numFmtId="49" fontId="37" fillId="3" borderId="14" xfId="0" applyNumberFormat="1" applyFont="1" applyFill="1" applyBorder="1" applyAlignment="1">
      <alignment horizontal="center"/>
    </xf>
    <xf numFmtId="49" fontId="37" fillId="3" borderId="12" xfId="0" applyNumberFormat="1" applyFont="1" applyFill="1" applyBorder="1" applyAlignment="1">
      <alignment horizontal="left" wrapText="1"/>
    </xf>
    <xf numFmtId="49" fontId="37" fillId="3" borderId="15" xfId="0" applyNumberFormat="1" applyFont="1" applyFill="1" applyBorder="1" applyAlignment="1">
      <alignment horizontal="left" wrapText="1"/>
    </xf>
    <xf numFmtId="49" fontId="37" fillId="3" borderId="19" xfId="0" applyNumberFormat="1" applyFont="1" applyFill="1" applyBorder="1" applyAlignment="1">
      <alignment horizontal="center"/>
    </xf>
    <xf numFmtId="49" fontId="9" fillId="3" borderId="20" xfId="0" applyNumberFormat="1" applyFont="1" applyFill="1" applyBorder="1" applyAlignment="1">
      <alignment horizontal="center"/>
    </xf>
    <xf numFmtId="49" fontId="37" fillId="3" borderId="20" xfId="0" applyNumberFormat="1" applyFont="1" applyFill="1" applyBorder="1" applyAlignment="1">
      <alignment horizontal="center"/>
    </xf>
    <xf numFmtId="43" fontId="37" fillId="3" borderId="20" xfId="1" applyFont="1" applyFill="1" applyBorder="1"/>
    <xf numFmtId="43" fontId="37" fillId="3" borderId="23" xfId="1" applyFont="1" applyFill="1" applyBorder="1"/>
    <xf numFmtId="43" fontId="37" fillId="2" borderId="0" xfId="0" applyNumberFormat="1" applyFont="1" applyFill="1"/>
    <xf numFmtId="0" fontId="10" fillId="2" borderId="0" xfId="0" applyFont="1" applyFill="1"/>
    <xf numFmtId="49" fontId="10" fillId="2" borderId="14" xfId="0" applyNumberFormat="1" applyFont="1" applyFill="1" applyBorder="1" applyAlignment="1">
      <alignment horizontal="center"/>
    </xf>
    <xf numFmtId="2" fontId="10" fillId="2" borderId="12" xfId="0" applyNumberFormat="1" applyFont="1" applyFill="1" applyBorder="1" applyAlignment="1">
      <alignment horizontal="left" vertical="center" wrapText="1" indent="2"/>
    </xf>
    <xf numFmtId="2" fontId="10" fillId="2" borderId="15" xfId="0" applyNumberFormat="1" applyFont="1" applyFill="1" applyBorder="1" applyAlignment="1">
      <alignment horizontal="left" vertical="center" wrapText="1" indent="2"/>
    </xf>
    <xf numFmtId="49" fontId="10" fillId="2" borderId="26" xfId="0" applyNumberFormat="1" applyFont="1" applyFill="1" applyBorder="1" applyAlignment="1">
      <alignment horizontal="center"/>
    </xf>
    <xf numFmtId="49" fontId="9" fillId="2" borderId="11" xfId="0" applyNumberFormat="1" applyFont="1" applyFill="1" applyBorder="1" applyAlignment="1">
      <alignment horizontal="center"/>
    </xf>
    <xf numFmtId="43" fontId="37" fillId="2" borderId="11" xfId="1" applyFont="1" applyFill="1" applyBorder="1"/>
    <xf numFmtId="43" fontId="37" fillId="2" borderId="25" xfId="1" applyFont="1" applyFill="1" applyBorder="1"/>
    <xf numFmtId="49" fontId="10" fillId="2" borderId="12" xfId="0" applyNumberFormat="1" applyFont="1" applyFill="1" applyBorder="1" applyAlignment="1">
      <alignment horizontal="left" wrapText="1" indent="2"/>
    </xf>
    <xf numFmtId="49" fontId="10" fillId="2" borderId="15" xfId="0" applyNumberFormat="1" applyFont="1" applyFill="1" applyBorder="1" applyAlignment="1">
      <alignment horizontal="left" wrapText="1" indent="2"/>
    </xf>
    <xf numFmtId="49" fontId="10" fillId="4" borderId="14" xfId="0" applyNumberFormat="1" applyFont="1" applyFill="1" applyBorder="1" applyAlignment="1">
      <alignment horizontal="center"/>
    </xf>
    <xf numFmtId="49" fontId="10" fillId="4" borderId="12" xfId="0" applyNumberFormat="1" applyFont="1" applyFill="1" applyBorder="1" applyAlignment="1">
      <alignment wrapText="1"/>
    </xf>
    <xf numFmtId="49" fontId="10" fillId="4" borderId="15" xfId="0" applyNumberFormat="1" applyFont="1" applyFill="1" applyBorder="1" applyAlignment="1">
      <alignment wrapText="1"/>
    </xf>
    <xf numFmtId="49" fontId="10" fillId="4" borderId="31" xfId="0" applyNumberFormat="1" applyFont="1" applyFill="1" applyBorder="1" applyAlignment="1">
      <alignment wrapText="1"/>
    </xf>
    <xf numFmtId="49" fontId="10" fillId="4" borderId="24" xfId="0" applyNumberFormat="1" applyFont="1" applyFill="1" applyBorder="1" applyAlignment="1">
      <alignment horizontal="center"/>
    </xf>
    <xf numFmtId="49" fontId="9" fillId="4" borderId="11" xfId="0" applyNumberFormat="1" applyFont="1" applyFill="1" applyBorder="1" applyAlignment="1">
      <alignment horizontal="center"/>
    </xf>
    <xf numFmtId="43" fontId="37" fillId="4" borderId="11" xfId="1" applyFont="1" applyFill="1" applyBorder="1"/>
    <xf numFmtId="49" fontId="10" fillId="2" borderId="12" xfId="0" applyNumberFormat="1" applyFont="1" applyFill="1" applyBorder="1" applyAlignment="1">
      <alignment wrapText="1"/>
    </xf>
    <xf numFmtId="49" fontId="10" fillId="2" borderId="15" xfId="0" applyNumberFormat="1" applyFont="1" applyFill="1" applyBorder="1" applyAlignment="1">
      <alignment wrapText="1"/>
    </xf>
    <xf numFmtId="49" fontId="10" fillId="2" borderId="31" xfId="0" applyNumberFormat="1" applyFont="1" applyFill="1" applyBorder="1" applyAlignment="1">
      <alignment wrapText="1"/>
    </xf>
    <xf numFmtId="49" fontId="10" fillId="2" borderId="27" xfId="0" applyNumberFormat="1" applyFont="1" applyFill="1" applyBorder="1" applyAlignment="1">
      <alignment horizontal="center"/>
    </xf>
    <xf numFmtId="43" fontId="10" fillId="2" borderId="27" xfId="1" applyFont="1" applyFill="1" applyBorder="1"/>
    <xf numFmtId="43" fontId="10" fillId="2" borderId="28" xfId="1" applyFont="1" applyFill="1" applyBorder="1"/>
    <xf numFmtId="2" fontId="10" fillId="2" borderId="12" xfId="0" applyNumberFormat="1" applyFont="1" applyFill="1" applyBorder="1" applyAlignment="1">
      <alignment vertical="top" wrapText="1"/>
    </xf>
    <xf numFmtId="2" fontId="10" fillId="2" borderId="15" xfId="0" applyNumberFormat="1" applyFont="1" applyFill="1" applyBorder="1" applyAlignment="1">
      <alignment vertical="top" wrapText="1"/>
    </xf>
    <xf numFmtId="2" fontId="10" fillId="2" borderId="31" xfId="0" applyNumberFormat="1" applyFont="1" applyFill="1" applyBorder="1" applyAlignment="1">
      <alignment vertical="top" wrapText="1"/>
    </xf>
    <xf numFmtId="49" fontId="9" fillId="0" borderId="11" xfId="0" applyNumberFormat="1" applyFont="1" applyFill="1" applyBorder="1" applyAlignment="1">
      <alignment horizontal="center"/>
    </xf>
    <xf numFmtId="49" fontId="10" fillId="0" borderId="27" xfId="0" applyNumberFormat="1" applyFont="1" applyFill="1" applyBorder="1" applyAlignment="1">
      <alignment horizontal="center"/>
    </xf>
    <xf numFmtId="49" fontId="10" fillId="2" borderId="12" xfId="0" applyNumberFormat="1" applyFont="1" applyFill="1" applyBorder="1" applyAlignment="1">
      <alignment vertical="top" wrapText="1"/>
    </xf>
    <xf numFmtId="49" fontId="10" fillId="2" borderId="15" xfId="0" applyNumberFormat="1" applyFont="1" applyFill="1" applyBorder="1" applyAlignment="1">
      <alignment vertical="top" wrapText="1"/>
    </xf>
    <xf numFmtId="49" fontId="10" fillId="2" borderId="31" xfId="0" applyNumberFormat="1" applyFont="1" applyFill="1" applyBorder="1" applyAlignment="1">
      <alignment vertical="top" wrapText="1"/>
    </xf>
    <xf numFmtId="49" fontId="10" fillId="2" borderId="12" xfId="0" applyNumberFormat="1" applyFont="1" applyFill="1" applyBorder="1" applyAlignment="1">
      <alignment vertical="top" wrapText="1"/>
    </xf>
    <xf numFmtId="49" fontId="10" fillId="2" borderId="15" xfId="0" applyNumberFormat="1" applyFont="1" applyFill="1" applyBorder="1" applyAlignment="1">
      <alignment vertical="top" wrapText="1"/>
    </xf>
    <xf numFmtId="49" fontId="10" fillId="2" borderId="24" xfId="0" applyNumberFormat="1" applyFont="1" applyFill="1" applyBorder="1" applyAlignment="1">
      <alignment horizontal="center"/>
    </xf>
    <xf numFmtId="43" fontId="10" fillId="2" borderId="11" xfId="1" applyFont="1" applyFill="1" applyBorder="1"/>
    <xf numFmtId="0" fontId="10" fillId="6" borderId="0" xfId="0" applyFont="1" applyFill="1"/>
    <xf numFmtId="49" fontId="10" fillId="6" borderId="14" xfId="0" applyNumberFormat="1" applyFont="1" applyFill="1" applyBorder="1" applyAlignment="1">
      <alignment horizontal="center"/>
    </xf>
    <xf numFmtId="49" fontId="10" fillId="6" borderId="12" xfId="0" applyNumberFormat="1" applyFont="1" applyFill="1" applyBorder="1" applyAlignment="1">
      <alignment wrapText="1"/>
    </xf>
    <xf numFmtId="49" fontId="10" fillId="6" borderId="15" xfId="0" applyNumberFormat="1" applyFont="1" applyFill="1" applyBorder="1" applyAlignment="1">
      <alignment wrapText="1"/>
    </xf>
    <xf numFmtId="49" fontId="10" fillId="6" borderId="26" xfId="0" applyNumberFormat="1" applyFont="1" applyFill="1" applyBorder="1" applyAlignment="1">
      <alignment horizontal="center"/>
    </xf>
    <xf numFmtId="49" fontId="9" fillId="6" borderId="27" xfId="0" applyNumberFormat="1" applyFont="1" applyFill="1" applyBorder="1" applyAlignment="1">
      <alignment horizontal="center"/>
    </xf>
    <xf numFmtId="43" fontId="9" fillId="6" borderId="11" xfId="1" applyFont="1" applyFill="1" applyBorder="1"/>
    <xf numFmtId="43" fontId="9" fillId="6" borderId="25" xfId="1" applyFont="1" applyFill="1" applyBorder="1"/>
    <xf numFmtId="0" fontId="9" fillId="6" borderId="0" xfId="0" applyFont="1" applyFill="1"/>
    <xf numFmtId="49" fontId="9" fillId="2" borderId="14" xfId="0" applyNumberFormat="1" applyFont="1" applyFill="1" applyBorder="1" applyAlignment="1">
      <alignment horizontal="center"/>
    </xf>
    <xf numFmtId="49" fontId="10" fillId="2" borderId="12" xfId="0" applyNumberFormat="1" applyFont="1" applyFill="1" applyBorder="1" applyAlignment="1">
      <alignment vertical="center" wrapText="1"/>
    </xf>
    <xf numFmtId="49" fontId="10" fillId="2" borderId="15" xfId="0" applyNumberFormat="1" applyFont="1" applyFill="1" applyBorder="1" applyAlignment="1">
      <alignment vertical="center" wrapText="1"/>
    </xf>
    <xf numFmtId="49" fontId="10" fillId="2" borderId="31" xfId="0" applyNumberFormat="1" applyFont="1" applyFill="1" applyBorder="1" applyAlignment="1">
      <alignment vertical="center" wrapText="1"/>
    </xf>
    <xf numFmtId="49" fontId="9" fillId="2" borderId="26" xfId="0" applyNumberFormat="1" applyFont="1" applyFill="1" applyBorder="1" applyAlignment="1">
      <alignment horizontal="center"/>
    </xf>
    <xf numFmtId="49" fontId="9" fillId="2" borderId="27" xfId="0" applyNumberFormat="1" applyFont="1" applyFill="1" applyBorder="1" applyAlignment="1">
      <alignment horizontal="center"/>
    </xf>
    <xf numFmtId="43" fontId="9" fillId="2" borderId="11" xfId="1" applyFont="1" applyFill="1" applyBorder="1"/>
    <xf numFmtId="43" fontId="9" fillId="2" borderId="25" xfId="1" applyFont="1" applyFill="1" applyBorder="1" applyAlignment="1">
      <alignment horizontal="center" vertical="center"/>
    </xf>
    <xf numFmtId="49" fontId="10" fillId="2" borderId="12" xfId="0" applyNumberFormat="1" applyFont="1" applyFill="1" applyBorder="1" applyAlignment="1">
      <alignment horizontal="left" wrapText="1" indent="6"/>
    </xf>
    <xf numFmtId="49" fontId="10" fillId="2" borderId="15" xfId="0" applyNumberFormat="1" applyFont="1" applyFill="1" applyBorder="1" applyAlignment="1">
      <alignment horizontal="left" wrapText="1" indent="6"/>
    </xf>
    <xf numFmtId="0" fontId="9" fillId="2" borderId="1" xfId="0" applyFont="1" applyFill="1" applyBorder="1"/>
    <xf numFmtId="49" fontId="10" fillId="2" borderId="31" xfId="0" applyNumberFormat="1" applyFont="1" applyFill="1" applyBorder="1" applyAlignment="1">
      <alignment horizontal="left" wrapText="1" indent="6"/>
    </xf>
    <xf numFmtId="49" fontId="9" fillId="2" borderId="34" xfId="0" applyNumberFormat="1" applyFont="1" applyFill="1" applyBorder="1" applyAlignment="1">
      <alignment horizontal="center"/>
    </xf>
    <xf numFmtId="49" fontId="9" fillId="2" borderId="35" xfId="0" applyNumberFormat="1" applyFont="1" applyFill="1" applyBorder="1" applyAlignment="1">
      <alignment horizontal="center"/>
    </xf>
    <xf numFmtId="43" fontId="9" fillId="2" borderId="35" xfId="1" applyFont="1" applyFill="1" applyBorder="1"/>
    <xf numFmtId="43" fontId="9" fillId="2" borderId="36" xfId="1" applyFont="1" applyFill="1" applyBorder="1" applyAlignment="1">
      <alignment horizontal="center" vertical="center"/>
    </xf>
    <xf numFmtId="43" fontId="9" fillId="2" borderId="27" xfId="1" applyFont="1" applyFill="1" applyBorder="1"/>
    <xf numFmtId="43" fontId="10" fillId="2" borderId="28" xfId="1" applyFont="1" applyFill="1" applyBorder="1" applyAlignment="1">
      <alignment horizontal="center" vertical="center" wrapText="1"/>
    </xf>
    <xf numFmtId="0" fontId="38" fillId="2" borderId="0" xfId="0" applyFont="1" applyFill="1" applyBorder="1"/>
    <xf numFmtId="49" fontId="9" fillId="2" borderId="24" xfId="0" applyNumberFormat="1" applyFont="1" applyFill="1" applyBorder="1" applyAlignment="1">
      <alignment horizontal="center"/>
    </xf>
    <xf numFmtId="43" fontId="9" fillId="2" borderId="11" xfId="1" applyFont="1" applyFill="1" applyBorder="1" applyAlignment="1">
      <alignment horizontal="center"/>
    </xf>
    <xf numFmtId="0" fontId="38" fillId="2" borderId="0" xfId="0" applyFont="1" applyFill="1"/>
    <xf numFmtId="49" fontId="9" fillId="6" borderId="14" xfId="0" applyNumberFormat="1" applyFont="1" applyFill="1" applyBorder="1" applyAlignment="1">
      <alignment horizontal="center"/>
    </xf>
    <xf numFmtId="49" fontId="10" fillId="6" borderId="12" xfId="0" applyNumberFormat="1" applyFont="1" applyFill="1" applyBorder="1" applyAlignment="1">
      <alignment horizontal="left" wrapText="1"/>
    </xf>
    <xf numFmtId="49" fontId="10" fillId="6" borderId="15" xfId="0" applyNumberFormat="1" applyFont="1" applyFill="1" applyBorder="1" applyAlignment="1">
      <alignment horizontal="left" wrapText="1"/>
    </xf>
    <xf numFmtId="49" fontId="9" fillId="6" borderId="24" xfId="0" applyNumberFormat="1" applyFont="1" applyFill="1" applyBorder="1" applyAlignment="1">
      <alignment horizontal="center"/>
    </xf>
    <xf numFmtId="49" fontId="10" fillId="2" borderId="12" xfId="0" applyNumberFormat="1" applyFont="1" applyFill="1" applyBorder="1" applyAlignment="1">
      <alignment horizontal="left" vertical="top" wrapText="1" indent="8"/>
    </xf>
    <xf numFmtId="49" fontId="10" fillId="2" borderId="15" xfId="0" applyNumberFormat="1" applyFont="1" applyFill="1" applyBorder="1" applyAlignment="1">
      <alignment horizontal="left" vertical="top" wrapText="1" indent="8"/>
    </xf>
    <xf numFmtId="49" fontId="10" fillId="2" borderId="31" xfId="0" applyNumberFormat="1" applyFont="1" applyFill="1" applyBorder="1" applyAlignment="1">
      <alignment horizontal="left" vertical="top" wrapText="1" indent="8"/>
    </xf>
    <xf numFmtId="49" fontId="39" fillId="2" borderId="12" xfId="0" applyNumberFormat="1" applyFont="1" applyFill="1" applyBorder="1" applyAlignment="1">
      <alignment horizontal="left" vertical="top" wrapText="1" indent="8"/>
    </xf>
    <xf numFmtId="49" fontId="39" fillId="2" borderId="15" xfId="0" applyNumberFormat="1" applyFont="1" applyFill="1" applyBorder="1" applyAlignment="1">
      <alignment horizontal="left" vertical="top" wrapText="1" indent="8"/>
    </xf>
    <xf numFmtId="49" fontId="39" fillId="2" borderId="31" xfId="0" applyNumberFormat="1" applyFont="1" applyFill="1" applyBorder="1" applyAlignment="1">
      <alignment horizontal="left" vertical="top" wrapText="1" indent="8"/>
    </xf>
    <xf numFmtId="49" fontId="37" fillId="2" borderId="37" xfId="0" applyNumberFormat="1" applyFont="1" applyFill="1" applyBorder="1" applyAlignment="1">
      <alignment horizontal="center"/>
    </xf>
    <xf numFmtId="49" fontId="37" fillId="2" borderId="38" xfId="0" applyNumberFormat="1" applyFont="1" applyFill="1" applyBorder="1" applyAlignment="1">
      <alignment horizontal="center"/>
    </xf>
    <xf numFmtId="43" fontId="37" fillId="2" borderId="38" xfId="1" applyFont="1" applyFill="1" applyBorder="1"/>
    <xf numFmtId="43" fontId="37" fillId="2" borderId="39" xfId="1" applyFont="1" applyFill="1" applyBorder="1" applyAlignment="1">
      <alignment horizontal="center" vertical="center"/>
    </xf>
    <xf numFmtId="49" fontId="9" fillId="2" borderId="0" xfId="0" applyNumberFormat="1" applyFont="1" applyFill="1" applyBorder="1" applyAlignment="1">
      <alignment horizontal="center" vertical="center"/>
    </xf>
    <xf numFmtId="49" fontId="10" fillId="2" borderId="0" xfId="0" applyNumberFormat="1" applyFont="1" applyFill="1" applyBorder="1" applyAlignment="1">
      <alignment horizontal="left" vertical="center" wrapText="1"/>
    </xf>
    <xf numFmtId="2" fontId="9" fillId="2" borderId="0" xfId="0" applyNumberFormat="1" applyFont="1" applyFill="1" applyBorder="1"/>
    <xf numFmtId="0" fontId="3" fillId="2" borderId="0" xfId="0" applyFont="1" applyFill="1"/>
    <xf numFmtId="0" fontId="3" fillId="2" borderId="0" xfId="0" applyFont="1" applyFill="1" applyAlignment="1">
      <alignment horizontal="center"/>
    </xf>
    <xf numFmtId="2" fontId="3" fillId="2" borderId="0" xfId="0" applyNumberFormat="1" applyFont="1" applyFill="1"/>
    <xf numFmtId="0" fontId="10" fillId="2" borderId="0" xfId="4" applyFont="1" applyFill="1"/>
    <xf numFmtId="0" fontId="40" fillId="2" borderId="0" xfId="4" applyFont="1" applyFill="1"/>
    <xf numFmtId="2" fontId="40" fillId="2" borderId="0" xfId="4" applyNumberFormat="1" applyFont="1" applyFill="1"/>
    <xf numFmtId="0" fontId="40" fillId="2" borderId="0" xfId="4" applyFont="1" applyFill="1" applyBorder="1" applyAlignment="1">
      <alignment horizontal="left"/>
    </xf>
    <xf numFmtId="0" fontId="40" fillId="2" borderId="0" xfId="4" applyFont="1" applyFill="1" applyBorder="1" applyAlignment="1">
      <alignment horizontal="center"/>
    </xf>
    <xf numFmtId="2" fontId="40" fillId="2" borderId="0" xfId="4" applyNumberFormat="1" applyFont="1" applyFill="1" applyBorder="1"/>
    <xf numFmtId="2" fontId="40" fillId="2" borderId="0" xfId="4" applyNumberFormat="1" applyFont="1" applyFill="1" applyBorder="1" applyAlignment="1">
      <alignment horizontal="center"/>
    </xf>
    <xf numFmtId="0" fontId="40" fillId="2" borderId="0" xfId="4" applyFont="1" applyFill="1" applyBorder="1" applyAlignment="1">
      <alignment horizontal="left" vertical="top"/>
    </xf>
    <xf numFmtId="0" fontId="40" fillId="2" borderId="0" xfId="4" applyFont="1" applyFill="1" applyBorder="1" applyAlignment="1">
      <alignment horizontal="center" vertical="top"/>
    </xf>
    <xf numFmtId="2" fontId="40" fillId="2" borderId="0" xfId="4" applyNumberFormat="1" applyFont="1" applyFill="1" applyAlignment="1">
      <alignment vertical="top"/>
    </xf>
    <xf numFmtId="2" fontId="40" fillId="2" borderId="0" xfId="4" applyNumberFormat="1" applyFont="1" applyFill="1" applyAlignment="1">
      <alignment horizontal="center" vertical="top"/>
    </xf>
    <xf numFmtId="2" fontId="40" fillId="2" borderId="0" xfId="4" applyNumberFormat="1" applyFont="1" applyFill="1" applyBorder="1" applyAlignment="1">
      <alignment horizontal="center" vertical="top"/>
    </xf>
    <xf numFmtId="0" fontId="42" fillId="2" borderId="0" xfId="4" applyFont="1" applyFill="1"/>
    <xf numFmtId="0" fontId="43" fillId="2" borderId="0" xfId="4" applyFont="1" applyFill="1"/>
    <xf numFmtId="2" fontId="43" fillId="2" borderId="0" xfId="4" applyNumberFormat="1" applyFont="1" applyFill="1"/>
    <xf numFmtId="0" fontId="41" fillId="2" borderId="0" xfId="4" applyFont="1" applyFill="1" applyBorder="1" applyAlignment="1">
      <alignment horizontal="left"/>
    </xf>
    <xf numFmtId="2" fontId="40" fillId="2" borderId="0" xfId="4" applyNumberFormat="1" applyFont="1" applyFill="1" applyBorder="1" applyAlignment="1">
      <alignment horizontal="center"/>
    </xf>
    <xf numFmtId="0" fontId="40" fillId="2" borderId="0" xfId="4" applyFont="1" applyFill="1" applyAlignment="1">
      <alignment horizontal="center"/>
    </xf>
    <xf numFmtId="2" fontId="40" fillId="2" borderId="0" xfId="4" applyNumberFormat="1" applyFont="1" applyFill="1" applyBorder="1" applyAlignment="1">
      <alignment horizontal="center" vertical="top"/>
    </xf>
    <xf numFmtId="0" fontId="4" fillId="2" borderId="0" xfId="0" applyFont="1" applyFill="1" applyAlignment="1">
      <alignment horizontal="center"/>
    </xf>
    <xf numFmtId="0" fontId="4" fillId="2" borderId="0" xfId="0" applyFont="1" applyFill="1"/>
    <xf numFmtId="2" fontId="4" fillId="2" borderId="0" xfId="0" applyNumberFormat="1" applyFont="1" applyFill="1"/>
    <xf numFmtId="0" fontId="10" fillId="2" borderId="0" xfId="0" applyFont="1" applyFill="1" applyAlignment="1">
      <alignment horizontal="left"/>
    </xf>
    <xf numFmtId="0" fontId="3" fillId="2" borderId="40" xfId="0" applyFont="1" applyFill="1" applyBorder="1" applyAlignment="1">
      <alignment horizontal="center"/>
    </xf>
    <xf numFmtId="0" fontId="3" fillId="2" borderId="41" xfId="0" applyFont="1" applyFill="1" applyBorder="1" applyAlignment="1">
      <alignment horizontal="center"/>
    </xf>
    <xf numFmtId="0" fontId="3" fillId="2" borderId="42" xfId="0" applyFont="1" applyFill="1" applyBorder="1" applyAlignment="1">
      <alignment horizontal="center"/>
    </xf>
    <xf numFmtId="0" fontId="3" fillId="2" borderId="43" xfId="0" applyFont="1" applyFill="1" applyBorder="1" applyAlignment="1">
      <alignment horizontal="center" wrapText="1"/>
    </xf>
    <xf numFmtId="0" fontId="3" fillId="2" borderId="0" xfId="0" applyFont="1" applyFill="1" applyBorder="1" applyAlignment="1">
      <alignment horizontal="center" wrapText="1"/>
    </xf>
    <xf numFmtId="0" fontId="3" fillId="2" borderId="0" xfId="0" applyFont="1" applyFill="1" applyBorder="1" applyAlignment="1">
      <alignment horizontal="center"/>
    </xf>
    <xf numFmtId="0" fontId="3" fillId="2" borderId="44" xfId="0" applyFont="1" applyFill="1" applyBorder="1"/>
    <xf numFmtId="0" fontId="6" fillId="2" borderId="43" xfId="0" applyFont="1" applyFill="1" applyBorder="1" applyAlignment="1">
      <alignment horizontal="center" vertical="top"/>
    </xf>
    <xf numFmtId="0" fontId="6" fillId="2" borderId="0" xfId="0" applyFont="1" applyFill="1" applyBorder="1" applyAlignment="1">
      <alignment horizontal="center" vertical="top"/>
    </xf>
    <xf numFmtId="0" fontId="6" fillId="2" borderId="0" xfId="0" applyFont="1" applyFill="1" applyBorder="1" applyAlignment="1">
      <alignment horizontal="left" vertical="top"/>
    </xf>
    <xf numFmtId="0" fontId="6" fillId="2" borderId="44" xfId="0" applyFont="1" applyFill="1" applyBorder="1" applyAlignment="1">
      <alignment horizontal="left" vertical="top"/>
    </xf>
    <xf numFmtId="0" fontId="3" fillId="2" borderId="43" xfId="0" applyFont="1" applyFill="1" applyBorder="1"/>
    <xf numFmtId="0" fontId="3" fillId="2" borderId="0" xfId="0" applyFont="1" applyFill="1" applyBorder="1"/>
    <xf numFmtId="0" fontId="3" fillId="2" borderId="45" xfId="0" applyFont="1" applyFill="1" applyBorder="1" applyAlignment="1">
      <alignment horizontal="left"/>
    </xf>
    <xf numFmtId="0" fontId="10" fillId="2" borderId="46" xfId="0" applyFont="1" applyFill="1" applyBorder="1" applyAlignment="1">
      <alignment horizontal="left"/>
    </xf>
    <xf numFmtId="0" fontId="10" fillId="2" borderId="47" xfId="0" applyFont="1" applyFill="1" applyBorder="1" applyAlignment="1">
      <alignment horizontal="left"/>
    </xf>
    <xf numFmtId="0" fontId="15" fillId="2" borderId="0" xfId="0" applyFont="1" applyFill="1" applyAlignment="1">
      <alignment horizontal="left" wrapText="1"/>
    </xf>
    <xf numFmtId="0" fontId="30" fillId="2" borderId="0" xfId="0" applyFont="1" applyFill="1" applyAlignment="1">
      <alignment horizontal="left" wrapText="1"/>
    </xf>
    <xf numFmtId="0" fontId="30" fillId="2" borderId="0" xfId="0" applyFont="1" applyFill="1" applyAlignment="1">
      <alignment horizontal="left"/>
    </xf>
    <xf numFmtId="0" fontId="15" fillId="2" borderId="0" xfId="0" applyFont="1" applyFill="1" applyAlignment="1">
      <alignment horizontal="left"/>
    </xf>
    <xf numFmtId="0" fontId="16" fillId="2" borderId="0" xfId="0" applyFont="1" applyFill="1"/>
  </cellXfs>
  <cellStyles count="5">
    <cellStyle name="Обычный" xfId="0" builtinId="0"/>
    <cellStyle name="Обычный 2 2" xfId="4"/>
    <cellStyle name="Обычный 2 2 2" xfId="2"/>
    <cellStyle name="Обычный_2002год" xfId="3"/>
    <cellStyle name="Финансовый" xfId="1" builtin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86;&#1073;&#1097;&#1072;&#1103;/&#1069;&#1082;&#1086;&#1085;&#1086;&#1084;&#1080;&#1095;&#1077;&#1089;&#1082;&#1080;&#1081;%20&#1086;&#1090;&#1076;&#1077;&#1083;/&#1069;&#1050;&#1054;&#1053;&#1054;&#1052;&#1048;&#1057;&#1058;&#1067;%202021%20&#1075;&#1086;&#1076;/2022/&#1060;&#1080;&#1085;.&#1087;&#1083;&#1072;&#1085;&#1099;%202022/&#1064;&#1050;&#1054;&#1051;&#1067;%20&#1055;&#1060;&#1061;&#104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55;&#1060;&#1061;&#1044;%20%20&#1052;&#1072;&#1085;&#1100;&#1082;&#1086;&#1074;&#1089;&#1082;&#1072;&#1103;%20&#1057;&#1054;&#1064;%20&#1086;&#1090;%2013.10.2022%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ЗБИВКА"/>
      <sheetName val="СОШ1.1"/>
      <sheetName val="СОШ1.2"/>
      <sheetName val="СОШ2.1"/>
      <sheetName val="СОШ2.2"/>
      <sheetName val="СОШ3.1"/>
      <sheetName val="СОШ3.2"/>
      <sheetName val="Ал-Л1"/>
      <sheetName val="Ал-Л2"/>
      <sheetName val="МАНЬ1"/>
      <sheetName val="МАНЬ2"/>
      <sheetName val="МИХ-АЛ1"/>
      <sheetName val="МИХ-АЛ2"/>
      <sheetName val="ОЛЬХ1"/>
      <sheetName val="ОЛЬХ2"/>
      <sheetName val="МАРЬ1"/>
      <sheetName val="МАРЬ2"/>
      <sheetName val="Т-МЕЛ1"/>
      <sheetName val="Т-МЕЛ2"/>
      <sheetName val="НАГ1"/>
      <sheetName val="НАГ2"/>
      <sheetName val="СЕТР1"/>
      <sheetName val="СЕТР2"/>
      <sheetName val="Ан-Р1"/>
      <sheetName val="АН-Р2"/>
      <sheetName val="СОХР1"/>
      <sheetName val="СОХР2"/>
      <sheetName val="ГР-С1"/>
      <sheetName val="ГР-С2"/>
      <sheetName val="ШЕПТ1"/>
      <sheetName val="ШЕПТ2"/>
      <sheetName val="ДОН1"/>
      <sheetName val="ДОН2"/>
      <sheetName val="Т-ЖУР1"/>
      <sheetName val="Т-ЖУР2"/>
      <sheetName val="ЗУБР1"/>
      <sheetName val="ЗУБР2"/>
      <sheetName val="ЩЕДР1"/>
      <sheetName val="ЩЕДР2"/>
      <sheetName val="ПАВЛ1"/>
      <sheetName val="ПАВЛ2"/>
      <sheetName val="КУТ1"/>
      <sheetName val="КУТ2"/>
      <sheetName val="СЕМ-К1"/>
      <sheetName val="СЕМ-К2"/>
      <sheetName val="НОВОС1"/>
      <sheetName val="НОВОС2"/>
      <sheetName val="МАЛ-Л1"/>
      <sheetName val="МАЛ-Л2"/>
      <sheetName val="ДЮСШ1"/>
      <sheetName val="ДЮСШ2"/>
      <sheetName val="ДДТ1"/>
      <sheetName val="ДДТ2"/>
      <sheetName val="СВОД"/>
    </sheetNames>
    <sheetDataSet>
      <sheetData sheetId="0">
        <row r="8">
          <cell r="B8">
            <v>6231</v>
          </cell>
          <cell r="C8">
            <v>0</v>
          </cell>
          <cell r="D8">
            <v>0</v>
          </cell>
          <cell r="E8">
            <v>2002.85</v>
          </cell>
          <cell r="F8">
            <v>3000</v>
          </cell>
          <cell r="G8">
            <v>28244524.110000003</v>
          </cell>
          <cell r="H8">
            <v>5980817.8153404891</v>
          </cell>
          <cell r="J8">
            <v>19838640.911198158</v>
          </cell>
          <cell r="K8">
            <v>0</v>
          </cell>
          <cell r="L8">
            <v>5974687.0388018433</v>
          </cell>
          <cell r="M8">
            <v>40560</v>
          </cell>
          <cell r="N8">
            <v>0</v>
          </cell>
          <cell r="O8">
            <v>22459</v>
          </cell>
          <cell r="P8">
            <v>9068</v>
          </cell>
          <cell r="Q8">
            <v>625</v>
          </cell>
          <cell r="R8">
            <v>6575422.2253404874</v>
          </cell>
          <cell r="S8">
            <v>1773266.6</v>
          </cell>
          <cell r="T8">
            <v>4808992.1899999985</v>
          </cell>
          <cell r="U8">
            <v>3539696.6353404885</v>
          </cell>
          <cell r="W8">
            <v>0</v>
          </cell>
          <cell r="X8">
            <v>-1847</v>
          </cell>
          <cell r="Y8">
            <v>8761.85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здел 1"/>
      <sheetName val="Раздел 2"/>
    </sheetNames>
    <sheetDataSet>
      <sheetData sheetId="0">
        <row r="57">
          <cell r="H57">
            <v>8607475.9900000002</v>
          </cell>
        </row>
      </sheetData>
      <sheetData sheetId="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H86"/>
  <sheetViews>
    <sheetView tabSelected="1" workbookViewId="0">
      <selection sqref="A1:XFD1048576"/>
    </sheetView>
  </sheetViews>
  <sheetFormatPr defaultColWidth="16.85546875" defaultRowHeight="15" x14ac:dyDescent="0.25"/>
  <cols>
    <col min="1" max="1" width="16.85546875" style="5"/>
    <col min="2" max="5" width="16.85546875" style="1"/>
    <col min="6" max="6" width="16.85546875" style="2"/>
    <col min="7" max="16384" width="16.85546875" style="5"/>
  </cols>
  <sheetData>
    <row r="1" spans="2:12" x14ac:dyDescent="0.25">
      <c r="G1" s="3"/>
      <c r="H1" s="4"/>
      <c r="I1" s="4"/>
      <c r="J1" s="4"/>
      <c r="K1" s="4"/>
      <c r="L1" s="4"/>
    </row>
    <row r="2" spans="2:12" x14ac:dyDescent="0.25">
      <c r="G2" s="3"/>
      <c r="H2" s="3"/>
      <c r="I2" s="3"/>
      <c r="J2" s="6" t="s">
        <v>0</v>
      </c>
      <c r="K2" s="6"/>
      <c r="L2" s="7"/>
    </row>
    <row r="3" spans="2:12" x14ac:dyDescent="0.25">
      <c r="G3" s="3"/>
      <c r="H3" s="3"/>
      <c r="I3" s="3"/>
      <c r="J3" s="8" t="s">
        <v>1</v>
      </c>
      <c r="K3" s="8"/>
      <c r="L3" s="9"/>
    </row>
    <row r="4" spans="2:12" x14ac:dyDescent="0.25">
      <c r="G4" s="3"/>
      <c r="H4" s="3"/>
      <c r="I4" s="3"/>
      <c r="J4" s="10" t="s">
        <v>2</v>
      </c>
      <c r="K4" s="10"/>
      <c r="L4" s="7"/>
    </row>
    <row r="5" spans="2:12" x14ac:dyDescent="0.25">
      <c r="G5" s="3"/>
      <c r="H5" s="3"/>
      <c r="I5" s="3"/>
      <c r="J5" s="8" t="s">
        <v>3</v>
      </c>
      <c r="K5" s="8"/>
      <c r="L5" s="9"/>
    </row>
    <row r="6" spans="2:12" x14ac:dyDescent="0.25">
      <c r="G6" s="3"/>
      <c r="H6" s="3"/>
      <c r="I6" s="3"/>
      <c r="J6" s="10" t="s">
        <v>4</v>
      </c>
      <c r="K6" s="10"/>
      <c r="L6" s="7"/>
    </row>
    <row r="7" spans="2:12" x14ac:dyDescent="0.25">
      <c r="G7" s="3"/>
      <c r="H7" s="3"/>
      <c r="I7" s="3"/>
      <c r="J7" s="11" t="s">
        <v>5</v>
      </c>
      <c r="K7" s="11"/>
      <c r="L7" s="12"/>
    </row>
    <row r="8" spans="2:12" x14ac:dyDescent="0.25">
      <c r="G8" s="3"/>
      <c r="H8" s="3"/>
      <c r="I8" s="3"/>
      <c r="J8" s="10" t="s">
        <v>6</v>
      </c>
      <c r="K8" s="10"/>
      <c r="L8" s="7"/>
    </row>
    <row r="9" spans="2:12" x14ac:dyDescent="0.25">
      <c r="G9" s="3"/>
      <c r="H9" s="3"/>
      <c r="I9" s="3"/>
      <c r="J9" s="11" t="s">
        <v>7</v>
      </c>
      <c r="K9" s="11"/>
      <c r="L9" s="13"/>
    </row>
    <row r="10" spans="2:12" x14ac:dyDescent="0.25">
      <c r="G10" s="3"/>
      <c r="H10" s="3"/>
      <c r="I10" s="3"/>
      <c r="J10" s="11"/>
      <c r="K10" s="7"/>
      <c r="L10" s="7"/>
    </row>
    <row r="11" spans="2:12" ht="18.75" x14ac:dyDescent="0.3">
      <c r="B11" s="14" t="s">
        <v>8</v>
      </c>
      <c r="C11" s="13"/>
      <c r="D11" s="13"/>
      <c r="E11" s="13"/>
      <c r="F11" s="13"/>
      <c r="G11" s="13"/>
      <c r="H11" s="13"/>
      <c r="I11" s="13"/>
      <c r="J11" s="13"/>
      <c r="K11" s="13"/>
      <c r="L11" s="15"/>
    </row>
    <row r="12" spans="2:12" ht="19.5" thickBot="1" x14ac:dyDescent="0.35">
      <c r="B12" s="14" t="s">
        <v>9</v>
      </c>
      <c r="C12" s="13"/>
      <c r="D12" s="13"/>
      <c r="E12" s="13"/>
      <c r="F12" s="13"/>
      <c r="G12" s="13"/>
      <c r="H12" s="13"/>
      <c r="I12" s="13"/>
      <c r="J12" s="13"/>
      <c r="K12" s="13"/>
      <c r="L12" s="16" t="s">
        <v>10</v>
      </c>
    </row>
    <row r="13" spans="2:12" ht="15.75" x14ac:dyDescent="0.25">
      <c r="B13" s="17"/>
      <c r="C13" s="17"/>
      <c r="D13" s="17"/>
      <c r="E13" s="18" t="str">
        <f>J9</f>
        <v xml:space="preserve">               12»             декабря                  2022 г.</v>
      </c>
      <c r="F13" s="19"/>
      <c r="G13" s="19"/>
      <c r="H13" s="19"/>
      <c r="I13" s="20"/>
      <c r="J13" s="21"/>
      <c r="K13" s="22" t="s">
        <v>11</v>
      </c>
      <c r="L13" s="23">
        <v>44907</v>
      </c>
    </row>
    <row r="14" spans="2:12" ht="15.75" x14ac:dyDescent="0.25">
      <c r="B14" s="24"/>
      <c r="C14" s="25"/>
      <c r="D14" s="26"/>
      <c r="E14" s="26"/>
      <c r="F14" s="26"/>
      <c r="G14" s="26"/>
      <c r="H14" s="26"/>
      <c r="I14" s="26"/>
      <c r="J14" s="27" t="s">
        <v>12</v>
      </c>
      <c r="K14" s="28"/>
      <c r="L14" s="29">
        <v>60316108</v>
      </c>
    </row>
    <row r="15" spans="2:12" ht="15.75" x14ac:dyDescent="0.25">
      <c r="B15" s="30"/>
      <c r="C15" s="30"/>
      <c r="D15" s="30"/>
      <c r="E15" s="30"/>
      <c r="F15" s="30"/>
      <c r="G15" s="30"/>
      <c r="H15" s="30"/>
      <c r="I15" s="30"/>
      <c r="J15" s="30"/>
      <c r="K15" s="31" t="s">
        <v>13</v>
      </c>
      <c r="L15" s="29">
        <v>6138004880</v>
      </c>
    </row>
    <row r="16" spans="2:12" ht="15.75" x14ac:dyDescent="0.25">
      <c r="B16" s="30" t="s">
        <v>14</v>
      </c>
      <c r="C16" s="30"/>
      <c r="D16" s="32" t="s">
        <v>15</v>
      </c>
      <c r="E16" s="30"/>
      <c r="F16" s="30"/>
      <c r="G16" s="30"/>
      <c r="H16" s="30"/>
      <c r="I16" s="33"/>
      <c r="J16" s="27" t="s">
        <v>16</v>
      </c>
      <c r="K16" s="28"/>
      <c r="L16" s="29">
        <v>613801001</v>
      </c>
    </row>
    <row r="17" spans="1:13" ht="15.75" x14ac:dyDescent="0.25">
      <c r="B17" s="34" t="s">
        <v>17</v>
      </c>
      <c r="C17" s="34"/>
      <c r="D17" s="35"/>
      <c r="E17" s="35"/>
      <c r="F17" s="35"/>
      <c r="G17" s="35"/>
      <c r="H17" s="35"/>
      <c r="I17" s="35"/>
      <c r="J17" s="27" t="s">
        <v>12</v>
      </c>
      <c r="K17" s="28"/>
      <c r="L17" s="29" t="s">
        <v>18</v>
      </c>
    </row>
    <row r="18" spans="1:13" ht="15.75" x14ac:dyDescent="0.25">
      <c r="B18" s="36" t="s">
        <v>19</v>
      </c>
      <c r="C18" s="35"/>
      <c r="D18" s="35"/>
      <c r="E18" s="37" t="s">
        <v>20</v>
      </c>
      <c r="F18" s="35"/>
      <c r="G18" s="35"/>
      <c r="H18" s="35"/>
      <c r="I18" s="35"/>
      <c r="J18" s="27" t="s">
        <v>21</v>
      </c>
      <c r="K18" s="28"/>
      <c r="L18" s="29">
        <v>907</v>
      </c>
    </row>
    <row r="19" spans="1:13" x14ac:dyDescent="0.25">
      <c r="B19" s="38" t="s">
        <v>22</v>
      </c>
      <c r="C19" s="35"/>
      <c r="D19" s="35"/>
      <c r="E19" s="39" t="s">
        <v>23</v>
      </c>
      <c r="F19" s="39"/>
      <c r="G19" s="39"/>
      <c r="H19" s="35"/>
      <c r="I19" s="35"/>
      <c r="J19" s="30"/>
      <c r="K19" s="31"/>
      <c r="L19" s="40"/>
    </row>
    <row r="20" spans="1:13" x14ac:dyDescent="0.25">
      <c r="B20" s="38"/>
      <c r="C20" s="35"/>
      <c r="D20" s="35"/>
      <c r="E20" s="41" t="s">
        <v>24</v>
      </c>
      <c r="F20" s="41"/>
      <c r="G20" s="41"/>
      <c r="H20" s="35"/>
      <c r="I20" s="35"/>
      <c r="J20" s="35"/>
      <c r="K20" s="42"/>
      <c r="L20" s="43"/>
    </row>
    <row r="21" spans="1:13" ht="16.5" thickBot="1" x14ac:dyDescent="0.3">
      <c r="B21" s="30" t="s">
        <v>25</v>
      </c>
      <c r="C21" s="30"/>
      <c r="D21" s="30"/>
      <c r="E21" s="30"/>
      <c r="F21" s="30"/>
      <c r="G21" s="30"/>
      <c r="H21" s="44"/>
      <c r="I21" s="44"/>
      <c r="J21" s="45" t="s">
        <v>26</v>
      </c>
      <c r="K21" s="46"/>
      <c r="L21" s="47">
        <v>383</v>
      </c>
    </row>
    <row r="22" spans="1:13" s="48" customFormat="1" x14ac:dyDescent="0.25">
      <c r="B22" s="49" t="s">
        <v>27</v>
      </c>
      <c r="C22" s="49"/>
      <c r="D22" s="49"/>
      <c r="E22" s="49"/>
      <c r="F22" s="50"/>
      <c r="G22" s="50"/>
      <c r="H22" s="50"/>
      <c r="I22" s="50"/>
      <c r="J22" s="50"/>
      <c r="K22" s="50"/>
      <c r="L22" s="50"/>
    </row>
    <row r="23" spans="1:13" s="48" customFormat="1" x14ac:dyDescent="0.25">
      <c r="A23" s="51"/>
      <c r="B23" s="52" t="s">
        <v>28</v>
      </c>
      <c r="C23" s="52"/>
      <c r="D23" s="52"/>
      <c r="E23" s="53"/>
      <c r="F23" s="54" t="s">
        <v>29</v>
      </c>
      <c r="G23" s="55" t="s">
        <v>30</v>
      </c>
      <c r="H23" s="54" t="s">
        <v>31</v>
      </c>
      <c r="I23" s="54"/>
      <c r="J23" s="54"/>
      <c r="K23" s="54"/>
      <c r="L23" s="56"/>
    </row>
    <row r="24" spans="1:13" s="48" customFormat="1" ht="60" x14ac:dyDescent="0.25">
      <c r="A24" s="51"/>
      <c r="B24" s="57"/>
      <c r="C24" s="57"/>
      <c r="D24" s="57"/>
      <c r="E24" s="58"/>
      <c r="F24" s="54"/>
      <c r="G24" s="55"/>
      <c r="H24" s="59" t="s">
        <v>32</v>
      </c>
      <c r="I24" s="56" t="s">
        <v>33</v>
      </c>
      <c r="J24" s="60"/>
      <c r="K24" s="59" t="s">
        <v>34</v>
      </c>
      <c r="L24" s="61" t="s">
        <v>35</v>
      </c>
    </row>
    <row r="25" spans="1:13" s="70" customFormat="1" ht="15.75" thickBot="1" x14ac:dyDescent="0.25">
      <c r="A25" s="62"/>
      <c r="B25" s="63">
        <v>1</v>
      </c>
      <c r="C25" s="63"/>
      <c r="D25" s="63"/>
      <c r="E25" s="64"/>
      <c r="F25" s="65">
        <v>2</v>
      </c>
      <c r="G25" s="66">
        <v>3</v>
      </c>
      <c r="H25" s="66">
        <v>4</v>
      </c>
      <c r="I25" s="67">
        <v>5</v>
      </c>
      <c r="J25" s="68"/>
      <c r="K25" s="66">
        <v>6</v>
      </c>
      <c r="L25" s="69">
        <v>7</v>
      </c>
    </row>
    <row r="26" spans="1:13" customFormat="1" x14ac:dyDescent="0.25">
      <c r="A26" s="51"/>
      <c r="B26" s="71" t="s">
        <v>36</v>
      </c>
      <c r="C26" s="71"/>
      <c r="D26" s="71"/>
      <c r="E26" s="71"/>
      <c r="F26" s="72" t="s">
        <v>37</v>
      </c>
      <c r="G26" s="73" t="s">
        <v>38</v>
      </c>
      <c r="H26" s="74"/>
      <c r="I26" s="75"/>
      <c r="J26" s="76"/>
      <c r="K26" s="74"/>
      <c r="L26" s="77"/>
    </row>
    <row r="27" spans="1:13" s="88" customFormat="1" x14ac:dyDescent="0.25">
      <c r="A27" s="78"/>
      <c r="B27" s="79" t="s">
        <v>39</v>
      </c>
      <c r="C27" s="80"/>
      <c r="D27" s="80"/>
      <c r="E27" s="80"/>
      <c r="F27" s="81" t="s">
        <v>40</v>
      </c>
      <c r="G27" s="82" t="s">
        <v>38</v>
      </c>
      <c r="H27" s="83"/>
      <c r="I27" s="84"/>
      <c r="J27" s="64"/>
      <c r="K27" s="85"/>
      <c r="L27" s="86"/>
      <c r="M27" s="87"/>
    </row>
    <row r="28" spans="1:13" s="48" customFormat="1" x14ac:dyDescent="0.25">
      <c r="A28" s="51"/>
      <c r="B28" s="89" t="s">
        <v>41</v>
      </c>
      <c r="C28" s="89"/>
      <c r="D28" s="89"/>
      <c r="E28" s="89"/>
      <c r="F28" s="90" t="s">
        <v>42</v>
      </c>
      <c r="G28" s="91" t="s">
        <v>38</v>
      </c>
      <c r="H28" s="92">
        <f>H29+H30+H33+H34+H39</f>
        <v>34236575.775340497</v>
      </c>
      <c r="I28" s="93">
        <f>I29+I30+I33+I34+I39</f>
        <v>0</v>
      </c>
      <c r="J28" s="94"/>
      <c r="K28" s="92">
        <f>K29+K30+K33+K34+K39</f>
        <v>0</v>
      </c>
      <c r="L28" s="95"/>
    </row>
    <row r="29" spans="1:13" s="48" customFormat="1" x14ac:dyDescent="0.25">
      <c r="A29" s="51"/>
      <c r="B29" s="96" t="s">
        <v>43</v>
      </c>
      <c r="C29" s="96"/>
      <c r="D29" s="96"/>
      <c r="E29" s="96"/>
      <c r="F29" s="97">
        <v>1100</v>
      </c>
      <c r="G29" s="98">
        <v>120</v>
      </c>
      <c r="H29" s="99">
        <f>[1]РАЗБИВКА!B8</f>
        <v>6231</v>
      </c>
      <c r="I29" s="100"/>
      <c r="J29" s="101"/>
      <c r="K29" s="102"/>
      <c r="L29" s="103"/>
      <c r="M29" s="48" t="s">
        <v>44</v>
      </c>
    </row>
    <row r="30" spans="1:13" s="48" customFormat="1" x14ac:dyDescent="0.25">
      <c r="A30" s="51"/>
      <c r="B30" s="104" t="s">
        <v>45</v>
      </c>
      <c r="C30" s="104"/>
      <c r="D30" s="104"/>
      <c r="E30" s="104"/>
      <c r="F30" s="105">
        <v>1200</v>
      </c>
      <c r="G30" s="106">
        <v>130</v>
      </c>
      <c r="H30" s="107">
        <f>H32+H31</f>
        <v>28244524.110000003</v>
      </c>
      <c r="I30" s="108">
        <f>I31+I32</f>
        <v>0</v>
      </c>
      <c r="J30" s="109"/>
      <c r="K30" s="107">
        <f>K31+K32</f>
        <v>0</v>
      </c>
      <c r="L30" s="110"/>
    </row>
    <row r="31" spans="1:13" s="48" customFormat="1" x14ac:dyDescent="0.25">
      <c r="A31" s="51"/>
      <c r="B31" s="111" t="s">
        <v>46</v>
      </c>
      <c r="C31" s="111"/>
      <c r="D31" s="111"/>
      <c r="E31" s="111"/>
      <c r="F31" s="112">
        <v>1210</v>
      </c>
      <c r="G31" s="113">
        <v>130</v>
      </c>
      <c r="H31" s="114">
        <f>[1]РАЗБИВКА!G8</f>
        <v>28244524.110000003</v>
      </c>
      <c r="I31" s="115"/>
      <c r="J31" s="116"/>
      <c r="K31" s="117"/>
      <c r="L31" s="118"/>
      <c r="M31" s="119">
        <v>611</v>
      </c>
    </row>
    <row r="32" spans="1:13" s="126" customFormat="1" x14ac:dyDescent="0.25">
      <c r="A32" s="78"/>
      <c r="B32" s="120" t="s">
        <v>47</v>
      </c>
      <c r="C32" s="120"/>
      <c r="D32" s="120"/>
      <c r="E32" s="121"/>
      <c r="F32" s="122">
        <v>1220</v>
      </c>
      <c r="G32" s="82">
        <v>130</v>
      </c>
      <c r="H32" s="123">
        <f>[1]РАЗБИВКА!C8</f>
        <v>0</v>
      </c>
      <c r="I32" s="124"/>
      <c r="J32" s="125"/>
      <c r="K32" s="123"/>
      <c r="L32" s="86"/>
      <c r="M32" s="126" t="s">
        <v>48</v>
      </c>
    </row>
    <row r="33" spans="1:242" s="48" customFormat="1" x14ac:dyDescent="0.25">
      <c r="A33" s="51"/>
      <c r="B33" s="127" t="s">
        <v>49</v>
      </c>
      <c r="C33" s="127"/>
      <c r="D33" s="127"/>
      <c r="E33" s="128"/>
      <c r="F33" s="129">
        <v>1300</v>
      </c>
      <c r="G33" s="130">
        <v>140</v>
      </c>
      <c r="H33" s="131">
        <f>[1]РАЗБИВКА!E8</f>
        <v>2002.85</v>
      </c>
      <c r="I33" s="132"/>
      <c r="J33" s="133"/>
      <c r="K33" s="134"/>
      <c r="L33" s="135"/>
    </row>
    <row r="34" spans="1:242" s="126" customFormat="1" x14ac:dyDescent="0.25">
      <c r="A34" s="78"/>
      <c r="B34" s="96" t="s">
        <v>50</v>
      </c>
      <c r="C34" s="96"/>
      <c r="D34" s="96"/>
      <c r="E34" s="136"/>
      <c r="F34" s="97">
        <v>1400</v>
      </c>
      <c r="G34" s="98">
        <v>150</v>
      </c>
      <c r="H34" s="137">
        <f>H35+H37</f>
        <v>5980817.8153404891</v>
      </c>
      <c r="I34" s="108">
        <f>I35+I37</f>
        <v>0</v>
      </c>
      <c r="J34" s="109"/>
      <c r="K34" s="138">
        <f>K35+K37</f>
        <v>0</v>
      </c>
      <c r="L34" s="103"/>
    </row>
    <row r="35" spans="1:242" s="126" customFormat="1" ht="43.5" customHeight="1" x14ac:dyDescent="0.25">
      <c r="A35" s="78"/>
      <c r="B35" s="139" t="s">
        <v>51</v>
      </c>
      <c r="C35" s="139"/>
      <c r="D35" s="139"/>
      <c r="E35" s="139"/>
      <c r="F35" s="122">
        <v>1410</v>
      </c>
      <c r="G35" s="82">
        <v>150</v>
      </c>
      <c r="H35" s="123">
        <f>[1]РАЗБИВКА!H8</f>
        <v>5980817.8153404891</v>
      </c>
      <c r="I35" s="140"/>
      <c r="J35" s="141"/>
      <c r="K35" s="142"/>
      <c r="L35" s="86"/>
    </row>
    <row r="36" spans="1:242" s="126" customFormat="1" hidden="1" x14ac:dyDescent="0.25">
      <c r="A36" s="78"/>
      <c r="B36" s="139" t="s">
        <v>52</v>
      </c>
      <c r="C36" s="139"/>
      <c r="D36" s="139"/>
      <c r="E36" s="139"/>
      <c r="F36" s="122">
        <v>1420</v>
      </c>
      <c r="G36" s="82">
        <v>150</v>
      </c>
      <c r="H36" s="83"/>
      <c r="I36" s="143"/>
      <c r="J36" s="144"/>
      <c r="K36" s="85"/>
      <c r="L36" s="86"/>
    </row>
    <row r="37" spans="1:242" s="126" customFormat="1" ht="31.5" customHeight="1" x14ac:dyDescent="0.25">
      <c r="A37" s="78"/>
      <c r="B37" s="139" t="s">
        <v>53</v>
      </c>
      <c r="C37" s="139"/>
      <c r="D37" s="139"/>
      <c r="E37" s="145"/>
      <c r="F37" s="122">
        <v>1420</v>
      </c>
      <c r="G37" s="82">
        <v>150</v>
      </c>
      <c r="H37" s="123">
        <f>[1]РАЗБИВКА!D8</f>
        <v>0</v>
      </c>
      <c r="I37" s="140"/>
      <c r="J37" s="141"/>
      <c r="K37" s="142"/>
      <c r="L37" s="86"/>
      <c r="M37" s="146">
        <v>612</v>
      </c>
    </row>
    <row r="38" spans="1:242" s="126" customFormat="1" ht="15" hidden="1" customHeight="1" x14ac:dyDescent="0.25">
      <c r="A38" s="78"/>
      <c r="B38" s="147" t="s">
        <v>54</v>
      </c>
      <c r="C38" s="147"/>
      <c r="D38" s="147"/>
      <c r="E38" s="147"/>
      <c r="F38" s="112">
        <v>1500</v>
      </c>
      <c r="G38" s="148">
        <v>180</v>
      </c>
      <c r="H38" s="149"/>
      <c r="I38" s="150"/>
      <c r="J38" s="151"/>
      <c r="K38" s="152"/>
      <c r="L38" s="153"/>
    </row>
    <row r="39" spans="1:242" s="48" customFormat="1" x14ac:dyDescent="0.25">
      <c r="A39" s="51"/>
      <c r="B39" s="96" t="s">
        <v>55</v>
      </c>
      <c r="C39" s="96"/>
      <c r="D39" s="96"/>
      <c r="E39" s="96"/>
      <c r="F39" s="97">
        <v>1600</v>
      </c>
      <c r="G39" s="98" t="s">
        <v>38</v>
      </c>
      <c r="H39" s="154">
        <f>H40</f>
        <v>3000</v>
      </c>
      <c r="I39" s="155">
        <f>I40</f>
        <v>0</v>
      </c>
      <c r="J39" s="156"/>
      <c r="K39" s="157">
        <f>K40</f>
        <v>0</v>
      </c>
      <c r="L39" s="103"/>
    </row>
    <row r="40" spans="1:242" s="48" customFormat="1" ht="33.75" customHeight="1" x14ac:dyDescent="0.25">
      <c r="A40" s="51"/>
      <c r="B40" s="158" t="s">
        <v>56</v>
      </c>
      <c r="C40" s="158"/>
      <c r="D40" s="158"/>
      <c r="E40" s="158"/>
      <c r="F40" s="97">
        <v>1610</v>
      </c>
      <c r="G40" s="98">
        <v>400</v>
      </c>
      <c r="H40" s="154">
        <f>H41+H42+H43+H44</f>
        <v>3000</v>
      </c>
      <c r="I40" s="155">
        <f>I41+I42+I43+I44</f>
        <v>0</v>
      </c>
      <c r="J40" s="156"/>
      <c r="K40" s="154">
        <f>K41+K42+K43+K44</f>
        <v>0</v>
      </c>
      <c r="L40" s="103"/>
    </row>
    <row r="41" spans="1:242" s="48" customFormat="1" ht="30.75" customHeight="1" x14ac:dyDescent="0.25">
      <c r="A41" s="51"/>
      <c r="B41" s="159" t="s">
        <v>57</v>
      </c>
      <c r="C41" s="159"/>
      <c r="D41" s="159"/>
      <c r="E41" s="159"/>
      <c r="F41" s="122">
        <v>1611</v>
      </c>
      <c r="G41" s="160">
        <v>410</v>
      </c>
      <c r="H41" s="161"/>
      <c r="I41" s="162"/>
      <c r="J41" s="163"/>
      <c r="K41" s="161"/>
      <c r="L41" s="164"/>
    </row>
    <row r="42" spans="1:242" s="48" customFormat="1" x14ac:dyDescent="0.25">
      <c r="A42" s="51"/>
      <c r="B42" s="159" t="s">
        <v>58</v>
      </c>
      <c r="C42" s="159"/>
      <c r="D42" s="159"/>
      <c r="E42" s="159"/>
      <c r="F42" s="122">
        <v>1612</v>
      </c>
      <c r="G42" s="160">
        <v>420</v>
      </c>
      <c r="H42" s="161"/>
      <c r="I42" s="162"/>
      <c r="J42" s="163"/>
      <c r="K42" s="161"/>
      <c r="L42" s="164"/>
    </row>
    <row r="43" spans="1:242" s="48" customFormat="1" x14ac:dyDescent="0.25">
      <c r="A43" s="51"/>
      <c r="B43" s="159" t="s">
        <v>59</v>
      </c>
      <c r="C43" s="159"/>
      <c r="D43" s="159"/>
      <c r="E43" s="159"/>
      <c r="F43" s="122">
        <v>1613</v>
      </c>
      <c r="G43" s="160">
        <v>430</v>
      </c>
      <c r="H43" s="161"/>
      <c r="I43" s="162"/>
      <c r="J43" s="163"/>
      <c r="K43" s="161"/>
      <c r="L43" s="164"/>
    </row>
    <row r="44" spans="1:242" s="48" customFormat="1" x14ac:dyDescent="0.25">
      <c r="A44" s="51"/>
      <c r="B44" s="159" t="s">
        <v>60</v>
      </c>
      <c r="C44" s="159"/>
      <c r="D44" s="159"/>
      <c r="E44" s="159"/>
      <c r="F44" s="122">
        <v>1614</v>
      </c>
      <c r="G44" s="160">
        <v>440</v>
      </c>
      <c r="H44" s="161">
        <f>[1]РАЗБИВКА!F8</f>
        <v>3000</v>
      </c>
      <c r="I44" s="162"/>
      <c r="J44" s="163"/>
      <c r="K44" s="161"/>
      <c r="L44" s="164"/>
    </row>
    <row r="45" spans="1:242" s="48" customFormat="1" x14ac:dyDescent="0.25">
      <c r="A45" s="51"/>
      <c r="B45" s="165"/>
      <c r="C45" s="165"/>
      <c r="D45" s="165"/>
      <c r="E45" s="165"/>
      <c r="F45" s="122"/>
      <c r="G45" s="160"/>
      <c r="H45" s="166"/>
      <c r="I45" s="167"/>
      <c r="J45" s="168"/>
      <c r="K45" s="166"/>
      <c r="L45" s="164"/>
    </row>
    <row r="46" spans="1:242" s="178" customFormat="1" x14ac:dyDescent="0.25">
      <c r="A46" s="169"/>
      <c r="B46" s="170" t="s">
        <v>61</v>
      </c>
      <c r="C46" s="170"/>
      <c r="D46" s="170"/>
      <c r="E46" s="170"/>
      <c r="F46" s="171">
        <v>2000</v>
      </c>
      <c r="G46" s="172" t="s">
        <v>38</v>
      </c>
      <c r="H46" s="173">
        <f>H47+H51+H53+H59</f>
        <v>34234728.77534049</v>
      </c>
      <c r="I46" s="174">
        <f>I47+I51+I53+I59+I66</f>
        <v>0</v>
      </c>
      <c r="J46" s="175"/>
      <c r="K46" s="173">
        <f>K47+K51+K53+K59+K66</f>
        <v>0</v>
      </c>
      <c r="L46" s="176"/>
      <c r="M46" s="177">
        <f>H28-H46</f>
        <v>1847.0000000074506</v>
      </c>
      <c r="N46" s="177">
        <f>I28-I46</f>
        <v>0</v>
      </c>
      <c r="O46" s="177">
        <f>K28-K46</f>
        <v>0</v>
      </c>
      <c r="P46" s="169"/>
      <c r="Q46" s="169"/>
      <c r="R46" s="169"/>
      <c r="S46" s="169"/>
      <c r="T46" s="169"/>
      <c r="U46" s="169"/>
      <c r="V46" s="169"/>
      <c r="W46" s="169"/>
      <c r="X46" s="169"/>
      <c r="Y46" s="169"/>
      <c r="Z46" s="169"/>
      <c r="AA46" s="169"/>
      <c r="AB46" s="169"/>
      <c r="AC46" s="169"/>
      <c r="AD46" s="169"/>
      <c r="AE46" s="169"/>
      <c r="AF46" s="169"/>
      <c r="AG46" s="169"/>
      <c r="AH46" s="169"/>
      <c r="AI46" s="169"/>
      <c r="AJ46" s="169"/>
      <c r="AK46" s="169"/>
      <c r="AL46" s="169"/>
      <c r="AM46" s="169"/>
      <c r="AN46" s="169"/>
      <c r="AO46" s="169"/>
      <c r="AP46" s="169"/>
      <c r="AQ46" s="169"/>
      <c r="AR46" s="169"/>
      <c r="AS46" s="169"/>
      <c r="AT46" s="169"/>
      <c r="AU46" s="169"/>
      <c r="AV46" s="169"/>
      <c r="AW46" s="169"/>
      <c r="AX46" s="169"/>
      <c r="AY46" s="169"/>
      <c r="AZ46" s="169"/>
      <c r="BA46" s="169"/>
      <c r="BB46" s="169"/>
      <c r="BC46" s="169"/>
      <c r="BD46" s="169"/>
      <c r="BE46" s="169"/>
      <c r="BF46" s="169"/>
      <c r="BG46" s="169"/>
      <c r="BH46" s="169"/>
      <c r="BI46" s="169"/>
      <c r="BJ46" s="169"/>
      <c r="BK46" s="169"/>
      <c r="BL46" s="169"/>
      <c r="BM46" s="169"/>
      <c r="BN46" s="169"/>
      <c r="BO46" s="169"/>
      <c r="BP46" s="169"/>
      <c r="BQ46" s="169"/>
      <c r="BR46" s="169"/>
      <c r="BS46" s="169"/>
      <c r="BT46" s="169"/>
      <c r="BU46" s="169"/>
      <c r="BV46" s="169"/>
      <c r="BW46" s="169"/>
      <c r="BX46" s="169"/>
      <c r="BY46" s="169"/>
      <c r="BZ46" s="169"/>
      <c r="CA46" s="169"/>
      <c r="CB46" s="169"/>
      <c r="CC46" s="169"/>
      <c r="CD46" s="169"/>
      <c r="CE46" s="169"/>
      <c r="CF46" s="169"/>
      <c r="CG46" s="169"/>
      <c r="CH46" s="169"/>
      <c r="CI46" s="169"/>
      <c r="CJ46" s="169"/>
      <c r="CK46" s="169"/>
      <c r="CL46" s="169"/>
      <c r="CM46" s="169"/>
      <c r="CN46" s="169"/>
      <c r="CO46" s="169"/>
      <c r="CP46" s="169"/>
      <c r="CQ46" s="169"/>
      <c r="CR46" s="169"/>
      <c r="CS46" s="169"/>
      <c r="CT46" s="169"/>
      <c r="CU46" s="169"/>
      <c r="CV46" s="169"/>
      <c r="CW46" s="169"/>
      <c r="CX46" s="169"/>
      <c r="CY46" s="169"/>
      <c r="CZ46" s="169"/>
      <c r="DA46" s="169"/>
      <c r="DB46" s="169"/>
      <c r="DC46" s="169"/>
      <c r="DD46" s="169"/>
      <c r="DE46" s="169"/>
      <c r="DF46" s="169"/>
      <c r="DG46" s="169"/>
      <c r="DH46" s="169"/>
      <c r="DI46" s="169"/>
      <c r="DJ46" s="169"/>
      <c r="DK46" s="169"/>
      <c r="DL46" s="169"/>
      <c r="DM46" s="169"/>
      <c r="DN46" s="169"/>
      <c r="DO46" s="169"/>
      <c r="DP46" s="169"/>
      <c r="DQ46" s="169"/>
      <c r="DR46" s="169"/>
      <c r="DS46" s="169"/>
      <c r="DT46" s="169"/>
      <c r="DU46" s="169"/>
      <c r="DV46" s="169"/>
      <c r="DW46" s="169"/>
      <c r="DX46" s="169"/>
      <c r="DY46" s="169"/>
      <c r="DZ46" s="169"/>
      <c r="EA46" s="169"/>
      <c r="EB46" s="169"/>
      <c r="EC46" s="169"/>
      <c r="ED46" s="169"/>
      <c r="EE46" s="169"/>
      <c r="EF46" s="169"/>
      <c r="EG46" s="169"/>
      <c r="EH46" s="169"/>
      <c r="EI46" s="169"/>
      <c r="EJ46" s="169"/>
      <c r="EK46" s="169"/>
      <c r="EL46" s="169"/>
      <c r="EM46" s="169"/>
      <c r="EN46" s="169"/>
      <c r="EO46" s="169"/>
      <c r="EP46" s="169"/>
      <c r="EQ46" s="169"/>
      <c r="ER46" s="169"/>
      <c r="ES46" s="169"/>
      <c r="ET46" s="169"/>
      <c r="EU46" s="169"/>
      <c r="EV46" s="169"/>
      <c r="EW46" s="169"/>
      <c r="EX46" s="169"/>
      <c r="EY46" s="169"/>
      <c r="EZ46" s="169"/>
      <c r="FA46" s="169"/>
      <c r="FB46" s="169"/>
      <c r="FC46" s="169"/>
      <c r="FD46" s="169"/>
      <c r="FE46" s="169"/>
      <c r="FF46" s="169"/>
      <c r="FG46" s="169"/>
      <c r="FH46" s="169"/>
      <c r="FI46" s="169"/>
      <c r="FJ46" s="169"/>
      <c r="FK46" s="169"/>
      <c r="FL46" s="169"/>
      <c r="FM46" s="169"/>
      <c r="FN46" s="169"/>
      <c r="FO46" s="169"/>
      <c r="FP46" s="169"/>
      <c r="FQ46" s="169"/>
      <c r="FR46" s="169"/>
      <c r="FS46" s="169"/>
      <c r="FT46" s="169"/>
      <c r="FU46" s="169"/>
      <c r="FV46" s="169"/>
      <c r="FW46" s="169"/>
      <c r="FX46" s="169"/>
      <c r="FY46" s="169"/>
      <c r="FZ46" s="169"/>
      <c r="GA46" s="169"/>
      <c r="GB46" s="169"/>
      <c r="GC46" s="169"/>
      <c r="GD46" s="169"/>
      <c r="GE46" s="169"/>
      <c r="GF46" s="169"/>
      <c r="GG46" s="169"/>
      <c r="GH46" s="169"/>
      <c r="GI46" s="169"/>
      <c r="GJ46" s="169"/>
      <c r="GK46" s="169"/>
      <c r="GL46" s="169"/>
      <c r="GM46" s="169"/>
      <c r="GN46" s="169"/>
      <c r="GO46" s="169"/>
      <c r="GP46" s="169"/>
      <c r="GQ46" s="169"/>
      <c r="GR46" s="169"/>
      <c r="GS46" s="169"/>
      <c r="GT46" s="169"/>
      <c r="GU46" s="169"/>
      <c r="GV46" s="169"/>
      <c r="GW46" s="169"/>
      <c r="GX46" s="169"/>
      <c r="GY46" s="169"/>
      <c r="GZ46" s="169"/>
      <c r="HA46" s="169"/>
      <c r="HB46" s="169"/>
      <c r="HC46" s="169"/>
      <c r="HD46" s="169"/>
      <c r="HE46" s="169"/>
      <c r="HF46" s="169"/>
      <c r="HG46" s="169"/>
      <c r="HH46" s="169"/>
      <c r="HI46" s="169"/>
      <c r="HJ46" s="169"/>
      <c r="HK46" s="169"/>
      <c r="HL46" s="169"/>
      <c r="HM46" s="169"/>
      <c r="HN46" s="169"/>
      <c r="HO46" s="169"/>
      <c r="HP46" s="169"/>
      <c r="HQ46" s="169"/>
      <c r="HR46" s="169"/>
      <c r="HS46" s="169"/>
      <c r="HT46" s="169"/>
      <c r="HU46" s="169"/>
      <c r="HV46" s="169"/>
      <c r="HW46" s="169"/>
      <c r="HX46" s="169"/>
      <c r="HY46" s="169"/>
      <c r="HZ46" s="169"/>
      <c r="IA46" s="169"/>
      <c r="IB46" s="169"/>
      <c r="IC46" s="169"/>
      <c r="ID46" s="169"/>
      <c r="IE46" s="169"/>
      <c r="IF46" s="169"/>
      <c r="IG46" s="169"/>
      <c r="IH46" s="169"/>
    </row>
    <row r="47" spans="1:242" s="182" customFormat="1" ht="30.75" customHeight="1" x14ac:dyDescent="0.25">
      <c r="A47" s="169"/>
      <c r="B47" s="96" t="s">
        <v>62</v>
      </c>
      <c r="C47" s="96"/>
      <c r="D47" s="96"/>
      <c r="E47" s="136"/>
      <c r="F47" s="97">
        <v>2100</v>
      </c>
      <c r="G47" s="98" t="s">
        <v>38</v>
      </c>
      <c r="H47" s="179">
        <f>H48+H49+H50</f>
        <v>25813327.950000003</v>
      </c>
      <c r="I47" s="180">
        <f>I48+I49+I50</f>
        <v>0</v>
      </c>
      <c r="J47" s="181"/>
      <c r="K47" s="179">
        <f>K48+K49+K50</f>
        <v>0</v>
      </c>
      <c r="L47" s="103" t="s">
        <v>38</v>
      </c>
      <c r="M47" s="169" t="s">
        <v>63</v>
      </c>
      <c r="N47" s="169"/>
      <c r="O47" s="169"/>
      <c r="P47" s="169"/>
      <c r="Q47" s="169"/>
      <c r="R47" s="169"/>
      <c r="S47" s="169"/>
      <c r="T47" s="169"/>
      <c r="U47" s="169"/>
      <c r="V47" s="169"/>
      <c r="W47" s="169"/>
      <c r="X47" s="169"/>
      <c r="Y47" s="169"/>
      <c r="Z47" s="169"/>
      <c r="AA47" s="169"/>
      <c r="AB47" s="169"/>
      <c r="AC47" s="169"/>
      <c r="AD47" s="169"/>
      <c r="AE47" s="169"/>
      <c r="AF47" s="169"/>
      <c r="AG47" s="169"/>
      <c r="AH47" s="169"/>
      <c r="AI47" s="169"/>
      <c r="AJ47" s="169"/>
      <c r="AK47" s="169"/>
      <c r="AL47" s="169"/>
      <c r="AM47" s="169"/>
      <c r="AN47" s="169"/>
      <c r="AO47" s="169"/>
      <c r="AP47" s="169"/>
      <c r="AQ47" s="169"/>
      <c r="AR47" s="169"/>
      <c r="AS47" s="169"/>
      <c r="AT47" s="169"/>
      <c r="AU47" s="169"/>
      <c r="AV47" s="169"/>
      <c r="AW47" s="169"/>
      <c r="AX47" s="169"/>
      <c r="AY47" s="169"/>
      <c r="AZ47" s="169"/>
      <c r="BA47" s="169"/>
      <c r="BB47" s="169"/>
      <c r="BC47" s="169"/>
      <c r="BD47" s="169"/>
      <c r="BE47" s="169"/>
      <c r="BF47" s="169"/>
      <c r="BG47" s="169"/>
      <c r="BH47" s="169"/>
      <c r="BI47" s="169"/>
      <c r="BJ47" s="169"/>
      <c r="BK47" s="169"/>
      <c r="BL47" s="169"/>
      <c r="BM47" s="169"/>
      <c r="BN47" s="169"/>
      <c r="BO47" s="169"/>
      <c r="BP47" s="169"/>
      <c r="BQ47" s="169"/>
      <c r="BR47" s="169"/>
      <c r="BS47" s="169"/>
      <c r="BT47" s="169"/>
      <c r="BU47" s="169"/>
      <c r="BV47" s="169"/>
      <c r="BW47" s="169"/>
      <c r="BX47" s="169"/>
      <c r="BY47" s="169"/>
      <c r="BZ47" s="169"/>
      <c r="CA47" s="169"/>
      <c r="CB47" s="169"/>
      <c r="CC47" s="169"/>
      <c r="CD47" s="169"/>
      <c r="CE47" s="169"/>
      <c r="CF47" s="169"/>
      <c r="CG47" s="169"/>
      <c r="CH47" s="169"/>
      <c r="CI47" s="169"/>
      <c r="CJ47" s="169"/>
      <c r="CK47" s="169"/>
      <c r="CL47" s="169"/>
      <c r="CM47" s="169"/>
      <c r="CN47" s="169"/>
      <c r="CO47" s="169"/>
      <c r="CP47" s="169"/>
      <c r="CQ47" s="169"/>
      <c r="CR47" s="169"/>
      <c r="CS47" s="169"/>
      <c r="CT47" s="169"/>
      <c r="CU47" s="169"/>
      <c r="CV47" s="169"/>
      <c r="CW47" s="169"/>
      <c r="CX47" s="169"/>
      <c r="CY47" s="169"/>
      <c r="CZ47" s="169"/>
      <c r="DA47" s="169"/>
      <c r="DB47" s="169"/>
      <c r="DC47" s="169"/>
      <c r="DD47" s="169"/>
      <c r="DE47" s="169"/>
      <c r="DF47" s="169"/>
      <c r="DG47" s="169"/>
      <c r="DH47" s="169"/>
      <c r="DI47" s="169"/>
      <c r="DJ47" s="169"/>
      <c r="DK47" s="169"/>
      <c r="DL47" s="169"/>
      <c r="DM47" s="169"/>
      <c r="DN47" s="169"/>
      <c r="DO47" s="169"/>
      <c r="DP47" s="169"/>
      <c r="DQ47" s="169"/>
      <c r="DR47" s="169"/>
      <c r="DS47" s="169"/>
      <c r="DT47" s="169"/>
      <c r="DU47" s="169"/>
      <c r="DV47" s="169"/>
      <c r="DW47" s="169"/>
      <c r="DX47" s="169"/>
      <c r="DY47" s="169"/>
      <c r="DZ47" s="169"/>
      <c r="EA47" s="169"/>
      <c r="EB47" s="169"/>
      <c r="EC47" s="169"/>
      <c r="ED47" s="169"/>
      <c r="EE47" s="169"/>
      <c r="EF47" s="169"/>
      <c r="EG47" s="169"/>
      <c r="EH47" s="169"/>
      <c r="EI47" s="169"/>
      <c r="EJ47" s="169"/>
      <c r="EK47" s="169"/>
      <c r="EL47" s="169"/>
      <c r="EM47" s="169"/>
      <c r="EN47" s="169"/>
      <c r="EO47" s="169"/>
      <c r="EP47" s="169"/>
      <c r="EQ47" s="169"/>
      <c r="ER47" s="169"/>
      <c r="ES47" s="169"/>
      <c r="ET47" s="169"/>
      <c r="EU47" s="169"/>
      <c r="EV47" s="169"/>
      <c r="EW47" s="169"/>
      <c r="EX47" s="169"/>
      <c r="EY47" s="169"/>
      <c r="EZ47" s="169"/>
      <c r="FA47" s="169"/>
      <c r="FB47" s="169"/>
      <c r="FC47" s="169"/>
      <c r="FD47" s="169"/>
      <c r="FE47" s="169"/>
      <c r="FF47" s="169"/>
      <c r="FG47" s="169"/>
      <c r="FH47" s="169"/>
      <c r="FI47" s="169"/>
      <c r="FJ47" s="169"/>
      <c r="FK47" s="169"/>
      <c r="FL47" s="169"/>
      <c r="FM47" s="169"/>
      <c r="FN47" s="169"/>
      <c r="FO47" s="169"/>
      <c r="FP47" s="169"/>
      <c r="FQ47" s="169"/>
      <c r="FR47" s="169"/>
      <c r="FS47" s="169"/>
      <c r="FT47" s="169"/>
      <c r="FU47" s="169"/>
      <c r="FV47" s="169"/>
      <c r="FW47" s="169"/>
      <c r="FX47" s="169"/>
      <c r="FY47" s="169"/>
      <c r="FZ47" s="169"/>
      <c r="GA47" s="169"/>
      <c r="GB47" s="169"/>
      <c r="GC47" s="169"/>
      <c r="GD47" s="169"/>
      <c r="GE47" s="169"/>
      <c r="GF47" s="169"/>
      <c r="GG47" s="169"/>
      <c r="GH47" s="169"/>
      <c r="GI47" s="169"/>
      <c r="GJ47" s="169"/>
      <c r="GK47" s="169"/>
      <c r="GL47" s="169"/>
      <c r="GM47" s="169"/>
      <c r="GN47" s="169"/>
      <c r="GO47" s="169"/>
      <c r="GP47" s="169"/>
      <c r="GQ47" s="169"/>
      <c r="GR47" s="169"/>
      <c r="GS47" s="169"/>
      <c r="GT47" s="169"/>
      <c r="GU47" s="169"/>
      <c r="GV47" s="169"/>
      <c r="GW47" s="169"/>
      <c r="GX47" s="169"/>
      <c r="GY47" s="169"/>
      <c r="GZ47" s="169"/>
      <c r="HA47" s="169"/>
      <c r="HB47" s="169"/>
      <c r="HC47" s="169"/>
      <c r="HD47" s="169"/>
      <c r="HE47" s="169"/>
      <c r="HF47" s="169"/>
      <c r="HG47" s="169"/>
      <c r="HH47" s="169"/>
      <c r="HI47" s="169"/>
      <c r="HJ47" s="169"/>
      <c r="HK47" s="169"/>
      <c r="HL47" s="169"/>
      <c r="HM47" s="169"/>
      <c r="HN47" s="169"/>
      <c r="HO47" s="169"/>
      <c r="HP47" s="169"/>
      <c r="HQ47" s="169"/>
      <c r="HR47" s="169"/>
      <c r="HS47" s="169"/>
      <c r="HT47" s="169"/>
      <c r="HU47" s="169"/>
      <c r="HV47" s="169"/>
      <c r="HW47" s="169"/>
      <c r="HX47" s="169"/>
      <c r="HY47" s="169"/>
      <c r="HZ47" s="169"/>
      <c r="IA47" s="169"/>
      <c r="IB47" s="169"/>
      <c r="IC47" s="169"/>
      <c r="ID47" s="169"/>
      <c r="IE47" s="169"/>
      <c r="IF47" s="169"/>
      <c r="IG47" s="169"/>
      <c r="IH47" s="169"/>
    </row>
    <row r="48" spans="1:242" s="48" customFormat="1" ht="30" customHeight="1" x14ac:dyDescent="0.25">
      <c r="A48" s="51"/>
      <c r="B48" s="139" t="s">
        <v>64</v>
      </c>
      <c r="C48" s="139"/>
      <c r="D48" s="139"/>
      <c r="E48" s="139"/>
      <c r="F48" s="122">
        <v>2110</v>
      </c>
      <c r="G48" s="183">
        <v>111</v>
      </c>
      <c r="H48" s="184">
        <f>[1]РАЗБИВКА!J8</f>
        <v>19838640.911198158</v>
      </c>
      <c r="I48" s="185"/>
      <c r="J48" s="186"/>
      <c r="K48" s="184"/>
      <c r="L48" s="164" t="s">
        <v>38</v>
      </c>
      <c r="DH48" s="51"/>
      <c r="DI48" s="51"/>
      <c r="DJ48" s="51"/>
      <c r="DK48" s="51"/>
      <c r="DL48" s="51"/>
      <c r="DM48" s="51"/>
      <c r="DN48" s="51"/>
      <c r="DO48" s="51"/>
      <c r="DP48" s="51"/>
      <c r="DQ48" s="51"/>
      <c r="DR48" s="51"/>
      <c r="DS48" s="51"/>
      <c r="DT48" s="51"/>
      <c r="DU48" s="51"/>
      <c r="DV48" s="51"/>
      <c r="DW48" s="51"/>
      <c r="DX48" s="51"/>
      <c r="DY48" s="51"/>
      <c r="DZ48" s="51"/>
      <c r="EA48" s="51"/>
      <c r="EB48" s="51"/>
      <c r="EC48" s="51"/>
      <c r="ED48" s="51"/>
      <c r="EE48" s="51"/>
      <c r="EF48" s="51"/>
      <c r="EG48" s="51"/>
      <c r="EH48" s="51"/>
      <c r="EI48" s="51"/>
      <c r="EJ48" s="51"/>
      <c r="EK48" s="51"/>
      <c r="EL48" s="51"/>
      <c r="EM48" s="51"/>
      <c r="EN48" s="51"/>
      <c r="EO48" s="51"/>
      <c r="EP48" s="51"/>
      <c r="EQ48" s="51"/>
      <c r="ER48" s="51"/>
      <c r="ES48" s="51"/>
      <c r="ET48" s="51"/>
      <c r="EU48" s="51"/>
      <c r="EV48" s="51"/>
      <c r="EW48" s="51"/>
      <c r="EX48" s="51"/>
      <c r="EY48" s="51"/>
      <c r="EZ48" s="51"/>
      <c r="FA48" s="51"/>
      <c r="FB48" s="51"/>
      <c r="FC48" s="51"/>
      <c r="FD48" s="51"/>
      <c r="FE48" s="51"/>
      <c r="FF48" s="51"/>
      <c r="FG48" s="51"/>
      <c r="FH48" s="51"/>
      <c r="FI48" s="51"/>
      <c r="FJ48" s="51"/>
      <c r="FK48" s="51"/>
      <c r="FL48" s="51"/>
      <c r="FM48" s="51"/>
      <c r="FN48" s="51"/>
      <c r="FO48" s="51"/>
      <c r="FP48" s="51"/>
      <c r="FQ48" s="51"/>
      <c r="FR48" s="51"/>
      <c r="FS48" s="51"/>
      <c r="FT48" s="51"/>
      <c r="FU48" s="51"/>
      <c r="FV48" s="51"/>
      <c r="FW48" s="51"/>
      <c r="FX48" s="51"/>
      <c r="FY48" s="51"/>
      <c r="FZ48" s="51"/>
      <c r="GA48" s="51"/>
      <c r="GB48" s="51"/>
      <c r="GC48" s="51"/>
      <c r="GD48" s="51"/>
      <c r="GE48" s="51"/>
      <c r="GF48" s="51"/>
      <c r="GG48" s="51"/>
      <c r="GH48" s="51"/>
      <c r="GI48" s="51"/>
      <c r="GJ48" s="51"/>
      <c r="GK48" s="51"/>
      <c r="GL48" s="51"/>
      <c r="GM48" s="51"/>
      <c r="GN48" s="51"/>
      <c r="GO48" s="51"/>
      <c r="GP48" s="51"/>
      <c r="GQ48" s="51"/>
      <c r="GR48" s="51"/>
      <c r="GS48" s="51"/>
      <c r="GT48" s="51"/>
      <c r="GU48" s="51"/>
      <c r="GV48" s="51"/>
      <c r="GW48" s="51"/>
      <c r="GX48" s="51"/>
      <c r="GY48" s="51"/>
      <c r="GZ48" s="51"/>
      <c r="HA48" s="51"/>
      <c r="HB48" s="51"/>
      <c r="HC48" s="51"/>
      <c r="HD48" s="51"/>
      <c r="HE48" s="51"/>
      <c r="HF48" s="51"/>
      <c r="HG48" s="51"/>
      <c r="HH48" s="51"/>
      <c r="HI48" s="51"/>
      <c r="HJ48" s="51"/>
      <c r="HK48" s="51"/>
      <c r="HL48" s="51"/>
      <c r="HM48" s="51"/>
      <c r="HN48" s="51"/>
      <c r="HO48" s="51"/>
      <c r="HP48" s="51"/>
      <c r="HQ48" s="51"/>
      <c r="HR48" s="51"/>
      <c r="HS48" s="51"/>
      <c r="HT48" s="51"/>
      <c r="HU48" s="51"/>
      <c r="HV48" s="51"/>
      <c r="HW48" s="51"/>
      <c r="HX48" s="51"/>
      <c r="HY48" s="51"/>
      <c r="HZ48" s="51"/>
      <c r="IA48" s="51"/>
      <c r="IB48" s="51"/>
      <c r="IC48" s="51"/>
      <c r="ID48" s="51"/>
      <c r="IE48" s="51"/>
      <c r="IF48" s="51"/>
      <c r="IG48" s="51"/>
      <c r="IH48" s="51"/>
    </row>
    <row r="49" spans="1:242" s="48" customFormat="1" x14ac:dyDescent="0.25">
      <c r="A49" s="51"/>
      <c r="B49" s="139" t="s">
        <v>65</v>
      </c>
      <c r="C49" s="139"/>
      <c r="D49" s="139"/>
      <c r="E49" s="139"/>
      <c r="F49" s="122">
        <v>2120</v>
      </c>
      <c r="G49" s="183">
        <v>112</v>
      </c>
      <c r="H49" s="187">
        <f>[1]РАЗБИВКА!K8</f>
        <v>0</v>
      </c>
      <c r="I49" s="185"/>
      <c r="J49" s="186"/>
      <c r="K49" s="187"/>
      <c r="L49" s="164" t="s">
        <v>38</v>
      </c>
      <c r="DH49" s="51"/>
      <c r="DI49" s="51"/>
      <c r="DJ49" s="51"/>
      <c r="DK49" s="51"/>
      <c r="DL49" s="51"/>
      <c r="DM49" s="51"/>
      <c r="DN49" s="51"/>
      <c r="DO49" s="51"/>
      <c r="DP49" s="51"/>
      <c r="DQ49" s="51"/>
      <c r="DR49" s="51"/>
      <c r="DS49" s="51"/>
      <c r="DT49" s="51"/>
      <c r="DU49" s="51"/>
      <c r="DV49" s="51"/>
      <c r="DW49" s="51"/>
      <c r="DX49" s="51"/>
      <c r="DY49" s="51"/>
      <c r="DZ49" s="51"/>
      <c r="EA49" s="51"/>
      <c r="EB49" s="51"/>
      <c r="EC49" s="51"/>
      <c r="ED49" s="51"/>
      <c r="EE49" s="51"/>
      <c r="EF49" s="51"/>
      <c r="EG49" s="51"/>
      <c r="EH49" s="51"/>
      <c r="EI49" s="51"/>
      <c r="EJ49" s="51"/>
      <c r="EK49" s="51"/>
      <c r="EL49" s="51"/>
      <c r="EM49" s="51"/>
      <c r="EN49" s="51"/>
      <c r="EO49" s="51"/>
      <c r="EP49" s="51"/>
      <c r="EQ49" s="51"/>
      <c r="ER49" s="51"/>
      <c r="ES49" s="51"/>
      <c r="ET49" s="51"/>
      <c r="EU49" s="51"/>
      <c r="EV49" s="51"/>
      <c r="EW49" s="51"/>
      <c r="EX49" s="51"/>
      <c r="EY49" s="51"/>
      <c r="EZ49" s="51"/>
      <c r="FA49" s="51"/>
      <c r="FB49" s="51"/>
      <c r="FC49" s="51"/>
      <c r="FD49" s="51"/>
      <c r="FE49" s="51"/>
      <c r="FF49" s="51"/>
      <c r="FG49" s="51"/>
      <c r="FH49" s="51"/>
      <c r="FI49" s="51"/>
      <c r="FJ49" s="51"/>
      <c r="FK49" s="51"/>
      <c r="FL49" s="51"/>
      <c r="FM49" s="51"/>
      <c r="FN49" s="51"/>
      <c r="FO49" s="51"/>
      <c r="FP49" s="51"/>
      <c r="FQ49" s="51"/>
      <c r="FR49" s="51"/>
      <c r="FS49" s="51"/>
      <c r="FT49" s="51"/>
      <c r="FU49" s="51"/>
      <c r="FV49" s="51"/>
      <c r="FW49" s="51"/>
      <c r="FX49" s="51"/>
      <c r="FY49" s="51"/>
      <c r="FZ49" s="51"/>
      <c r="GA49" s="51"/>
      <c r="GB49" s="51"/>
      <c r="GC49" s="51"/>
      <c r="GD49" s="51"/>
      <c r="GE49" s="51"/>
      <c r="GF49" s="51"/>
      <c r="GG49" s="51"/>
      <c r="GH49" s="51"/>
      <c r="GI49" s="51"/>
      <c r="GJ49" s="51"/>
      <c r="GK49" s="51"/>
      <c r="GL49" s="51"/>
      <c r="GM49" s="51"/>
      <c r="GN49" s="51"/>
      <c r="GO49" s="51"/>
      <c r="GP49" s="51"/>
      <c r="GQ49" s="51"/>
      <c r="GR49" s="51"/>
      <c r="GS49" s="51"/>
      <c r="GT49" s="51"/>
      <c r="GU49" s="51"/>
      <c r="GV49" s="51"/>
      <c r="GW49" s="51"/>
      <c r="GX49" s="51"/>
      <c r="GY49" s="51"/>
      <c r="GZ49" s="51"/>
      <c r="HA49" s="51"/>
      <c r="HB49" s="51"/>
      <c r="HC49" s="51"/>
      <c r="HD49" s="51"/>
      <c r="HE49" s="51"/>
      <c r="HF49" s="51"/>
      <c r="HG49" s="51"/>
      <c r="HH49" s="51"/>
      <c r="HI49" s="51"/>
      <c r="HJ49" s="51"/>
      <c r="HK49" s="51"/>
      <c r="HL49" s="51"/>
      <c r="HM49" s="51"/>
      <c r="HN49" s="51"/>
      <c r="HO49" s="51"/>
      <c r="HP49" s="51"/>
      <c r="HQ49" s="51"/>
      <c r="HR49" s="51"/>
      <c r="HS49" s="51"/>
      <c r="HT49" s="51"/>
      <c r="HU49" s="51"/>
      <c r="HV49" s="51"/>
      <c r="HW49" s="51"/>
      <c r="HX49" s="51"/>
      <c r="HY49" s="51"/>
      <c r="HZ49" s="51"/>
      <c r="IA49" s="51"/>
      <c r="IB49" s="51"/>
      <c r="IC49" s="51"/>
      <c r="ID49" s="51"/>
      <c r="IE49" s="51"/>
      <c r="IF49" s="51"/>
      <c r="IG49" s="51"/>
      <c r="IH49" s="51"/>
    </row>
    <row r="50" spans="1:242" s="126" customFormat="1" ht="31.5" customHeight="1" x14ac:dyDescent="0.25">
      <c r="A50" s="78"/>
      <c r="B50" s="139" t="s">
        <v>66</v>
      </c>
      <c r="C50" s="139"/>
      <c r="D50" s="139"/>
      <c r="E50" s="139"/>
      <c r="F50" s="188">
        <v>2140</v>
      </c>
      <c r="G50" s="189">
        <v>119</v>
      </c>
      <c r="H50" s="190">
        <f>[1]РАЗБИВКА!L8</f>
        <v>5974687.0388018433</v>
      </c>
      <c r="I50" s="185"/>
      <c r="J50" s="186"/>
      <c r="K50" s="190"/>
      <c r="L50" s="164" t="s">
        <v>38</v>
      </c>
    </row>
    <row r="51" spans="1:242" s="197" customFormat="1" x14ac:dyDescent="0.25">
      <c r="A51" s="191"/>
      <c r="B51" s="192" t="s">
        <v>67</v>
      </c>
      <c r="C51" s="192"/>
      <c r="D51" s="192"/>
      <c r="E51" s="192"/>
      <c r="F51" s="105">
        <v>2200</v>
      </c>
      <c r="G51" s="106">
        <v>300</v>
      </c>
      <c r="H51" s="193">
        <f>H52</f>
        <v>40560</v>
      </c>
      <c r="I51" s="194">
        <f>I52</f>
        <v>0</v>
      </c>
      <c r="J51" s="195"/>
      <c r="K51" s="193">
        <f>K52</f>
        <v>0</v>
      </c>
      <c r="L51" s="110" t="s">
        <v>38</v>
      </c>
      <c r="M51" s="196">
        <v>321</v>
      </c>
    </row>
    <row r="52" spans="1:242" s="126" customFormat="1" ht="31.5" customHeight="1" x14ac:dyDescent="0.25">
      <c r="A52" s="78"/>
      <c r="B52" s="139" t="s">
        <v>68</v>
      </c>
      <c r="C52" s="139"/>
      <c r="D52" s="139"/>
      <c r="E52" s="139"/>
      <c r="F52" s="122">
        <v>2210</v>
      </c>
      <c r="G52" s="82">
        <v>321</v>
      </c>
      <c r="H52" s="190">
        <f>[1]РАЗБИВКА!M8</f>
        <v>40560</v>
      </c>
      <c r="I52" s="198"/>
      <c r="J52" s="199"/>
      <c r="K52" s="190"/>
      <c r="L52" s="86" t="s">
        <v>38</v>
      </c>
    </row>
    <row r="53" spans="1:242" s="182" customFormat="1" x14ac:dyDescent="0.25">
      <c r="A53" s="169"/>
      <c r="B53" s="96" t="s">
        <v>69</v>
      </c>
      <c r="C53" s="96"/>
      <c r="D53" s="96"/>
      <c r="E53" s="96"/>
      <c r="F53" s="97">
        <v>2300</v>
      </c>
      <c r="G53" s="98">
        <v>850</v>
      </c>
      <c r="H53" s="200">
        <f>H54+H55+H56</f>
        <v>32152</v>
      </c>
      <c r="I53" s="194">
        <f>I54+I55+I56</f>
        <v>0</v>
      </c>
      <c r="J53" s="195"/>
      <c r="K53" s="200">
        <f>K54+K55+K56</f>
        <v>0</v>
      </c>
      <c r="L53" s="103" t="s">
        <v>38</v>
      </c>
    </row>
    <row r="54" spans="1:242" s="205" customFormat="1" ht="33.75" customHeight="1" x14ac:dyDescent="0.25">
      <c r="A54" s="201"/>
      <c r="B54" s="202" t="s">
        <v>70</v>
      </c>
      <c r="C54" s="202"/>
      <c r="D54" s="202"/>
      <c r="E54" s="202"/>
      <c r="F54" s="122">
        <v>2310</v>
      </c>
      <c r="G54" s="203">
        <v>851</v>
      </c>
      <c r="H54" s="204">
        <f>[1]РАЗБИВКА!O8</f>
        <v>22459</v>
      </c>
      <c r="I54" s="185"/>
      <c r="J54" s="186"/>
      <c r="K54" s="204"/>
      <c r="L54" s="164" t="s">
        <v>38</v>
      </c>
    </row>
    <row r="55" spans="1:242" s="48" customFormat="1" ht="31.5" customHeight="1" x14ac:dyDescent="0.25">
      <c r="A55" s="51"/>
      <c r="B55" s="202" t="s">
        <v>71</v>
      </c>
      <c r="C55" s="202"/>
      <c r="D55" s="202"/>
      <c r="E55" s="202"/>
      <c r="F55" s="122">
        <v>2320</v>
      </c>
      <c r="G55" s="160">
        <v>852</v>
      </c>
      <c r="H55" s="184">
        <f>[1]РАЗБИВКА!P8</f>
        <v>9068</v>
      </c>
      <c r="I55" s="185"/>
      <c r="J55" s="186"/>
      <c r="K55" s="184"/>
      <c r="L55" s="164" t="s">
        <v>38</v>
      </c>
    </row>
    <row r="56" spans="1:242" s="48" customFormat="1" x14ac:dyDescent="0.25">
      <c r="A56" s="51"/>
      <c r="B56" s="202" t="s">
        <v>72</v>
      </c>
      <c r="C56" s="202"/>
      <c r="D56" s="202"/>
      <c r="E56" s="202"/>
      <c r="F56" s="122">
        <v>2330</v>
      </c>
      <c r="G56" s="160">
        <v>853</v>
      </c>
      <c r="H56" s="184">
        <f>[1]РАЗБИВКА!Q8</f>
        <v>625</v>
      </c>
      <c r="I56" s="206"/>
      <c r="J56" s="207"/>
      <c r="K56" s="184"/>
      <c r="L56" s="164" t="s">
        <v>38</v>
      </c>
    </row>
    <row r="57" spans="1:242" s="182" customFormat="1" ht="17.25" customHeight="1" x14ac:dyDescent="0.25">
      <c r="A57" s="169"/>
      <c r="B57" s="96" t="s">
        <v>73</v>
      </c>
      <c r="C57" s="96"/>
      <c r="D57" s="96"/>
      <c r="E57" s="96"/>
      <c r="F57" s="97">
        <v>2500</v>
      </c>
      <c r="G57" s="98" t="s">
        <v>38</v>
      </c>
      <c r="H57" s="200">
        <f>H58</f>
        <v>0</v>
      </c>
      <c r="I57" s="194">
        <f>I58+I53+I54</f>
        <v>0</v>
      </c>
      <c r="J57" s="195"/>
      <c r="K57" s="200">
        <f>K58+K53+K54</f>
        <v>0</v>
      </c>
      <c r="L57" s="103" t="s">
        <v>38</v>
      </c>
    </row>
    <row r="58" spans="1:242" s="126" customFormat="1" ht="31.5" customHeight="1" x14ac:dyDescent="0.25">
      <c r="A58" s="78"/>
      <c r="B58" s="202" t="s">
        <v>74</v>
      </c>
      <c r="C58" s="202"/>
      <c r="D58" s="202"/>
      <c r="E58" s="208"/>
      <c r="F58" s="122">
        <v>2510</v>
      </c>
      <c r="G58" s="82">
        <v>831</v>
      </c>
      <c r="H58" s="190">
        <f>[1]РАЗБИВКА!N8</f>
        <v>0</v>
      </c>
      <c r="I58" s="198"/>
      <c r="J58" s="199"/>
      <c r="K58" s="190"/>
      <c r="L58" s="209" t="s">
        <v>38</v>
      </c>
      <c r="M58" s="126" t="s">
        <v>75</v>
      </c>
    </row>
    <row r="59" spans="1:242" s="126" customFormat="1" x14ac:dyDescent="0.25">
      <c r="A59" s="78"/>
      <c r="B59" s="202" t="s">
        <v>76</v>
      </c>
      <c r="C59" s="202"/>
      <c r="D59" s="202"/>
      <c r="E59" s="202"/>
      <c r="F59" s="122">
        <v>2600</v>
      </c>
      <c r="G59" s="210" t="s">
        <v>38</v>
      </c>
      <c r="H59" s="190">
        <f>H60+H61+H62</f>
        <v>8348688.8253404871</v>
      </c>
      <c r="I59" s="211">
        <f>I60+I61+I62</f>
        <v>0</v>
      </c>
      <c r="J59" s="212"/>
      <c r="K59" s="190">
        <f>K60+K61+K62</f>
        <v>0</v>
      </c>
      <c r="L59" s="209"/>
    </row>
    <row r="60" spans="1:242" s="126" customFormat="1" ht="15.75" thickBot="1" x14ac:dyDescent="0.3">
      <c r="A60" s="78"/>
      <c r="B60" s="213" t="s">
        <v>77</v>
      </c>
      <c r="C60" s="213"/>
      <c r="D60" s="213"/>
      <c r="E60" s="213"/>
      <c r="F60" s="214">
        <v>2610</v>
      </c>
      <c r="G60" s="215">
        <v>243</v>
      </c>
      <c r="H60" s="216"/>
      <c r="I60" s="217"/>
      <c r="J60" s="218"/>
      <c r="K60" s="216"/>
      <c r="L60" s="219"/>
      <c r="M60" s="126" t="s">
        <v>78</v>
      </c>
    </row>
    <row r="61" spans="1:242" s="48" customFormat="1" ht="19.5" customHeight="1" x14ac:dyDescent="0.25">
      <c r="A61" s="51"/>
      <c r="B61" s="220" t="s">
        <v>79</v>
      </c>
      <c r="C61" s="220"/>
      <c r="D61" s="220"/>
      <c r="E61" s="220"/>
      <c r="F61" s="112">
        <v>2620</v>
      </c>
      <c r="G61" s="221">
        <v>244</v>
      </c>
      <c r="H61" s="222">
        <f>[1]РАЗБИВКА!R8</f>
        <v>6575422.2253404874</v>
      </c>
      <c r="I61" s="223"/>
      <c r="J61" s="224"/>
      <c r="K61" s="222"/>
      <c r="L61" s="225"/>
    </row>
    <row r="62" spans="1:242" s="48" customFormat="1" ht="31.5" customHeight="1" x14ac:dyDescent="0.25">
      <c r="A62" s="51"/>
      <c r="B62" s="226" t="s">
        <v>80</v>
      </c>
      <c r="C62" s="226"/>
      <c r="D62" s="226"/>
      <c r="E62" s="226"/>
      <c r="F62" s="122">
        <v>2630</v>
      </c>
      <c r="G62" s="160">
        <v>247</v>
      </c>
      <c r="H62" s="184">
        <f>[1]РАЗБИВКА!S8</f>
        <v>1773266.6</v>
      </c>
      <c r="I62" s="185"/>
      <c r="J62" s="186"/>
      <c r="K62" s="184"/>
      <c r="L62" s="227"/>
    </row>
    <row r="63" spans="1:242" s="48" customFormat="1" ht="15" customHeight="1" x14ac:dyDescent="0.25">
      <c r="A63" s="51"/>
      <c r="B63" s="226" t="s">
        <v>81</v>
      </c>
      <c r="C63" s="226"/>
      <c r="D63" s="226"/>
      <c r="E63" s="226"/>
      <c r="F63" s="122">
        <v>2700</v>
      </c>
      <c r="G63" s="160">
        <v>400</v>
      </c>
      <c r="H63" s="184"/>
      <c r="I63" s="185"/>
      <c r="J63" s="186"/>
      <c r="K63" s="184"/>
      <c r="L63" s="227"/>
    </row>
    <row r="64" spans="1:242" s="48" customFormat="1" ht="17.25" customHeight="1" x14ac:dyDescent="0.25">
      <c r="A64" s="51"/>
      <c r="B64" s="228" t="s">
        <v>82</v>
      </c>
      <c r="C64" s="228"/>
      <c r="D64" s="228"/>
      <c r="E64" s="228"/>
      <c r="F64" s="229">
        <v>2710</v>
      </c>
      <c r="G64" s="230">
        <v>406</v>
      </c>
      <c r="H64" s="193"/>
      <c r="I64" s="194"/>
      <c r="J64" s="195"/>
      <c r="K64" s="193"/>
      <c r="L64" s="110"/>
    </row>
    <row r="65" spans="1:12" s="48" customFormat="1" x14ac:dyDescent="0.25">
      <c r="A65" s="51"/>
      <c r="B65" s="139" t="s">
        <v>83</v>
      </c>
      <c r="C65" s="139"/>
      <c r="D65" s="139"/>
      <c r="E65" s="139"/>
      <c r="F65" s="122">
        <v>2720</v>
      </c>
      <c r="G65" s="160">
        <v>407</v>
      </c>
      <c r="H65" s="184"/>
      <c r="I65" s="185"/>
      <c r="J65" s="186"/>
      <c r="K65" s="184"/>
      <c r="L65" s="164"/>
    </row>
    <row r="66" spans="1:12" s="48" customFormat="1" x14ac:dyDescent="0.25">
      <c r="A66" s="51"/>
      <c r="B66" s="139" t="s">
        <v>84</v>
      </c>
      <c r="C66" s="139"/>
      <c r="D66" s="139"/>
      <c r="E66" s="139"/>
      <c r="F66" s="122">
        <v>3000</v>
      </c>
      <c r="G66" s="160" t="s">
        <v>38</v>
      </c>
      <c r="H66" s="184">
        <f>H67+H68+H69</f>
        <v>-1847</v>
      </c>
      <c r="I66" s="185">
        <f>I67+I68+I69</f>
        <v>0</v>
      </c>
      <c r="J66" s="186"/>
      <c r="K66" s="184">
        <f>K67+K68+K69</f>
        <v>0</v>
      </c>
      <c r="L66" s="164" t="s">
        <v>38</v>
      </c>
    </row>
    <row r="67" spans="1:12" s="48" customFormat="1" x14ac:dyDescent="0.25">
      <c r="A67" s="51"/>
      <c r="B67" s="139" t="s">
        <v>85</v>
      </c>
      <c r="C67" s="139"/>
      <c r="D67" s="139"/>
      <c r="E67" s="139"/>
      <c r="F67" s="122">
        <v>3010</v>
      </c>
      <c r="G67" s="160">
        <v>180</v>
      </c>
      <c r="H67" s="184"/>
      <c r="I67" s="185"/>
      <c r="J67" s="186"/>
      <c r="K67" s="184"/>
      <c r="L67" s="164" t="s">
        <v>38</v>
      </c>
    </row>
    <row r="68" spans="1:12" customFormat="1" x14ac:dyDescent="0.25">
      <c r="A68" s="51"/>
      <c r="B68" s="231" t="s">
        <v>86</v>
      </c>
      <c r="C68" s="231"/>
      <c r="D68" s="231"/>
      <c r="E68" s="231"/>
      <c r="F68" s="232">
        <v>3020</v>
      </c>
      <c r="G68" s="233">
        <v>180</v>
      </c>
      <c r="H68" s="222">
        <f>([1]РАЗБИВКА!W8+[1]РАЗБИВКА!X8)</f>
        <v>-1847</v>
      </c>
      <c r="I68" s="150"/>
      <c r="J68" s="151"/>
      <c r="K68" s="234"/>
      <c r="L68" s="235" t="s">
        <v>38</v>
      </c>
    </row>
    <row r="69" spans="1:12" s="88" customFormat="1" x14ac:dyDescent="0.25">
      <c r="A69" s="78"/>
      <c r="B69" s="139" t="s">
        <v>87</v>
      </c>
      <c r="C69" s="139"/>
      <c r="D69" s="139"/>
      <c r="E69" s="139"/>
      <c r="F69" s="122">
        <v>3030</v>
      </c>
      <c r="G69" s="210">
        <v>180</v>
      </c>
      <c r="H69" s="236"/>
      <c r="I69" s="237"/>
      <c r="J69" s="238"/>
      <c r="K69" s="239"/>
      <c r="L69" s="86" t="s">
        <v>38</v>
      </c>
    </row>
    <row r="70" spans="1:12" s="88" customFormat="1" x14ac:dyDescent="0.25">
      <c r="A70" s="78"/>
      <c r="B70" s="139" t="s">
        <v>88</v>
      </c>
      <c r="C70" s="139"/>
      <c r="D70" s="139"/>
      <c r="E70" s="139"/>
      <c r="F70" s="122">
        <v>4000</v>
      </c>
      <c r="G70" s="210" t="s">
        <v>38</v>
      </c>
      <c r="H70" s="236"/>
      <c r="I70" s="240"/>
      <c r="J70" s="241"/>
      <c r="K70" s="239"/>
      <c r="L70" s="86" t="s">
        <v>38</v>
      </c>
    </row>
    <row r="71" spans="1:12" s="88" customFormat="1" x14ac:dyDescent="0.25">
      <c r="A71" s="78"/>
      <c r="B71" s="139" t="s">
        <v>89</v>
      </c>
      <c r="C71" s="139"/>
      <c r="D71" s="139"/>
      <c r="E71" s="139"/>
      <c r="F71" s="122">
        <v>4010</v>
      </c>
      <c r="G71" s="210">
        <v>610</v>
      </c>
      <c r="H71" s="236"/>
      <c r="I71" s="240"/>
      <c r="J71" s="241"/>
      <c r="K71" s="239"/>
      <c r="L71" s="86" t="s">
        <v>38</v>
      </c>
    </row>
    <row r="72" spans="1:12" s="88" customFormat="1" x14ac:dyDescent="0.25">
      <c r="A72" s="78"/>
      <c r="B72" s="139" t="s">
        <v>90</v>
      </c>
      <c r="C72" s="139"/>
      <c r="D72" s="139"/>
      <c r="E72" s="139"/>
      <c r="F72" s="122">
        <v>4020</v>
      </c>
      <c r="G72" s="210">
        <v>610</v>
      </c>
      <c r="H72" s="236"/>
      <c r="I72" s="240"/>
      <c r="J72" s="241"/>
      <c r="K72" s="239"/>
      <c r="L72" s="86"/>
    </row>
    <row r="73" spans="1:12" s="88" customFormat="1" x14ac:dyDescent="0.25">
      <c r="A73" s="78"/>
      <c r="B73" s="139" t="s">
        <v>91</v>
      </c>
      <c r="C73" s="139"/>
      <c r="D73" s="139"/>
      <c r="E73" s="139"/>
      <c r="F73" s="122">
        <v>4030</v>
      </c>
      <c r="G73" s="210">
        <v>520</v>
      </c>
      <c r="H73" s="236"/>
      <c r="I73" s="240"/>
      <c r="J73" s="241"/>
      <c r="K73" s="239"/>
      <c r="L73" s="86"/>
    </row>
    <row r="74" spans="1:12" s="88" customFormat="1" ht="15.75" thickBot="1" x14ac:dyDescent="0.3">
      <c r="A74" s="78"/>
      <c r="B74" s="139" t="s">
        <v>92</v>
      </c>
      <c r="C74" s="139"/>
      <c r="D74" s="139"/>
      <c r="E74" s="145"/>
      <c r="F74" s="242">
        <v>4040</v>
      </c>
      <c r="G74" s="243">
        <v>530</v>
      </c>
      <c r="H74" s="244"/>
      <c r="I74" s="245"/>
      <c r="J74" s="246"/>
      <c r="K74" s="247"/>
      <c r="L74" s="248"/>
    </row>
    <row r="75" spans="1:12" s="88" customFormat="1" ht="15.75" x14ac:dyDescent="0.25">
      <c r="A75" s="78"/>
      <c r="B75" s="249"/>
      <c r="C75" s="249"/>
      <c r="D75" s="249"/>
      <c r="E75" s="249"/>
      <c r="F75" s="250"/>
      <c r="G75" s="251"/>
      <c r="H75" s="252"/>
      <c r="I75" s="252"/>
      <c r="J75" s="253"/>
      <c r="K75" s="252"/>
      <c r="L75" s="254"/>
    </row>
    <row r="76" spans="1:12" s="48" customFormat="1" x14ac:dyDescent="0.25">
      <c r="B76" s="255"/>
      <c r="C76" s="255"/>
      <c r="D76" s="255"/>
      <c r="E76" s="255"/>
      <c r="F76" s="255"/>
      <c r="G76" s="255"/>
      <c r="H76" s="255"/>
      <c r="I76" s="255"/>
      <c r="J76" s="255"/>
      <c r="K76" s="256"/>
      <c r="L76" s="256"/>
    </row>
    <row r="77" spans="1:12" s="48" customFormat="1" x14ac:dyDescent="0.25">
      <c r="B77" s="257" t="s">
        <v>93</v>
      </c>
      <c r="C77" s="257"/>
      <c r="D77" s="257"/>
      <c r="E77" s="257"/>
      <c r="F77" s="257"/>
      <c r="G77" s="257"/>
      <c r="H77" s="257"/>
      <c r="I77" s="257"/>
      <c r="J77" s="257"/>
      <c r="K77" s="258"/>
      <c r="L77" s="258"/>
    </row>
    <row r="78" spans="1:12" s="48" customFormat="1" x14ac:dyDescent="0.25">
      <c r="B78" s="255" t="s">
        <v>94</v>
      </c>
      <c r="C78" s="255"/>
      <c r="D78" s="255"/>
      <c r="E78" s="255"/>
      <c r="F78" s="255"/>
      <c r="G78" s="255"/>
      <c r="H78" s="255"/>
      <c r="I78" s="255"/>
      <c r="J78" s="255"/>
      <c r="K78" s="256"/>
      <c r="L78" s="256"/>
    </row>
    <row r="79" spans="1:12" s="48" customFormat="1" x14ac:dyDescent="0.25">
      <c r="B79" s="257" t="s">
        <v>95</v>
      </c>
      <c r="C79" s="258"/>
      <c r="D79" s="258"/>
      <c r="E79" s="258"/>
      <c r="F79" s="258"/>
      <c r="G79" s="258"/>
      <c r="H79" s="258"/>
      <c r="I79" s="258"/>
      <c r="J79" s="258"/>
      <c r="K79" s="258"/>
      <c r="L79" s="258"/>
    </row>
    <row r="80" spans="1:12" s="48" customFormat="1" x14ac:dyDescent="0.25">
      <c r="B80" s="257" t="s">
        <v>96</v>
      </c>
      <c r="C80" s="258"/>
      <c r="D80" s="258"/>
      <c r="E80" s="258"/>
      <c r="F80" s="258"/>
      <c r="G80" s="258"/>
      <c r="H80" s="258"/>
      <c r="I80" s="258"/>
      <c r="J80" s="258"/>
      <c r="K80" s="258"/>
      <c r="L80" s="258"/>
    </row>
    <row r="81" spans="2:12" s="48" customFormat="1" x14ac:dyDescent="0.25">
      <c r="B81" s="259" t="s">
        <v>97</v>
      </c>
      <c r="C81" s="258"/>
      <c r="D81" s="258"/>
      <c r="E81" s="258"/>
      <c r="F81" s="258"/>
      <c r="G81" s="258"/>
      <c r="H81" s="258"/>
      <c r="I81" s="258"/>
      <c r="J81" s="258"/>
      <c r="K81" s="258"/>
      <c r="L81" s="258"/>
    </row>
    <row r="82" spans="2:12" s="48" customFormat="1" x14ac:dyDescent="0.25">
      <c r="B82" s="257" t="s">
        <v>98</v>
      </c>
      <c r="C82" s="258"/>
      <c r="D82" s="258"/>
      <c r="E82" s="258"/>
      <c r="F82" s="258"/>
      <c r="G82" s="258"/>
      <c r="H82" s="258"/>
      <c r="I82" s="258"/>
      <c r="J82" s="258"/>
      <c r="K82" s="258"/>
      <c r="L82" s="258"/>
    </row>
    <row r="83" spans="2:12" s="48" customFormat="1" x14ac:dyDescent="0.25">
      <c r="B83" s="255" t="s">
        <v>99</v>
      </c>
      <c r="C83" s="256"/>
      <c r="D83" s="256"/>
      <c r="E83" s="256"/>
      <c r="F83" s="256"/>
      <c r="G83" s="256"/>
      <c r="H83" s="256"/>
      <c r="I83" s="256"/>
      <c r="J83" s="256"/>
      <c r="K83" s="256"/>
      <c r="L83" s="256"/>
    </row>
    <row r="84" spans="2:12" s="48" customFormat="1" x14ac:dyDescent="0.25">
      <c r="B84" s="257" t="s">
        <v>100</v>
      </c>
      <c r="C84" s="257"/>
      <c r="D84" s="257"/>
      <c r="E84" s="257"/>
      <c r="F84" s="257"/>
      <c r="G84" s="257"/>
      <c r="H84" s="257"/>
      <c r="I84" s="257"/>
      <c r="J84" s="257"/>
      <c r="K84" s="257"/>
      <c r="L84" s="257"/>
    </row>
    <row r="85" spans="2:12" s="3" customFormat="1" x14ac:dyDescent="0.25">
      <c r="B85" s="259" t="s">
        <v>101</v>
      </c>
      <c r="C85" s="258"/>
      <c r="D85" s="258"/>
      <c r="E85" s="258"/>
      <c r="F85" s="258"/>
      <c r="G85" s="258"/>
      <c r="H85" s="258"/>
      <c r="I85" s="258"/>
      <c r="J85" s="258"/>
      <c r="K85" s="258"/>
      <c r="L85" s="258"/>
    </row>
    <row r="86" spans="2:12" x14ac:dyDescent="0.25">
      <c r="B86" s="257" t="s">
        <v>102</v>
      </c>
      <c r="C86" s="258"/>
      <c r="D86" s="258"/>
      <c r="E86" s="258"/>
      <c r="F86" s="258"/>
      <c r="G86" s="258"/>
      <c r="H86" s="258"/>
      <c r="I86" s="258"/>
      <c r="J86" s="258"/>
      <c r="K86" s="258"/>
      <c r="L86" s="258"/>
    </row>
  </sheetData>
  <mergeCells count="133">
    <mergeCell ref="B85:L85"/>
    <mergeCell ref="B86:L86"/>
    <mergeCell ref="B79:L79"/>
    <mergeCell ref="B80:L80"/>
    <mergeCell ref="B81:L81"/>
    <mergeCell ref="B82:L82"/>
    <mergeCell ref="B83:L83"/>
    <mergeCell ref="B84:L84"/>
    <mergeCell ref="B74:E74"/>
    <mergeCell ref="I74:J74"/>
    <mergeCell ref="B75:E75"/>
    <mergeCell ref="B76:L76"/>
    <mergeCell ref="B77:L77"/>
    <mergeCell ref="B78:L78"/>
    <mergeCell ref="B69:E69"/>
    <mergeCell ref="I69:J69"/>
    <mergeCell ref="B70:E70"/>
    <mergeCell ref="B71:E71"/>
    <mergeCell ref="B72:E72"/>
    <mergeCell ref="B73:E73"/>
    <mergeCell ref="B66:E66"/>
    <mergeCell ref="I66:J66"/>
    <mergeCell ref="B67:E67"/>
    <mergeCell ref="I67:J67"/>
    <mergeCell ref="B68:E68"/>
    <mergeCell ref="I68:J68"/>
    <mergeCell ref="B63:E63"/>
    <mergeCell ref="I63:J63"/>
    <mergeCell ref="B64:E64"/>
    <mergeCell ref="I64:J64"/>
    <mergeCell ref="B65:E65"/>
    <mergeCell ref="I65:J65"/>
    <mergeCell ref="B60:E60"/>
    <mergeCell ref="I60:J60"/>
    <mergeCell ref="B61:E61"/>
    <mergeCell ref="I61:J61"/>
    <mergeCell ref="B62:E62"/>
    <mergeCell ref="I62:J62"/>
    <mergeCell ref="B57:E57"/>
    <mergeCell ref="I57:J57"/>
    <mergeCell ref="B58:E58"/>
    <mergeCell ref="I58:J58"/>
    <mergeCell ref="B59:E59"/>
    <mergeCell ref="I59:J59"/>
    <mergeCell ref="B54:E54"/>
    <mergeCell ref="I54:J54"/>
    <mergeCell ref="B55:E55"/>
    <mergeCell ref="I55:J55"/>
    <mergeCell ref="B56:E56"/>
    <mergeCell ref="I56:J56"/>
    <mergeCell ref="B51:E51"/>
    <mergeCell ref="I51:J51"/>
    <mergeCell ref="B52:E52"/>
    <mergeCell ref="I52:J52"/>
    <mergeCell ref="B53:E53"/>
    <mergeCell ref="I53:J53"/>
    <mergeCell ref="B48:E48"/>
    <mergeCell ref="I48:J48"/>
    <mergeCell ref="B49:E49"/>
    <mergeCell ref="I49:J49"/>
    <mergeCell ref="B50:E50"/>
    <mergeCell ref="I50:J50"/>
    <mergeCell ref="B44:E44"/>
    <mergeCell ref="I44:J44"/>
    <mergeCell ref="I45:J45"/>
    <mergeCell ref="B46:E46"/>
    <mergeCell ref="I46:J46"/>
    <mergeCell ref="B47:E47"/>
    <mergeCell ref="I47:J47"/>
    <mergeCell ref="B41:E41"/>
    <mergeCell ref="I41:J41"/>
    <mergeCell ref="B42:E42"/>
    <mergeCell ref="I42:J42"/>
    <mergeCell ref="B43:E43"/>
    <mergeCell ref="I43:J43"/>
    <mergeCell ref="B38:E38"/>
    <mergeCell ref="I38:J38"/>
    <mergeCell ref="B39:E39"/>
    <mergeCell ref="I39:J39"/>
    <mergeCell ref="B40:E40"/>
    <mergeCell ref="I40:J40"/>
    <mergeCell ref="B34:E34"/>
    <mergeCell ref="I34:J34"/>
    <mergeCell ref="B35:E35"/>
    <mergeCell ref="I35:J35"/>
    <mergeCell ref="B36:E36"/>
    <mergeCell ref="B37:E37"/>
    <mergeCell ref="I37:J37"/>
    <mergeCell ref="B31:E31"/>
    <mergeCell ref="I31:J31"/>
    <mergeCell ref="B32:E32"/>
    <mergeCell ref="I32:J32"/>
    <mergeCell ref="B33:E33"/>
    <mergeCell ref="I33:J33"/>
    <mergeCell ref="B28:E28"/>
    <mergeCell ref="I28:J28"/>
    <mergeCell ref="B29:E29"/>
    <mergeCell ref="I29:J29"/>
    <mergeCell ref="B30:E30"/>
    <mergeCell ref="I30:J30"/>
    <mergeCell ref="B25:E25"/>
    <mergeCell ref="I25:J25"/>
    <mergeCell ref="B26:E26"/>
    <mergeCell ref="I26:J26"/>
    <mergeCell ref="B27:E27"/>
    <mergeCell ref="I27:J27"/>
    <mergeCell ref="L19:L20"/>
    <mergeCell ref="E20:G20"/>
    <mergeCell ref="J21:K21"/>
    <mergeCell ref="B22:L22"/>
    <mergeCell ref="B23:E24"/>
    <mergeCell ref="F23:F24"/>
    <mergeCell ref="G23:G24"/>
    <mergeCell ref="H23:L23"/>
    <mergeCell ref="I24:J24"/>
    <mergeCell ref="J14:K14"/>
    <mergeCell ref="J16:K16"/>
    <mergeCell ref="B17:C17"/>
    <mergeCell ref="J17:K17"/>
    <mergeCell ref="J18:K18"/>
    <mergeCell ref="E19:G19"/>
    <mergeCell ref="J7:L7"/>
    <mergeCell ref="J8:L8"/>
    <mergeCell ref="J9:L9"/>
    <mergeCell ref="J10:L10"/>
    <mergeCell ref="B11:K11"/>
    <mergeCell ref="B12:K12"/>
    <mergeCell ref="H1:L1"/>
    <mergeCell ref="J2:L2"/>
    <mergeCell ref="J3:L3"/>
    <mergeCell ref="J4:L4"/>
    <mergeCell ref="J5:L5"/>
    <mergeCell ref="J6:L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5"/>
  <sheetViews>
    <sheetView workbookViewId="0">
      <selection sqref="A1:XFD1048576"/>
    </sheetView>
  </sheetViews>
  <sheetFormatPr defaultColWidth="8.85546875" defaultRowHeight="15" x14ac:dyDescent="0.25"/>
  <cols>
    <col min="1" max="1" width="1.28515625" style="374" customWidth="1"/>
    <col min="2" max="2" width="10.140625" style="374" customWidth="1"/>
    <col min="3" max="3" width="5.7109375" style="375" customWidth="1"/>
    <col min="4" max="4" width="13.7109375" style="375" customWidth="1"/>
    <col min="5" max="5" width="11.42578125" style="375" customWidth="1"/>
    <col min="6" max="6" width="10.28515625" style="374" customWidth="1"/>
    <col min="7" max="7" width="55.42578125" style="374" customWidth="1"/>
    <col min="8" max="8" width="10.42578125" style="374" customWidth="1"/>
    <col min="9" max="9" width="9.42578125" style="374" customWidth="1"/>
    <col min="10" max="10" width="15.7109375" style="420" customWidth="1"/>
    <col min="11" max="11" width="13.42578125" style="420" customWidth="1"/>
    <col min="12" max="12" width="20" style="374" customWidth="1"/>
    <col min="13" max="13" width="17.28515625" style="374" customWidth="1"/>
    <col min="14" max="14" width="18.140625" style="374" customWidth="1"/>
    <col min="15" max="15" width="14" style="374" customWidth="1"/>
    <col min="16" max="16" width="16.28515625" style="374" customWidth="1"/>
    <col min="17" max="16384" width="8.85546875" style="374"/>
  </cols>
  <sheetData>
    <row r="1" spans="1:18" s="260" customFormat="1" ht="18.75" x14ac:dyDescent="0.3">
      <c r="B1" s="261" t="s">
        <v>103</v>
      </c>
      <c r="C1" s="262"/>
      <c r="D1" s="262"/>
      <c r="E1" s="262"/>
      <c r="F1" s="262"/>
      <c r="G1" s="262"/>
      <c r="H1" s="262"/>
      <c r="I1" s="262"/>
      <c r="J1" s="262"/>
      <c r="K1" s="262"/>
      <c r="L1" s="262"/>
      <c r="M1" s="262"/>
      <c r="N1" s="262"/>
      <c r="O1" s="262"/>
    </row>
    <row r="2" spans="1:18" s="260" customFormat="1" ht="15.75" x14ac:dyDescent="0.25">
      <c r="E2" s="263"/>
      <c r="F2" s="263"/>
      <c r="J2" s="264"/>
      <c r="K2" s="264"/>
    </row>
    <row r="3" spans="1:18" s="260" customFormat="1" ht="15.75" x14ac:dyDescent="0.25">
      <c r="B3" s="265" t="s">
        <v>104</v>
      </c>
      <c r="C3" s="266" t="s">
        <v>28</v>
      </c>
      <c r="D3" s="266"/>
      <c r="E3" s="266"/>
      <c r="F3" s="266"/>
      <c r="G3" s="266"/>
      <c r="H3" s="266" t="s">
        <v>105</v>
      </c>
      <c r="I3" s="267" t="s">
        <v>106</v>
      </c>
      <c r="J3" s="267" t="s">
        <v>107</v>
      </c>
      <c r="K3" s="267" t="s">
        <v>108</v>
      </c>
      <c r="L3" s="268" t="s">
        <v>31</v>
      </c>
      <c r="M3" s="268"/>
      <c r="N3" s="268"/>
      <c r="O3" s="269"/>
    </row>
    <row r="4" spans="1:18" s="260" customFormat="1" ht="60" x14ac:dyDescent="0.25">
      <c r="B4" s="265"/>
      <c r="C4" s="266"/>
      <c r="D4" s="266"/>
      <c r="E4" s="266"/>
      <c r="F4" s="266"/>
      <c r="G4" s="266"/>
      <c r="H4" s="266"/>
      <c r="I4" s="270"/>
      <c r="J4" s="270"/>
      <c r="K4" s="270"/>
      <c r="L4" s="271" t="s">
        <v>109</v>
      </c>
      <c r="M4" s="272" t="s">
        <v>110</v>
      </c>
      <c r="N4" s="272" t="s">
        <v>111</v>
      </c>
      <c r="O4" s="273" t="s">
        <v>112</v>
      </c>
    </row>
    <row r="5" spans="1:18" s="274" customFormat="1" ht="12" thickBot="1" x14ac:dyDescent="0.25">
      <c r="B5" s="275">
        <v>1</v>
      </c>
      <c r="C5" s="276">
        <v>2</v>
      </c>
      <c r="D5" s="277"/>
      <c r="E5" s="277"/>
      <c r="F5" s="277"/>
      <c r="G5" s="278"/>
      <c r="H5" s="279">
        <v>3</v>
      </c>
      <c r="I5" s="279" t="s">
        <v>113</v>
      </c>
      <c r="J5" s="279" t="s">
        <v>114</v>
      </c>
      <c r="K5" s="279" t="s">
        <v>115</v>
      </c>
      <c r="L5" s="279" t="s">
        <v>116</v>
      </c>
      <c r="M5" s="279" t="s">
        <v>117</v>
      </c>
      <c r="N5" s="280" t="s">
        <v>118</v>
      </c>
      <c r="O5" s="281">
        <v>10</v>
      </c>
    </row>
    <row r="6" spans="1:18" s="264" customFormat="1" ht="15.75" x14ac:dyDescent="0.25">
      <c r="B6" s="282">
        <v>1</v>
      </c>
      <c r="C6" s="283" t="s">
        <v>119</v>
      </c>
      <c r="D6" s="284"/>
      <c r="E6" s="284"/>
      <c r="F6" s="284"/>
      <c r="G6" s="284"/>
      <c r="H6" s="285" t="s">
        <v>120</v>
      </c>
      <c r="I6" s="286" t="s">
        <v>38</v>
      </c>
      <c r="J6" s="287" t="s">
        <v>38</v>
      </c>
      <c r="K6" s="287" t="s">
        <v>38</v>
      </c>
      <c r="L6" s="288">
        <f>L9+L17</f>
        <v>8348688.8253404871</v>
      </c>
      <c r="M6" s="288">
        <f t="shared" ref="M6:N6" si="0">M9+M17</f>
        <v>0</v>
      </c>
      <c r="N6" s="288">
        <f t="shared" si="0"/>
        <v>0</v>
      </c>
      <c r="O6" s="289"/>
      <c r="P6" s="290">
        <f>L6-'[2]Раздел 1'!H57</f>
        <v>-258787.16465951316</v>
      </c>
    </row>
    <row r="7" spans="1:18" s="264" customFormat="1" ht="15.75" x14ac:dyDescent="0.25">
      <c r="A7" s="291"/>
      <c r="B7" s="292" t="s">
        <v>121</v>
      </c>
      <c r="C7" s="293" t="s">
        <v>122</v>
      </c>
      <c r="D7" s="294"/>
      <c r="E7" s="294"/>
      <c r="F7" s="294"/>
      <c r="G7" s="294"/>
      <c r="H7" s="295" t="s">
        <v>123</v>
      </c>
      <c r="I7" s="296" t="s">
        <v>38</v>
      </c>
      <c r="J7" s="296" t="s">
        <v>38</v>
      </c>
      <c r="K7" s="296" t="s">
        <v>38</v>
      </c>
      <c r="L7" s="297"/>
      <c r="M7" s="297"/>
      <c r="N7" s="297"/>
      <c r="O7" s="298"/>
    </row>
    <row r="8" spans="1:18" s="264" customFormat="1" ht="15.75" x14ac:dyDescent="0.25">
      <c r="A8" s="291"/>
      <c r="B8" s="292" t="s">
        <v>124</v>
      </c>
      <c r="C8" s="299" t="s">
        <v>125</v>
      </c>
      <c r="D8" s="300"/>
      <c r="E8" s="300"/>
      <c r="F8" s="300"/>
      <c r="G8" s="300"/>
      <c r="H8" s="295" t="s">
        <v>126</v>
      </c>
      <c r="I8" s="296" t="s">
        <v>38</v>
      </c>
      <c r="J8" s="296" t="s">
        <v>38</v>
      </c>
      <c r="K8" s="296" t="s">
        <v>38</v>
      </c>
      <c r="L8" s="297"/>
      <c r="M8" s="297"/>
      <c r="N8" s="297"/>
      <c r="O8" s="298"/>
    </row>
    <row r="9" spans="1:18" s="264" customFormat="1" ht="15.75" x14ac:dyDescent="0.25">
      <c r="A9" s="291"/>
      <c r="B9" s="301" t="s">
        <v>121</v>
      </c>
      <c r="C9" s="302" t="s">
        <v>127</v>
      </c>
      <c r="D9" s="303"/>
      <c r="E9" s="303"/>
      <c r="F9" s="303"/>
      <c r="G9" s="304"/>
      <c r="H9" s="305" t="s">
        <v>128</v>
      </c>
      <c r="I9" s="306" t="s">
        <v>38</v>
      </c>
      <c r="J9" s="306" t="s">
        <v>38</v>
      </c>
      <c r="K9" s="306" t="s">
        <v>38</v>
      </c>
      <c r="L9" s="307">
        <f>L11+L12+L16</f>
        <v>0</v>
      </c>
      <c r="M9" s="307">
        <f t="shared" ref="M9:O9" si="1">M11+M12+M16</f>
        <v>0</v>
      </c>
      <c r="N9" s="307">
        <f t="shared" si="1"/>
        <v>0</v>
      </c>
      <c r="O9" s="307">
        <f t="shared" si="1"/>
        <v>0</v>
      </c>
      <c r="P9" s="264" t="s">
        <v>129</v>
      </c>
    </row>
    <row r="10" spans="1:18" s="291" customFormat="1" ht="15.75" x14ac:dyDescent="0.25">
      <c r="B10" s="292" t="s">
        <v>130</v>
      </c>
      <c r="C10" s="308" t="s">
        <v>131</v>
      </c>
      <c r="D10" s="309"/>
      <c r="E10" s="309"/>
      <c r="F10" s="309"/>
      <c r="G10" s="310"/>
      <c r="H10" s="295" t="s">
        <v>132</v>
      </c>
      <c r="I10" s="306" t="s">
        <v>38</v>
      </c>
      <c r="J10" s="311" t="s">
        <v>38</v>
      </c>
      <c r="K10" s="306" t="s">
        <v>38</v>
      </c>
      <c r="L10" s="312"/>
      <c r="M10" s="312"/>
      <c r="N10" s="312"/>
      <c r="O10" s="313"/>
    </row>
    <row r="11" spans="1:18" s="291" customFormat="1" ht="15.75" x14ac:dyDescent="0.25">
      <c r="B11" s="292" t="s">
        <v>133</v>
      </c>
      <c r="C11" s="314" t="s">
        <v>134</v>
      </c>
      <c r="D11" s="315"/>
      <c r="E11" s="315"/>
      <c r="F11" s="315"/>
      <c r="G11" s="316"/>
      <c r="H11" s="295" t="s">
        <v>132</v>
      </c>
      <c r="I11" s="317" t="s">
        <v>135</v>
      </c>
      <c r="J11" s="318" t="s">
        <v>38</v>
      </c>
      <c r="K11" s="317" t="s">
        <v>38</v>
      </c>
      <c r="L11" s="312"/>
      <c r="M11" s="312"/>
      <c r="N11" s="312"/>
      <c r="O11" s="313"/>
      <c r="P11" s="291">
        <v>611</v>
      </c>
      <c r="Q11" s="291">
        <v>2020</v>
      </c>
    </row>
    <row r="12" spans="1:18" s="291" customFormat="1" ht="15.75" x14ac:dyDescent="0.25">
      <c r="B12" s="292" t="s">
        <v>136</v>
      </c>
      <c r="C12" s="319" t="s">
        <v>137</v>
      </c>
      <c r="D12" s="320"/>
      <c r="E12" s="320"/>
      <c r="F12" s="320"/>
      <c r="G12" s="321"/>
      <c r="H12" s="295" t="s">
        <v>138</v>
      </c>
      <c r="I12" s="317" t="s">
        <v>135</v>
      </c>
      <c r="J12" s="318" t="s">
        <v>38</v>
      </c>
      <c r="K12" s="317" t="s">
        <v>38</v>
      </c>
      <c r="L12" s="312"/>
      <c r="M12" s="312"/>
      <c r="N12" s="312"/>
      <c r="O12" s="313"/>
      <c r="P12" s="291">
        <v>612</v>
      </c>
      <c r="Q12" s="291">
        <v>2020</v>
      </c>
      <c r="R12" s="291" t="s">
        <v>139</v>
      </c>
    </row>
    <row r="13" spans="1:18" s="291" customFormat="1" ht="15.75" x14ac:dyDescent="0.25">
      <c r="B13" s="292"/>
      <c r="C13" s="319" t="s">
        <v>140</v>
      </c>
      <c r="D13" s="320"/>
      <c r="E13" s="320"/>
      <c r="F13" s="320"/>
      <c r="G13" s="320"/>
      <c r="H13" s="295"/>
      <c r="I13" s="311"/>
      <c r="J13" s="318" t="s">
        <v>38</v>
      </c>
      <c r="K13" s="317" t="s">
        <v>38</v>
      </c>
      <c r="L13" s="312"/>
      <c r="M13" s="312"/>
      <c r="N13" s="312"/>
      <c r="O13" s="313"/>
    </row>
    <row r="14" spans="1:18" s="291" customFormat="1" ht="15.75" x14ac:dyDescent="0.25">
      <c r="B14" s="292"/>
      <c r="C14" s="322"/>
      <c r="D14" s="323"/>
      <c r="E14" s="323"/>
      <c r="F14" s="323"/>
      <c r="G14" s="323"/>
      <c r="H14" s="295"/>
      <c r="I14" s="311"/>
      <c r="J14" s="318" t="s">
        <v>38</v>
      </c>
      <c r="K14" s="317" t="s">
        <v>38</v>
      </c>
      <c r="L14" s="312"/>
      <c r="M14" s="312"/>
      <c r="N14" s="312"/>
      <c r="O14" s="313"/>
    </row>
    <row r="15" spans="1:18" s="291" customFormat="1" ht="15.75" x14ac:dyDescent="0.25">
      <c r="B15" s="292" t="s">
        <v>141</v>
      </c>
      <c r="C15" s="308" t="s">
        <v>142</v>
      </c>
      <c r="D15" s="309"/>
      <c r="E15" s="309"/>
      <c r="F15" s="309"/>
      <c r="G15" s="309"/>
      <c r="H15" s="324" t="s">
        <v>138</v>
      </c>
      <c r="I15" s="311" t="s">
        <v>38</v>
      </c>
      <c r="J15" s="318" t="s">
        <v>38</v>
      </c>
      <c r="K15" s="317" t="s">
        <v>38</v>
      </c>
      <c r="L15" s="325"/>
      <c r="M15" s="312"/>
      <c r="N15" s="312"/>
      <c r="O15" s="313"/>
    </row>
    <row r="16" spans="1:18" s="291" customFormat="1" ht="15.75" x14ac:dyDescent="0.25">
      <c r="B16" s="292" t="s">
        <v>143</v>
      </c>
      <c r="C16" s="308" t="s">
        <v>144</v>
      </c>
      <c r="D16" s="309"/>
      <c r="E16" s="309"/>
      <c r="F16" s="309"/>
      <c r="G16" s="310"/>
      <c r="H16" s="295" t="s">
        <v>145</v>
      </c>
      <c r="I16" s="311" t="s">
        <v>135</v>
      </c>
      <c r="J16" s="318" t="s">
        <v>38</v>
      </c>
      <c r="K16" s="317" t="s">
        <v>38</v>
      </c>
      <c r="L16" s="325"/>
      <c r="M16" s="312"/>
      <c r="N16" s="312"/>
      <c r="O16" s="313"/>
      <c r="P16" s="291" t="s">
        <v>146</v>
      </c>
    </row>
    <row r="17" spans="1:35" s="334" customFormat="1" ht="35.25" customHeight="1" x14ac:dyDescent="0.25">
      <c r="A17" s="326"/>
      <c r="B17" s="327" t="s">
        <v>124</v>
      </c>
      <c r="C17" s="328" t="s">
        <v>147</v>
      </c>
      <c r="D17" s="329"/>
      <c r="E17" s="329"/>
      <c r="F17" s="329"/>
      <c r="G17" s="329"/>
      <c r="H17" s="330" t="s">
        <v>148</v>
      </c>
      <c r="I17" s="331" t="s">
        <v>38</v>
      </c>
      <c r="J17" s="331" t="s">
        <v>38</v>
      </c>
      <c r="K17" s="331" t="s">
        <v>38</v>
      </c>
      <c r="L17" s="332">
        <f>L18+L21+L22</f>
        <v>8348688.8253404871</v>
      </c>
      <c r="M17" s="332">
        <f t="shared" ref="M17:N17" si="2">M18+M21+M22</f>
        <v>0</v>
      </c>
      <c r="N17" s="332">
        <f t="shared" si="2"/>
        <v>0</v>
      </c>
      <c r="O17" s="333"/>
      <c r="P17" s="334" t="s">
        <v>129</v>
      </c>
      <c r="Q17" s="334">
        <v>2021</v>
      </c>
    </row>
    <row r="18" spans="1:35" s="260" customFormat="1" ht="48" customHeight="1" x14ac:dyDescent="0.25">
      <c r="A18" s="263"/>
      <c r="B18" s="335" t="s">
        <v>149</v>
      </c>
      <c r="C18" s="336" t="s">
        <v>150</v>
      </c>
      <c r="D18" s="337"/>
      <c r="E18" s="337"/>
      <c r="F18" s="337"/>
      <c r="G18" s="338"/>
      <c r="H18" s="339" t="s">
        <v>151</v>
      </c>
      <c r="I18" s="340" t="s">
        <v>152</v>
      </c>
      <c r="J18" s="340" t="s">
        <v>38</v>
      </c>
      <c r="K18" s="340" t="s">
        <v>38</v>
      </c>
      <c r="L18" s="341">
        <f>[1]РАЗБИВКА!T8-L22</f>
        <v>4800230.3399999989</v>
      </c>
      <c r="M18" s="341"/>
      <c r="N18" s="341"/>
      <c r="O18" s="342"/>
      <c r="P18" s="260">
        <v>611</v>
      </c>
      <c r="Q18" s="260">
        <v>2021</v>
      </c>
    </row>
    <row r="19" spans="1:35" s="260" customFormat="1" ht="34.5" hidden="1" customHeight="1" x14ac:dyDescent="0.25">
      <c r="A19" s="263"/>
      <c r="B19" s="335" t="s">
        <v>153</v>
      </c>
      <c r="C19" s="343" t="s">
        <v>154</v>
      </c>
      <c r="D19" s="344"/>
      <c r="E19" s="344"/>
      <c r="F19" s="344"/>
      <c r="G19" s="344"/>
      <c r="H19" s="339" t="s">
        <v>155</v>
      </c>
      <c r="I19" s="340" t="s">
        <v>38</v>
      </c>
      <c r="J19" s="340" t="s">
        <v>38</v>
      </c>
      <c r="K19" s="340" t="s">
        <v>38</v>
      </c>
      <c r="L19" s="341"/>
      <c r="M19" s="341"/>
      <c r="N19" s="341"/>
      <c r="O19" s="342"/>
    </row>
    <row r="20" spans="1:35" s="260" customFormat="1" ht="18" hidden="1" customHeight="1" x14ac:dyDescent="0.25">
      <c r="A20" s="345"/>
      <c r="B20" s="335" t="s">
        <v>156</v>
      </c>
      <c r="C20" s="343" t="s">
        <v>157</v>
      </c>
      <c r="D20" s="344"/>
      <c r="E20" s="344"/>
      <c r="F20" s="344"/>
      <c r="G20" s="346"/>
      <c r="H20" s="347" t="s">
        <v>158</v>
      </c>
      <c r="I20" s="348" t="s">
        <v>38</v>
      </c>
      <c r="J20" s="348" t="s">
        <v>38</v>
      </c>
      <c r="K20" s="348" t="s">
        <v>38</v>
      </c>
      <c r="L20" s="349"/>
      <c r="M20" s="349"/>
      <c r="N20" s="349"/>
      <c r="O20" s="350"/>
    </row>
    <row r="21" spans="1:35" s="260" customFormat="1" ht="33.75" customHeight="1" x14ac:dyDescent="0.25">
      <c r="A21" s="263"/>
      <c r="B21" s="335" t="s">
        <v>159</v>
      </c>
      <c r="C21" s="308" t="s">
        <v>137</v>
      </c>
      <c r="D21" s="309"/>
      <c r="E21" s="309"/>
      <c r="F21" s="309"/>
      <c r="G21" s="310"/>
      <c r="H21" s="339" t="s">
        <v>160</v>
      </c>
      <c r="I21" s="340" t="s">
        <v>152</v>
      </c>
      <c r="J21" s="340" t="s">
        <v>38</v>
      </c>
      <c r="K21" s="340" t="s">
        <v>38</v>
      </c>
      <c r="L21" s="351">
        <f>[1]РАЗБИВКА!U8</f>
        <v>3539696.6353404885</v>
      </c>
      <c r="M21" s="351"/>
      <c r="N21" s="351"/>
      <c r="O21" s="352"/>
      <c r="P21" s="260">
        <v>612</v>
      </c>
      <c r="Q21" s="260">
        <v>2021</v>
      </c>
    </row>
    <row r="22" spans="1:35" s="356" customFormat="1" ht="21.75" customHeight="1" x14ac:dyDescent="0.25">
      <c r="A22" s="353"/>
      <c r="B22" s="335" t="s">
        <v>161</v>
      </c>
      <c r="C22" s="308" t="s">
        <v>144</v>
      </c>
      <c r="D22" s="309"/>
      <c r="E22" s="309"/>
      <c r="F22" s="309"/>
      <c r="G22" s="310"/>
      <c r="H22" s="354" t="s">
        <v>162</v>
      </c>
      <c r="I22" s="296" t="s">
        <v>152</v>
      </c>
      <c r="J22" s="296" t="s">
        <v>38</v>
      </c>
      <c r="K22" s="296" t="s">
        <v>38</v>
      </c>
      <c r="L22" s="355">
        <f>[1]РАЗБИВКА!Y8</f>
        <v>8761.85</v>
      </c>
      <c r="M22" s="355"/>
      <c r="N22" s="355"/>
      <c r="O22" s="342"/>
    </row>
    <row r="23" spans="1:35" s="260" customFormat="1" ht="34.5" customHeight="1" x14ac:dyDescent="0.25">
      <c r="A23" s="263"/>
      <c r="B23" s="357" t="s">
        <v>163</v>
      </c>
      <c r="C23" s="358" t="s">
        <v>164</v>
      </c>
      <c r="D23" s="359"/>
      <c r="E23" s="359"/>
      <c r="F23" s="359"/>
      <c r="G23" s="359"/>
      <c r="H23" s="360" t="s">
        <v>165</v>
      </c>
      <c r="I23" s="331" t="s">
        <v>38</v>
      </c>
      <c r="J23" s="331" t="s">
        <v>38</v>
      </c>
      <c r="K23" s="331" t="s">
        <v>38</v>
      </c>
      <c r="L23" s="332">
        <f t="shared" ref="L23:N23" si="3">L24+L25</f>
        <v>8348688.8253404871</v>
      </c>
      <c r="M23" s="332">
        <f t="shared" si="3"/>
        <v>0</v>
      </c>
      <c r="N23" s="332">
        <f t="shared" si="3"/>
        <v>0</v>
      </c>
      <c r="O23" s="332"/>
    </row>
    <row r="24" spans="1:35" s="260" customFormat="1" ht="21" customHeight="1" x14ac:dyDescent="0.25">
      <c r="A24" s="263"/>
      <c r="B24" s="335"/>
      <c r="C24" s="361" t="s">
        <v>166</v>
      </c>
      <c r="D24" s="362"/>
      <c r="E24" s="362"/>
      <c r="F24" s="362"/>
      <c r="G24" s="363"/>
      <c r="H24" s="354" t="s">
        <v>167</v>
      </c>
      <c r="I24" s="296" t="s">
        <v>38</v>
      </c>
      <c r="J24" s="296" t="s">
        <v>38</v>
      </c>
      <c r="K24" s="296" t="s">
        <v>38</v>
      </c>
      <c r="L24" s="341">
        <f>L9</f>
        <v>0</v>
      </c>
      <c r="M24" s="341">
        <f t="shared" ref="M24:N24" si="4">M9</f>
        <v>0</v>
      </c>
      <c r="N24" s="341">
        <f t="shared" si="4"/>
        <v>0</v>
      </c>
      <c r="O24" s="342"/>
    </row>
    <row r="25" spans="1:35" s="260" customFormat="1" ht="21" customHeight="1" thickBot="1" x14ac:dyDescent="0.3">
      <c r="A25" s="263"/>
      <c r="B25" s="335"/>
      <c r="C25" s="364" t="s">
        <v>168</v>
      </c>
      <c r="D25" s="365"/>
      <c r="E25" s="365"/>
      <c r="F25" s="365"/>
      <c r="G25" s="366"/>
      <c r="H25" s="367" t="s">
        <v>169</v>
      </c>
      <c r="I25" s="368" t="s">
        <v>38</v>
      </c>
      <c r="J25" s="368" t="s">
        <v>38</v>
      </c>
      <c r="K25" s="368" t="s">
        <v>38</v>
      </c>
      <c r="L25" s="369">
        <f>L17</f>
        <v>8348688.8253404871</v>
      </c>
      <c r="M25" s="369">
        <f t="shared" ref="M25:N25" si="5">M17</f>
        <v>0</v>
      </c>
      <c r="N25" s="369">
        <f t="shared" si="5"/>
        <v>0</v>
      </c>
      <c r="O25" s="370"/>
    </row>
    <row r="26" spans="1:35" s="260" customFormat="1" ht="15" customHeight="1" x14ac:dyDescent="0.25">
      <c r="A26" s="263"/>
      <c r="B26" s="371"/>
      <c r="C26" s="372"/>
      <c r="D26" s="372"/>
      <c r="E26" s="372"/>
      <c r="F26" s="372"/>
      <c r="G26" s="372"/>
      <c r="H26" s="371"/>
      <c r="I26" s="371"/>
      <c r="J26" s="371"/>
      <c r="K26" s="371"/>
      <c r="L26" s="373"/>
      <c r="M26" s="373"/>
      <c r="N26" s="373"/>
      <c r="O26" s="373"/>
    </row>
    <row r="27" spans="1:35" ht="6" customHeight="1" x14ac:dyDescent="0.25">
      <c r="J27" s="374"/>
      <c r="K27" s="374"/>
      <c r="L27" s="376"/>
      <c r="M27" s="376"/>
      <c r="N27" s="376"/>
      <c r="O27" s="376"/>
    </row>
    <row r="28" spans="1:35" ht="15" customHeight="1" x14ac:dyDescent="0.25">
      <c r="B28" s="377" t="s">
        <v>170</v>
      </c>
      <c r="C28" s="374"/>
      <c r="D28" s="377"/>
      <c r="E28" s="378"/>
      <c r="F28" s="378"/>
      <c r="G28" s="378"/>
      <c r="H28" s="378"/>
      <c r="I28" s="378"/>
      <c r="J28" s="378"/>
      <c r="K28" s="378"/>
      <c r="L28" s="379"/>
      <c r="M28" s="379"/>
      <c r="N28" s="379"/>
      <c r="O28" s="379"/>
      <c r="P28" s="378"/>
      <c r="Q28" s="378"/>
      <c r="R28" s="378"/>
      <c r="S28" s="378"/>
      <c r="T28" s="378"/>
      <c r="U28" s="378"/>
      <c r="V28" s="378"/>
      <c r="W28" s="378"/>
      <c r="X28" s="378"/>
      <c r="Y28" s="378"/>
      <c r="Z28" s="378"/>
      <c r="AA28" s="378"/>
      <c r="AB28" s="378"/>
      <c r="AC28" s="378"/>
      <c r="AD28" s="378"/>
      <c r="AE28" s="378"/>
      <c r="AF28" s="378"/>
      <c r="AG28" s="378"/>
      <c r="AH28" s="378"/>
      <c r="AI28" s="378"/>
    </row>
    <row r="29" spans="1:35" ht="15" customHeight="1" x14ac:dyDescent="0.25">
      <c r="B29" s="377" t="s">
        <v>171</v>
      </c>
      <c r="C29" s="374"/>
      <c r="D29" s="377"/>
      <c r="E29" s="378"/>
      <c r="F29" s="380" t="s">
        <v>172</v>
      </c>
      <c r="G29" s="380"/>
      <c r="I29" s="381"/>
      <c r="J29" s="381"/>
      <c r="K29" s="381"/>
      <c r="L29" s="379"/>
      <c r="M29" s="382"/>
      <c r="N29" s="379"/>
      <c r="O29" s="383"/>
      <c r="P29" s="378"/>
      <c r="Q29" s="378"/>
      <c r="R29" s="378"/>
      <c r="S29" s="378"/>
      <c r="T29" s="378"/>
      <c r="U29" s="378"/>
      <c r="V29" s="378"/>
      <c r="W29" s="378"/>
      <c r="X29" s="378"/>
      <c r="Y29" s="378"/>
      <c r="Z29" s="378"/>
      <c r="AA29" s="378"/>
      <c r="AB29" s="378"/>
      <c r="AC29" s="378"/>
      <c r="AD29" s="378"/>
      <c r="AE29" s="378"/>
      <c r="AF29" s="378"/>
      <c r="AG29" s="378"/>
      <c r="AH29" s="378"/>
      <c r="AI29" s="378"/>
    </row>
    <row r="30" spans="1:35" ht="13.5" customHeight="1" x14ac:dyDescent="0.25">
      <c r="C30" s="377"/>
      <c r="D30" s="377"/>
      <c r="E30" s="378"/>
      <c r="F30" s="384" t="s">
        <v>173</v>
      </c>
      <c r="G30" s="384"/>
      <c r="I30" s="385"/>
      <c r="J30" s="385"/>
      <c r="K30" s="385"/>
      <c r="L30" s="386"/>
      <c r="M30" s="387"/>
      <c r="N30" s="386"/>
      <c r="O30" s="388"/>
      <c r="P30" s="378"/>
      <c r="Q30" s="378"/>
      <c r="R30" s="378"/>
      <c r="S30" s="378"/>
      <c r="T30" s="378"/>
      <c r="U30" s="378"/>
      <c r="V30" s="378"/>
      <c r="W30" s="378"/>
      <c r="X30" s="378"/>
      <c r="Y30" s="378"/>
      <c r="Z30" s="378"/>
      <c r="AA30" s="378"/>
      <c r="AB30" s="378"/>
      <c r="AC30" s="378"/>
      <c r="AD30" s="378"/>
      <c r="AE30" s="378"/>
      <c r="AF30" s="378"/>
      <c r="AG30" s="378"/>
      <c r="AH30" s="378"/>
      <c r="AI30" s="378"/>
    </row>
    <row r="31" spans="1:35" ht="4.5" customHeight="1" x14ac:dyDescent="0.25">
      <c r="C31" s="389"/>
      <c r="D31" s="389"/>
      <c r="E31" s="390"/>
      <c r="F31" s="390"/>
      <c r="G31" s="390"/>
      <c r="H31" s="390"/>
      <c r="I31" s="390"/>
      <c r="J31" s="390"/>
      <c r="K31" s="390"/>
      <c r="L31" s="391"/>
      <c r="M31" s="391"/>
      <c r="N31" s="391"/>
      <c r="O31" s="391"/>
      <c r="P31" s="390"/>
      <c r="Q31" s="390"/>
      <c r="R31" s="390"/>
      <c r="S31" s="390"/>
      <c r="T31" s="390"/>
      <c r="U31" s="390"/>
      <c r="V31" s="390"/>
      <c r="W31" s="390"/>
      <c r="X31" s="390"/>
      <c r="Y31" s="390"/>
      <c r="Z31" s="390"/>
      <c r="AA31" s="390"/>
      <c r="AB31" s="390"/>
      <c r="AC31" s="390"/>
      <c r="AD31" s="390"/>
      <c r="AE31" s="390"/>
      <c r="AF31" s="390"/>
      <c r="AG31" s="390"/>
      <c r="AH31" s="390"/>
      <c r="AI31" s="390"/>
    </row>
    <row r="32" spans="1:35" ht="15" customHeight="1" x14ac:dyDescent="0.25">
      <c r="B32" s="377" t="s">
        <v>174</v>
      </c>
      <c r="C32" s="374"/>
      <c r="D32" s="377"/>
      <c r="E32" s="378"/>
      <c r="F32" s="392" t="s">
        <v>175</v>
      </c>
      <c r="G32" s="380" t="s">
        <v>176</v>
      </c>
      <c r="I32" s="381"/>
      <c r="J32" s="381"/>
      <c r="K32" s="381"/>
      <c r="L32" s="379"/>
      <c r="M32" s="393"/>
      <c r="N32" s="393"/>
      <c r="O32" s="382"/>
      <c r="P32" s="378"/>
      <c r="Q32" s="378"/>
      <c r="R32" s="378"/>
      <c r="S32" s="378"/>
      <c r="T32" s="378"/>
      <c r="U32" s="378"/>
      <c r="V32" s="378"/>
      <c r="W32" s="378"/>
      <c r="X32" s="378"/>
      <c r="Y32" s="378"/>
      <c r="Z32" s="378"/>
      <c r="AA32" s="378"/>
      <c r="AB32" s="378"/>
      <c r="AC32" s="378"/>
      <c r="AD32" s="378"/>
      <c r="AE32" s="378"/>
      <c r="AF32" s="378"/>
      <c r="AG32" s="378"/>
      <c r="AH32" s="378"/>
      <c r="AI32" s="378"/>
    </row>
    <row r="33" spans="2:35" ht="15" customHeight="1" x14ac:dyDescent="0.25">
      <c r="C33" s="378"/>
      <c r="D33" s="378"/>
      <c r="E33" s="394"/>
      <c r="F33" s="384" t="s">
        <v>177</v>
      </c>
      <c r="G33" s="384"/>
      <c r="I33" s="385"/>
      <c r="J33" s="385"/>
      <c r="K33" s="385"/>
      <c r="L33" s="379"/>
      <c r="M33" s="395"/>
      <c r="N33" s="395"/>
      <c r="O33" s="387"/>
      <c r="P33" s="378"/>
      <c r="Q33" s="378"/>
      <c r="R33" s="378"/>
      <c r="S33" s="378"/>
      <c r="T33" s="378"/>
      <c r="U33" s="378"/>
      <c r="V33" s="378"/>
      <c r="W33" s="378"/>
      <c r="X33" s="378"/>
      <c r="Y33" s="378"/>
      <c r="Z33" s="378"/>
      <c r="AA33" s="378"/>
      <c r="AB33" s="378"/>
      <c r="AC33" s="378"/>
      <c r="AD33" s="378"/>
      <c r="AE33" s="378"/>
      <c r="AF33" s="378"/>
      <c r="AG33" s="378"/>
      <c r="AH33" s="378"/>
      <c r="AI33" s="378"/>
    </row>
    <row r="34" spans="2:35" ht="6" customHeight="1" x14ac:dyDescent="0.25">
      <c r="C34" s="396"/>
      <c r="D34" s="396"/>
      <c r="E34" s="396"/>
      <c r="F34" s="397"/>
      <c r="G34" s="397"/>
      <c r="H34" s="397"/>
      <c r="I34" s="397"/>
      <c r="J34" s="397"/>
      <c r="K34" s="397"/>
      <c r="L34" s="398"/>
      <c r="M34" s="398"/>
      <c r="N34" s="398"/>
      <c r="O34" s="398"/>
    </row>
    <row r="35" spans="2:35" ht="18.75" customHeight="1" x14ac:dyDescent="0.25">
      <c r="B35" s="399" t="s">
        <v>178</v>
      </c>
      <c r="C35" s="399"/>
      <c r="D35" s="399"/>
      <c r="E35" s="399"/>
      <c r="F35" s="399"/>
      <c r="H35" s="397"/>
      <c r="I35" s="397"/>
      <c r="J35" s="397"/>
      <c r="K35" s="397"/>
      <c r="L35" s="398"/>
      <c r="M35" s="398"/>
      <c r="N35" s="398"/>
      <c r="O35" s="398"/>
    </row>
    <row r="36" spans="2:35" ht="10.5" customHeight="1" thickBot="1" x14ac:dyDescent="0.3">
      <c r="C36" s="399"/>
      <c r="D36" s="399"/>
      <c r="E36" s="399"/>
      <c r="F36" s="399"/>
      <c r="G36" s="399"/>
      <c r="H36" s="397"/>
      <c r="I36" s="397"/>
      <c r="J36" s="397"/>
      <c r="K36" s="397"/>
      <c r="L36" s="398"/>
      <c r="M36" s="398"/>
      <c r="N36" s="398"/>
      <c r="O36" s="398"/>
    </row>
    <row r="37" spans="2:35" ht="19.5" customHeight="1" x14ac:dyDescent="0.25">
      <c r="B37" s="400" t="s">
        <v>179</v>
      </c>
      <c r="C37" s="401"/>
      <c r="D37" s="401"/>
      <c r="E37" s="401"/>
      <c r="F37" s="401"/>
      <c r="G37" s="401"/>
      <c r="H37" s="402"/>
      <c r="J37" s="374"/>
      <c r="K37" s="374"/>
      <c r="L37" s="376"/>
      <c r="M37" s="376"/>
      <c r="N37" s="376"/>
      <c r="O37" s="376"/>
    </row>
    <row r="38" spans="2:35" ht="27.75" customHeight="1" x14ac:dyDescent="0.25">
      <c r="B38" s="403" t="s">
        <v>180</v>
      </c>
      <c r="C38" s="404"/>
      <c r="D38" s="404"/>
      <c r="E38" s="404"/>
      <c r="F38" s="404"/>
      <c r="G38" s="405" t="s">
        <v>181</v>
      </c>
      <c r="H38" s="406"/>
      <c r="J38" s="374"/>
      <c r="K38" s="374"/>
    </row>
    <row r="39" spans="2:35" x14ac:dyDescent="0.25">
      <c r="B39" s="407" t="s">
        <v>182</v>
      </c>
      <c r="C39" s="408"/>
      <c r="D39" s="408"/>
      <c r="E39" s="408"/>
      <c r="F39" s="408"/>
      <c r="G39" s="409" t="s">
        <v>183</v>
      </c>
      <c r="H39" s="410"/>
      <c r="J39" s="374"/>
      <c r="K39" s="374"/>
    </row>
    <row r="40" spans="2:35" x14ac:dyDescent="0.25">
      <c r="B40" s="411"/>
      <c r="C40" s="405"/>
      <c r="D40" s="405"/>
      <c r="E40" s="405"/>
      <c r="F40" s="412"/>
      <c r="G40" s="412"/>
      <c r="H40" s="406"/>
      <c r="J40" s="374"/>
      <c r="K40" s="374"/>
    </row>
    <row r="41" spans="2:35" ht="16.5" thickBot="1" x14ac:dyDescent="0.3">
      <c r="B41" s="413" t="str">
        <f>B35</f>
        <v>«12» декабря 2022г.</v>
      </c>
      <c r="C41" s="414"/>
      <c r="D41" s="414"/>
      <c r="E41" s="414"/>
      <c r="F41" s="414"/>
      <c r="G41" s="414"/>
      <c r="H41" s="415"/>
      <c r="J41" s="374"/>
      <c r="K41" s="374"/>
    </row>
    <row r="42" spans="2:35" ht="8.25" customHeight="1" x14ac:dyDescent="0.25">
      <c r="J42" s="374"/>
      <c r="K42" s="374"/>
    </row>
    <row r="43" spans="2:35" ht="9" customHeight="1" x14ac:dyDescent="0.25">
      <c r="B43" s="374" t="s">
        <v>184</v>
      </c>
      <c r="J43" s="374"/>
      <c r="K43" s="374"/>
    </row>
    <row r="44" spans="2:35" ht="13.5" customHeight="1" x14ac:dyDescent="0.25">
      <c r="B44" s="416" t="s">
        <v>185</v>
      </c>
      <c r="C44" s="416"/>
      <c r="D44" s="416"/>
      <c r="E44" s="416"/>
      <c r="F44" s="416"/>
      <c r="G44" s="416"/>
      <c r="H44" s="416"/>
      <c r="I44" s="416"/>
      <c r="J44" s="416"/>
      <c r="K44" s="416"/>
      <c r="L44" s="416"/>
      <c r="M44" s="416"/>
      <c r="N44" s="416"/>
      <c r="O44" s="416"/>
    </row>
    <row r="45" spans="2:35" ht="46.5" customHeight="1" x14ac:dyDescent="0.25">
      <c r="B45" s="417" t="s">
        <v>186</v>
      </c>
      <c r="C45" s="417"/>
      <c r="D45" s="417"/>
      <c r="E45" s="417"/>
      <c r="F45" s="417"/>
      <c r="G45" s="417"/>
      <c r="H45" s="417"/>
      <c r="I45" s="417"/>
      <c r="J45" s="417"/>
      <c r="K45" s="417"/>
      <c r="L45" s="417"/>
      <c r="M45" s="417"/>
      <c r="N45" s="417"/>
      <c r="O45" s="417"/>
    </row>
    <row r="46" spans="2:35" ht="14.25" customHeight="1" x14ac:dyDescent="0.25">
      <c r="B46" s="417" t="s">
        <v>187</v>
      </c>
      <c r="C46" s="417"/>
      <c r="D46" s="417"/>
      <c r="E46" s="417"/>
      <c r="F46" s="417"/>
      <c r="G46" s="417"/>
      <c r="H46" s="417"/>
      <c r="I46" s="417"/>
      <c r="J46" s="417"/>
      <c r="K46" s="417"/>
      <c r="L46" s="417"/>
      <c r="M46" s="417"/>
      <c r="N46" s="417"/>
      <c r="O46" s="417"/>
    </row>
    <row r="47" spans="2:35" ht="46.5" customHeight="1" x14ac:dyDescent="0.25">
      <c r="B47" s="416" t="s">
        <v>188</v>
      </c>
      <c r="C47" s="416"/>
      <c r="D47" s="416"/>
      <c r="E47" s="416"/>
      <c r="F47" s="416"/>
      <c r="G47" s="416"/>
      <c r="H47" s="416"/>
      <c r="I47" s="416"/>
      <c r="J47" s="416"/>
      <c r="K47" s="416"/>
      <c r="L47" s="416"/>
      <c r="M47" s="416"/>
      <c r="N47" s="416"/>
      <c r="O47" s="416"/>
    </row>
    <row r="48" spans="2:35" ht="14.25" customHeight="1" x14ac:dyDescent="0.25">
      <c r="B48" s="416" t="s">
        <v>189</v>
      </c>
      <c r="C48" s="416"/>
      <c r="D48" s="416"/>
      <c r="E48" s="416"/>
      <c r="F48" s="416"/>
      <c r="G48" s="416"/>
      <c r="H48" s="416"/>
      <c r="I48" s="416"/>
      <c r="J48" s="416"/>
      <c r="K48" s="416"/>
      <c r="L48" s="416"/>
      <c r="M48" s="416"/>
      <c r="N48" s="416"/>
      <c r="O48" s="416"/>
    </row>
    <row r="49" spans="2:15" x14ac:dyDescent="0.25">
      <c r="B49" s="416" t="s">
        <v>190</v>
      </c>
      <c r="C49" s="416"/>
      <c r="D49" s="416"/>
      <c r="E49" s="416"/>
      <c r="F49" s="416"/>
      <c r="G49" s="416"/>
      <c r="H49" s="416"/>
      <c r="I49" s="416"/>
      <c r="J49" s="416"/>
      <c r="K49" s="416"/>
      <c r="L49" s="416"/>
      <c r="M49" s="416"/>
      <c r="N49" s="416"/>
      <c r="O49" s="416"/>
    </row>
    <row r="50" spans="2:15" x14ac:dyDescent="0.25">
      <c r="B50" s="418" t="s">
        <v>191</v>
      </c>
      <c r="C50" s="418"/>
      <c r="D50" s="418"/>
      <c r="E50" s="418"/>
      <c r="F50" s="418"/>
      <c r="G50" s="418"/>
      <c r="H50" s="418"/>
      <c r="I50" s="418"/>
      <c r="J50" s="418"/>
      <c r="K50" s="418"/>
      <c r="L50" s="418"/>
      <c r="M50" s="418"/>
      <c r="N50" s="418"/>
      <c r="O50" s="418"/>
    </row>
    <row r="51" spans="2:15" x14ac:dyDescent="0.25">
      <c r="B51" s="419" t="s">
        <v>192</v>
      </c>
      <c r="C51" s="419"/>
      <c r="D51" s="419"/>
      <c r="E51" s="419"/>
      <c r="F51" s="419"/>
      <c r="G51" s="419"/>
      <c r="H51" s="419"/>
      <c r="I51" s="419"/>
      <c r="J51" s="419"/>
      <c r="K51" s="419"/>
      <c r="L51" s="419"/>
      <c r="M51" s="419"/>
      <c r="N51" s="419"/>
      <c r="O51" s="419"/>
    </row>
    <row r="52" spans="2:15" x14ac:dyDescent="0.25">
      <c r="B52" s="417" t="s">
        <v>193</v>
      </c>
      <c r="C52" s="417"/>
      <c r="D52" s="417"/>
      <c r="E52" s="417"/>
      <c r="F52" s="417"/>
      <c r="G52" s="417"/>
      <c r="H52" s="417"/>
      <c r="I52" s="417"/>
      <c r="J52" s="417"/>
      <c r="K52" s="417"/>
      <c r="L52" s="417"/>
      <c r="M52" s="417"/>
      <c r="N52" s="417"/>
      <c r="O52" s="417"/>
    </row>
    <row r="53" spans="2:15" x14ac:dyDescent="0.25">
      <c r="B53" s="419" t="s">
        <v>194</v>
      </c>
      <c r="C53" s="419"/>
      <c r="D53" s="419"/>
      <c r="E53" s="419"/>
      <c r="F53" s="419"/>
      <c r="G53" s="419"/>
      <c r="H53" s="419"/>
      <c r="I53" s="419"/>
      <c r="J53" s="419"/>
      <c r="K53" s="419"/>
      <c r="L53" s="419"/>
      <c r="M53" s="419"/>
      <c r="N53" s="419"/>
      <c r="O53" s="419"/>
    </row>
    <row r="54" spans="2:15" x14ac:dyDescent="0.25">
      <c r="B54" s="416" t="s">
        <v>195</v>
      </c>
      <c r="C54" s="419"/>
      <c r="D54" s="419"/>
      <c r="E54" s="419"/>
      <c r="F54" s="419"/>
      <c r="G54" s="419"/>
      <c r="H54" s="419"/>
      <c r="I54" s="419"/>
      <c r="J54" s="419"/>
      <c r="K54" s="419"/>
      <c r="L54" s="419"/>
      <c r="M54" s="419"/>
      <c r="N54" s="419"/>
      <c r="O54" s="419"/>
    </row>
    <row r="55" spans="2:15" x14ac:dyDescent="0.25">
      <c r="J55" s="374"/>
      <c r="K55" s="374"/>
    </row>
  </sheetData>
  <mergeCells count="45">
    <mergeCell ref="B54:O54"/>
    <mergeCell ref="B48:O48"/>
    <mergeCell ref="B49:O49"/>
    <mergeCell ref="B50:O50"/>
    <mergeCell ref="B51:O51"/>
    <mergeCell ref="B52:O52"/>
    <mergeCell ref="B53:O53"/>
    <mergeCell ref="B39:F39"/>
    <mergeCell ref="G39:H39"/>
    <mergeCell ref="B44:O44"/>
    <mergeCell ref="B45:O45"/>
    <mergeCell ref="B46:O46"/>
    <mergeCell ref="B47:O47"/>
    <mergeCell ref="C24:G24"/>
    <mergeCell ref="C25:G25"/>
    <mergeCell ref="M32:N32"/>
    <mergeCell ref="M33:N33"/>
    <mergeCell ref="B37:H37"/>
    <mergeCell ref="B38:F38"/>
    <mergeCell ref="C18:G18"/>
    <mergeCell ref="C19:G19"/>
    <mergeCell ref="C20:G20"/>
    <mergeCell ref="C21:G21"/>
    <mergeCell ref="C22:G22"/>
    <mergeCell ref="C23:G23"/>
    <mergeCell ref="C11:G11"/>
    <mergeCell ref="C12:G12"/>
    <mergeCell ref="C13:G13"/>
    <mergeCell ref="C15:G15"/>
    <mergeCell ref="C16:G16"/>
    <mergeCell ref="C17:G17"/>
    <mergeCell ref="C5:G5"/>
    <mergeCell ref="C6:G6"/>
    <mergeCell ref="C7:G7"/>
    <mergeCell ref="C8:G8"/>
    <mergeCell ref="C9:G9"/>
    <mergeCell ref="C10:G10"/>
    <mergeCell ref="B1:O1"/>
    <mergeCell ref="B3:B4"/>
    <mergeCell ref="C3:G4"/>
    <mergeCell ref="H3:H4"/>
    <mergeCell ref="I3:I4"/>
    <mergeCell ref="J3:J4"/>
    <mergeCell ref="K3:K4"/>
    <mergeCell ref="L3:O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раздел1</vt:lpstr>
      <vt:lpstr>раздел2</vt:lpstr>
      <vt:lpstr>Лист3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2022-12-20T10:43:29Z</dcterms:modified>
</cp:coreProperties>
</file>