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1760" activeTab="1"/>
  </bookViews>
  <sheets>
    <sheet name="стр.1_4" sheetId="4" r:id="rId1"/>
    <sheet name="стр.5_6" sheetId="5" r:id="rId2"/>
    <sheet name="Лист1" sheetId="6" r:id="rId3"/>
  </sheets>
  <definedNames>
    <definedName name="TABLE" localSheetId="0">стр.1_4!#REF!</definedName>
    <definedName name="TABLE" localSheetId="1">стр.5_6!#REF!</definedName>
    <definedName name="TABLE_2" localSheetId="0">стр.1_4!#REF!</definedName>
    <definedName name="TABLE_2" localSheetId="1">стр.5_6!#REF!</definedName>
    <definedName name="_xlnm.Print_Titles" localSheetId="0">стр.1_4!$26:$29</definedName>
    <definedName name="_xlnm.Print_Titles" localSheetId="1">стр.5_6!$3:$6</definedName>
    <definedName name="_xlnm.Print_Area" localSheetId="0">стр.1_4!$A$3:$FL$147</definedName>
    <definedName name="_xlnm.Print_Area" localSheetId="1">стр.5_6!$A$1:$GE$56</definedName>
  </definedNames>
  <calcPr calcId="125725" iterateDelta="1E-4"/>
</workbook>
</file>

<file path=xl/calcChain.xml><?xml version="1.0" encoding="utf-8"?>
<calcChain xmlns="http://schemas.openxmlformats.org/spreadsheetml/2006/main">
  <c r="EF37" i="4"/>
  <c r="DS37"/>
  <c r="DF37"/>
  <c r="DF43"/>
  <c r="EF19" i="5"/>
  <c r="DF119" i="4"/>
  <c r="EF11" i="5" l="1"/>
  <c r="DF39" i="4"/>
  <c r="DF136"/>
  <c r="DF131"/>
  <c r="EF125"/>
  <c r="DS125"/>
  <c r="DF125"/>
  <c r="EF121"/>
  <c r="DS121"/>
  <c r="DS106" s="1"/>
  <c r="DS100" s="1"/>
  <c r="DF121"/>
  <c r="EF116"/>
  <c r="DS116"/>
  <c r="DF116"/>
  <c r="DF111"/>
  <c r="DF69"/>
  <c r="EF106" l="1"/>
  <c r="EF100" s="1"/>
  <c r="DF102"/>
  <c r="FF27" i="5" l="1"/>
  <c r="ES27"/>
  <c r="FF15"/>
  <c r="ES15"/>
  <c r="DS63" i="4"/>
  <c r="EF27" i="5"/>
  <c r="DF47" i="4" l="1"/>
  <c r="EF18" i="5"/>
  <c r="EF17" s="1"/>
  <c r="EF10"/>
  <c r="EF15"/>
  <c r="DF38" i="4" l="1"/>
  <c r="DF63" l="1"/>
  <c r="EF38" l="1"/>
  <c r="DS38"/>
  <c r="EF47"/>
  <c r="DS47"/>
  <c r="FF17" i="5"/>
  <c r="ES17"/>
  <c r="ES24"/>
  <c r="EF24"/>
  <c r="DF73" i="4"/>
  <c r="FF14" i="5"/>
  <c r="ES14"/>
  <c r="EF90" i="4"/>
  <c r="DS90"/>
  <c r="DF90"/>
  <c r="DS73"/>
  <c r="EF73"/>
  <c r="FF24" i="5"/>
  <c r="FF13" s="1"/>
  <c r="FF7" s="1"/>
  <c r="ES13" l="1"/>
  <c r="ES7" s="1"/>
  <c r="EF13"/>
  <c r="EF7" s="1"/>
  <c r="EF14"/>
  <c r="DF33" i="4"/>
  <c r="EF33"/>
  <c r="DS33"/>
  <c r="DF62"/>
  <c r="EF62"/>
  <c r="EF61" s="1"/>
  <c r="DS62"/>
  <c r="DS61" s="1"/>
  <c r="DF106" l="1"/>
  <c r="DF100" s="1"/>
  <c r="DF61" s="1"/>
  <c r="DF32" s="1"/>
</calcChain>
</file>

<file path=xl/sharedStrings.xml><?xml version="1.0" encoding="utf-8"?>
<sst xmlns="http://schemas.openxmlformats.org/spreadsheetml/2006/main" count="563" uniqueCount="358">
  <si>
    <t>Наименование показателя</t>
  </si>
  <si>
    <t>Код строки</t>
  </si>
  <si>
    <t>на 20</t>
  </si>
  <si>
    <t xml:space="preserve"> г.</t>
  </si>
  <si>
    <t>текущий финансовый год</t>
  </si>
  <si>
    <t>первый год планового периода</t>
  </si>
  <si>
    <t>второй год планового периода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</si>
  <si>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</si>
  <si>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</si>
  <si>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</si>
  <si>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</si>
  <si>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</si>
  <si>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</si>
  <si>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</si>
  <si>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</si>
  <si>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</si>
  <si>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</si>
  <si>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</si>
  <si>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</si>
  <si>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</si>
  <si>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</si>
  <si>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</si>
  <si>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</si>
  <si>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</si>
  <si>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</si>
  <si>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</si>
  <si>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</si>
  <si>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</si>
  <si>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</si>
  <si>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</si>
  <si>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</si>
  <si>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</si>
  <si>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</si>
  <si>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</si>
  <si>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</si>
  <si>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383</t>
  </si>
  <si>
    <t>Учреждение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</si>
  <si>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</si>
  <si>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</si>
  <si>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</si>
  <si>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</si>
  <si>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</si>
  <si>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</si>
  <si>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</si>
  <si>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</si>
  <si>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</si>
  <si>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</si>
  <si>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</si>
  <si>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</si>
  <si>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</si>
  <si>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</si>
  <si>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</si>
  <si>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</si>
  <si>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</si>
  <si>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1220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</si>
  <si>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</si>
  <si>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</si>
  <si>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</si>
  <si>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</si>
  <si>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</si>
  <si>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</si>
  <si>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</si>
  <si>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</si>
  <si>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</si>
  <si>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</si>
  <si>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</si>
  <si>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</si>
  <si>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</si>
  <si>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</si>
  <si>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</si>
  <si>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</si>
  <si>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</si>
  <si>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</si>
  <si>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</si>
  <si>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</si>
  <si>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</si>
  <si>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</si>
  <si>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</si>
  <si>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</si>
  <si>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</si>
  <si>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</si>
  <si>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</si>
  <si>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</si>
  <si>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</si>
  <si>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</si>
  <si>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</si>
  <si>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</si>
  <si>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</si>
  <si>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</si>
  <si>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</si>
  <si>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</si>
  <si>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</si>
  <si>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</si>
  <si>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</si>
  <si>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</si>
  <si>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</si>
  <si>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</si>
  <si>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</si>
  <si>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</si>
  <si>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</si>
  <si>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</si>
  <si>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</si>
  <si>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</si>
  <si>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</si>
  <si>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</si>
  <si>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</si>
  <si>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</si>
  <si>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</si>
  <si>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</si>
  <si>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</si>
  <si>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</si>
  <si>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</si>
  <si>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</si>
  <si>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</si>
  <si>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</si>
  <si>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</si>
  <si>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</si>
  <si>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</si>
  <si>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</si>
  <si>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</si>
  <si>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</si>
  <si>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</si>
  <si>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</si>
  <si>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</si>
  <si>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</si>
  <si>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</si>
  <si>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</si>
  <si>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</si>
  <si>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</si>
  <si>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</si>
  <si>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</si>
  <si>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</si>
  <si>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</si>
  <si>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</si>
  <si>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2410</t>
  </si>
  <si>
    <t>2420</t>
  </si>
  <si>
    <t>2430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</si>
  <si>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</si>
  <si>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</si>
  <si>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</si>
  <si>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</si>
  <si>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</si>
  <si>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</si>
  <si>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</si>
  <si>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</si>
  <si>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</si>
  <si>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</si>
  <si>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</si>
  <si>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</si>
  <si>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</si>
  <si>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</si>
  <si>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</si>
  <si>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2650</t>
  </si>
  <si>
    <t>3000</t>
  </si>
  <si>
    <t>100</t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</si>
  <si>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</si>
  <si>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</si>
  <si>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</si>
  <si>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</si>
  <si>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</si>
  <si>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</si>
  <si>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</si>
  <si>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</si>
  <si>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</si>
  <si>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</si>
  <si>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</si>
  <si>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</si>
  <si>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</si>
  <si>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</si>
  <si>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</si>
  <si>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</si>
  <si>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8"/>
        <rFont val="Times New Roman"/>
        <family val="1"/>
        <charset val="204"/>
      </rPr>
      <t>12</t>
    </r>
  </si>
  <si>
    <t>1.2</t>
  </si>
  <si>
    <t>26200</t>
  </si>
  <si>
    <t>1.3</t>
  </si>
  <si>
    <t>1.4</t>
  </si>
  <si>
    <t>26300</t>
  </si>
  <si>
    <t>26400</t>
  </si>
  <si>
    <t>1.4.1</t>
  </si>
  <si>
    <t>26410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</si>
  <si>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</si>
  <si>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</si>
  <si>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</si>
  <si>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</si>
  <si>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</si>
  <si>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</si>
  <si>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</si>
  <si>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</si>
  <si>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</si>
  <si>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</si>
  <si>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</si>
  <si>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</si>
  <si>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26430</t>
  </si>
  <si>
    <t>1.4.4.1</t>
  </si>
  <si>
    <t>1.4.4.2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</si>
  <si>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</si>
  <si>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</si>
  <si>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</si>
  <si>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</si>
  <si>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</si>
  <si>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</si>
  <si>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</si>
  <si>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</si>
  <si>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</si>
  <si>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</si>
  <si>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</si>
  <si>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</si>
  <si>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</si>
  <si>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</si>
  <si>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</si>
  <si>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</si>
  <si>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</si>
  <si>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</si>
  <si>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</si>
  <si>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</si>
  <si>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</si>
  <si>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</si>
  <si>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>210</t>
  </si>
  <si>
    <t>коммунальные услуги</t>
  </si>
  <si>
    <t>увеличение стоимости прочих материальных запасов</t>
  </si>
  <si>
    <t>увеличение стоимости основных средств</t>
  </si>
  <si>
    <t>370601001</t>
  </si>
  <si>
    <t>Главный бухгалтер</t>
  </si>
  <si>
    <t>080103201К0280 244 221</t>
  </si>
  <si>
    <t>080103201К0280 244 223</t>
  </si>
  <si>
    <t>00000000000000 244 222</t>
  </si>
  <si>
    <t>080103201К0280 244 225</t>
  </si>
  <si>
    <t>00000000000000 244 225</t>
  </si>
  <si>
    <t>080103201К0280 244 226</t>
  </si>
  <si>
    <t>00000000000000 244 226</t>
  </si>
  <si>
    <t>080103201К0280 244 346</t>
  </si>
  <si>
    <t>00000000000000 244 346</t>
  </si>
  <si>
    <t>0801 0000000000 130 131.</t>
  </si>
  <si>
    <t>080103201К0280 119 213.</t>
  </si>
  <si>
    <t>08010320180340 119 213.</t>
  </si>
  <si>
    <t>00000000000000 119 213.</t>
  </si>
  <si>
    <t>00000000000000 112 212.</t>
  </si>
  <si>
    <t>00000000000000 111 211.</t>
  </si>
  <si>
    <t>08010320180340 111 211.</t>
  </si>
  <si>
    <t>080103201К0280 111 211.</t>
  </si>
  <si>
    <t xml:space="preserve">расходы на закупку товаров, работ, услуг, всего </t>
  </si>
  <si>
    <t xml:space="preserve">Остаток средств на начало текущего финансового года </t>
  </si>
  <si>
    <t xml:space="preserve">Остаток средств на конец текущего финансового года </t>
  </si>
  <si>
    <t xml:space="preserve">прочие поступления, всего </t>
  </si>
  <si>
    <t>Выплаты, уменьшающие доход, всего</t>
  </si>
  <si>
    <t xml:space="preserve">в том числе:
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</si>
  <si>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</si>
  <si>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</si>
  <si>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</si>
  <si>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 xml:space="preserve">Раздел 2. Сведения по выплатам на закупки товаров, работ, услуг </t>
  </si>
  <si>
    <t xml:space="preserve">Выплаты на закупку товаров, работ, услуг, всего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</si>
  <si>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</si>
  <si>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</si>
  <si>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</si>
  <si>
    <t xml:space="preserve">в соответствии с Федеральным законом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</si>
  <si>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</si>
  <si>
    <t xml:space="preserve"> годов </t>
  </si>
  <si>
    <t>243Ц3611</t>
  </si>
  <si>
    <t>3706011680</t>
  </si>
  <si>
    <t>Муниципальное учреждение культуры  "Литературно-краеведческий музей Константина Бальмонта" городского округа Шуя</t>
  </si>
  <si>
    <t xml:space="preserve">Аналитический код </t>
  </si>
  <si>
    <t xml:space="preserve">Код по бюджетной классификации Российской Федерации </t>
  </si>
  <si>
    <t>00000000000000 112 226.</t>
  </si>
  <si>
    <t>080103201К0280 244 222</t>
  </si>
  <si>
    <t>080103501КМ344 244 222</t>
  </si>
  <si>
    <t>080103202К0321 244 225</t>
  </si>
  <si>
    <t>080103202К0292 244 225</t>
  </si>
  <si>
    <t>00000000000000 244 221</t>
  </si>
  <si>
    <t>Киселева М.В.</t>
  </si>
  <si>
    <t>3-80-20</t>
  </si>
  <si>
    <t>08010000000000 150 152.</t>
  </si>
  <si>
    <t>1410</t>
  </si>
  <si>
    <t>1420</t>
  </si>
  <si>
    <t>2180</t>
  </si>
  <si>
    <t>иные выплаты населению</t>
  </si>
  <si>
    <t>из них:
гранты, предоставляемые бюджетным учреждениям</t>
  </si>
  <si>
    <t>613</t>
  </si>
  <si>
    <t>гранты, предоставляемые автономным учредениям</t>
  </si>
  <si>
    <t>623</t>
  </si>
  <si>
    <t>634</t>
  </si>
  <si>
    <t>гранты, предоставляемые иным некоммерческим оргапнизациям (за исключением бюджетных и автономных учреждений)</t>
  </si>
  <si>
    <t>080103201S0340 111 211.</t>
  </si>
  <si>
    <t>080103201S0340 119 213.</t>
  </si>
  <si>
    <t>080103201К0280 111 266.</t>
  </si>
  <si>
    <t>080103202К0292 243 226</t>
  </si>
  <si>
    <t>080103501КМ344 244 346</t>
  </si>
  <si>
    <t>План финансово-хозяйственной деятельности</t>
  </si>
  <si>
    <t>080103201К0280 851 291</t>
  </si>
  <si>
    <t>247</t>
  </si>
  <si>
    <t>080103201К0280 247 223</t>
  </si>
  <si>
    <t>080103201К0280 130 131.</t>
  </si>
  <si>
    <t>08010320180340 130 131.</t>
  </si>
  <si>
    <t>080103201S0340 130 131.</t>
  </si>
  <si>
    <t>возмещение причиненного ущерба</t>
  </si>
  <si>
    <t>0000 0000000000 130 131.</t>
  </si>
  <si>
    <t>0000 0000000000 140 144.</t>
  </si>
  <si>
    <t>2181</t>
  </si>
  <si>
    <t>246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</si>
  <si>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</si>
  <si>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2660</t>
  </si>
  <si>
    <t>закупку энергетических ресурсов</t>
  </si>
  <si>
    <t>Код по бюджетной классификации РФ</t>
  </si>
  <si>
    <t xml:space="preserve">Уникальный код </t>
  </si>
  <si>
    <t>4.2</t>
  </si>
  <si>
    <t>4.1</t>
  </si>
  <si>
    <t>1.3.1</t>
  </si>
  <si>
    <t>1.3.2</t>
  </si>
  <si>
    <t>в том числе: в соответствии с Федеральным законом № 44-ФЗ</t>
  </si>
  <si>
    <t>26310</t>
  </si>
  <si>
    <t>в том числе: в соответствии с Федеральным законом № 223-ФЗ</t>
  </si>
  <si>
    <t>в том числе: в соответсвии с Федеральным законом № 44-ФЗ</t>
  </si>
  <si>
    <t xml:space="preserve">в соответствии с Федеральным законом № 44-ФЗ </t>
  </si>
  <si>
    <t>за счет средств субсидий, предоставляемых на осуществление капитальных вложений</t>
  </si>
  <si>
    <t>233333333333333333</t>
  </si>
  <si>
    <t>00000000000000853 292.</t>
  </si>
  <si>
    <t>Приложение   к постановлению Администрации городского округа Шуя   от _________________№_______</t>
  </si>
  <si>
    <t>25</t>
  </si>
  <si>
    <t>2025</t>
  </si>
  <si>
    <t>В.А. Гладкова</t>
  </si>
  <si>
    <t>Отдел культуры Администрации  городского округа Шуя</t>
  </si>
  <si>
    <t>Директор</t>
  </si>
  <si>
    <t>26</t>
  </si>
  <si>
    <t>080103501КМ344 244 349</t>
  </si>
  <si>
    <t>080103202К0294 244 310</t>
  </si>
  <si>
    <t>2026</t>
  </si>
  <si>
    <t>08010000000000 150 162.</t>
  </si>
  <si>
    <t>00000000000000 244 349</t>
  </si>
  <si>
    <t>27</t>
  </si>
  <si>
    <t>080103202К0321 244 310</t>
  </si>
  <si>
    <t>2027</t>
  </si>
  <si>
    <t xml:space="preserve">Начальник Отдела культуры Администрации г.о. Шуя </t>
  </si>
  <si>
    <t>Починина Е.В.</t>
  </si>
  <si>
    <t>в т.ч. КФО 2 105473; КФО 4 29828,02; КФО 5 161613,94</t>
  </si>
  <si>
    <t>08010000000000 247 223</t>
  </si>
  <si>
    <t>закупку энергетических ресурсов за счет остатка прошлого (2024) года</t>
  </si>
  <si>
    <t>00000000000000 244 310</t>
  </si>
  <si>
    <t>закупку товаров, работ, услуг в целях капитального ремонта государственного (муниципального) имущества за счет остатка прошлого ( 2024) года</t>
  </si>
  <si>
    <t>Заместитель главы Администрации городского округа Шуя</t>
  </si>
  <si>
    <t>Журавлева Т.В.</t>
  </si>
  <si>
    <t>00000000000000 244 227</t>
  </si>
  <si>
    <t>00000000000000 243 225</t>
  </si>
  <si>
    <t>декабря</t>
  </si>
  <si>
    <t>1211</t>
  </si>
  <si>
    <t>1212</t>
  </si>
  <si>
    <t>1213</t>
  </si>
  <si>
    <t>1214</t>
  </si>
  <si>
    <t>2143</t>
  </si>
  <si>
    <t>2144</t>
  </si>
  <si>
    <t>Услуги связи в том числе:</t>
  </si>
  <si>
    <t>транспортные расходы в том числе:</t>
  </si>
  <si>
    <t>работы , услуги по содержанию имущества в том числе:</t>
  </si>
  <si>
    <t>прочие работы, услуги в том числе:</t>
  </si>
  <si>
    <t>закупку товаров, работ, услуг в целях капитального ремонта государственного (муниципального) имущества в том числе:</t>
  </si>
  <si>
    <t>уплата страховых премий (страховых взносов) по договорам со страховыми организациями.</t>
  </si>
  <si>
    <t>31</t>
  </si>
  <si>
    <t>31.12.2025</t>
  </si>
  <si>
    <t>1240</t>
  </si>
  <si>
    <t>иные доходы от оказания услуг, работ</t>
  </si>
</sst>
</file>

<file path=xl/styles.xml><?xml version="1.0" encoding="utf-8"?>
<styleSheet xmlns="http://schemas.openxmlformats.org/spreadsheetml/2006/main">
  <fonts count="28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i/>
      <sz val="9"/>
      <color rgb="FFFF0000"/>
      <name val="Arial Cyr"/>
      <charset val="204"/>
    </font>
    <font>
      <b/>
      <i/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i/>
      <sz val="9"/>
      <color rgb="FFC00000"/>
      <name val="Times New Roman"/>
      <family val="1"/>
      <charset val="204"/>
    </font>
    <font>
      <sz val="6"/>
      <name val="Arial Cyr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8"/>
      <name val="Arial Cyr"/>
      <charset val="204"/>
    </font>
    <font>
      <b/>
      <sz val="9"/>
      <color rgb="FF00000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/>
    </xf>
    <xf numFmtId="49" fontId="13" fillId="0" borderId="7" xfId="0" applyNumberFormat="1" applyFont="1" applyBorder="1" applyAlignment="1"/>
    <xf numFmtId="49" fontId="14" fillId="0" borderId="7" xfId="0" applyNumberFormat="1" applyFont="1" applyBorder="1" applyAlignment="1"/>
    <xf numFmtId="0" fontId="1" fillId="0" borderId="8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NumberFormat="1" applyFont="1" applyBorder="1" applyAlignment="1">
      <alignment horizontal="left" indent="1"/>
    </xf>
    <xf numFmtId="0" fontId="0" fillId="0" borderId="13" xfId="0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23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right" vertical="center"/>
    </xf>
    <xf numFmtId="4" fontId="14" fillId="0" borderId="32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" fontId="13" fillId="0" borderId="16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indent="4"/>
    </xf>
    <xf numFmtId="0" fontId="1" fillId="0" borderId="18" xfId="0" applyNumberFormat="1" applyFont="1" applyBorder="1" applyAlignment="1">
      <alignment horizontal="left" indent="4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12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/>
    </xf>
    <xf numFmtId="49" fontId="14" fillId="0" borderId="29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" fontId="26" fillId="0" borderId="29" xfId="0" applyNumberFormat="1" applyFont="1" applyBorder="1" applyAlignment="1">
      <alignment horizontal="right" vertical="center"/>
    </xf>
    <xf numFmtId="4" fontId="14" fillId="0" borderId="29" xfId="0" applyNumberFormat="1" applyFont="1" applyBorder="1" applyAlignment="1">
      <alignment horizontal="right" vertical="center"/>
    </xf>
    <xf numFmtId="49" fontId="13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left"/>
    </xf>
    <xf numFmtId="4" fontId="14" fillId="0" borderId="12" xfId="0" applyNumberFormat="1" applyFont="1" applyBorder="1" applyAlignment="1">
      <alignment horizontal="left"/>
    </xf>
    <xf numFmtId="4" fontId="14" fillId="0" borderId="13" xfId="0" applyNumberFormat="1" applyFont="1" applyBorder="1" applyAlignment="1">
      <alignment horizontal="left"/>
    </xf>
    <xf numFmtId="4" fontId="13" fillId="0" borderId="29" xfId="0" applyNumberFormat="1" applyFont="1" applyBorder="1" applyAlignment="1">
      <alignment horizontal="left"/>
    </xf>
    <xf numFmtId="4" fontId="14" fillId="0" borderId="29" xfId="0" applyNumberFormat="1" applyFont="1" applyBorder="1" applyAlignment="1">
      <alignment horizontal="left"/>
    </xf>
    <xf numFmtId="4" fontId="26" fillId="0" borderId="22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center" wrapText="1"/>
    </xf>
    <xf numFmtId="4" fontId="13" fillId="0" borderId="12" xfId="0" applyNumberFormat="1" applyFont="1" applyBorder="1" applyAlignment="1">
      <alignment horizontal="center" wrapText="1"/>
    </xf>
    <xf numFmtId="4" fontId="13" fillId="0" borderId="13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left" vertical="top" wrapText="1"/>
    </xf>
    <xf numFmtId="0" fontId="14" fillId="0" borderId="12" xfId="0" applyNumberFormat="1" applyFont="1" applyBorder="1" applyAlignment="1">
      <alignment horizontal="left" vertical="top"/>
    </xf>
    <xf numFmtId="0" fontId="14" fillId="0" borderId="13" xfId="0" applyNumberFormat="1" applyFont="1" applyBorder="1" applyAlignment="1">
      <alignment horizontal="left" vertical="top"/>
    </xf>
    <xf numFmtId="49" fontId="1" fillId="0" borderId="1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left"/>
    </xf>
    <xf numFmtId="4" fontId="14" fillId="0" borderId="7" xfId="0" applyNumberFormat="1" applyFont="1" applyBorder="1" applyAlignment="1">
      <alignment horizontal="left"/>
    </xf>
    <xf numFmtId="4" fontId="14" fillId="0" borderId="10" xfId="0" applyNumberFormat="1" applyFont="1" applyBorder="1" applyAlignment="1">
      <alignment horizontal="left"/>
    </xf>
    <xf numFmtId="4" fontId="13" fillId="0" borderId="11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13" fillId="0" borderId="22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4" fontId="13" fillId="0" borderId="31" xfId="0" applyNumberFormat="1" applyFont="1" applyBorder="1" applyAlignment="1">
      <alignment horizontal="right" vertical="center"/>
    </xf>
    <xf numFmtId="4" fontId="14" fillId="0" borderId="32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center"/>
    </xf>
    <xf numFmtId="4" fontId="17" fillId="0" borderId="12" xfId="0" applyNumberFormat="1" applyFont="1" applyBorder="1" applyAlignment="1">
      <alignment horizontal="center"/>
    </xf>
    <xf numFmtId="4" fontId="17" fillId="0" borderId="14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4" fontId="26" fillId="0" borderId="11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13" fillId="0" borderId="11" xfId="0" applyNumberFormat="1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3"/>
    </xf>
    <xf numFmtId="0" fontId="1" fillId="0" borderId="12" xfId="0" applyNumberFormat="1" applyFont="1" applyBorder="1" applyAlignment="1">
      <alignment horizontal="left" indent="3"/>
    </xf>
    <xf numFmtId="0" fontId="1" fillId="0" borderId="14" xfId="0" applyNumberFormat="1" applyFont="1" applyBorder="1" applyAlignment="1">
      <alignment horizontal="left" indent="3"/>
    </xf>
    <xf numFmtId="49" fontId="1" fillId="0" borderId="15" xfId="0" applyNumberFormat="1" applyFont="1" applyBorder="1" applyAlignment="1">
      <alignment horizont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49" fontId="1" fillId="0" borderId="35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3" fillId="0" borderId="21" xfId="0" applyNumberFormat="1" applyFont="1" applyBorder="1" applyAlignment="1">
      <alignment horizontal="center" vertical="top"/>
    </xf>
    <xf numFmtId="0" fontId="14" fillId="0" borderId="18" xfId="0" applyNumberFormat="1" applyFont="1" applyBorder="1" applyAlignment="1">
      <alignment horizontal="center" vertical="top"/>
    </xf>
    <xf numFmtId="0" fontId="14" fillId="0" borderId="19" xfId="0" applyNumberFormat="1" applyFont="1" applyBorder="1" applyAlignment="1">
      <alignment horizontal="center" vertical="top"/>
    </xf>
    <xf numFmtId="0" fontId="14" fillId="0" borderId="16" xfId="0" applyNumberFormat="1" applyFont="1" applyBorder="1" applyAlignment="1">
      <alignment horizontal="center" vertical="top"/>
    </xf>
    <xf numFmtId="0" fontId="14" fillId="0" borderId="7" xfId="0" applyNumberFormat="1" applyFont="1" applyBorder="1" applyAlignment="1">
      <alignment horizontal="center" vertical="top"/>
    </xf>
    <xf numFmtId="0" fontId="14" fillId="0" borderId="10" xfId="0" applyNumberFormat="1" applyFont="1" applyBorder="1" applyAlignment="1">
      <alignment horizontal="center" vertical="top"/>
    </xf>
    <xf numFmtId="0" fontId="1" fillId="0" borderId="16" xfId="0" applyNumberFormat="1" applyFont="1" applyBorder="1" applyAlignment="1">
      <alignment horizontal="left" wrapText="1" indent="3"/>
    </xf>
    <xf numFmtId="0" fontId="1" fillId="0" borderId="7" xfId="0" applyNumberFormat="1" applyFont="1" applyBorder="1" applyAlignment="1">
      <alignment horizontal="left" indent="3"/>
    </xf>
    <xf numFmtId="0" fontId="1" fillId="0" borderId="20" xfId="0" applyNumberFormat="1" applyFont="1" applyBorder="1" applyAlignment="1">
      <alignment horizontal="left" indent="3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4" fillId="0" borderId="12" xfId="0" applyNumberFormat="1" applyFont="1" applyBorder="1" applyAlignment="1">
      <alignment horizontal="center" vertical="top"/>
    </xf>
    <xf numFmtId="0" fontId="14" fillId="0" borderId="13" xfId="0" applyNumberFormat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" fontId="13" fillId="0" borderId="23" xfId="0" applyNumberFormat="1" applyFont="1" applyBorder="1" applyAlignment="1">
      <alignment horizontal="right" vertical="center"/>
    </xf>
    <xf numFmtId="4" fontId="14" fillId="0" borderId="24" xfId="0" applyNumberFormat="1" applyFont="1" applyBorder="1" applyAlignment="1">
      <alignment horizontal="right" vertical="center"/>
    </xf>
    <xf numFmtId="4" fontId="14" fillId="0" borderId="25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right" vertical="center"/>
    </xf>
    <xf numFmtId="4" fontId="13" fillId="0" borderId="21" xfId="0" applyNumberFormat="1" applyFont="1" applyBorder="1" applyAlignment="1">
      <alignment horizontal="right" vertical="center"/>
    </xf>
    <xf numFmtId="4" fontId="14" fillId="0" borderId="18" xfId="0" applyNumberFormat="1" applyFont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left" wrapText="1" indent="4"/>
    </xf>
    <xf numFmtId="0" fontId="1" fillId="0" borderId="12" xfId="0" applyNumberFormat="1" applyFont="1" applyBorder="1" applyAlignment="1">
      <alignment horizontal="left" indent="4"/>
    </xf>
    <xf numFmtId="0" fontId="1" fillId="0" borderId="14" xfId="0" applyNumberFormat="1" applyFont="1" applyBorder="1" applyAlignment="1">
      <alignment horizontal="left" indent="4"/>
    </xf>
    <xf numFmtId="4" fontId="18" fillId="0" borderId="11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13" fillId="0" borderId="16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3" fillId="0" borderId="11" xfId="0" applyNumberFormat="1" applyFont="1" applyBorder="1" applyAlignment="1">
      <alignment horizontal="left"/>
    </xf>
    <xf numFmtId="0" fontId="14" fillId="0" borderId="12" xfId="0" applyNumberFormat="1" applyFont="1" applyBorder="1" applyAlignment="1">
      <alignment horizontal="left"/>
    </xf>
    <xf numFmtId="0" fontId="14" fillId="0" borderId="13" xfId="0" applyNumberFormat="1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49" fontId="7" fillId="0" borderId="11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0" fontId="13" fillId="0" borderId="11" xfId="0" applyNumberFormat="1" applyFont="1" applyBorder="1" applyAlignment="1">
      <alignment horizontal="center" vertical="top" wrapText="1"/>
    </xf>
    <xf numFmtId="4" fontId="14" fillId="0" borderId="17" xfId="0" applyNumberFormat="1" applyFont="1" applyBorder="1" applyAlignment="1">
      <alignment horizontal="right" vertical="center"/>
    </xf>
    <xf numFmtId="0" fontId="13" fillId="0" borderId="29" xfId="0" applyNumberFormat="1" applyFont="1" applyBorder="1" applyAlignment="1">
      <alignment horizontal="left"/>
    </xf>
    <xf numFmtId="0" fontId="14" fillId="0" borderId="29" xfId="0" applyNumberFormat="1" applyFont="1" applyBorder="1" applyAlignment="1">
      <alignment horizontal="left"/>
    </xf>
    <xf numFmtId="0" fontId="1" fillId="0" borderId="21" xfId="0" applyNumberFormat="1" applyFont="1" applyBorder="1" applyAlignment="1">
      <alignment horizontal="left" indent="4"/>
    </xf>
    <xf numFmtId="0" fontId="1" fillId="0" borderId="18" xfId="0" applyNumberFormat="1" applyFont="1" applyBorder="1" applyAlignment="1">
      <alignment horizontal="left" indent="4"/>
    </xf>
    <xf numFmtId="0" fontId="1" fillId="0" borderId="28" xfId="0" applyNumberFormat="1" applyFont="1" applyBorder="1" applyAlignment="1">
      <alignment horizontal="left" indent="4"/>
    </xf>
    <xf numFmtId="4" fontId="13" fillId="0" borderId="11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1"/>
    </xf>
    <xf numFmtId="0" fontId="1" fillId="0" borderId="7" xfId="0" applyNumberFormat="1" applyFont="1" applyBorder="1" applyAlignment="1">
      <alignment horizontal="left" indent="1"/>
    </xf>
    <xf numFmtId="0" fontId="1" fillId="0" borderId="20" xfId="0" applyNumberFormat="1" applyFont="1" applyBorder="1" applyAlignment="1">
      <alignment horizontal="left" indent="1"/>
    </xf>
    <xf numFmtId="4" fontId="13" fillId="0" borderId="21" xfId="0" applyNumberFormat="1" applyFont="1" applyBorder="1" applyAlignment="1">
      <alignment horizontal="center"/>
    </xf>
    <xf numFmtId="4" fontId="14" fillId="0" borderId="18" xfId="0" applyNumberFormat="1" applyFont="1" applyBorder="1" applyAlignment="1">
      <alignment horizontal="center"/>
    </xf>
    <xf numFmtId="4" fontId="14" fillId="0" borderId="28" xfId="0" applyNumberFormat="1" applyFont="1" applyBorder="1" applyAlignment="1">
      <alignment horizontal="center"/>
    </xf>
    <xf numFmtId="4" fontId="14" fillId="0" borderId="1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indent="3"/>
    </xf>
    <xf numFmtId="0" fontId="1" fillId="0" borderId="18" xfId="0" applyNumberFormat="1" applyFont="1" applyBorder="1" applyAlignment="1">
      <alignment horizontal="left" indent="3"/>
    </xf>
    <xf numFmtId="0" fontId="1" fillId="0" borderId="28" xfId="0" applyNumberFormat="1" applyFont="1" applyBorder="1" applyAlignment="1">
      <alignment horizontal="left" indent="3"/>
    </xf>
    <xf numFmtId="49" fontId="1" fillId="0" borderId="21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 vertical="top"/>
    </xf>
    <xf numFmtId="4" fontId="17" fillId="0" borderId="13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10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7" fillId="0" borderId="32" xfId="0" applyNumberFormat="1" applyFont="1" applyBorder="1" applyAlignment="1">
      <alignment horizontal="center"/>
    </xf>
    <xf numFmtId="4" fontId="17" fillId="0" borderId="33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left" wrapText="1" indent="1"/>
    </xf>
    <xf numFmtId="0" fontId="5" fillId="0" borderId="12" xfId="0" applyNumberFormat="1" applyFont="1" applyBorder="1" applyAlignment="1">
      <alignment horizontal="left" indent="1"/>
    </xf>
    <xf numFmtId="0" fontId="5" fillId="0" borderId="14" xfId="0" applyNumberFormat="1" applyFont="1" applyBorder="1" applyAlignment="1">
      <alignment horizontal="left" indent="1"/>
    </xf>
    <xf numFmtId="0" fontId="13" fillId="0" borderId="22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9" fontId="6" fillId="0" borderId="1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3" fillId="0" borderId="21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0" fontId="12" fillId="0" borderId="23" xfId="0" applyNumberFormat="1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0" fontId="16" fillId="0" borderId="26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2"/>
    </xf>
    <xf numFmtId="0" fontId="1" fillId="0" borderId="12" xfId="0" applyNumberFormat="1" applyFont="1" applyBorder="1" applyAlignment="1">
      <alignment horizontal="left" indent="2"/>
    </xf>
    <xf numFmtId="0" fontId="1" fillId="0" borderId="14" xfId="0" applyNumberFormat="1" applyFont="1" applyBorder="1" applyAlignment="1">
      <alignment horizontal="left" indent="2"/>
    </xf>
    <xf numFmtId="49" fontId="1" fillId="0" borderId="27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3" fillId="0" borderId="23" xfId="0" applyNumberFormat="1" applyFont="1" applyBorder="1" applyAlignment="1">
      <alignment horizontal="center" vertical="top"/>
    </xf>
    <xf numFmtId="0" fontId="14" fillId="0" borderId="24" xfId="0" applyNumberFormat="1" applyFont="1" applyBorder="1" applyAlignment="1">
      <alignment horizontal="center" vertical="top"/>
    </xf>
    <xf numFmtId="0" fontId="14" fillId="0" borderId="25" xfId="0" applyNumberFormat="1" applyFont="1" applyBorder="1" applyAlignment="1">
      <alignment horizontal="center" vertical="top"/>
    </xf>
    <xf numFmtId="0" fontId="5" fillId="0" borderId="11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0" fontId="5" fillId="0" borderId="14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1"/>
    </xf>
    <xf numFmtId="0" fontId="1" fillId="0" borderId="12" xfId="0" applyNumberFormat="1" applyFont="1" applyBorder="1" applyAlignment="1">
      <alignment horizontal="left" indent="1"/>
    </xf>
    <xf numFmtId="0" fontId="1" fillId="0" borderId="14" xfId="0" applyNumberFormat="1" applyFont="1" applyBorder="1" applyAlignment="1">
      <alignment horizontal="left" indent="1"/>
    </xf>
    <xf numFmtId="0" fontId="1" fillId="0" borderId="11" xfId="0" applyNumberFormat="1" applyFont="1" applyBorder="1" applyAlignment="1">
      <alignment horizontal="center" wrapText="1"/>
    </xf>
    <xf numFmtId="3" fontId="13" fillId="0" borderId="11" xfId="0" applyNumberFormat="1" applyFont="1" applyBorder="1" applyAlignment="1">
      <alignment horizontal="center" vertical="top"/>
    </xf>
    <xf numFmtId="3" fontId="14" fillId="0" borderId="12" xfId="0" applyNumberFormat="1" applyFont="1" applyBorder="1" applyAlignment="1">
      <alignment horizontal="center" vertical="top"/>
    </xf>
    <xf numFmtId="3" fontId="14" fillId="0" borderId="13" xfId="0" applyNumberFormat="1" applyFont="1" applyBorder="1" applyAlignment="1">
      <alignment horizontal="center" vertical="top"/>
    </xf>
    <xf numFmtId="0" fontId="12" fillId="0" borderId="11" xfId="0" applyNumberFormat="1" applyFont="1" applyBorder="1" applyAlignment="1">
      <alignment horizontal="center"/>
    </xf>
    <xf numFmtId="0" fontId="16" fillId="0" borderId="12" xfId="0" applyNumberFormat="1" applyFont="1" applyBorder="1" applyAlignment="1">
      <alignment horizontal="center"/>
    </xf>
    <xf numFmtId="0" fontId="16" fillId="0" borderId="14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indent="2"/>
    </xf>
    <xf numFmtId="0" fontId="1" fillId="0" borderId="18" xfId="0" applyNumberFormat="1" applyFont="1" applyBorder="1" applyAlignment="1">
      <alignment horizontal="left" indent="2"/>
    </xf>
    <xf numFmtId="0" fontId="1" fillId="0" borderId="28" xfId="0" applyNumberFormat="1" applyFont="1" applyBorder="1" applyAlignment="1">
      <alignment horizontal="left" indent="2"/>
    </xf>
    <xf numFmtId="0" fontId="1" fillId="0" borderId="16" xfId="0" applyNumberFormat="1" applyFont="1" applyBorder="1" applyAlignment="1">
      <alignment horizontal="left" indent="2"/>
    </xf>
    <xf numFmtId="0" fontId="1" fillId="0" borderId="7" xfId="0" applyNumberFormat="1" applyFont="1" applyBorder="1" applyAlignment="1">
      <alignment horizontal="left" indent="2"/>
    </xf>
    <xf numFmtId="0" fontId="1" fillId="0" borderId="20" xfId="0" applyNumberFormat="1" applyFont="1" applyBorder="1" applyAlignment="1">
      <alignment horizontal="left" indent="2"/>
    </xf>
    <xf numFmtId="4" fontId="14" fillId="0" borderId="11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left" indent="3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14" fillId="0" borderId="11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1" fillId="0" borderId="11" xfId="0" applyNumberFormat="1" applyFont="1" applyBorder="1" applyAlignment="1">
      <alignment horizontal="left" indent="3"/>
    </xf>
    <xf numFmtId="49" fontId="1" fillId="0" borderId="40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14" fillId="0" borderId="36" xfId="0" applyNumberFormat="1" applyFont="1" applyBorder="1" applyAlignment="1">
      <alignment horizontal="center" vertical="top"/>
    </xf>
    <xf numFmtId="0" fontId="14" fillId="0" borderId="37" xfId="0" applyNumberFormat="1" applyFont="1" applyBorder="1" applyAlignment="1">
      <alignment horizontal="center" vertical="top"/>
    </xf>
    <xf numFmtId="0" fontId="14" fillId="0" borderId="41" xfId="0" applyNumberFormat="1" applyFont="1" applyBorder="1" applyAlignment="1">
      <alignment horizontal="center" vertical="top"/>
    </xf>
    <xf numFmtId="0" fontId="13" fillId="0" borderId="31" xfId="0" applyNumberFormat="1" applyFont="1" applyBorder="1" applyAlignment="1">
      <alignment horizontal="center" vertical="top"/>
    </xf>
    <xf numFmtId="0" fontId="14" fillId="0" borderId="32" xfId="0" applyNumberFormat="1" applyFont="1" applyBorder="1" applyAlignment="1">
      <alignment horizontal="center" vertical="top"/>
    </xf>
    <xf numFmtId="0" fontId="14" fillId="0" borderId="33" xfId="0" applyNumberFormat="1" applyFont="1" applyBorder="1" applyAlignment="1">
      <alignment horizontal="center" vertical="top"/>
    </xf>
    <xf numFmtId="0" fontId="1" fillId="0" borderId="1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" fontId="14" fillId="0" borderId="36" xfId="0" applyNumberFormat="1" applyFont="1" applyBorder="1" applyAlignment="1">
      <alignment horizontal="center"/>
    </xf>
    <xf numFmtId="4" fontId="14" fillId="0" borderId="37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4" fontId="14" fillId="0" borderId="32" xfId="0" applyNumberFormat="1" applyFont="1" applyBorder="1" applyAlignment="1">
      <alignment horizontal="center"/>
    </xf>
    <xf numFmtId="4" fontId="14" fillId="0" borderId="39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49" fontId="13" fillId="0" borderId="12" xfId="0" applyNumberFormat="1" applyFont="1" applyFill="1" applyBorder="1" applyAlignment="1">
      <alignment horizontal="left"/>
    </xf>
    <xf numFmtId="49" fontId="14" fillId="0" borderId="12" xfId="0" applyNumberFormat="1" applyFont="1" applyFill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9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49" fontId="13" fillId="0" borderId="12" xfId="0" applyNumberFormat="1" applyFont="1" applyBorder="1" applyAlignment="1">
      <alignment horizontal="left"/>
    </xf>
    <xf numFmtId="49" fontId="14" fillId="0" borderId="12" xfId="0" applyNumberFormat="1" applyFont="1" applyBorder="1" applyAlignment="1">
      <alignment horizontal="left"/>
    </xf>
    <xf numFmtId="0" fontId="1" fillId="0" borderId="21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left"/>
    </xf>
    <xf numFmtId="0" fontId="22" fillId="0" borderId="7" xfId="0" applyNumberFormat="1" applyFont="1" applyBorder="1" applyAlignment="1">
      <alignment horizontal="left"/>
    </xf>
    <xf numFmtId="0" fontId="11" fillId="0" borderId="7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" fontId="14" fillId="0" borderId="16" xfId="0" applyNumberFormat="1" applyFont="1" applyBorder="1" applyAlignment="1">
      <alignment horizontal="right" vertical="center"/>
    </xf>
    <xf numFmtId="4" fontId="14" fillId="0" borderId="36" xfId="0" applyNumberFormat="1" applyFont="1" applyBorder="1" applyAlignment="1">
      <alignment horizontal="right" vertical="center"/>
    </xf>
    <xf numFmtId="4" fontId="14" fillId="0" borderId="37" xfId="0" applyNumberFormat="1" applyFont="1" applyBorder="1" applyAlignment="1">
      <alignment horizontal="right" vertical="center"/>
    </xf>
    <xf numFmtId="4" fontId="14" fillId="0" borderId="4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49" fontId="13" fillId="0" borderId="15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49" fontId="7" fillId="0" borderId="27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4" fontId="12" fillId="0" borderId="48" xfId="0" applyNumberFormat="1" applyFont="1" applyBorder="1" applyAlignment="1">
      <alignment horizontal="right" vertical="center" wrapText="1"/>
    </xf>
    <xf numFmtId="0" fontId="25" fillId="0" borderId="49" xfId="0" applyFont="1" applyBorder="1" applyAlignment="1">
      <alignment horizontal="right" vertical="center" wrapText="1"/>
    </xf>
    <xf numFmtId="0" fontId="25" fillId="0" borderId="50" xfId="0" applyFont="1" applyBorder="1" applyAlignment="1">
      <alignment horizontal="right" vertical="center" wrapText="1"/>
    </xf>
    <xf numFmtId="0" fontId="7" fillId="0" borderId="0" xfId="0" applyNumberFormat="1" applyFont="1" applyBorder="1" applyAlignment="1">
      <alignment horizontal="right" wrapText="1"/>
    </xf>
    <xf numFmtId="4" fontId="11" fillId="0" borderId="2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4" fontId="17" fillId="0" borderId="19" xfId="0" applyNumberFormat="1" applyFont="1" applyBorder="1" applyAlignment="1">
      <alignment horizontal="center"/>
    </xf>
    <xf numFmtId="4" fontId="13" fillId="0" borderId="21" xfId="0" applyNumberFormat="1" applyFont="1" applyBorder="1" applyAlignment="1">
      <alignment horizontal="left"/>
    </xf>
    <xf numFmtId="4" fontId="14" fillId="0" borderId="18" xfId="0" applyNumberFormat="1" applyFont="1" applyBorder="1" applyAlignment="1">
      <alignment horizontal="left"/>
    </xf>
    <xf numFmtId="4" fontId="14" fillId="0" borderId="19" xfId="0" applyNumberFormat="1" applyFont="1" applyBorder="1" applyAlignment="1">
      <alignment horizontal="left"/>
    </xf>
    <xf numFmtId="0" fontId="7" fillId="0" borderId="7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14" fillId="0" borderId="7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 wrapText="1"/>
    </xf>
    <xf numFmtId="0" fontId="14" fillId="0" borderId="7" xfId="0" applyNumberFormat="1" applyFont="1" applyBorder="1" applyAlignment="1">
      <alignment horizontal="center" wrapText="1"/>
    </xf>
    <xf numFmtId="0" fontId="13" fillId="0" borderId="7" xfId="0" applyNumberFormat="1" applyFont="1" applyBorder="1" applyAlignment="1">
      <alignment horizontal="right"/>
    </xf>
    <xf numFmtId="0" fontId="14" fillId="0" borderId="7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23" fillId="0" borderId="15" xfId="0" applyNumberFormat="1" applyFont="1" applyBorder="1" applyAlignment="1">
      <alignment horizontal="center"/>
    </xf>
    <xf numFmtId="49" fontId="23" fillId="0" borderId="12" xfId="0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4"/>
    </xf>
    <xf numFmtId="0" fontId="1" fillId="0" borderId="7" xfId="0" applyNumberFormat="1" applyFont="1" applyBorder="1" applyAlignment="1">
      <alignment horizontal="left" indent="4"/>
    </xf>
    <xf numFmtId="0" fontId="1" fillId="0" borderId="20" xfId="0" applyNumberFormat="1" applyFont="1" applyBorder="1" applyAlignment="1">
      <alignment horizontal="left" indent="4"/>
    </xf>
    <xf numFmtId="4" fontId="13" fillId="0" borderId="22" xfId="0" applyNumberFormat="1" applyFont="1" applyBorder="1" applyAlignment="1">
      <alignment horizontal="left"/>
    </xf>
    <xf numFmtId="4" fontId="14" fillId="0" borderId="0" xfId="0" applyNumberFormat="1" applyFont="1" applyBorder="1" applyAlignment="1">
      <alignment horizontal="left"/>
    </xf>
    <xf numFmtId="4" fontId="14" fillId="0" borderId="17" xfId="0" applyNumberFormat="1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0" fontId="4" fillId="0" borderId="12" xfId="0" applyNumberFormat="1" applyFont="1" applyBorder="1" applyAlignment="1">
      <alignment horizontal="left"/>
    </xf>
    <xf numFmtId="0" fontId="20" fillId="0" borderId="12" xfId="0" applyFont="1" applyBorder="1" applyAlignment="1"/>
    <xf numFmtId="0" fontId="1" fillId="0" borderId="8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14" fontId="1" fillId="0" borderId="42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16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top"/>
    </xf>
    <xf numFmtId="0" fontId="1" fillId="0" borderId="42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0" fontId="12" fillId="0" borderId="7" xfId="0" applyNumberFormat="1" applyFont="1" applyBorder="1" applyAlignment="1">
      <alignment horizontal="center"/>
    </xf>
    <xf numFmtId="4" fontId="14" fillId="0" borderId="19" xfId="0" applyNumberFormat="1" applyFont="1" applyBorder="1" applyAlignment="1">
      <alignment horizontal="center"/>
    </xf>
    <xf numFmtId="4" fontId="14" fillId="0" borderId="41" xfId="0" applyNumberFormat="1" applyFont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" fontId="13" fillId="0" borderId="22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4" fillId="0" borderId="17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left" wrapText="1" indent="4"/>
    </xf>
    <xf numFmtId="0" fontId="0" fillId="0" borderId="7" xfId="0" applyBorder="1"/>
    <xf numFmtId="0" fontId="0" fillId="0" borderId="20" xfId="0" applyBorder="1"/>
    <xf numFmtId="49" fontId="1" fillId="0" borderId="2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wrapText="1" indent="4"/>
    </xf>
    <xf numFmtId="49" fontId="1" fillId="0" borderId="46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11" xfId="0" applyNumberFormat="1" applyFont="1" applyBorder="1" applyAlignment="1">
      <alignment horizontal="left" wrapText="1"/>
    </xf>
    <xf numFmtId="4" fontId="14" fillId="0" borderId="33" xfId="0" applyNumberFormat="1" applyFont="1" applyBorder="1" applyAlignment="1">
      <alignment horizontal="center"/>
    </xf>
    <xf numFmtId="4" fontId="13" fillId="0" borderId="23" xfId="0" applyNumberFormat="1" applyFont="1" applyBorder="1" applyAlignment="1">
      <alignment horizontal="center"/>
    </xf>
    <xf numFmtId="4" fontId="14" fillId="0" borderId="24" xfId="0" applyNumberFormat="1" applyFont="1" applyBorder="1" applyAlignment="1">
      <alignment horizontal="center"/>
    </xf>
    <xf numFmtId="4" fontId="14" fillId="0" borderId="25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1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34" xfId="0" applyNumberFormat="1" applyFont="1" applyBorder="1" applyAlignment="1">
      <alignment horizontal="center"/>
    </xf>
    <xf numFmtId="4" fontId="14" fillId="0" borderId="47" xfId="0" applyNumberFormat="1" applyFont="1" applyBorder="1" applyAlignment="1">
      <alignment horizontal="center"/>
    </xf>
    <xf numFmtId="0" fontId="13" fillId="0" borderId="22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 wrapText="1"/>
    </xf>
    <xf numFmtId="0" fontId="14" fillId="0" borderId="47" xfId="0" applyNumberFormat="1" applyFont="1" applyBorder="1" applyAlignment="1">
      <alignment horizontal="center" wrapText="1"/>
    </xf>
    <xf numFmtId="4" fontId="7" fillId="0" borderId="22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F147"/>
  <sheetViews>
    <sheetView view="pageBreakPreview" topLeftCell="A4" zoomScaleSheetLayoutView="100" workbookViewId="0">
      <selection activeCell="EF38" sqref="EF38:ER38"/>
    </sheetView>
  </sheetViews>
  <sheetFormatPr defaultColWidth="0.88671875" defaultRowHeight="10.199999999999999"/>
  <cols>
    <col min="1" max="18" width="0.88671875" style="1"/>
    <col min="19" max="19" width="0.88671875" style="1" customWidth="1"/>
    <col min="20" max="65" width="0.88671875" style="1"/>
    <col min="66" max="66" width="0.88671875" style="1" customWidth="1"/>
    <col min="67" max="69" width="0.88671875" style="1"/>
    <col min="70" max="70" width="0.88671875" style="1" customWidth="1"/>
    <col min="71" max="81" width="0.88671875" style="1"/>
    <col min="82" max="83" width="0.88671875" style="1" customWidth="1"/>
    <col min="84" max="89" width="0.88671875" style="1"/>
    <col min="90" max="90" width="2" style="1" customWidth="1"/>
    <col min="91" max="91" width="2.33203125" style="1" customWidth="1"/>
    <col min="92" max="92" width="0.88671875" style="1" hidden="1" customWidth="1"/>
    <col min="93" max="93" width="0.33203125" style="1" hidden="1" customWidth="1"/>
    <col min="94" max="94" width="0.109375" style="1" customWidth="1"/>
    <col min="95" max="95" width="0.6640625" style="1" customWidth="1"/>
    <col min="96" max="96" width="0.88671875" style="1" hidden="1" customWidth="1"/>
    <col min="97" max="103" width="0.88671875" style="1"/>
    <col min="104" max="105" width="0.88671875" style="1" customWidth="1"/>
    <col min="106" max="107" width="0.88671875" style="1" hidden="1" customWidth="1"/>
    <col min="108" max="108" width="6" style="1" customWidth="1"/>
    <col min="109" max="109" width="6.44140625" style="1" customWidth="1"/>
    <col min="110" max="134" width="0.88671875" style="1"/>
    <col min="135" max="135" width="1.33203125" style="1" customWidth="1"/>
    <col min="136" max="147" width="0.88671875" style="1"/>
    <col min="148" max="148" width="0.5546875" style="1" customWidth="1"/>
    <col min="149" max="156" width="0.88671875" style="1"/>
    <col min="157" max="157" width="2.33203125" style="1" customWidth="1"/>
    <col min="158" max="158" width="0.33203125" style="1" customWidth="1"/>
    <col min="159" max="160" width="0.88671875" style="1" hidden="1" customWidth="1"/>
    <col min="161" max="161" width="1.109375" style="1" customWidth="1"/>
    <col min="162" max="16384" width="0.88671875" style="1"/>
  </cols>
  <sheetData>
    <row r="3" spans="1:162" ht="72" customHeight="1">
      <c r="DX3" s="369" t="s">
        <v>315</v>
      </c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</row>
    <row r="4" spans="1:162" s="3" customFormat="1" ht="27" customHeight="1">
      <c r="DW4" s="384" t="s">
        <v>22</v>
      </c>
      <c r="DX4" s="384"/>
      <c r="DY4" s="384"/>
      <c r="DZ4" s="384"/>
      <c r="EA4" s="384"/>
      <c r="EB4" s="384"/>
      <c r="EC4" s="384"/>
      <c r="ED4" s="384"/>
      <c r="EE4" s="384"/>
      <c r="EF4" s="384"/>
      <c r="EG4" s="384"/>
      <c r="EH4" s="384"/>
      <c r="EI4" s="384"/>
      <c r="EJ4" s="384"/>
      <c r="EK4" s="384"/>
      <c r="EL4" s="384"/>
      <c r="EM4" s="384"/>
      <c r="EN4" s="384"/>
      <c r="EO4" s="384"/>
      <c r="EP4" s="384"/>
      <c r="EQ4" s="384"/>
      <c r="ER4" s="384"/>
      <c r="ES4" s="384"/>
      <c r="ET4" s="384"/>
      <c r="EU4" s="384"/>
      <c r="EV4" s="384"/>
      <c r="EW4" s="384"/>
      <c r="EX4" s="384"/>
      <c r="EY4" s="384"/>
      <c r="EZ4" s="384"/>
      <c r="FA4" s="384"/>
      <c r="FB4" s="384"/>
      <c r="FC4" s="384"/>
      <c r="FD4" s="384"/>
      <c r="FE4" s="384"/>
    </row>
    <row r="5" spans="1:162" s="3" customFormat="1" ht="28.5" customHeight="1">
      <c r="DW5" s="385" t="s">
        <v>337</v>
      </c>
      <c r="DX5" s="386"/>
      <c r="DY5" s="386"/>
      <c r="DZ5" s="386"/>
      <c r="EA5" s="386"/>
      <c r="EB5" s="386"/>
      <c r="EC5" s="386"/>
      <c r="ED5" s="386"/>
      <c r="EE5" s="386"/>
      <c r="EF5" s="386"/>
      <c r="EG5" s="386"/>
      <c r="EH5" s="386"/>
      <c r="EI5" s="386"/>
      <c r="EJ5" s="386"/>
      <c r="EK5" s="386"/>
      <c r="EL5" s="386"/>
      <c r="EM5" s="386"/>
      <c r="EN5" s="386"/>
      <c r="EO5" s="386"/>
      <c r="EP5" s="386"/>
      <c r="EQ5" s="386"/>
      <c r="ER5" s="386"/>
      <c r="ES5" s="386"/>
      <c r="ET5" s="386"/>
      <c r="EU5" s="386"/>
      <c r="EV5" s="386"/>
      <c r="EW5" s="386"/>
      <c r="EX5" s="386"/>
      <c r="EY5" s="386"/>
      <c r="EZ5" s="386"/>
      <c r="FA5" s="386"/>
      <c r="FB5" s="386"/>
      <c r="FC5" s="386"/>
      <c r="FD5" s="386"/>
      <c r="FE5" s="386"/>
    </row>
    <row r="6" spans="1:162" s="4" customFormat="1" ht="7.8">
      <c r="DW6" s="301" t="s">
        <v>17</v>
      </c>
      <c r="DX6" s="301"/>
      <c r="DY6" s="301"/>
      <c r="DZ6" s="301"/>
      <c r="EA6" s="301"/>
      <c r="EB6" s="301"/>
      <c r="EC6" s="301"/>
      <c r="ED6" s="301"/>
      <c r="EE6" s="301"/>
      <c r="EF6" s="301"/>
      <c r="EG6" s="301"/>
      <c r="EH6" s="301"/>
      <c r="EI6" s="301"/>
      <c r="EJ6" s="301"/>
      <c r="EK6" s="301"/>
      <c r="EL6" s="301"/>
      <c r="EM6" s="301"/>
      <c r="EN6" s="301"/>
      <c r="EO6" s="301"/>
      <c r="EP6" s="301"/>
      <c r="EQ6" s="301"/>
      <c r="ER6" s="301"/>
      <c r="ES6" s="301"/>
      <c r="ET6" s="301"/>
      <c r="EU6" s="301"/>
      <c r="EV6" s="301"/>
      <c r="EW6" s="301"/>
      <c r="EX6" s="301"/>
      <c r="EY6" s="301"/>
      <c r="EZ6" s="301"/>
      <c r="FA6" s="301"/>
      <c r="FB6" s="301"/>
      <c r="FC6" s="301"/>
      <c r="FD6" s="301"/>
      <c r="FE6" s="301"/>
    </row>
    <row r="7" spans="1:162" s="3" customFormat="1" ht="9.75" customHeight="1">
      <c r="DW7" s="387"/>
      <c r="DX7" s="388"/>
      <c r="DY7" s="388"/>
      <c r="DZ7" s="388"/>
      <c r="EA7" s="388"/>
      <c r="EB7" s="388"/>
      <c r="EC7" s="388"/>
      <c r="ED7" s="388"/>
      <c r="EE7" s="388"/>
      <c r="EF7" s="388"/>
      <c r="EG7" s="388"/>
      <c r="EH7" s="388"/>
      <c r="EI7" s="388"/>
      <c r="EJ7" s="388"/>
      <c r="EK7" s="388"/>
      <c r="EL7" s="388"/>
      <c r="EM7" s="388"/>
      <c r="EN7" s="388"/>
      <c r="EO7" s="388"/>
      <c r="EP7" s="388"/>
      <c r="EQ7" s="388"/>
      <c r="ER7" s="388"/>
      <c r="ES7" s="388"/>
      <c r="ET7" s="388"/>
      <c r="EU7" s="388"/>
      <c r="EV7" s="388"/>
      <c r="EW7" s="388"/>
      <c r="EX7" s="388"/>
      <c r="EY7" s="388"/>
      <c r="EZ7" s="388"/>
      <c r="FA7" s="388"/>
      <c r="FB7" s="388"/>
      <c r="FC7" s="388"/>
      <c r="FD7" s="388"/>
      <c r="FE7" s="388"/>
    </row>
    <row r="8" spans="1:162" s="4" customFormat="1" ht="7.8">
      <c r="DW8" s="301" t="s">
        <v>18</v>
      </c>
      <c r="DX8" s="301"/>
      <c r="DY8" s="301"/>
      <c r="DZ8" s="301"/>
      <c r="EA8" s="301"/>
      <c r="EB8" s="301"/>
      <c r="EC8" s="301"/>
      <c r="ED8" s="301"/>
      <c r="EE8" s="301"/>
      <c r="EF8" s="301"/>
      <c r="EG8" s="301"/>
      <c r="EH8" s="301"/>
      <c r="EI8" s="30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</row>
    <row r="9" spans="1:162" s="3" customFormat="1" ht="13.2">
      <c r="DW9" s="378"/>
      <c r="DX9" s="379"/>
      <c r="DY9" s="379"/>
      <c r="DZ9" s="379"/>
      <c r="EA9" s="379"/>
      <c r="EB9" s="379"/>
      <c r="EC9" s="379"/>
      <c r="ED9" s="379"/>
      <c r="EE9" s="379"/>
      <c r="EF9" s="379"/>
      <c r="EG9" s="379"/>
      <c r="EH9" s="379"/>
      <c r="EI9" s="379"/>
      <c r="EJ9" s="15"/>
      <c r="EK9" s="15"/>
      <c r="EL9" s="376" t="s">
        <v>338</v>
      </c>
      <c r="EM9" s="377"/>
      <c r="EN9" s="377"/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</row>
    <row r="10" spans="1:162" s="4" customFormat="1" ht="7.8">
      <c r="DW10" s="301" t="s">
        <v>19</v>
      </c>
      <c r="DX10" s="301"/>
      <c r="DY10" s="301"/>
      <c r="DZ10" s="301"/>
      <c r="EA10" s="301"/>
      <c r="EB10" s="301"/>
      <c r="EC10" s="301"/>
      <c r="ED10" s="301"/>
      <c r="EE10" s="301"/>
      <c r="EF10" s="301"/>
      <c r="EG10" s="301"/>
      <c r="EH10" s="301"/>
      <c r="EI10" s="301"/>
      <c r="EL10" s="301" t="s">
        <v>20</v>
      </c>
      <c r="EM10" s="301"/>
      <c r="EN10" s="301"/>
      <c r="EO10" s="301"/>
      <c r="EP10" s="301"/>
      <c r="EQ10" s="301"/>
      <c r="ER10" s="301"/>
      <c r="ES10" s="301"/>
      <c r="ET10" s="301"/>
      <c r="EU10" s="301"/>
      <c r="EV10" s="301"/>
      <c r="EW10" s="301"/>
      <c r="EX10" s="301"/>
      <c r="EY10" s="301"/>
      <c r="EZ10" s="301"/>
      <c r="FA10" s="301"/>
      <c r="FB10" s="301"/>
      <c r="FC10" s="301"/>
      <c r="FD10" s="301"/>
      <c r="FE10" s="301"/>
    </row>
    <row r="11" spans="1:162" s="3" customFormat="1" ht="12">
      <c r="CW11" s="17"/>
      <c r="DW11" s="380" t="s">
        <v>21</v>
      </c>
      <c r="DX11" s="380"/>
      <c r="DY11" s="358" t="s">
        <v>354</v>
      </c>
      <c r="DZ11" s="338"/>
      <c r="EA11" s="338"/>
      <c r="EB11" s="381" t="s">
        <v>21</v>
      </c>
      <c r="EC11" s="381"/>
      <c r="ED11" s="35"/>
      <c r="EE11" s="358" t="s">
        <v>341</v>
      </c>
      <c r="EF11" s="338"/>
      <c r="EG11" s="338"/>
      <c r="EH11" s="338"/>
      <c r="EI11" s="338"/>
      <c r="EJ11" s="338"/>
      <c r="EK11" s="338"/>
      <c r="EL11" s="338"/>
      <c r="EM11" s="338"/>
      <c r="EN11" s="338"/>
      <c r="EO11" s="338"/>
      <c r="EP11" s="338"/>
      <c r="EQ11" s="338"/>
      <c r="ER11" s="338"/>
      <c r="ES11" s="338"/>
      <c r="ET11" s="380">
        <v>20</v>
      </c>
      <c r="EU11" s="380"/>
      <c r="EV11" s="380"/>
      <c r="EW11" s="382" t="s">
        <v>316</v>
      </c>
      <c r="EX11" s="383"/>
      <c r="EY11" s="383"/>
      <c r="EZ11" s="35" t="s">
        <v>3</v>
      </c>
      <c r="FA11" s="35"/>
      <c r="FB11" s="35"/>
      <c r="FC11" s="35"/>
      <c r="FD11" s="35"/>
      <c r="FE11" s="35"/>
    </row>
    <row r="12" spans="1:162" ht="3.75" customHeight="1"/>
    <row r="13" spans="1:162" s="5" customFormat="1" ht="12">
      <c r="AY13" s="5" t="s">
        <v>286</v>
      </c>
      <c r="CR13" s="6" t="s">
        <v>24</v>
      </c>
      <c r="CS13" s="19"/>
      <c r="CT13" s="20"/>
      <c r="CU13" s="20"/>
    </row>
    <row r="14" spans="1:162" s="5" customFormat="1" ht="12">
      <c r="AY14" s="347" t="s">
        <v>2</v>
      </c>
      <c r="AZ14" s="347"/>
      <c r="BA14" s="347"/>
      <c r="BB14" s="347"/>
      <c r="BC14" s="347"/>
      <c r="BD14" s="347"/>
      <c r="BE14" s="347"/>
      <c r="BF14" s="359" t="s">
        <v>316</v>
      </c>
      <c r="BG14" s="360"/>
      <c r="BH14" s="360"/>
      <c r="BI14" s="347" t="s">
        <v>25</v>
      </c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59" t="s">
        <v>321</v>
      </c>
      <c r="CF14" s="360"/>
      <c r="CG14" s="360"/>
      <c r="CH14" s="347" t="s">
        <v>26</v>
      </c>
      <c r="CI14" s="347"/>
      <c r="CJ14" s="347"/>
      <c r="CK14" s="347"/>
      <c r="CL14" s="347"/>
      <c r="CM14" s="359" t="s">
        <v>327</v>
      </c>
      <c r="CN14" s="360"/>
      <c r="CO14" s="360"/>
      <c r="CP14" s="361" t="s">
        <v>256</v>
      </c>
      <c r="CQ14" s="361"/>
      <c r="CR14" s="361"/>
      <c r="CS14" s="361"/>
      <c r="CT14" s="361"/>
      <c r="CU14" s="361"/>
      <c r="CV14" s="361"/>
      <c r="CW14" s="361"/>
      <c r="CX14" s="361"/>
      <c r="ES14" s="328" t="s">
        <v>23</v>
      </c>
      <c r="ET14" s="329"/>
      <c r="EU14" s="329"/>
      <c r="EV14" s="329"/>
      <c r="EW14" s="329"/>
      <c r="EX14" s="329"/>
      <c r="EY14" s="329"/>
      <c r="EZ14" s="329"/>
      <c r="FA14" s="329"/>
      <c r="FB14" s="329"/>
      <c r="FC14" s="329"/>
      <c r="FD14" s="329"/>
      <c r="FE14" s="330"/>
    </row>
    <row r="15" spans="1:162" ht="6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ES15" s="331"/>
      <c r="ET15" s="332"/>
      <c r="EU15" s="332"/>
      <c r="EV15" s="332"/>
      <c r="EW15" s="332"/>
      <c r="EX15" s="332"/>
      <c r="EY15" s="332"/>
      <c r="EZ15" s="332"/>
      <c r="FA15" s="332"/>
      <c r="FB15" s="332"/>
      <c r="FC15" s="332"/>
      <c r="FD15" s="332"/>
      <c r="FE15" s="333"/>
    </row>
    <row r="16" spans="1:162" ht="12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354" t="s">
        <v>38</v>
      </c>
      <c r="BH16" s="354"/>
      <c r="BI16" s="354"/>
      <c r="BJ16" s="354"/>
      <c r="BK16" s="358" t="s">
        <v>354</v>
      </c>
      <c r="BL16" s="338"/>
      <c r="BM16" s="338"/>
      <c r="BN16" s="355" t="s">
        <v>21</v>
      </c>
      <c r="BO16" s="355"/>
      <c r="BP16" s="18"/>
      <c r="BQ16" s="358" t="s">
        <v>341</v>
      </c>
      <c r="BR16" s="338"/>
      <c r="BS16" s="338"/>
      <c r="BT16" s="338"/>
      <c r="BU16" s="338"/>
      <c r="BV16" s="338"/>
      <c r="BW16" s="338"/>
      <c r="BX16" s="338"/>
      <c r="BY16" s="338"/>
      <c r="BZ16" s="338"/>
      <c r="CA16" s="338"/>
      <c r="CB16" s="338"/>
      <c r="CC16" s="338"/>
      <c r="CD16" s="338"/>
      <c r="CE16" s="338"/>
      <c r="CF16" s="354">
        <v>20</v>
      </c>
      <c r="CG16" s="354"/>
      <c r="CH16" s="354"/>
      <c r="CI16" s="359" t="s">
        <v>316</v>
      </c>
      <c r="CJ16" s="360"/>
      <c r="CK16" s="360"/>
      <c r="CL16" s="18" t="s">
        <v>3</v>
      </c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EQ16" s="2" t="s">
        <v>27</v>
      </c>
      <c r="ES16" s="337" t="s">
        <v>355</v>
      </c>
      <c r="ET16" s="338"/>
      <c r="EU16" s="338"/>
      <c r="EV16" s="338"/>
      <c r="EW16" s="338"/>
      <c r="EX16" s="338"/>
      <c r="EY16" s="338"/>
      <c r="EZ16" s="338"/>
      <c r="FA16" s="338"/>
      <c r="FB16" s="338"/>
      <c r="FC16" s="338"/>
      <c r="FD16" s="338"/>
      <c r="FE16" s="339"/>
    </row>
    <row r="17" spans="1:161" ht="18" customHeight="1">
      <c r="A17" s="355" t="s">
        <v>30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EQ17" s="2" t="s">
        <v>28</v>
      </c>
      <c r="ES17" s="356" t="s">
        <v>257</v>
      </c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357"/>
    </row>
    <row r="18" spans="1:161" ht="11.25" customHeight="1">
      <c r="A18" s="18" t="s">
        <v>31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334" t="s">
        <v>319</v>
      </c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5"/>
      <c r="BX18" s="335"/>
      <c r="BY18" s="335"/>
      <c r="BZ18" s="335"/>
      <c r="CA18" s="335"/>
      <c r="CB18" s="335"/>
      <c r="CC18" s="335"/>
      <c r="CD18" s="335"/>
      <c r="CE18" s="335"/>
      <c r="CF18" s="335"/>
      <c r="CG18" s="335"/>
      <c r="CH18" s="335"/>
      <c r="CI18" s="335"/>
      <c r="CJ18" s="335"/>
      <c r="CK18" s="335"/>
      <c r="CL18" s="335"/>
      <c r="CM18" s="335"/>
      <c r="CN18" s="335"/>
      <c r="CO18" s="335"/>
      <c r="CP18" s="335"/>
      <c r="CQ18" s="335"/>
      <c r="CR18" s="335"/>
      <c r="CS18" s="335"/>
      <c r="CT18" s="335"/>
      <c r="CU18" s="335"/>
      <c r="CV18" s="335"/>
      <c r="CW18" s="335"/>
      <c r="CX18" s="335"/>
      <c r="CY18" s="335"/>
      <c r="CZ18" s="335"/>
      <c r="DA18" s="335"/>
      <c r="DB18" s="335"/>
      <c r="DC18" s="335"/>
      <c r="DD18" s="335"/>
      <c r="DE18" s="335"/>
      <c r="DF18" s="335"/>
      <c r="DG18" s="335"/>
      <c r="DH18" s="335"/>
      <c r="DI18" s="335"/>
      <c r="DJ18" s="335"/>
      <c r="DK18" s="335"/>
      <c r="DL18" s="335"/>
      <c r="DM18" s="335"/>
      <c r="DN18" s="335"/>
      <c r="DO18" s="335"/>
      <c r="DP18" s="335"/>
      <c r="EQ18" s="2" t="s">
        <v>29</v>
      </c>
      <c r="ES18" s="356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357"/>
    </row>
    <row r="19" spans="1:161" ht="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EQ19" s="2" t="s">
        <v>28</v>
      </c>
      <c r="ES19" s="356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357"/>
    </row>
    <row r="20" spans="1:161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EQ20" s="2" t="s">
        <v>32</v>
      </c>
      <c r="ES20" s="356" t="s">
        <v>258</v>
      </c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357"/>
    </row>
    <row r="21" spans="1:161" ht="26.25" customHeight="1">
      <c r="A21" s="18" t="s">
        <v>36</v>
      </c>
      <c r="B21" s="18"/>
      <c r="C21" s="18"/>
      <c r="D21" s="18"/>
      <c r="E21" s="18"/>
      <c r="F21" s="18"/>
      <c r="G21" s="18"/>
      <c r="H21" s="18"/>
      <c r="I21" s="18"/>
      <c r="J21" s="18"/>
      <c r="K21" s="336" t="s">
        <v>259</v>
      </c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6"/>
      <c r="BO21" s="336"/>
      <c r="BP21" s="336"/>
      <c r="BQ21" s="336"/>
      <c r="BR21" s="336"/>
      <c r="BS21" s="336"/>
      <c r="BT21" s="336"/>
      <c r="BU21" s="336"/>
      <c r="BV21" s="336"/>
      <c r="BW21" s="336"/>
      <c r="BX21" s="336"/>
      <c r="BY21" s="336"/>
      <c r="BZ21" s="336"/>
      <c r="CA21" s="336"/>
      <c r="CB21" s="336"/>
      <c r="CC21" s="336"/>
      <c r="CD21" s="336"/>
      <c r="CE21" s="336"/>
      <c r="CF21" s="336"/>
      <c r="CG21" s="336"/>
      <c r="CH21" s="336"/>
      <c r="CI21" s="336"/>
      <c r="CJ21" s="336"/>
      <c r="CK21" s="336"/>
      <c r="CL21" s="336"/>
      <c r="CM21" s="336"/>
      <c r="CN21" s="336"/>
      <c r="CO21" s="336"/>
      <c r="CP21" s="336"/>
      <c r="CQ21" s="336"/>
      <c r="CR21" s="336"/>
      <c r="CS21" s="336"/>
      <c r="CT21" s="336"/>
      <c r="CU21" s="336"/>
      <c r="CV21" s="336"/>
      <c r="CW21" s="336"/>
      <c r="CX21" s="336"/>
      <c r="CY21" s="336"/>
      <c r="CZ21" s="336"/>
      <c r="DA21" s="336"/>
      <c r="DB21" s="336"/>
      <c r="DC21" s="336"/>
      <c r="DD21" s="336"/>
      <c r="DE21" s="336"/>
      <c r="DF21" s="336"/>
      <c r="DG21" s="336"/>
      <c r="DH21" s="336"/>
      <c r="DI21" s="336"/>
      <c r="DJ21" s="336"/>
      <c r="DK21" s="336"/>
      <c r="DL21" s="336"/>
      <c r="DM21" s="336"/>
      <c r="DN21" s="336"/>
      <c r="DO21" s="336"/>
      <c r="DP21" s="336"/>
      <c r="EQ21" s="2" t="s">
        <v>33</v>
      </c>
      <c r="ES21" s="356" t="s">
        <v>221</v>
      </c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357"/>
    </row>
    <row r="22" spans="1:161" ht="14.25" customHeight="1" thickBot="1">
      <c r="A22" s="1" t="s">
        <v>37</v>
      </c>
      <c r="EQ22" s="2" t="s">
        <v>34</v>
      </c>
      <c r="ES22" s="362" t="s">
        <v>35</v>
      </c>
      <c r="ET22" s="363"/>
      <c r="EU22" s="363"/>
      <c r="EV22" s="363"/>
      <c r="EW22" s="363"/>
      <c r="EX22" s="363"/>
      <c r="EY22" s="363"/>
      <c r="EZ22" s="363"/>
      <c r="FA22" s="363"/>
      <c r="FB22" s="363"/>
      <c r="FC22" s="363"/>
      <c r="FD22" s="363"/>
      <c r="FE22" s="364"/>
    </row>
    <row r="23" spans="1:161" ht="1.5" customHeight="1"/>
    <row r="24" spans="1:161" s="7" customFormat="1" ht="15.6">
      <c r="A24" s="365" t="s">
        <v>39</v>
      </c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5"/>
      <c r="AQ24" s="365"/>
      <c r="AR24" s="365"/>
      <c r="AS24" s="365"/>
      <c r="AT24" s="365"/>
      <c r="AU24" s="365"/>
      <c r="AV24" s="365"/>
      <c r="AW24" s="365"/>
      <c r="AX24" s="365"/>
      <c r="AY24" s="365"/>
      <c r="AZ24" s="365"/>
      <c r="BA24" s="365"/>
      <c r="BB24" s="365"/>
      <c r="BC24" s="365"/>
      <c r="BD24" s="365"/>
      <c r="BE24" s="365"/>
      <c r="BF24" s="365"/>
      <c r="BG24" s="365"/>
      <c r="BH24" s="365"/>
      <c r="BI24" s="365"/>
      <c r="BJ24" s="365"/>
      <c r="BK24" s="365"/>
      <c r="BL24" s="365"/>
      <c r="BM24" s="365"/>
      <c r="BN24" s="365"/>
      <c r="BO24" s="365"/>
      <c r="BP24" s="365"/>
      <c r="BQ24" s="365"/>
      <c r="BR24" s="365"/>
      <c r="BS24" s="365"/>
      <c r="BT24" s="365"/>
      <c r="BU24" s="365"/>
      <c r="BV24" s="365"/>
      <c r="BW24" s="365"/>
      <c r="BX24" s="365"/>
      <c r="BY24" s="365"/>
      <c r="BZ24" s="365"/>
      <c r="CA24" s="365"/>
      <c r="CB24" s="365"/>
      <c r="CC24" s="365"/>
      <c r="CD24" s="365"/>
      <c r="CE24" s="365"/>
      <c r="CF24" s="365"/>
      <c r="CG24" s="365"/>
      <c r="CH24" s="365"/>
      <c r="CI24" s="365"/>
      <c r="CJ24" s="365"/>
      <c r="CK24" s="365"/>
      <c r="CL24" s="365"/>
      <c r="CM24" s="365"/>
      <c r="CN24" s="365"/>
      <c r="CO24" s="365"/>
      <c r="CP24" s="365"/>
      <c r="CQ24" s="365"/>
      <c r="CR24" s="365"/>
      <c r="CS24" s="365"/>
      <c r="CT24" s="365"/>
      <c r="CU24" s="365"/>
      <c r="CV24" s="365"/>
      <c r="CW24" s="365"/>
      <c r="CX24" s="365"/>
      <c r="CY24" s="365"/>
      <c r="CZ24" s="365"/>
      <c r="DA24" s="365"/>
      <c r="DB24" s="365"/>
      <c r="DC24" s="365"/>
      <c r="DD24" s="365"/>
      <c r="DE24" s="365"/>
      <c r="DF24" s="365"/>
      <c r="DG24" s="365"/>
      <c r="DH24" s="365"/>
      <c r="DI24" s="365"/>
      <c r="DJ24" s="365"/>
      <c r="DK24" s="365"/>
      <c r="DL24" s="365"/>
      <c r="DM24" s="365"/>
      <c r="DN24" s="365"/>
      <c r="DO24" s="365"/>
      <c r="DP24" s="365"/>
      <c r="DQ24" s="365"/>
      <c r="DR24" s="365"/>
      <c r="DS24" s="365"/>
      <c r="DT24" s="365"/>
      <c r="DU24" s="365"/>
      <c r="DV24" s="365"/>
      <c r="DW24" s="365"/>
      <c r="DX24" s="365"/>
      <c r="DY24" s="365"/>
      <c r="DZ24" s="365"/>
      <c r="EA24" s="365"/>
      <c r="EB24" s="365"/>
      <c r="EC24" s="365"/>
      <c r="ED24" s="365"/>
      <c r="EE24" s="365"/>
      <c r="EF24" s="365"/>
      <c r="EG24" s="365"/>
      <c r="EH24" s="365"/>
      <c r="EI24" s="365"/>
      <c r="EJ24" s="365"/>
      <c r="EK24" s="365"/>
      <c r="EL24" s="365"/>
      <c r="EM24" s="365"/>
      <c r="EN24" s="365"/>
      <c r="EO24" s="365"/>
      <c r="EP24" s="365"/>
      <c r="EQ24" s="365"/>
      <c r="ER24" s="365"/>
      <c r="ES24" s="365"/>
      <c r="ET24" s="365"/>
      <c r="EU24" s="365"/>
      <c r="EV24" s="365"/>
      <c r="EW24" s="365"/>
      <c r="EX24" s="365"/>
      <c r="EY24" s="365"/>
      <c r="EZ24" s="365"/>
      <c r="FA24" s="365"/>
      <c r="FB24" s="365"/>
      <c r="FC24" s="365"/>
      <c r="FD24" s="365"/>
      <c r="FE24" s="365"/>
    </row>
    <row r="25" spans="1:161" ht="2.25" customHeight="1"/>
    <row r="26" spans="1:161" ht="11.25" customHeight="1">
      <c r="A26" s="328" t="s">
        <v>0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30"/>
      <c r="BX26" s="302" t="s">
        <v>1</v>
      </c>
      <c r="BY26" s="303"/>
      <c r="BZ26" s="303"/>
      <c r="CA26" s="303"/>
      <c r="CB26" s="303"/>
      <c r="CC26" s="303"/>
      <c r="CD26" s="303"/>
      <c r="CE26" s="304"/>
      <c r="CF26" s="302" t="s">
        <v>261</v>
      </c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4"/>
      <c r="CS26" s="302" t="s">
        <v>260</v>
      </c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4"/>
      <c r="DF26" s="308" t="s">
        <v>8</v>
      </c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10"/>
    </row>
    <row r="27" spans="1:161" ht="11.25" customHeight="1">
      <c r="A27" s="348"/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349"/>
      <c r="BO27" s="349"/>
      <c r="BP27" s="349"/>
      <c r="BQ27" s="349"/>
      <c r="BR27" s="349"/>
      <c r="BS27" s="349"/>
      <c r="BT27" s="349"/>
      <c r="BU27" s="349"/>
      <c r="BV27" s="349"/>
      <c r="BW27" s="350"/>
      <c r="BX27" s="351"/>
      <c r="BY27" s="352"/>
      <c r="BZ27" s="352"/>
      <c r="CA27" s="352"/>
      <c r="CB27" s="352"/>
      <c r="CC27" s="352"/>
      <c r="CD27" s="352"/>
      <c r="CE27" s="353"/>
      <c r="CF27" s="351"/>
      <c r="CG27" s="352"/>
      <c r="CH27" s="352"/>
      <c r="CI27" s="352"/>
      <c r="CJ27" s="352"/>
      <c r="CK27" s="352"/>
      <c r="CL27" s="352"/>
      <c r="CM27" s="352"/>
      <c r="CN27" s="352"/>
      <c r="CO27" s="352"/>
      <c r="CP27" s="352"/>
      <c r="CQ27" s="352"/>
      <c r="CR27" s="353"/>
      <c r="CS27" s="351"/>
      <c r="CT27" s="352"/>
      <c r="CU27" s="352"/>
      <c r="CV27" s="352"/>
      <c r="CW27" s="352"/>
      <c r="CX27" s="352"/>
      <c r="CY27" s="352"/>
      <c r="CZ27" s="352"/>
      <c r="DA27" s="352"/>
      <c r="DB27" s="352"/>
      <c r="DC27" s="352"/>
      <c r="DD27" s="352"/>
      <c r="DE27" s="353"/>
      <c r="DF27" s="324" t="s">
        <v>2</v>
      </c>
      <c r="DG27" s="325"/>
      <c r="DH27" s="325"/>
      <c r="DI27" s="325"/>
      <c r="DJ27" s="325"/>
      <c r="DK27" s="325"/>
      <c r="DL27" s="326" t="s">
        <v>316</v>
      </c>
      <c r="DM27" s="327"/>
      <c r="DN27" s="327"/>
      <c r="DO27" s="319" t="s">
        <v>3</v>
      </c>
      <c r="DP27" s="319"/>
      <c r="DQ27" s="319"/>
      <c r="DR27" s="320"/>
      <c r="DS27" s="324" t="s">
        <v>2</v>
      </c>
      <c r="DT27" s="325"/>
      <c r="DU27" s="325"/>
      <c r="DV27" s="325"/>
      <c r="DW27" s="325"/>
      <c r="DX27" s="325"/>
      <c r="DY27" s="326" t="s">
        <v>321</v>
      </c>
      <c r="DZ27" s="327"/>
      <c r="EA27" s="327"/>
      <c r="EB27" s="319" t="s">
        <v>3</v>
      </c>
      <c r="EC27" s="319"/>
      <c r="ED27" s="319"/>
      <c r="EE27" s="320"/>
      <c r="EF27" s="324" t="s">
        <v>2</v>
      </c>
      <c r="EG27" s="325"/>
      <c r="EH27" s="325"/>
      <c r="EI27" s="325"/>
      <c r="EJ27" s="325"/>
      <c r="EK27" s="325"/>
      <c r="EL27" s="317" t="s">
        <v>327</v>
      </c>
      <c r="EM27" s="318"/>
      <c r="EN27" s="318"/>
      <c r="EO27" s="319" t="s">
        <v>3</v>
      </c>
      <c r="EP27" s="319"/>
      <c r="EQ27" s="319"/>
      <c r="ER27" s="320"/>
      <c r="ES27" s="302" t="s">
        <v>7</v>
      </c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4"/>
    </row>
    <row r="28" spans="1:161" ht="39" customHeight="1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3"/>
      <c r="BX28" s="305"/>
      <c r="BY28" s="306"/>
      <c r="BZ28" s="306"/>
      <c r="CA28" s="306"/>
      <c r="CB28" s="306"/>
      <c r="CC28" s="306"/>
      <c r="CD28" s="306"/>
      <c r="CE28" s="307"/>
      <c r="CF28" s="305"/>
      <c r="CG28" s="306"/>
      <c r="CH28" s="306"/>
      <c r="CI28" s="306"/>
      <c r="CJ28" s="306"/>
      <c r="CK28" s="306"/>
      <c r="CL28" s="306"/>
      <c r="CM28" s="306"/>
      <c r="CN28" s="306"/>
      <c r="CO28" s="306"/>
      <c r="CP28" s="306"/>
      <c r="CQ28" s="306"/>
      <c r="CR28" s="307"/>
      <c r="CS28" s="305"/>
      <c r="CT28" s="306"/>
      <c r="CU28" s="306"/>
      <c r="CV28" s="306"/>
      <c r="CW28" s="306"/>
      <c r="CX28" s="306"/>
      <c r="CY28" s="306"/>
      <c r="CZ28" s="306"/>
      <c r="DA28" s="306"/>
      <c r="DB28" s="306"/>
      <c r="DC28" s="306"/>
      <c r="DD28" s="306"/>
      <c r="DE28" s="307"/>
      <c r="DF28" s="321" t="s">
        <v>4</v>
      </c>
      <c r="DG28" s="322"/>
      <c r="DH28" s="322"/>
      <c r="DI28" s="322"/>
      <c r="DJ28" s="322"/>
      <c r="DK28" s="322"/>
      <c r="DL28" s="322"/>
      <c r="DM28" s="322"/>
      <c r="DN28" s="322"/>
      <c r="DO28" s="322"/>
      <c r="DP28" s="322"/>
      <c r="DQ28" s="322"/>
      <c r="DR28" s="323"/>
      <c r="DS28" s="321" t="s">
        <v>5</v>
      </c>
      <c r="DT28" s="322"/>
      <c r="DU28" s="322"/>
      <c r="DV28" s="322"/>
      <c r="DW28" s="322"/>
      <c r="DX28" s="322"/>
      <c r="DY28" s="322"/>
      <c r="DZ28" s="322"/>
      <c r="EA28" s="322"/>
      <c r="EB28" s="322"/>
      <c r="EC28" s="322"/>
      <c r="ED28" s="322"/>
      <c r="EE28" s="323"/>
      <c r="EF28" s="321" t="s">
        <v>6</v>
      </c>
      <c r="EG28" s="322"/>
      <c r="EH28" s="322"/>
      <c r="EI28" s="322"/>
      <c r="EJ28" s="322"/>
      <c r="EK28" s="322"/>
      <c r="EL28" s="322"/>
      <c r="EM28" s="322"/>
      <c r="EN28" s="322"/>
      <c r="EO28" s="322"/>
      <c r="EP28" s="322"/>
      <c r="EQ28" s="322"/>
      <c r="ER28" s="323"/>
      <c r="ES28" s="305"/>
      <c r="ET28" s="306"/>
      <c r="EU28" s="306"/>
      <c r="EV28" s="306"/>
      <c r="EW28" s="306"/>
      <c r="EX28" s="306"/>
      <c r="EY28" s="306"/>
      <c r="EZ28" s="306"/>
      <c r="FA28" s="306"/>
      <c r="FB28" s="306"/>
      <c r="FC28" s="306"/>
      <c r="FD28" s="306"/>
      <c r="FE28" s="307"/>
    </row>
    <row r="29" spans="1:161" ht="10.8" thickBot="1">
      <c r="A29" s="292" t="s">
        <v>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4"/>
      <c r="BX29" s="311" t="s">
        <v>10</v>
      </c>
      <c r="BY29" s="312"/>
      <c r="BZ29" s="312"/>
      <c r="CA29" s="312"/>
      <c r="CB29" s="312"/>
      <c r="CC29" s="312"/>
      <c r="CD29" s="312"/>
      <c r="CE29" s="313"/>
      <c r="CF29" s="311" t="s">
        <v>11</v>
      </c>
      <c r="CG29" s="312"/>
      <c r="CH29" s="312"/>
      <c r="CI29" s="312"/>
      <c r="CJ29" s="312"/>
      <c r="CK29" s="312"/>
      <c r="CL29" s="312"/>
      <c r="CM29" s="312"/>
      <c r="CN29" s="312"/>
      <c r="CO29" s="312"/>
      <c r="CP29" s="312"/>
      <c r="CQ29" s="312"/>
      <c r="CR29" s="313"/>
      <c r="CS29" s="311" t="s">
        <v>12</v>
      </c>
      <c r="CT29" s="312"/>
      <c r="CU29" s="312"/>
      <c r="CV29" s="312"/>
      <c r="CW29" s="312"/>
      <c r="CX29" s="312"/>
      <c r="CY29" s="312"/>
      <c r="CZ29" s="312"/>
      <c r="DA29" s="312"/>
      <c r="DB29" s="312"/>
      <c r="DC29" s="312"/>
      <c r="DD29" s="312"/>
      <c r="DE29" s="313"/>
      <c r="DF29" s="311" t="s">
        <v>13</v>
      </c>
      <c r="DG29" s="312"/>
      <c r="DH29" s="312"/>
      <c r="DI29" s="312"/>
      <c r="DJ29" s="312"/>
      <c r="DK29" s="312"/>
      <c r="DL29" s="312"/>
      <c r="DM29" s="312"/>
      <c r="DN29" s="312"/>
      <c r="DO29" s="312"/>
      <c r="DP29" s="312"/>
      <c r="DQ29" s="312"/>
      <c r="DR29" s="313"/>
      <c r="DS29" s="311" t="s">
        <v>14</v>
      </c>
      <c r="DT29" s="312"/>
      <c r="DU29" s="312"/>
      <c r="DV29" s="312"/>
      <c r="DW29" s="312"/>
      <c r="DX29" s="312"/>
      <c r="DY29" s="312"/>
      <c r="DZ29" s="312"/>
      <c r="EA29" s="312"/>
      <c r="EB29" s="312"/>
      <c r="EC29" s="312"/>
      <c r="ED29" s="312"/>
      <c r="EE29" s="313"/>
      <c r="EF29" s="311" t="s">
        <v>15</v>
      </c>
      <c r="EG29" s="312"/>
      <c r="EH29" s="312"/>
      <c r="EI29" s="312"/>
      <c r="EJ29" s="312"/>
      <c r="EK29" s="312"/>
      <c r="EL29" s="312"/>
      <c r="EM29" s="312"/>
      <c r="EN29" s="312"/>
      <c r="EO29" s="312"/>
      <c r="EP29" s="312"/>
      <c r="EQ29" s="312"/>
      <c r="ER29" s="313"/>
      <c r="ES29" s="314" t="s">
        <v>16</v>
      </c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6"/>
    </row>
    <row r="30" spans="1:161" ht="15.75" customHeight="1" thickBot="1">
      <c r="A30" s="290" t="s">
        <v>241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143" t="s">
        <v>40</v>
      </c>
      <c r="BY30" s="144"/>
      <c r="BZ30" s="144"/>
      <c r="CA30" s="144"/>
      <c r="CB30" s="144"/>
      <c r="CC30" s="144"/>
      <c r="CD30" s="144"/>
      <c r="CE30" s="145"/>
      <c r="CF30" s="217" t="s">
        <v>41</v>
      </c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5"/>
      <c r="CS30" s="217" t="s">
        <v>41</v>
      </c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5"/>
      <c r="DF30" s="103">
        <v>296914.96000000002</v>
      </c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5"/>
      <c r="DS30" s="103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5"/>
      <c r="EF30" s="103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5"/>
      <c r="ES30" s="298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300"/>
    </row>
    <row r="31" spans="1:161" s="49" customFormat="1" ht="44.4" customHeight="1" thickBo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38"/>
      <c r="BY31" s="39"/>
      <c r="BZ31" s="39"/>
      <c r="CA31" s="39"/>
      <c r="CB31" s="39"/>
      <c r="CC31" s="39"/>
      <c r="CD31" s="39"/>
      <c r="CE31" s="40"/>
      <c r="CF31" s="44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40"/>
      <c r="CS31" s="44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40"/>
      <c r="DF31" s="366" t="s">
        <v>332</v>
      </c>
      <c r="DG31" s="367"/>
      <c r="DH31" s="367"/>
      <c r="DI31" s="367"/>
      <c r="DJ31" s="367"/>
      <c r="DK31" s="367"/>
      <c r="DL31" s="367"/>
      <c r="DM31" s="367"/>
      <c r="DN31" s="367"/>
      <c r="DO31" s="367"/>
      <c r="DP31" s="367"/>
      <c r="DQ31" s="367"/>
      <c r="DR31" s="368"/>
      <c r="DS31" s="41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3"/>
      <c r="EF31" s="41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3"/>
      <c r="ES31" s="50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6"/>
    </row>
    <row r="32" spans="1:161" ht="21" customHeight="1">
      <c r="A32" s="290" t="s">
        <v>242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122" t="s">
        <v>42</v>
      </c>
      <c r="BY32" s="138"/>
      <c r="BZ32" s="138"/>
      <c r="CA32" s="138"/>
      <c r="CB32" s="138"/>
      <c r="CC32" s="138"/>
      <c r="CD32" s="138"/>
      <c r="CE32" s="139"/>
      <c r="CF32" s="58" t="s">
        <v>41</v>
      </c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9"/>
      <c r="CS32" s="58" t="s">
        <v>41</v>
      </c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9"/>
      <c r="DF32" s="103">
        <f>SUM(DF30)+DF33-DF61</f>
        <v>0</v>
      </c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5"/>
      <c r="DS32" s="103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5"/>
      <c r="EF32" s="103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5"/>
      <c r="ES32" s="182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4"/>
    </row>
    <row r="33" spans="1:161" ht="18" customHeight="1">
      <c r="A33" s="242" t="s">
        <v>43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5" t="s">
        <v>44</v>
      </c>
      <c r="BY33" s="246"/>
      <c r="BZ33" s="246"/>
      <c r="CA33" s="246"/>
      <c r="CB33" s="246"/>
      <c r="CC33" s="246"/>
      <c r="CD33" s="246"/>
      <c r="CE33" s="247"/>
      <c r="CF33" s="248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7"/>
      <c r="CS33" s="115">
        <v>100</v>
      </c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1"/>
      <c r="DF33" s="93">
        <f>DF37+DF47</f>
        <v>12148113.51</v>
      </c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5"/>
      <c r="DS33" s="93">
        <f>DS37+DS47</f>
        <v>11046383.51</v>
      </c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5"/>
      <c r="EF33" s="93">
        <f>EF37+EF47</f>
        <v>11046383.51</v>
      </c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5"/>
      <c r="ES33" s="182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4"/>
    </row>
    <row r="34" spans="1:161" ht="18.75" customHeight="1">
      <c r="A34" s="255" t="s">
        <v>45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122" t="s">
        <v>46</v>
      </c>
      <c r="BY34" s="138"/>
      <c r="BZ34" s="138"/>
      <c r="CA34" s="138"/>
      <c r="CB34" s="138"/>
      <c r="CC34" s="138"/>
      <c r="CD34" s="138"/>
      <c r="CE34" s="139"/>
      <c r="CF34" s="58" t="s">
        <v>47</v>
      </c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9"/>
      <c r="CS34" s="115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1"/>
      <c r="DF34" s="93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5"/>
      <c r="DS34" s="93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5"/>
      <c r="EF34" s="93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5"/>
      <c r="ES34" s="182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4"/>
    </row>
    <row r="35" spans="1:161">
      <c r="A35" s="265" t="s">
        <v>48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  <c r="BW35" s="266"/>
      <c r="BX35" s="125" t="s">
        <v>49</v>
      </c>
      <c r="BY35" s="126"/>
      <c r="BZ35" s="126"/>
      <c r="CA35" s="126"/>
      <c r="CB35" s="126"/>
      <c r="CC35" s="126"/>
      <c r="CD35" s="126"/>
      <c r="CE35" s="127"/>
      <c r="CF35" s="197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7"/>
      <c r="CS35" s="129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1"/>
      <c r="DF35" s="153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5"/>
      <c r="DS35" s="153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5"/>
      <c r="EF35" s="153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5"/>
      <c r="ES35" s="188"/>
      <c r="ET35" s="189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90"/>
    </row>
    <row r="36" spans="1:161" ht="9" customHeight="1" thickBot="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269"/>
      <c r="BK36" s="269"/>
      <c r="BL36" s="269"/>
      <c r="BM36" s="269"/>
      <c r="BN36" s="269"/>
      <c r="BO36" s="269"/>
      <c r="BP36" s="269"/>
      <c r="BQ36" s="269"/>
      <c r="BR36" s="269"/>
      <c r="BS36" s="269"/>
      <c r="BT36" s="269"/>
      <c r="BU36" s="269"/>
      <c r="BV36" s="269"/>
      <c r="BW36" s="270"/>
      <c r="BX36" s="280"/>
      <c r="BY36" s="281"/>
      <c r="BZ36" s="281"/>
      <c r="CA36" s="281"/>
      <c r="CB36" s="281"/>
      <c r="CC36" s="281"/>
      <c r="CD36" s="281"/>
      <c r="CE36" s="282"/>
      <c r="CF36" s="283"/>
      <c r="CG36" s="281"/>
      <c r="CH36" s="281"/>
      <c r="CI36" s="281"/>
      <c r="CJ36" s="281"/>
      <c r="CK36" s="281"/>
      <c r="CL36" s="281"/>
      <c r="CM36" s="281"/>
      <c r="CN36" s="281"/>
      <c r="CO36" s="281"/>
      <c r="CP36" s="281"/>
      <c r="CQ36" s="281"/>
      <c r="CR36" s="282"/>
      <c r="CS36" s="284"/>
      <c r="CT36" s="285"/>
      <c r="CU36" s="285"/>
      <c r="CV36" s="285"/>
      <c r="CW36" s="285"/>
      <c r="CX36" s="285"/>
      <c r="CY36" s="285"/>
      <c r="CZ36" s="285"/>
      <c r="DA36" s="285"/>
      <c r="DB36" s="285"/>
      <c r="DC36" s="285"/>
      <c r="DD36" s="285"/>
      <c r="DE36" s="286"/>
      <c r="DF36" s="344"/>
      <c r="DG36" s="345"/>
      <c r="DH36" s="345"/>
      <c r="DI36" s="345"/>
      <c r="DJ36" s="345"/>
      <c r="DK36" s="345"/>
      <c r="DL36" s="345"/>
      <c r="DM36" s="345"/>
      <c r="DN36" s="345"/>
      <c r="DO36" s="345"/>
      <c r="DP36" s="345"/>
      <c r="DQ36" s="345"/>
      <c r="DR36" s="346"/>
      <c r="DS36" s="344"/>
      <c r="DT36" s="345"/>
      <c r="DU36" s="345"/>
      <c r="DV36" s="345"/>
      <c r="DW36" s="345"/>
      <c r="DX36" s="345"/>
      <c r="DY36" s="345"/>
      <c r="DZ36" s="345"/>
      <c r="EA36" s="345"/>
      <c r="EB36" s="345"/>
      <c r="EC36" s="345"/>
      <c r="ED36" s="345"/>
      <c r="EE36" s="346"/>
      <c r="EF36" s="344"/>
      <c r="EG36" s="345"/>
      <c r="EH36" s="345"/>
      <c r="EI36" s="345"/>
      <c r="EJ36" s="345"/>
      <c r="EK36" s="345"/>
      <c r="EL36" s="345"/>
      <c r="EM36" s="345"/>
      <c r="EN36" s="345"/>
      <c r="EO36" s="345"/>
      <c r="EP36" s="345"/>
      <c r="EQ36" s="345"/>
      <c r="ER36" s="346"/>
      <c r="ES36" s="295"/>
      <c r="ET36" s="296"/>
      <c r="EU36" s="296"/>
      <c r="EV36" s="296"/>
      <c r="EW36" s="296"/>
      <c r="EX36" s="296"/>
      <c r="EY36" s="296"/>
      <c r="EZ36" s="296"/>
      <c r="FA36" s="296"/>
      <c r="FB36" s="296"/>
      <c r="FC36" s="296"/>
      <c r="FD36" s="296"/>
      <c r="FE36" s="297"/>
    </row>
    <row r="37" spans="1:161" ht="11.1" customHeight="1">
      <c r="A37" s="185" t="s">
        <v>50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7"/>
      <c r="BX37" s="143" t="s">
        <v>51</v>
      </c>
      <c r="BY37" s="144"/>
      <c r="BZ37" s="144"/>
      <c r="CA37" s="144"/>
      <c r="CB37" s="144"/>
      <c r="CC37" s="144"/>
      <c r="CD37" s="144"/>
      <c r="CE37" s="145"/>
      <c r="CF37" s="217" t="s">
        <v>52</v>
      </c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5"/>
      <c r="CS37" s="287">
        <v>131</v>
      </c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9"/>
      <c r="DF37" s="103">
        <f>DF38+DF42+DF43</f>
        <v>11904215.51</v>
      </c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5"/>
      <c r="DS37" s="103">
        <f>DS38+DS42+DS43</f>
        <v>11046383.51</v>
      </c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5"/>
      <c r="EF37" s="103">
        <f>EF38+EF42+EF43</f>
        <v>11046383.51</v>
      </c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5"/>
      <c r="ES37" s="298"/>
      <c r="ET37" s="299"/>
      <c r="EU37" s="299"/>
      <c r="EV37" s="299"/>
      <c r="EW37" s="299"/>
      <c r="EX37" s="299"/>
      <c r="EY37" s="299"/>
      <c r="EZ37" s="299"/>
      <c r="FA37" s="299"/>
      <c r="FB37" s="299"/>
      <c r="FC37" s="299"/>
      <c r="FD37" s="299"/>
      <c r="FE37" s="300"/>
    </row>
    <row r="38" spans="1:161" ht="33.75" customHeight="1">
      <c r="A38" s="119" t="s">
        <v>53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2" t="s">
        <v>342</v>
      </c>
      <c r="BY38" s="138"/>
      <c r="BZ38" s="138"/>
      <c r="CA38" s="138"/>
      <c r="CB38" s="138"/>
      <c r="CC38" s="138"/>
      <c r="CD38" s="138"/>
      <c r="CE38" s="139"/>
      <c r="CF38" s="58" t="s">
        <v>52</v>
      </c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9"/>
      <c r="CS38" s="60" t="s">
        <v>232</v>
      </c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2"/>
      <c r="DF38" s="93">
        <f>SUM(DF39:DR41)</f>
        <v>10431960.51</v>
      </c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5"/>
      <c r="DS38" s="93">
        <f>SUM(DS39:EE41)</f>
        <v>10221383.51</v>
      </c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5"/>
      <c r="EF38" s="93">
        <f>SUM(EF39:ER41)</f>
        <v>10221383.51</v>
      </c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5"/>
      <c r="ES38" s="182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4"/>
    </row>
    <row r="39" spans="1:161" ht="33.75" customHeight="1">
      <c r="A39" s="119" t="s">
        <v>53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2" t="s">
        <v>343</v>
      </c>
      <c r="BY39" s="138"/>
      <c r="BZ39" s="138"/>
      <c r="CA39" s="138"/>
      <c r="CB39" s="138"/>
      <c r="CC39" s="138"/>
      <c r="CD39" s="138"/>
      <c r="CE39" s="139"/>
      <c r="CF39" s="58" t="s">
        <v>52</v>
      </c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9"/>
      <c r="CS39" s="68" t="s">
        <v>290</v>
      </c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70"/>
      <c r="DF39" s="93">
        <f>10221383.51+210577</f>
        <v>10431960.51</v>
      </c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5"/>
      <c r="DS39" s="93">
        <v>10221383.51</v>
      </c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5"/>
      <c r="EF39" s="93">
        <v>10221383.51</v>
      </c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5"/>
      <c r="ES39" s="182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4"/>
    </row>
    <row r="40" spans="1:161" ht="33.75" customHeight="1">
      <c r="A40" s="119" t="s">
        <v>53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2" t="s">
        <v>344</v>
      </c>
      <c r="BY40" s="138"/>
      <c r="BZ40" s="138"/>
      <c r="CA40" s="138"/>
      <c r="CB40" s="138"/>
      <c r="CC40" s="138"/>
      <c r="CD40" s="138"/>
      <c r="CE40" s="139"/>
      <c r="CF40" s="58" t="s">
        <v>52</v>
      </c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9"/>
      <c r="CS40" s="100" t="s">
        <v>291</v>
      </c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2"/>
      <c r="DF40" s="93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5"/>
      <c r="DS40" s="93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5"/>
      <c r="EF40" s="93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5"/>
      <c r="ES40" s="182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4"/>
    </row>
    <row r="41" spans="1:161" ht="33.75" customHeight="1">
      <c r="A41" s="119" t="s">
        <v>53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2" t="s">
        <v>345</v>
      </c>
      <c r="BY41" s="138"/>
      <c r="BZ41" s="138"/>
      <c r="CA41" s="138"/>
      <c r="CB41" s="138"/>
      <c r="CC41" s="138"/>
      <c r="CD41" s="138"/>
      <c r="CE41" s="139"/>
      <c r="CF41" s="58" t="s">
        <v>52</v>
      </c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9"/>
      <c r="CS41" s="100" t="s">
        <v>292</v>
      </c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2"/>
      <c r="DF41" s="93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5"/>
      <c r="DS41" s="93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5"/>
      <c r="EF41" s="93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5"/>
      <c r="ES41" s="182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4"/>
    </row>
    <row r="42" spans="1:161" ht="22.5" customHeight="1">
      <c r="A42" s="119" t="s">
        <v>55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1"/>
      <c r="BX42" s="122" t="s">
        <v>54</v>
      </c>
      <c r="BY42" s="138"/>
      <c r="BZ42" s="138"/>
      <c r="CA42" s="138"/>
      <c r="CB42" s="138"/>
      <c r="CC42" s="138"/>
      <c r="CD42" s="138"/>
      <c r="CE42" s="139"/>
      <c r="CF42" s="58" t="s">
        <v>52</v>
      </c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9"/>
      <c r="CS42" s="115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1"/>
      <c r="DF42" s="93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5"/>
      <c r="DS42" s="93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5"/>
      <c r="EF42" s="93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5"/>
      <c r="ES42" s="182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4"/>
    </row>
    <row r="43" spans="1:161" ht="15" customHeight="1">
      <c r="A43" s="279" t="s">
        <v>357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1"/>
      <c r="BX43" s="122" t="s">
        <v>356</v>
      </c>
      <c r="BY43" s="138"/>
      <c r="BZ43" s="138"/>
      <c r="CA43" s="138"/>
      <c r="CB43" s="138"/>
      <c r="CC43" s="138"/>
      <c r="CD43" s="138"/>
      <c r="CE43" s="139"/>
      <c r="CF43" s="58" t="s">
        <v>52</v>
      </c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9"/>
      <c r="CS43" s="115" t="s">
        <v>294</v>
      </c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1"/>
      <c r="DF43" s="93">
        <f>1472255</f>
        <v>1472255</v>
      </c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5"/>
      <c r="DS43" s="93">
        <v>825000</v>
      </c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5"/>
      <c r="EF43" s="93">
        <v>825000</v>
      </c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5"/>
      <c r="ES43" s="182"/>
      <c r="ET43" s="183"/>
      <c r="EU43" s="183"/>
      <c r="EV43" s="183"/>
      <c r="EW43" s="183"/>
      <c r="EX43" s="183"/>
      <c r="EY43" s="183"/>
      <c r="EZ43" s="183"/>
      <c r="FA43" s="183"/>
      <c r="FB43" s="183"/>
      <c r="FC43" s="183"/>
      <c r="FD43" s="183"/>
      <c r="FE43" s="184"/>
    </row>
    <row r="44" spans="1:161" ht="11.1" customHeight="1">
      <c r="A44" s="185" t="s">
        <v>56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7"/>
      <c r="BX44" s="122" t="s">
        <v>57</v>
      </c>
      <c r="BY44" s="138"/>
      <c r="BZ44" s="138"/>
      <c r="CA44" s="138"/>
      <c r="CB44" s="138"/>
      <c r="CC44" s="138"/>
      <c r="CD44" s="138"/>
      <c r="CE44" s="139"/>
      <c r="CF44" s="58" t="s">
        <v>58</v>
      </c>
      <c r="CG44" s="138"/>
      <c r="CH44" s="138"/>
      <c r="CI44" s="138"/>
      <c r="CJ44" s="138"/>
      <c r="CK44" s="138"/>
      <c r="CL44" s="138"/>
      <c r="CM44" s="138"/>
      <c r="CN44" s="138"/>
      <c r="CO44" s="138"/>
      <c r="CP44" s="138"/>
      <c r="CQ44" s="138"/>
      <c r="CR44" s="139"/>
      <c r="CS44" s="115" t="s">
        <v>295</v>
      </c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1"/>
      <c r="DF44" s="93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5"/>
      <c r="DS44" s="93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5"/>
      <c r="EF44" s="93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5"/>
      <c r="ES44" s="182"/>
      <c r="ET44" s="183"/>
      <c r="EU44" s="183"/>
      <c r="EV44" s="183"/>
      <c r="EW44" s="183"/>
      <c r="EX44" s="183"/>
      <c r="EY44" s="183"/>
      <c r="EZ44" s="183"/>
      <c r="FA44" s="183"/>
      <c r="FB44" s="183"/>
      <c r="FC44" s="183"/>
      <c r="FD44" s="183"/>
      <c r="FE44" s="184"/>
    </row>
    <row r="45" spans="1:161" ht="11.1" customHeight="1">
      <c r="A45" s="265" t="s">
        <v>48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AN45" s="266"/>
      <c r="AO45" s="266"/>
      <c r="AP45" s="266"/>
      <c r="AQ45" s="266"/>
      <c r="AR45" s="266"/>
      <c r="AS45" s="266"/>
      <c r="AT45" s="266"/>
      <c r="AU45" s="266"/>
      <c r="AV45" s="266"/>
      <c r="AW45" s="266"/>
      <c r="AX45" s="266"/>
      <c r="AY45" s="266"/>
      <c r="AZ45" s="266"/>
      <c r="BA45" s="266"/>
      <c r="BB45" s="266"/>
      <c r="BC45" s="266"/>
      <c r="BD45" s="266"/>
      <c r="BE45" s="266"/>
      <c r="BF45" s="266"/>
      <c r="BG45" s="266"/>
      <c r="BH45" s="266"/>
      <c r="BI45" s="266"/>
      <c r="BJ45" s="266"/>
      <c r="BK45" s="266"/>
      <c r="BL45" s="266"/>
      <c r="BM45" s="266"/>
      <c r="BN45" s="266"/>
      <c r="BO45" s="266"/>
      <c r="BP45" s="266"/>
      <c r="BQ45" s="266"/>
      <c r="BR45" s="266"/>
      <c r="BS45" s="266"/>
      <c r="BT45" s="266"/>
      <c r="BU45" s="266"/>
      <c r="BV45" s="266"/>
      <c r="BW45" s="267"/>
      <c r="BX45" s="125" t="s">
        <v>59</v>
      </c>
      <c r="BY45" s="126"/>
      <c r="BZ45" s="126"/>
      <c r="CA45" s="126"/>
      <c r="CB45" s="126"/>
      <c r="CC45" s="126"/>
      <c r="CD45" s="126"/>
      <c r="CE45" s="127"/>
      <c r="CF45" s="197" t="s">
        <v>58</v>
      </c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7"/>
      <c r="CS45" s="129" t="s">
        <v>295</v>
      </c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1"/>
      <c r="DF45" s="153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5"/>
      <c r="DS45" s="153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5"/>
      <c r="EF45" s="153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5"/>
      <c r="ES45" s="188"/>
      <c r="ET45" s="189"/>
      <c r="EU45" s="189"/>
      <c r="EV45" s="189"/>
      <c r="EW45" s="189"/>
      <c r="EX45" s="189"/>
      <c r="EY45" s="189"/>
      <c r="EZ45" s="189"/>
      <c r="FA45" s="189"/>
      <c r="FB45" s="189"/>
      <c r="FC45" s="189"/>
      <c r="FD45" s="189"/>
      <c r="FE45" s="190"/>
    </row>
    <row r="46" spans="1:161" ht="11.1" customHeight="1">
      <c r="A46" s="268" t="s">
        <v>293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  <c r="AZ46" s="269"/>
      <c r="BA46" s="269"/>
      <c r="BB46" s="269"/>
      <c r="BC46" s="269"/>
      <c r="BD46" s="269"/>
      <c r="BE46" s="269"/>
      <c r="BF46" s="269"/>
      <c r="BG46" s="269"/>
      <c r="BH46" s="269"/>
      <c r="BI46" s="269"/>
      <c r="BJ46" s="269"/>
      <c r="BK46" s="269"/>
      <c r="BL46" s="269"/>
      <c r="BM46" s="269"/>
      <c r="BN46" s="269"/>
      <c r="BO46" s="269"/>
      <c r="BP46" s="269"/>
      <c r="BQ46" s="269"/>
      <c r="BR46" s="269"/>
      <c r="BS46" s="269"/>
      <c r="BT46" s="269"/>
      <c r="BU46" s="269"/>
      <c r="BV46" s="269"/>
      <c r="BW46" s="270"/>
      <c r="BX46" s="128"/>
      <c r="BY46" s="88"/>
      <c r="BZ46" s="88"/>
      <c r="CA46" s="88"/>
      <c r="CB46" s="88"/>
      <c r="CC46" s="88"/>
      <c r="CD46" s="88"/>
      <c r="CE46" s="89"/>
      <c r="CF46" s="87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9"/>
      <c r="CS46" s="132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4"/>
      <c r="DF46" s="343"/>
      <c r="DG46" s="201"/>
      <c r="DH46" s="201"/>
      <c r="DI46" s="201"/>
      <c r="DJ46" s="201"/>
      <c r="DK46" s="201"/>
      <c r="DL46" s="201"/>
      <c r="DM46" s="201"/>
      <c r="DN46" s="201"/>
      <c r="DO46" s="201"/>
      <c r="DP46" s="201"/>
      <c r="DQ46" s="201"/>
      <c r="DR46" s="202"/>
      <c r="DS46" s="343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1"/>
      <c r="EE46" s="202"/>
      <c r="EF46" s="343"/>
      <c r="EG46" s="201"/>
      <c r="EH46" s="201"/>
      <c r="EI46" s="201"/>
      <c r="EJ46" s="201"/>
      <c r="EK46" s="201"/>
      <c r="EL46" s="201"/>
      <c r="EM46" s="201"/>
      <c r="EN46" s="201"/>
      <c r="EO46" s="201"/>
      <c r="EP46" s="201"/>
      <c r="EQ46" s="201"/>
      <c r="ER46" s="202"/>
      <c r="ES46" s="191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3"/>
    </row>
    <row r="47" spans="1:161" ht="11.1" customHeight="1">
      <c r="A47" s="185" t="s">
        <v>60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7"/>
      <c r="BX47" s="122" t="s">
        <v>61</v>
      </c>
      <c r="BY47" s="138"/>
      <c r="BZ47" s="138"/>
      <c r="CA47" s="138"/>
      <c r="CB47" s="138"/>
      <c r="CC47" s="138"/>
      <c r="CD47" s="138"/>
      <c r="CE47" s="139"/>
      <c r="CF47" s="58" t="s">
        <v>62</v>
      </c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9"/>
      <c r="CS47" s="115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1"/>
      <c r="DF47" s="93">
        <f>SUM(DF48+DF50)</f>
        <v>243898</v>
      </c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5"/>
      <c r="DS47" s="93">
        <f>SUM(DS48)</f>
        <v>0</v>
      </c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5"/>
      <c r="EF47" s="93">
        <f>SUM(EF48)</f>
        <v>0</v>
      </c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5"/>
      <c r="ES47" s="182"/>
      <c r="ET47" s="183"/>
      <c r="EU47" s="183"/>
      <c r="EV47" s="183"/>
      <c r="EW47" s="183"/>
      <c r="EX47" s="183"/>
      <c r="EY47" s="183"/>
      <c r="EZ47" s="183"/>
      <c r="FA47" s="183"/>
      <c r="FB47" s="183"/>
      <c r="FC47" s="183"/>
      <c r="FD47" s="183"/>
      <c r="FE47" s="184"/>
    </row>
    <row r="48" spans="1:161" ht="11.1" customHeight="1">
      <c r="A48" s="194" t="s">
        <v>48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6"/>
      <c r="BX48" s="125" t="s">
        <v>271</v>
      </c>
      <c r="BY48" s="126"/>
      <c r="BZ48" s="126"/>
      <c r="CA48" s="126"/>
      <c r="CB48" s="126"/>
      <c r="CC48" s="126"/>
      <c r="CD48" s="126"/>
      <c r="CE48" s="127"/>
      <c r="CF48" s="197" t="s">
        <v>62</v>
      </c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7"/>
      <c r="CS48" s="129" t="s">
        <v>270</v>
      </c>
      <c r="CT48" s="130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131"/>
      <c r="DF48" s="153">
        <v>171500</v>
      </c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5"/>
      <c r="DS48" s="153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5"/>
      <c r="EF48" s="153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5"/>
      <c r="ES48" s="188"/>
      <c r="ET48" s="189"/>
      <c r="EU48" s="189"/>
      <c r="EV48" s="189"/>
      <c r="EW48" s="189"/>
      <c r="EX48" s="189"/>
      <c r="EY48" s="189"/>
      <c r="EZ48" s="189"/>
      <c r="FA48" s="189"/>
      <c r="FB48" s="189"/>
      <c r="FC48" s="189"/>
      <c r="FD48" s="189"/>
      <c r="FE48" s="190"/>
    </row>
    <row r="49" spans="1:161" ht="11.1" customHeight="1">
      <c r="A49" s="272" t="s">
        <v>66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7"/>
      <c r="BX49" s="128"/>
      <c r="BY49" s="88"/>
      <c r="BZ49" s="88"/>
      <c r="CA49" s="88"/>
      <c r="CB49" s="88"/>
      <c r="CC49" s="88"/>
      <c r="CD49" s="88"/>
      <c r="CE49" s="89"/>
      <c r="CF49" s="87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9"/>
      <c r="CS49" s="132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4"/>
      <c r="DF49" s="343"/>
      <c r="DG49" s="201"/>
      <c r="DH49" s="201"/>
      <c r="DI49" s="201"/>
      <c r="DJ49" s="201"/>
      <c r="DK49" s="201"/>
      <c r="DL49" s="201"/>
      <c r="DM49" s="201"/>
      <c r="DN49" s="201"/>
      <c r="DO49" s="201"/>
      <c r="DP49" s="201"/>
      <c r="DQ49" s="201"/>
      <c r="DR49" s="202"/>
      <c r="DS49" s="343"/>
      <c r="DT49" s="201"/>
      <c r="DU49" s="201"/>
      <c r="DV49" s="201"/>
      <c r="DW49" s="201"/>
      <c r="DX49" s="201"/>
      <c r="DY49" s="201"/>
      <c r="DZ49" s="201"/>
      <c r="EA49" s="201"/>
      <c r="EB49" s="201"/>
      <c r="EC49" s="201"/>
      <c r="ED49" s="201"/>
      <c r="EE49" s="202"/>
      <c r="EF49" s="343"/>
      <c r="EG49" s="201"/>
      <c r="EH49" s="201"/>
      <c r="EI49" s="201"/>
      <c r="EJ49" s="201"/>
      <c r="EK49" s="201"/>
      <c r="EL49" s="201"/>
      <c r="EM49" s="201"/>
      <c r="EN49" s="201"/>
      <c r="EO49" s="201"/>
      <c r="EP49" s="201"/>
      <c r="EQ49" s="201"/>
      <c r="ER49" s="202"/>
      <c r="ES49" s="191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3"/>
    </row>
    <row r="50" spans="1:161" ht="11.1" customHeight="1">
      <c r="A50" s="135" t="s">
        <v>67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7"/>
      <c r="BX50" s="122" t="s">
        <v>272</v>
      </c>
      <c r="BY50" s="138"/>
      <c r="BZ50" s="138"/>
      <c r="CA50" s="138"/>
      <c r="CB50" s="138"/>
      <c r="CC50" s="138"/>
      <c r="CD50" s="138"/>
      <c r="CE50" s="139"/>
      <c r="CF50" s="58" t="s">
        <v>62</v>
      </c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9"/>
      <c r="CS50" s="276" t="s">
        <v>325</v>
      </c>
      <c r="CT50" s="277"/>
      <c r="CU50" s="277"/>
      <c r="CV50" s="277"/>
      <c r="CW50" s="277"/>
      <c r="CX50" s="277"/>
      <c r="CY50" s="277"/>
      <c r="CZ50" s="277"/>
      <c r="DA50" s="277"/>
      <c r="DB50" s="277"/>
      <c r="DC50" s="277"/>
      <c r="DD50" s="277"/>
      <c r="DE50" s="278"/>
      <c r="DF50" s="172">
        <v>72398</v>
      </c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4"/>
      <c r="DS50" s="271"/>
      <c r="DT50" s="123"/>
      <c r="DU50" s="123"/>
      <c r="DV50" s="123"/>
      <c r="DW50" s="123"/>
      <c r="DX50" s="123"/>
      <c r="DY50" s="123"/>
      <c r="DZ50" s="123"/>
      <c r="EA50" s="123"/>
      <c r="EB50" s="123"/>
      <c r="EC50" s="123"/>
      <c r="ED50" s="123"/>
      <c r="EE50" s="124"/>
      <c r="EF50" s="271"/>
      <c r="EG50" s="123"/>
      <c r="EH50" s="123"/>
      <c r="EI50" s="123"/>
      <c r="EJ50" s="123"/>
      <c r="EK50" s="123"/>
      <c r="EL50" s="123"/>
      <c r="EM50" s="123"/>
      <c r="EN50" s="123"/>
      <c r="EO50" s="123"/>
      <c r="EP50" s="123"/>
      <c r="EQ50" s="123"/>
      <c r="ER50" s="124"/>
      <c r="ES50" s="275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142"/>
    </row>
    <row r="51" spans="1:161" ht="11.1" customHeight="1">
      <c r="A51" s="185" t="s">
        <v>63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7"/>
      <c r="BX51" s="122" t="s">
        <v>64</v>
      </c>
      <c r="BY51" s="138"/>
      <c r="BZ51" s="138"/>
      <c r="CA51" s="138"/>
      <c r="CB51" s="138"/>
      <c r="CC51" s="138"/>
      <c r="CD51" s="138"/>
      <c r="CE51" s="139"/>
      <c r="CF51" s="58" t="s">
        <v>65</v>
      </c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9"/>
      <c r="CS51" s="115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1"/>
      <c r="DF51" s="93"/>
      <c r="DG51" s="221"/>
      <c r="DH51" s="221"/>
      <c r="DI51" s="221"/>
      <c r="DJ51" s="221"/>
      <c r="DK51" s="221"/>
      <c r="DL51" s="221"/>
      <c r="DM51" s="221"/>
      <c r="DN51" s="221"/>
      <c r="DO51" s="221"/>
      <c r="DP51" s="221"/>
      <c r="DQ51" s="221"/>
      <c r="DR51" s="222"/>
      <c r="DS51" s="93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5"/>
      <c r="EF51" s="93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5"/>
      <c r="ES51" s="182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4"/>
    </row>
    <row r="52" spans="1:161" ht="11.1" customHeight="1">
      <c r="A52" s="195" t="s">
        <v>48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319"/>
      <c r="BY52" s="319"/>
      <c r="BZ52" s="319"/>
      <c r="CA52" s="319"/>
      <c r="CB52" s="319"/>
      <c r="CC52" s="319"/>
      <c r="CD52" s="319"/>
      <c r="CE52" s="320"/>
      <c r="CF52" s="197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7"/>
      <c r="CS52" s="392"/>
      <c r="CT52" s="319"/>
      <c r="CU52" s="319"/>
      <c r="CV52" s="319"/>
      <c r="CW52" s="319"/>
      <c r="CX52" s="319"/>
      <c r="CY52" s="319"/>
      <c r="CZ52" s="319"/>
      <c r="DA52" s="319"/>
      <c r="DB52" s="319"/>
      <c r="DC52" s="319"/>
      <c r="DD52" s="319"/>
      <c r="DE52" s="320"/>
      <c r="DF52" s="153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5"/>
      <c r="DS52" s="153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5"/>
      <c r="EF52" s="153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5"/>
      <c r="ES52" s="188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90"/>
    </row>
    <row r="53" spans="1:161" ht="11.1" customHeight="1">
      <c r="A53" s="396"/>
      <c r="B53" s="396"/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  <c r="AT53" s="396"/>
      <c r="AU53" s="396"/>
      <c r="AV53" s="396"/>
      <c r="AW53" s="396"/>
      <c r="AX53" s="396"/>
      <c r="AY53" s="396"/>
      <c r="AZ53" s="396"/>
      <c r="BA53" s="396"/>
      <c r="BB53" s="396"/>
      <c r="BC53" s="396"/>
      <c r="BD53" s="396"/>
      <c r="BE53" s="396"/>
      <c r="BF53" s="396"/>
      <c r="BG53" s="396"/>
      <c r="BH53" s="396"/>
      <c r="BI53" s="396"/>
      <c r="BJ53" s="396"/>
      <c r="BK53" s="396"/>
      <c r="BL53" s="396"/>
      <c r="BM53" s="396"/>
      <c r="BN53" s="396"/>
      <c r="BO53" s="396"/>
      <c r="BP53" s="396"/>
      <c r="BQ53" s="396"/>
      <c r="BR53" s="396"/>
      <c r="BS53" s="396"/>
      <c r="BT53" s="396"/>
      <c r="BU53" s="396"/>
      <c r="BV53" s="396"/>
      <c r="BW53" s="396"/>
      <c r="BX53" s="394"/>
      <c r="BY53" s="394"/>
      <c r="BZ53" s="394"/>
      <c r="CA53" s="394"/>
      <c r="CB53" s="394"/>
      <c r="CC53" s="394"/>
      <c r="CD53" s="394"/>
      <c r="CE53" s="395"/>
      <c r="CF53" s="87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9"/>
      <c r="CS53" s="393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5"/>
      <c r="DF53" s="343"/>
      <c r="DG53" s="201"/>
      <c r="DH53" s="201"/>
      <c r="DI53" s="201"/>
      <c r="DJ53" s="201"/>
      <c r="DK53" s="201"/>
      <c r="DL53" s="201"/>
      <c r="DM53" s="201"/>
      <c r="DN53" s="201"/>
      <c r="DO53" s="201"/>
      <c r="DP53" s="201"/>
      <c r="DQ53" s="201"/>
      <c r="DR53" s="202"/>
      <c r="DS53" s="343"/>
      <c r="DT53" s="201"/>
      <c r="DU53" s="201"/>
      <c r="DV53" s="201"/>
      <c r="DW53" s="201"/>
      <c r="DX53" s="201"/>
      <c r="DY53" s="201"/>
      <c r="DZ53" s="201"/>
      <c r="EA53" s="201"/>
      <c r="EB53" s="201"/>
      <c r="EC53" s="201"/>
      <c r="ED53" s="201"/>
      <c r="EE53" s="202"/>
      <c r="EF53" s="343"/>
      <c r="EG53" s="201"/>
      <c r="EH53" s="201"/>
      <c r="EI53" s="201"/>
      <c r="EJ53" s="201"/>
      <c r="EK53" s="201"/>
      <c r="EL53" s="201"/>
      <c r="EM53" s="201"/>
      <c r="EN53" s="201"/>
      <c r="EO53" s="201"/>
      <c r="EP53" s="201"/>
      <c r="EQ53" s="201"/>
      <c r="ER53" s="202"/>
      <c r="ES53" s="191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3"/>
    </row>
    <row r="54" spans="1:161" ht="11.1" customHeight="1">
      <c r="A54" s="185" t="s">
        <v>68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7"/>
      <c r="BX54" s="122" t="s">
        <v>69</v>
      </c>
      <c r="BY54" s="138"/>
      <c r="BZ54" s="138"/>
      <c r="CA54" s="138"/>
      <c r="CB54" s="138"/>
      <c r="CC54" s="138"/>
      <c r="CD54" s="138"/>
      <c r="CE54" s="139"/>
      <c r="CF54" s="58"/>
      <c r="CG54" s="138"/>
      <c r="CH54" s="138"/>
      <c r="CI54" s="138"/>
      <c r="CJ54" s="138"/>
      <c r="CK54" s="138"/>
      <c r="CL54" s="138"/>
      <c r="CM54" s="138"/>
      <c r="CN54" s="138"/>
      <c r="CO54" s="138"/>
      <c r="CP54" s="138"/>
      <c r="CQ54" s="138"/>
      <c r="CR54" s="139"/>
      <c r="CS54" s="115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1"/>
      <c r="DF54" s="93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5"/>
      <c r="DS54" s="93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5"/>
      <c r="EF54" s="93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5"/>
      <c r="ES54" s="182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4"/>
    </row>
    <row r="55" spans="1:161" ht="11.1" customHeight="1">
      <c r="A55" s="194" t="s">
        <v>48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195"/>
      <c r="AW55" s="195"/>
      <c r="AX55" s="195"/>
      <c r="AY55" s="195"/>
      <c r="AZ55" s="195"/>
      <c r="BA55" s="195"/>
      <c r="BB55" s="195"/>
      <c r="BC55" s="195"/>
      <c r="BD55" s="195"/>
      <c r="BE55" s="195"/>
      <c r="BF55" s="195"/>
      <c r="BG55" s="195"/>
      <c r="BH55" s="195"/>
      <c r="BI55" s="195"/>
      <c r="BJ55" s="195"/>
      <c r="BK55" s="195"/>
      <c r="BL55" s="195"/>
      <c r="BM55" s="195"/>
      <c r="BN55" s="195"/>
      <c r="BO55" s="195"/>
      <c r="BP55" s="195"/>
      <c r="BQ55" s="195"/>
      <c r="BR55" s="195"/>
      <c r="BS55" s="195"/>
      <c r="BT55" s="195"/>
      <c r="BU55" s="195"/>
      <c r="BV55" s="195"/>
      <c r="BW55" s="196"/>
      <c r="BX55" s="125"/>
      <c r="BY55" s="126"/>
      <c r="BZ55" s="126"/>
      <c r="CA55" s="126"/>
      <c r="CB55" s="126"/>
      <c r="CC55" s="126"/>
      <c r="CD55" s="126"/>
      <c r="CE55" s="127"/>
      <c r="CF55" s="197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7"/>
      <c r="CS55" s="129"/>
      <c r="CT55" s="130"/>
      <c r="CU55" s="130"/>
      <c r="CV55" s="130"/>
      <c r="CW55" s="130"/>
      <c r="CX55" s="130"/>
      <c r="CY55" s="130"/>
      <c r="CZ55" s="130"/>
      <c r="DA55" s="130"/>
      <c r="DB55" s="130"/>
      <c r="DC55" s="130"/>
      <c r="DD55" s="130"/>
      <c r="DE55" s="131"/>
      <c r="DF55" s="153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5"/>
      <c r="DS55" s="153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5"/>
      <c r="EF55" s="153"/>
      <c r="EG55" s="154"/>
      <c r="EH55" s="154"/>
      <c r="EI55" s="154"/>
      <c r="EJ55" s="154"/>
      <c r="EK55" s="154"/>
      <c r="EL55" s="154"/>
      <c r="EM55" s="154"/>
      <c r="EN55" s="154"/>
      <c r="EO55" s="154"/>
      <c r="EP55" s="154"/>
      <c r="EQ55" s="154"/>
      <c r="ER55" s="155"/>
      <c r="ES55" s="188"/>
      <c r="ET55" s="189"/>
      <c r="EU55" s="189"/>
      <c r="EV55" s="189"/>
      <c r="EW55" s="189"/>
      <c r="EX55" s="189"/>
      <c r="EY55" s="189"/>
      <c r="EZ55" s="189"/>
      <c r="FA55" s="189"/>
      <c r="FB55" s="189"/>
      <c r="FC55" s="189"/>
      <c r="FD55" s="189"/>
      <c r="FE55" s="190"/>
    </row>
    <row r="56" spans="1:161" ht="11.1" customHeight="1">
      <c r="A56" s="272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7"/>
      <c r="BX56" s="128"/>
      <c r="BY56" s="88"/>
      <c r="BZ56" s="88"/>
      <c r="CA56" s="88"/>
      <c r="CB56" s="88"/>
      <c r="CC56" s="88"/>
      <c r="CD56" s="88"/>
      <c r="CE56" s="89"/>
      <c r="CF56" s="87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9"/>
      <c r="CS56" s="132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4"/>
      <c r="DF56" s="343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2"/>
      <c r="DS56" s="343"/>
      <c r="DT56" s="201"/>
      <c r="DU56" s="201"/>
      <c r="DV56" s="201"/>
      <c r="DW56" s="201"/>
      <c r="DX56" s="201"/>
      <c r="DY56" s="201"/>
      <c r="DZ56" s="201"/>
      <c r="EA56" s="201"/>
      <c r="EB56" s="201"/>
      <c r="EC56" s="201"/>
      <c r="ED56" s="201"/>
      <c r="EE56" s="202"/>
      <c r="EF56" s="343"/>
      <c r="EG56" s="201"/>
      <c r="EH56" s="201"/>
      <c r="EI56" s="201"/>
      <c r="EJ56" s="201"/>
      <c r="EK56" s="201"/>
      <c r="EL56" s="201"/>
      <c r="EM56" s="201"/>
      <c r="EN56" s="201"/>
      <c r="EO56" s="201"/>
      <c r="EP56" s="201"/>
      <c r="EQ56" s="201"/>
      <c r="ER56" s="202"/>
      <c r="ES56" s="191"/>
      <c r="ET56" s="192"/>
      <c r="EU56" s="192"/>
      <c r="EV56" s="192"/>
      <c r="EW56" s="192"/>
      <c r="EX56" s="192"/>
      <c r="EY56" s="192"/>
      <c r="EZ56" s="192"/>
      <c r="FA56" s="192"/>
      <c r="FB56" s="192"/>
      <c r="FC56" s="192"/>
      <c r="FD56" s="192"/>
      <c r="FE56" s="193"/>
    </row>
    <row r="57" spans="1:161" ht="11.1" customHeight="1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7"/>
      <c r="BX57" s="122"/>
      <c r="BY57" s="138"/>
      <c r="BZ57" s="138"/>
      <c r="CA57" s="138"/>
      <c r="CB57" s="138"/>
      <c r="CC57" s="138"/>
      <c r="CD57" s="138"/>
      <c r="CE57" s="139"/>
      <c r="CF57" s="5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9"/>
      <c r="CS57" s="115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1"/>
      <c r="DF57" s="93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5"/>
      <c r="DS57" s="93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5"/>
      <c r="EF57" s="93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5"/>
      <c r="ES57" s="182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4"/>
    </row>
    <row r="58" spans="1:161" ht="12.75" customHeight="1">
      <c r="A58" s="185" t="s">
        <v>243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7"/>
      <c r="BX58" s="122" t="s">
        <v>70</v>
      </c>
      <c r="BY58" s="138"/>
      <c r="BZ58" s="138"/>
      <c r="CA58" s="138"/>
      <c r="CB58" s="138"/>
      <c r="CC58" s="138"/>
      <c r="CD58" s="138"/>
      <c r="CE58" s="139"/>
      <c r="CF58" s="58" t="s">
        <v>41</v>
      </c>
      <c r="CG58" s="138"/>
      <c r="CH58" s="138"/>
      <c r="CI58" s="138"/>
      <c r="CJ58" s="138"/>
      <c r="CK58" s="138"/>
      <c r="CL58" s="138"/>
      <c r="CM58" s="138"/>
      <c r="CN58" s="138"/>
      <c r="CO58" s="138"/>
      <c r="CP58" s="138"/>
      <c r="CQ58" s="138"/>
      <c r="CR58" s="139"/>
      <c r="CS58" s="115" t="s">
        <v>294</v>
      </c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1"/>
      <c r="DF58" s="93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5"/>
      <c r="DS58" s="93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5"/>
      <c r="EF58" s="93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5"/>
      <c r="ES58" s="182"/>
      <c r="ET58" s="183"/>
      <c r="EU58" s="183"/>
      <c r="EV58" s="183"/>
      <c r="EW58" s="183"/>
      <c r="EX58" s="183"/>
      <c r="EY58" s="183"/>
      <c r="EZ58" s="183"/>
      <c r="FA58" s="183"/>
      <c r="FB58" s="183"/>
      <c r="FC58" s="183"/>
      <c r="FD58" s="183"/>
      <c r="FE58" s="184"/>
    </row>
    <row r="59" spans="1:161" ht="33.75" customHeight="1">
      <c r="A59" s="119" t="s">
        <v>71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1"/>
      <c r="BX59" s="122" t="s">
        <v>72</v>
      </c>
      <c r="BY59" s="138"/>
      <c r="BZ59" s="138"/>
      <c r="CA59" s="138"/>
      <c r="CB59" s="138"/>
      <c r="CC59" s="138"/>
      <c r="CD59" s="138"/>
      <c r="CE59" s="139"/>
      <c r="CF59" s="58" t="s">
        <v>73</v>
      </c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9"/>
      <c r="CS59" s="115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1"/>
      <c r="DF59" s="93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5"/>
      <c r="DS59" s="93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5"/>
      <c r="EF59" s="93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5"/>
      <c r="ES59" s="109" t="s">
        <v>41</v>
      </c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1"/>
    </row>
    <row r="60" spans="1:161" ht="11.1" customHeight="1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7"/>
      <c r="BX60" s="122"/>
      <c r="BY60" s="138"/>
      <c r="BZ60" s="138"/>
      <c r="CA60" s="138"/>
      <c r="CB60" s="138"/>
      <c r="CC60" s="138"/>
      <c r="CD60" s="138"/>
      <c r="CE60" s="139"/>
      <c r="CF60" s="58"/>
      <c r="CG60" s="138"/>
      <c r="CH60" s="138"/>
      <c r="CI60" s="138"/>
      <c r="CJ60" s="138"/>
      <c r="CK60" s="138"/>
      <c r="CL60" s="138"/>
      <c r="CM60" s="138"/>
      <c r="CN60" s="138"/>
      <c r="CO60" s="138"/>
      <c r="CP60" s="138"/>
      <c r="CQ60" s="138"/>
      <c r="CR60" s="139"/>
      <c r="CS60" s="115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1"/>
      <c r="DF60" s="93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5"/>
      <c r="DS60" s="93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5"/>
      <c r="EF60" s="93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5"/>
      <c r="ES60" s="109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1"/>
    </row>
    <row r="61" spans="1:161" ht="14.25" customHeight="1">
      <c r="A61" s="242" t="s">
        <v>74</v>
      </c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3"/>
      <c r="BT61" s="243"/>
      <c r="BU61" s="243"/>
      <c r="BV61" s="243"/>
      <c r="BW61" s="244"/>
      <c r="BX61" s="245" t="s">
        <v>75</v>
      </c>
      <c r="BY61" s="246"/>
      <c r="BZ61" s="246"/>
      <c r="CA61" s="246"/>
      <c r="CB61" s="246"/>
      <c r="CC61" s="246"/>
      <c r="CD61" s="246"/>
      <c r="CE61" s="247"/>
      <c r="CF61" s="248" t="s">
        <v>41</v>
      </c>
      <c r="CG61" s="246"/>
      <c r="CH61" s="246"/>
      <c r="CI61" s="246"/>
      <c r="CJ61" s="246"/>
      <c r="CK61" s="246"/>
      <c r="CL61" s="246"/>
      <c r="CM61" s="246"/>
      <c r="CN61" s="246"/>
      <c r="CO61" s="246"/>
      <c r="CP61" s="246"/>
      <c r="CQ61" s="246"/>
      <c r="CR61" s="247"/>
      <c r="CS61" s="115">
        <v>200</v>
      </c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1"/>
      <c r="DF61" s="93">
        <f>DF62+DF90+DF100</f>
        <v>12445028.470000001</v>
      </c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5"/>
      <c r="DS61" s="93">
        <f>DS62+DS90+DS100</f>
        <v>11046383.51</v>
      </c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5"/>
      <c r="EF61" s="93">
        <f>EF62+EF90+EF100</f>
        <v>11046383.51</v>
      </c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5"/>
      <c r="ES61" s="109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1"/>
    </row>
    <row r="62" spans="1:161" ht="22.5" customHeight="1">
      <c r="A62" s="232" t="s">
        <v>76</v>
      </c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4"/>
      <c r="BX62" s="122" t="s">
        <v>77</v>
      </c>
      <c r="BY62" s="138"/>
      <c r="BZ62" s="138"/>
      <c r="CA62" s="138"/>
      <c r="CB62" s="138"/>
      <c r="CC62" s="138"/>
      <c r="CD62" s="138"/>
      <c r="CE62" s="139"/>
      <c r="CF62" s="58" t="s">
        <v>41</v>
      </c>
      <c r="CG62" s="138"/>
      <c r="CH62" s="138"/>
      <c r="CI62" s="138"/>
      <c r="CJ62" s="138"/>
      <c r="CK62" s="138"/>
      <c r="CL62" s="138"/>
      <c r="CM62" s="138"/>
      <c r="CN62" s="138"/>
      <c r="CO62" s="138"/>
      <c r="CP62" s="138"/>
      <c r="CQ62" s="138"/>
      <c r="CR62" s="139"/>
      <c r="CS62" s="340" t="s">
        <v>217</v>
      </c>
      <c r="CT62" s="341"/>
      <c r="CU62" s="341"/>
      <c r="CV62" s="341"/>
      <c r="CW62" s="341"/>
      <c r="CX62" s="341"/>
      <c r="CY62" s="341"/>
      <c r="CZ62" s="341"/>
      <c r="DA62" s="341"/>
      <c r="DB62" s="341"/>
      <c r="DC62" s="341"/>
      <c r="DD62" s="341"/>
      <c r="DE62" s="342"/>
      <c r="DF62" s="93">
        <f>DF63+DF73+DF70+DF71</f>
        <v>9537798.2400000002</v>
      </c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5"/>
      <c r="DS62" s="93">
        <f>DS63+DS73+DS70+DS71</f>
        <v>9355570.2400000002</v>
      </c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5"/>
      <c r="EF62" s="93">
        <f>EF63+EF73+EF70+EF71</f>
        <v>9355570.2400000002</v>
      </c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5"/>
      <c r="ES62" s="109" t="s">
        <v>41</v>
      </c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1"/>
    </row>
    <row r="63" spans="1:161" ht="22.5" customHeight="1">
      <c r="A63" s="119" t="s">
        <v>78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1"/>
      <c r="BX63" s="122" t="s">
        <v>79</v>
      </c>
      <c r="BY63" s="138"/>
      <c r="BZ63" s="138"/>
      <c r="CA63" s="138"/>
      <c r="CB63" s="138"/>
      <c r="CC63" s="138"/>
      <c r="CD63" s="138"/>
      <c r="CE63" s="139"/>
      <c r="CF63" s="58" t="s">
        <v>80</v>
      </c>
      <c r="CG63" s="138"/>
      <c r="CH63" s="138"/>
      <c r="CI63" s="138"/>
      <c r="CJ63" s="138"/>
      <c r="CK63" s="138"/>
      <c r="CL63" s="138"/>
      <c r="CM63" s="138"/>
      <c r="CN63" s="138"/>
      <c r="CO63" s="138"/>
      <c r="CP63" s="138"/>
      <c r="CQ63" s="138"/>
      <c r="CR63" s="139"/>
      <c r="CS63" s="100">
        <v>211</v>
      </c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2"/>
      <c r="DF63" s="93">
        <f>DF64+DF66+DF67+DF68+DF65</f>
        <v>7339481.3999999994</v>
      </c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5"/>
      <c r="DS63" s="93">
        <f>DS64+DS66+DS67+DS68+DS65</f>
        <v>7168360.4000000004</v>
      </c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5"/>
      <c r="EF63" s="93">
        <v>7168360.4000000004</v>
      </c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5"/>
      <c r="ES63" s="109" t="s">
        <v>41</v>
      </c>
      <c r="ET63" s="110"/>
      <c r="EU63" s="110"/>
      <c r="EV63" s="110"/>
      <c r="EW63" s="110"/>
      <c r="EX63" s="110"/>
      <c r="EY63" s="110"/>
      <c r="EZ63" s="110"/>
      <c r="FA63" s="110"/>
      <c r="FB63" s="110"/>
      <c r="FC63" s="110"/>
      <c r="FD63" s="110"/>
      <c r="FE63" s="111"/>
    </row>
    <row r="64" spans="1:161" ht="18.75" customHeight="1">
      <c r="A64" s="119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1"/>
      <c r="BX64" s="122"/>
      <c r="BY64" s="138"/>
      <c r="BZ64" s="138"/>
      <c r="CA64" s="138"/>
      <c r="CB64" s="138"/>
      <c r="CC64" s="138"/>
      <c r="CD64" s="138"/>
      <c r="CE64" s="139"/>
      <c r="CF64" s="58" t="s">
        <v>80</v>
      </c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9"/>
      <c r="CS64" s="68" t="s">
        <v>239</v>
      </c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70"/>
      <c r="DF64" s="93">
        <v>7046699.3899999997</v>
      </c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5"/>
      <c r="DS64" s="93">
        <v>6907050.4000000004</v>
      </c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5"/>
      <c r="EF64" s="93">
        <v>6907050.4000000004</v>
      </c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5"/>
      <c r="ES64" s="109" t="s">
        <v>41</v>
      </c>
      <c r="ET64" s="110"/>
      <c r="EU64" s="110"/>
      <c r="EV64" s="110"/>
      <c r="EW64" s="110"/>
      <c r="EX64" s="110"/>
      <c r="EY64" s="110"/>
      <c r="EZ64" s="110"/>
      <c r="FA64" s="110"/>
      <c r="FB64" s="110"/>
      <c r="FC64" s="110"/>
      <c r="FD64" s="110"/>
      <c r="FE64" s="111"/>
    </row>
    <row r="65" spans="1:161" ht="18.75" customHeight="1">
      <c r="A65" s="119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1"/>
      <c r="BX65" s="122"/>
      <c r="BY65" s="138"/>
      <c r="BZ65" s="138"/>
      <c r="CA65" s="138"/>
      <c r="CB65" s="138"/>
      <c r="CC65" s="138"/>
      <c r="CD65" s="138"/>
      <c r="CE65" s="139"/>
      <c r="CF65" s="58" t="s">
        <v>80</v>
      </c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9"/>
      <c r="CS65" s="68" t="s">
        <v>283</v>
      </c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70"/>
      <c r="DF65" s="93">
        <v>66471.990000000005</v>
      </c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5"/>
      <c r="DS65" s="93">
        <v>35000</v>
      </c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5"/>
      <c r="EF65" s="93">
        <v>35000</v>
      </c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5"/>
      <c r="ES65" s="109" t="s">
        <v>41</v>
      </c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1"/>
    </row>
    <row r="66" spans="1:161" ht="22.5" customHeight="1">
      <c r="A66" s="119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1"/>
      <c r="BX66" s="122"/>
      <c r="BY66" s="138"/>
      <c r="BZ66" s="138"/>
      <c r="CA66" s="138"/>
      <c r="CB66" s="138"/>
      <c r="CC66" s="138"/>
      <c r="CD66" s="138"/>
      <c r="CE66" s="139"/>
      <c r="CF66" s="58" t="s">
        <v>80</v>
      </c>
      <c r="CG66" s="138"/>
      <c r="CH66" s="138"/>
      <c r="CI66" s="138"/>
      <c r="CJ66" s="138"/>
      <c r="CK66" s="138"/>
      <c r="CL66" s="138"/>
      <c r="CM66" s="138"/>
      <c r="CN66" s="138"/>
      <c r="CO66" s="138"/>
      <c r="CP66" s="138"/>
      <c r="CQ66" s="138"/>
      <c r="CR66" s="139"/>
      <c r="CS66" s="100" t="s">
        <v>238</v>
      </c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2"/>
      <c r="DF66" s="93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5"/>
      <c r="DS66" s="93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5"/>
      <c r="EF66" s="93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5"/>
      <c r="ES66" s="109" t="s">
        <v>41</v>
      </c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1"/>
    </row>
    <row r="67" spans="1:161" ht="22.5" customHeight="1">
      <c r="A67" s="119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1"/>
      <c r="BX67" s="122"/>
      <c r="BY67" s="138"/>
      <c r="BZ67" s="138"/>
      <c r="CA67" s="138"/>
      <c r="CB67" s="138"/>
      <c r="CC67" s="138"/>
      <c r="CD67" s="138"/>
      <c r="CE67" s="139"/>
      <c r="CF67" s="58" t="s">
        <v>80</v>
      </c>
      <c r="CG67" s="138"/>
      <c r="CH67" s="138"/>
      <c r="CI67" s="138"/>
      <c r="CJ67" s="138"/>
      <c r="CK67" s="138"/>
      <c r="CL67" s="138"/>
      <c r="CM67" s="138"/>
      <c r="CN67" s="138"/>
      <c r="CO67" s="138"/>
      <c r="CP67" s="138"/>
      <c r="CQ67" s="138"/>
      <c r="CR67" s="139"/>
      <c r="CS67" s="100" t="s">
        <v>281</v>
      </c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2"/>
      <c r="DF67" s="93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5"/>
      <c r="DS67" s="93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5"/>
      <c r="EF67" s="93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5"/>
      <c r="ES67" s="109" t="s">
        <v>41</v>
      </c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1"/>
    </row>
    <row r="68" spans="1:161" ht="22.5" customHeight="1">
      <c r="A68" s="119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1"/>
      <c r="BX68" s="122"/>
      <c r="BY68" s="138"/>
      <c r="BZ68" s="138"/>
      <c r="CA68" s="138"/>
      <c r="CB68" s="138"/>
      <c r="CC68" s="138"/>
      <c r="CD68" s="138"/>
      <c r="CE68" s="139"/>
      <c r="CF68" s="58" t="s">
        <v>80</v>
      </c>
      <c r="CG68" s="138"/>
      <c r="CH68" s="138"/>
      <c r="CI68" s="138"/>
      <c r="CJ68" s="138"/>
      <c r="CK68" s="138"/>
      <c r="CL68" s="138"/>
      <c r="CM68" s="138"/>
      <c r="CN68" s="138"/>
      <c r="CO68" s="138"/>
      <c r="CP68" s="138"/>
      <c r="CQ68" s="138"/>
      <c r="CR68" s="139"/>
      <c r="CS68" s="100" t="s">
        <v>237</v>
      </c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2"/>
      <c r="DF68" s="93">
        <v>226310.02</v>
      </c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5"/>
      <c r="DS68" s="93">
        <v>226310</v>
      </c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5"/>
      <c r="EF68" s="93">
        <v>226310</v>
      </c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5"/>
      <c r="ES68" s="109" t="s">
        <v>41</v>
      </c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1"/>
    </row>
    <row r="69" spans="1:161" s="56" customFormat="1" ht="22.5" customHeight="1">
      <c r="A69" s="135" t="s">
        <v>81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7"/>
      <c r="BX69" s="122" t="s">
        <v>82</v>
      </c>
      <c r="BY69" s="138"/>
      <c r="BZ69" s="138"/>
      <c r="CA69" s="138"/>
      <c r="CB69" s="138"/>
      <c r="CC69" s="138"/>
      <c r="CD69" s="138"/>
      <c r="CE69" s="139"/>
      <c r="CF69" s="58" t="s">
        <v>83</v>
      </c>
      <c r="CG69" s="138"/>
      <c r="CH69" s="138"/>
      <c r="CI69" s="138"/>
      <c r="CJ69" s="138"/>
      <c r="CK69" s="138"/>
      <c r="CL69" s="138"/>
      <c r="CM69" s="138"/>
      <c r="CN69" s="138"/>
      <c r="CO69" s="138"/>
      <c r="CP69" s="138"/>
      <c r="CQ69" s="138"/>
      <c r="CR69" s="139"/>
      <c r="CS69" s="100" t="s">
        <v>236</v>
      </c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2"/>
      <c r="DF69" s="93">
        <f>SUM(DF70:DR71)</f>
        <v>4586</v>
      </c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5"/>
      <c r="DS69" s="93">
        <v>5500</v>
      </c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5"/>
      <c r="EF69" s="93">
        <v>5500</v>
      </c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5"/>
      <c r="ES69" s="109" t="s">
        <v>41</v>
      </c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1"/>
    </row>
    <row r="70" spans="1:161" ht="15.75" customHeight="1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7"/>
      <c r="BX70" s="397"/>
      <c r="BY70" s="398"/>
      <c r="BZ70" s="398"/>
      <c r="CA70" s="398"/>
      <c r="CB70" s="398"/>
      <c r="CC70" s="398"/>
      <c r="CD70" s="398"/>
      <c r="CE70" s="399"/>
      <c r="CF70" s="58" t="s">
        <v>83</v>
      </c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9"/>
      <c r="CS70" s="100" t="s">
        <v>236</v>
      </c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2"/>
      <c r="DF70" s="93">
        <v>1650</v>
      </c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5"/>
      <c r="DS70" s="93">
        <v>5500</v>
      </c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5"/>
      <c r="EF70" s="93">
        <v>5500</v>
      </c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5"/>
      <c r="ES70" s="109" t="s">
        <v>41</v>
      </c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1"/>
    </row>
    <row r="71" spans="1:161" ht="15.75" customHeight="1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7"/>
      <c r="BX71" s="397"/>
      <c r="BY71" s="398"/>
      <c r="BZ71" s="398"/>
      <c r="CA71" s="398"/>
      <c r="CB71" s="398"/>
      <c r="CC71" s="398"/>
      <c r="CD71" s="398"/>
      <c r="CE71" s="399"/>
      <c r="CF71" s="58" t="s">
        <v>83</v>
      </c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9"/>
      <c r="CS71" s="100" t="s">
        <v>262</v>
      </c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2"/>
      <c r="DF71" s="93">
        <v>2936</v>
      </c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5"/>
      <c r="DS71" s="93">
        <v>27435</v>
      </c>
      <c r="DT71" s="123"/>
      <c r="DU71" s="123"/>
      <c r="DV71" s="123"/>
      <c r="DW71" s="123"/>
      <c r="DX71" s="123"/>
      <c r="DY71" s="123"/>
      <c r="DZ71" s="123"/>
      <c r="EA71" s="123"/>
      <c r="EB71" s="123"/>
      <c r="EC71" s="123"/>
      <c r="ED71" s="123"/>
      <c r="EE71" s="124"/>
      <c r="EF71" s="93">
        <v>27435</v>
      </c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4"/>
      <c r="ES71" s="109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1"/>
    </row>
    <row r="72" spans="1:161" ht="22.5" customHeight="1">
      <c r="A72" s="119" t="s">
        <v>84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0"/>
      <c r="BT72" s="120"/>
      <c r="BU72" s="120"/>
      <c r="BV72" s="120"/>
      <c r="BW72" s="121"/>
      <c r="BX72" s="122" t="s">
        <v>85</v>
      </c>
      <c r="BY72" s="138"/>
      <c r="BZ72" s="138"/>
      <c r="CA72" s="138"/>
      <c r="CB72" s="138"/>
      <c r="CC72" s="138"/>
      <c r="CD72" s="138"/>
      <c r="CE72" s="139"/>
      <c r="CF72" s="58" t="s">
        <v>86</v>
      </c>
      <c r="CG72" s="138"/>
      <c r="CH72" s="138"/>
      <c r="CI72" s="138"/>
      <c r="CJ72" s="138"/>
      <c r="CK72" s="138"/>
      <c r="CL72" s="138"/>
      <c r="CM72" s="138"/>
      <c r="CN72" s="138"/>
      <c r="CO72" s="138"/>
      <c r="CP72" s="138"/>
      <c r="CQ72" s="138"/>
      <c r="CR72" s="139"/>
      <c r="CS72" s="100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2"/>
      <c r="DF72" s="93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5"/>
      <c r="DS72" s="93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5"/>
      <c r="EF72" s="93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5"/>
      <c r="ES72" s="109" t="s">
        <v>41</v>
      </c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1"/>
    </row>
    <row r="73" spans="1:161" ht="22.5" customHeight="1">
      <c r="A73" s="119" t="s">
        <v>87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1"/>
      <c r="BX73" s="122" t="s">
        <v>88</v>
      </c>
      <c r="BY73" s="138"/>
      <c r="BZ73" s="138"/>
      <c r="CA73" s="138"/>
      <c r="CB73" s="138"/>
      <c r="CC73" s="138"/>
      <c r="CD73" s="138"/>
      <c r="CE73" s="139"/>
      <c r="CF73" s="58" t="s">
        <v>89</v>
      </c>
      <c r="CG73" s="138"/>
      <c r="CH73" s="138"/>
      <c r="CI73" s="138"/>
      <c r="CJ73" s="138"/>
      <c r="CK73" s="138"/>
      <c r="CL73" s="138"/>
      <c r="CM73" s="138"/>
      <c r="CN73" s="138"/>
      <c r="CO73" s="138"/>
      <c r="CP73" s="138"/>
      <c r="CQ73" s="138"/>
      <c r="CR73" s="139"/>
      <c r="CS73" s="100">
        <v>213</v>
      </c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2"/>
      <c r="DF73" s="93">
        <f>DF74+DF75+DF76+DF77</f>
        <v>2193730.8400000003</v>
      </c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5"/>
      <c r="DS73" s="93">
        <f>DS74+DS75+DS76+DS77</f>
        <v>2154274.84</v>
      </c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5"/>
      <c r="EF73" s="93">
        <f>EF74+EF75+EF76+EF77</f>
        <v>2154274.84</v>
      </c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5"/>
      <c r="ES73" s="109" t="s">
        <v>41</v>
      </c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1"/>
    </row>
    <row r="74" spans="1:161" ht="22.5" customHeight="1">
      <c r="A74" s="156" t="s">
        <v>90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8"/>
      <c r="BX74" s="122" t="s">
        <v>91</v>
      </c>
      <c r="BY74" s="138"/>
      <c r="BZ74" s="138"/>
      <c r="CA74" s="138"/>
      <c r="CB74" s="138"/>
      <c r="CC74" s="138"/>
      <c r="CD74" s="138"/>
      <c r="CE74" s="139"/>
      <c r="CF74" s="58" t="s">
        <v>89</v>
      </c>
      <c r="CG74" s="138"/>
      <c r="CH74" s="138"/>
      <c r="CI74" s="138"/>
      <c r="CJ74" s="138"/>
      <c r="CK74" s="138"/>
      <c r="CL74" s="138"/>
      <c r="CM74" s="138"/>
      <c r="CN74" s="138"/>
      <c r="CO74" s="138"/>
      <c r="CP74" s="138"/>
      <c r="CQ74" s="138"/>
      <c r="CR74" s="139"/>
      <c r="CS74" s="68" t="s">
        <v>233</v>
      </c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70"/>
      <c r="DF74" s="93">
        <v>2125385.2400000002</v>
      </c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5"/>
      <c r="DS74" s="93">
        <v>2085929.22</v>
      </c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5"/>
      <c r="EF74" s="93">
        <v>2085929.22</v>
      </c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5"/>
      <c r="ES74" s="109" t="s">
        <v>41</v>
      </c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1"/>
    </row>
    <row r="75" spans="1:161" ht="22.5" customHeight="1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8"/>
      <c r="BX75" s="122" t="s">
        <v>93</v>
      </c>
      <c r="BY75" s="138"/>
      <c r="BZ75" s="138"/>
      <c r="CA75" s="138"/>
      <c r="CB75" s="138"/>
      <c r="CC75" s="138"/>
      <c r="CD75" s="138"/>
      <c r="CE75" s="139"/>
      <c r="CF75" s="58" t="s">
        <v>89</v>
      </c>
      <c r="CG75" s="138"/>
      <c r="CH75" s="138"/>
      <c r="CI75" s="138"/>
      <c r="CJ75" s="138"/>
      <c r="CK75" s="138"/>
      <c r="CL75" s="138"/>
      <c r="CM75" s="138"/>
      <c r="CN75" s="138"/>
      <c r="CO75" s="138"/>
      <c r="CP75" s="138"/>
      <c r="CQ75" s="138"/>
      <c r="CR75" s="139"/>
      <c r="CS75" s="100" t="s">
        <v>234</v>
      </c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2"/>
      <c r="DF75" s="93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5"/>
      <c r="DS75" s="93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5"/>
      <c r="EF75" s="93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5"/>
      <c r="ES75" s="109" t="s">
        <v>41</v>
      </c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1"/>
    </row>
    <row r="76" spans="1:161" ht="22.5" customHeight="1">
      <c r="A76" s="156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8"/>
      <c r="BX76" s="122" t="s">
        <v>346</v>
      </c>
      <c r="BY76" s="138"/>
      <c r="BZ76" s="138"/>
      <c r="CA76" s="138"/>
      <c r="CB76" s="138"/>
      <c r="CC76" s="138"/>
      <c r="CD76" s="138"/>
      <c r="CE76" s="139"/>
      <c r="CF76" s="58" t="s">
        <v>89</v>
      </c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9"/>
      <c r="CS76" s="100" t="s">
        <v>282</v>
      </c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2"/>
      <c r="DF76" s="93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5"/>
      <c r="DS76" s="93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5"/>
      <c r="EF76" s="93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5"/>
      <c r="ES76" s="109" t="s">
        <v>41</v>
      </c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1"/>
    </row>
    <row r="77" spans="1:161" ht="22.5" customHeight="1">
      <c r="A77" s="156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8"/>
      <c r="BX77" s="122" t="s">
        <v>347</v>
      </c>
      <c r="BY77" s="138"/>
      <c r="BZ77" s="138"/>
      <c r="CA77" s="138"/>
      <c r="CB77" s="138"/>
      <c r="CC77" s="138"/>
      <c r="CD77" s="138"/>
      <c r="CE77" s="139"/>
      <c r="CF77" s="58" t="s">
        <v>89</v>
      </c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9"/>
      <c r="CS77" s="100" t="s">
        <v>235</v>
      </c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2"/>
      <c r="DF77" s="93">
        <v>68345.600000000006</v>
      </c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5"/>
      <c r="DS77" s="93">
        <v>68345.62</v>
      </c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5"/>
      <c r="EF77" s="93">
        <v>68345.62</v>
      </c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5"/>
      <c r="ES77" s="109" t="s">
        <v>41</v>
      </c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1"/>
    </row>
    <row r="78" spans="1:161" ht="11.1" customHeight="1" thickBot="1">
      <c r="A78" s="400" t="s">
        <v>92</v>
      </c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401"/>
      <c r="AP78" s="401"/>
      <c r="AQ78" s="401"/>
      <c r="AR78" s="401"/>
      <c r="AS78" s="401"/>
      <c r="AT78" s="401"/>
      <c r="AU78" s="401"/>
      <c r="AV78" s="401"/>
      <c r="AW78" s="401"/>
      <c r="AX78" s="401"/>
      <c r="AY78" s="401"/>
      <c r="AZ78" s="401"/>
      <c r="BA78" s="401"/>
      <c r="BB78" s="401"/>
      <c r="BC78" s="401"/>
      <c r="BD78" s="401"/>
      <c r="BE78" s="401"/>
      <c r="BF78" s="401"/>
      <c r="BG78" s="401"/>
      <c r="BH78" s="401"/>
      <c r="BI78" s="401"/>
      <c r="BJ78" s="401"/>
      <c r="BK78" s="401"/>
      <c r="BL78" s="401"/>
      <c r="BM78" s="401"/>
      <c r="BN78" s="401"/>
      <c r="BO78" s="401"/>
      <c r="BP78" s="401"/>
      <c r="BQ78" s="401"/>
      <c r="BR78" s="401"/>
      <c r="BS78" s="401"/>
      <c r="BT78" s="401"/>
      <c r="BU78" s="401"/>
      <c r="BV78" s="401"/>
      <c r="BW78" s="402"/>
      <c r="BX78" s="235" t="s">
        <v>93</v>
      </c>
      <c r="BY78" s="236"/>
      <c r="BZ78" s="236"/>
      <c r="CA78" s="236"/>
      <c r="CB78" s="236"/>
      <c r="CC78" s="236"/>
      <c r="CD78" s="236"/>
      <c r="CE78" s="237"/>
      <c r="CF78" s="238" t="s">
        <v>89</v>
      </c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7"/>
      <c r="CS78" s="239"/>
      <c r="CT78" s="240"/>
      <c r="CU78" s="240"/>
      <c r="CV78" s="240"/>
      <c r="CW78" s="240"/>
      <c r="CX78" s="240"/>
      <c r="CY78" s="240"/>
      <c r="CZ78" s="240"/>
      <c r="DA78" s="240"/>
      <c r="DB78" s="240"/>
      <c r="DC78" s="240"/>
      <c r="DD78" s="240"/>
      <c r="DE78" s="241"/>
      <c r="DF78" s="149"/>
      <c r="DG78" s="150"/>
      <c r="DH78" s="150"/>
      <c r="DI78" s="150"/>
      <c r="DJ78" s="150"/>
      <c r="DK78" s="150"/>
      <c r="DL78" s="150"/>
      <c r="DM78" s="150"/>
      <c r="DN78" s="150"/>
      <c r="DO78" s="150"/>
      <c r="DP78" s="150"/>
      <c r="DQ78" s="150"/>
      <c r="DR78" s="151"/>
      <c r="DS78" s="149"/>
      <c r="DT78" s="150"/>
      <c r="DU78" s="150"/>
      <c r="DV78" s="150"/>
      <c r="DW78" s="150"/>
      <c r="DX78" s="150"/>
      <c r="DY78" s="150"/>
      <c r="DZ78" s="150"/>
      <c r="EA78" s="150"/>
      <c r="EB78" s="150"/>
      <c r="EC78" s="150"/>
      <c r="ED78" s="150"/>
      <c r="EE78" s="151"/>
      <c r="EF78" s="149"/>
      <c r="EG78" s="150"/>
      <c r="EH78" s="150"/>
      <c r="EI78" s="150"/>
      <c r="EJ78" s="150"/>
      <c r="EK78" s="150"/>
      <c r="EL78" s="150"/>
      <c r="EM78" s="150"/>
      <c r="EN78" s="150"/>
      <c r="EO78" s="150"/>
      <c r="EP78" s="150"/>
      <c r="EQ78" s="150"/>
      <c r="ER78" s="151"/>
      <c r="ES78" s="389" t="s">
        <v>41</v>
      </c>
      <c r="ET78" s="390"/>
      <c r="EU78" s="390"/>
      <c r="EV78" s="390"/>
      <c r="EW78" s="390"/>
      <c r="EX78" s="390"/>
      <c r="EY78" s="390"/>
      <c r="EZ78" s="390"/>
      <c r="FA78" s="390"/>
      <c r="FB78" s="390"/>
      <c r="FC78" s="390"/>
      <c r="FD78" s="390"/>
      <c r="FE78" s="391"/>
    </row>
    <row r="79" spans="1:161" ht="11.1" customHeight="1">
      <c r="A79" s="135" t="s">
        <v>94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7"/>
      <c r="BX79" s="122" t="s">
        <v>95</v>
      </c>
      <c r="BY79" s="138"/>
      <c r="BZ79" s="138"/>
      <c r="CA79" s="138"/>
      <c r="CB79" s="138"/>
      <c r="CC79" s="138"/>
      <c r="CD79" s="138"/>
      <c r="CE79" s="139"/>
      <c r="CF79" s="58" t="s">
        <v>96</v>
      </c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9"/>
      <c r="CS79" s="115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1"/>
      <c r="DF79" s="93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5"/>
      <c r="DS79" s="93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5"/>
      <c r="EF79" s="93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5"/>
      <c r="ES79" s="109" t="s">
        <v>41</v>
      </c>
      <c r="ET79" s="110"/>
      <c r="EU79" s="110"/>
      <c r="EV79" s="110"/>
      <c r="EW79" s="110"/>
      <c r="EX79" s="110"/>
      <c r="EY79" s="110"/>
      <c r="EZ79" s="110"/>
      <c r="FA79" s="110"/>
      <c r="FB79" s="110"/>
      <c r="FC79" s="110"/>
      <c r="FD79" s="110"/>
      <c r="FE79" s="111"/>
    </row>
    <row r="80" spans="1:161" ht="11.1" customHeight="1">
      <c r="A80" s="119" t="s">
        <v>97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0"/>
      <c r="BT80" s="120"/>
      <c r="BU80" s="120"/>
      <c r="BV80" s="120"/>
      <c r="BW80" s="121"/>
      <c r="BX80" s="122" t="s">
        <v>100</v>
      </c>
      <c r="BY80" s="138"/>
      <c r="BZ80" s="138"/>
      <c r="CA80" s="138"/>
      <c r="CB80" s="138"/>
      <c r="CC80" s="138"/>
      <c r="CD80" s="138"/>
      <c r="CE80" s="139"/>
      <c r="CF80" s="58" t="s">
        <v>98</v>
      </c>
      <c r="CG80" s="138"/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9"/>
      <c r="CS80" s="115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1"/>
      <c r="DF80" s="93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5"/>
      <c r="DS80" s="93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5"/>
      <c r="EF80" s="93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5"/>
      <c r="ES80" s="109" t="s">
        <v>41</v>
      </c>
      <c r="ET80" s="110"/>
      <c r="EU80" s="110"/>
      <c r="EV80" s="110"/>
      <c r="EW80" s="110"/>
      <c r="EX80" s="110"/>
      <c r="EY80" s="110"/>
      <c r="EZ80" s="110"/>
      <c r="FA80" s="110"/>
      <c r="FB80" s="110"/>
      <c r="FC80" s="110"/>
      <c r="FD80" s="110"/>
      <c r="FE80" s="111"/>
    </row>
    <row r="81" spans="1:161" ht="21" customHeight="1">
      <c r="A81" s="119" t="s">
        <v>99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20"/>
      <c r="BS81" s="120"/>
      <c r="BT81" s="120"/>
      <c r="BU81" s="120"/>
      <c r="BV81" s="120"/>
      <c r="BW81" s="121"/>
      <c r="BX81" s="122" t="s">
        <v>273</v>
      </c>
      <c r="BY81" s="138"/>
      <c r="BZ81" s="138"/>
      <c r="CA81" s="138"/>
      <c r="CB81" s="138"/>
      <c r="CC81" s="138"/>
      <c r="CD81" s="138"/>
      <c r="CE81" s="139"/>
      <c r="CF81" s="58" t="s">
        <v>101</v>
      </c>
      <c r="CG81" s="138"/>
      <c r="CH81" s="138"/>
      <c r="CI81" s="138"/>
      <c r="CJ81" s="138"/>
      <c r="CK81" s="138"/>
      <c r="CL81" s="138"/>
      <c r="CM81" s="138"/>
      <c r="CN81" s="138"/>
      <c r="CO81" s="138"/>
      <c r="CP81" s="138"/>
      <c r="CQ81" s="138"/>
      <c r="CR81" s="139"/>
      <c r="CS81" s="115"/>
      <c r="CT81" s="140"/>
      <c r="CU81" s="140"/>
      <c r="CV81" s="140"/>
      <c r="CW81" s="140"/>
      <c r="CX81" s="140"/>
      <c r="CY81" s="140"/>
      <c r="CZ81" s="140"/>
      <c r="DA81" s="140"/>
      <c r="DB81" s="140"/>
      <c r="DC81" s="140"/>
      <c r="DD81" s="140"/>
      <c r="DE81" s="141"/>
      <c r="DF81" s="93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5"/>
      <c r="DS81" s="93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5"/>
      <c r="EF81" s="93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5"/>
      <c r="ES81" s="109" t="s">
        <v>41</v>
      </c>
      <c r="ET81" s="110"/>
      <c r="EU81" s="110"/>
      <c r="EV81" s="110"/>
      <c r="EW81" s="110"/>
      <c r="EX81" s="110"/>
      <c r="EY81" s="110"/>
      <c r="EZ81" s="110"/>
      <c r="FA81" s="110"/>
      <c r="FB81" s="110"/>
      <c r="FC81" s="110"/>
      <c r="FD81" s="110"/>
      <c r="FE81" s="111"/>
    </row>
    <row r="82" spans="1:161" ht="21.75" customHeight="1">
      <c r="A82" s="156" t="s">
        <v>102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8"/>
      <c r="BX82" s="122" t="s">
        <v>296</v>
      </c>
      <c r="BY82" s="138"/>
      <c r="BZ82" s="138"/>
      <c r="CA82" s="138"/>
      <c r="CB82" s="138"/>
      <c r="CC82" s="138"/>
      <c r="CD82" s="138"/>
      <c r="CE82" s="139"/>
      <c r="CF82" s="58" t="s">
        <v>101</v>
      </c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9"/>
      <c r="CS82" s="115"/>
      <c r="CT82" s="140"/>
      <c r="CU82" s="140"/>
      <c r="CV82" s="140"/>
      <c r="CW82" s="140"/>
      <c r="CX82" s="140"/>
      <c r="CY82" s="140"/>
      <c r="CZ82" s="140"/>
      <c r="DA82" s="140"/>
      <c r="DB82" s="140"/>
      <c r="DC82" s="140"/>
      <c r="DD82" s="140"/>
      <c r="DE82" s="141"/>
      <c r="DF82" s="93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5"/>
      <c r="DS82" s="93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5"/>
      <c r="EF82" s="93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5"/>
      <c r="ES82" s="109" t="s">
        <v>41</v>
      </c>
      <c r="ET82" s="110"/>
      <c r="EU82" s="110"/>
      <c r="EV82" s="110"/>
      <c r="EW82" s="110"/>
      <c r="EX82" s="110"/>
      <c r="EY82" s="110"/>
      <c r="EZ82" s="110"/>
      <c r="FA82" s="110"/>
      <c r="FB82" s="110"/>
      <c r="FC82" s="110"/>
      <c r="FD82" s="110"/>
      <c r="FE82" s="111"/>
    </row>
    <row r="83" spans="1:161" ht="11.1" customHeight="1">
      <c r="A83" s="255" t="s">
        <v>103</v>
      </c>
      <c r="B83" s="256"/>
      <c r="C83" s="256"/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256"/>
      <c r="BE83" s="256"/>
      <c r="BF83" s="256"/>
      <c r="BG83" s="256"/>
      <c r="BH83" s="256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7"/>
      <c r="BX83" s="122" t="s">
        <v>104</v>
      </c>
      <c r="BY83" s="138"/>
      <c r="BZ83" s="138"/>
      <c r="CA83" s="138"/>
      <c r="CB83" s="138"/>
      <c r="CC83" s="138"/>
      <c r="CD83" s="138"/>
      <c r="CE83" s="139"/>
      <c r="CF83" s="58" t="s">
        <v>105</v>
      </c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9"/>
      <c r="CS83" s="115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1"/>
      <c r="DF83" s="93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5"/>
      <c r="DS83" s="93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5"/>
      <c r="EF83" s="93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5"/>
      <c r="ES83" s="109" t="s">
        <v>41</v>
      </c>
      <c r="ET83" s="110"/>
      <c r="EU83" s="110"/>
      <c r="EV83" s="110"/>
      <c r="EW83" s="110"/>
      <c r="EX83" s="110"/>
      <c r="EY83" s="110"/>
      <c r="EZ83" s="110"/>
      <c r="FA83" s="110"/>
      <c r="FB83" s="110"/>
      <c r="FC83" s="110"/>
      <c r="FD83" s="110"/>
      <c r="FE83" s="111"/>
    </row>
    <row r="84" spans="1:161" ht="21.75" customHeight="1">
      <c r="A84" s="119" t="s">
        <v>106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1"/>
      <c r="BX84" s="122" t="s">
        <v>107</v>
      </c>
      <c r="BY84" s="138"/>
      <c r="BZ84" s="138"/>
      <c r="CA84" s="138"/>
      <c r="CB84" s="138"/>
      <c r="CC84" s="138"/>
      <c r="CD84" s="138"/>
      <c r="CE84" s="139"/>
      <c r="CF84" s="58" t="s">
        <v>108</v>
      </c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9"/>
      <c r="CS84" s="115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1"/>
      <c r="DF84" s="93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5"/>
      <c r="DS84" s="93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5"/>
      <c r="EF84" s="93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5"/>
      <c r="ES84" s="109" t="s">
        <v>41</v>
      </c>
      <c r="ET84" s="110"/>
      <c r="EU84" s="110"/>
      <c r="EV84" s="110"/>
      <c r="EW84" s="110"/>
      <c r="EX84" s="110"/>
      <c r="EY84" s="110"/>
      <c r="EZ84" s="110"/>
      <c r="FA84" s="110"/>
      <c r="FB84" s="110"/>
      <c r="FC84" s="110"/>
      <c r="FD84" s="110"/>
      <c r="FE84" s="111"/>
    </row>
    <row r="85" spans="1:161" ht="33.75" customHeight="1">
      <c r="A85" s="156" t="s">
        <v>109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  <c r="BV85" s="157"/>
      <c r="BW85" s="158"/>
      <c r="BX85" s="122" t="s">
        <v>110</v>
      </c>
      <c r="BY85" s="138"/>
      <c r="BZ85" s="138"/>
      <c r="CA85" s="138"/>
      <c r="CB85" s="138"/>
      <c r="CC85" s="138"/>
      <c r="CD85" s="138"/>
      <c r="CE85" s="139"/>
      <c r="CF85" s="58" t="s">
        <v>111</v>
      </c>
      <c r="CG85" s="138"/>
      <c r="CH85" s="138"/>
      <c r="CI85" s="138"/>
      <c r="CJ85" s="138"/>
      <c r="CK85" s="138"/>
      <c r="CL85" s="138"/>
      <c r="CM85" s="138"/>
      <c r="CN85" s="138"/>
      <c r="CO85" s="138"/>
      <c r="CP85" s="138"/>
      <c r="CQ85" s="138"/>
      <c r="CR85" s="139"/>
      <c r="CS85" s="115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1"/>
      <c r="DF85" s="93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5"/>
      <c r="DS85" s="93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5"/>
      <c r="EF85" s="93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5"/>
      <c r="ES85" s="109" t="s">
        <v>41</v>
      </c>
      <c r="ET85" s="110"/>
      <c r="EU85" s="110"/>
      <c r="EV85" s="110"/>
      <c r="EW85" s="110"/>
      <c r="EX85" s="110"/>
      <c r="EY85" s="110"/>
      <c r="EZ85" s="110"/>
      <c r="FA85" s="110"/>
      <c r="FB85" s="110"/>
      <c r="FC85" s="110"/>
      <c r="FD85" s="110"/>
      <c r="FE85" s="111"/>
    </row>
    <row r="86" spans="1:161" ht="11.1" customHeight="1">
      <c r="A86" s="156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  <c r="BV86" s="157"/>
      <c r="BW86" s="158"/>
      <c r="BX86" s="122"/>
      <c r="BY86" s="138"/>
      <c r="BZ86" s="138"/>
      <c r="CA86" s="138"/>
      <c r="CB86" s="138"/>
      <c r="CC86" s="138"/>
      <c r="CD86" s="138"/>
      <c r="CE86" s="139"/>
      <c r="CF86" s="58"/>
      <c r="CG86" s="138"/>
      <c r="CH86" s="138"/>
      <c r="CI86" s="138"/>
      <c r="CJ86" s="138"/>
      <c r="CK86" s="138"/>
      <c r="CL86" s="138"/>
      <c r="CM86" s="138"/>
      <c r="CN86" s="138"/>
      <c r="CO86" s="138"/>
      <c r="CP86" s="138"/>
      <c r="CQ86" s="138"/>
      <c r="CR86" s="139"/>
      <c r="CS86" s="115"/>
      <c r="CT86" s="140"/>
      <c r="CU86" s="140"/>
      <c r="CV86" s="140"/>
      <c r="CW86" s="140"/>
      <c r="CX86" s="140"/>
      <c r="CY86" s="140"/>
      <c r="CZ86" s="140"/>
      <c r="DA86" s="140"/>
      <c r="DB86" s="140"/>
      <c r="DC86" s="140"/>
      <c r="DD86" s="140"/>
      <c r="DE86" s="141"/>
      <c r="DF86" s="93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5"/>
      <c r="DS86" s="93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5"/>
      <c r="EF86" s="93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5"/>
      <c r="ES86" s="262"/>
      <c r="ET86" s="263"/>
      <c r="EU86" s="263"/>
      <c r="EV86" s="263"/>
      <c r="EW86" s="263"/>
      <c r="EX86" s="263"/>
      <c r="EY86" s="263"/>
      <c r="EZ86" s="263"/>
      <c r="FA86" s="263"/>
      <c r="FB86" s="263"/>
      <c r="FC86" s="263"/>
      <c r="FD86" s="263"/>
      <c r="FE86" s="264"/>
    </row>
    <row r="87" spans="1:161" ht="21.75" customHeight="1">
      <c r="A87" s="119" t="s">
        <v>112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20"/>
      <c r="BT87" s="120"/>
      <c r="BU87" s="120"/>
      <c r="BV87" s="120"/>
      <c r="BW87" s="121"/>
      <c r="BX87" s="122" t="s">
        <v>113</v>
      </c>
      <c r="BY87" s="138"/>
      <c r="BZ87" s="138"/>
      <c r="CA87" s="138"/>
      <c r="CB87" s="138"/>
      <c r="CC87" s="138"/>
      <c r="CD87" s="138"/>
      <c r="CE87" s="139"/>
      <c r="CF87" s="58" t="s">
        <v>114</v>
      </c>
      <c r="CG87" s="138"/>
      <c r="CH87" s="138"/>
      <c r="CI87" s="138"/>
      <c r="CJ87" s="138"/>
      <c r="CK87" s="138"/>
      <c r="CL87" s="138"/>
      <c r="CM87" s="138"/>
      <c r="CN87" s="138"/>
      <c r="CO87" s="138"/>
      <c r="CP87" s="138"/>
      <c r="CQ87" s="138"/>
      <c r="CR87" s="139"/>
      <c r="CS87" s="115"/>
      <c r="CT87" s="140"/>
      <c r="CU87" s="140"/>
      <c r="CV87" s="140"/>
      <c r="CW87" s="140"/>
      <c r="CX87" s="140"/>
      <c r="CY87" s="140"/>
      <c r="CZ87" s="140"/>
      <c r="DA87" s="140"/>
      <c r="DB87" s="140"/>
      <c r="DC87" s="140"/>
      <c r="DD87" s="140"/>
      <c r="DE87" s="141"/>
      <c r="DF87" s="93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5"/>
      <c r="DS87" s="93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5"/>
      <c r="EF87" s="93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5"/>
      <c r="ES87" s="109" t="s">
        <v>41</v>
      </c>
      <c r="ET87" s="110"/>
      <c r="EU87" s="110"/>
      <c r="EV87" s="110"/>
      <c r="EW87" s="110"/>
      <c r="EX87" s="110"/>
      <c r="EY87" s="110"/>
      <c r="EZ87" s="110"/>
      <c r="FA87" s="110"/>
      <c r="FB87" s="110"/>
      <c r="FC87" s="110"/>
      <c r="FD87" s="110"/>
      <c r="FE87" s="111"/>
    </row>
    <row r="88" spans="1:161" ht="33.75" customHeight="1">
      <c r="A88" s="119" t="s">
        <v>115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1"/>
      <c r="BX88" s="122" t="s">
        <v>116</v>
      </c>
      <c r="BY88" s="138"/>
      <c r="BZ88" s="138"/>
      <c r="CA88" s="138"/>
      <c r="CB88" s="138"/>
      <c r="CC88" s="138"/>
      <c r="CD88" s="138"/>
      <c r="CE88" s="139"/>
      <c r="CF88" s="58" t="s">
        <v>117</v>
      </c>
      <c r="CG88" s="138"/>
      <c r="CH88" s="138"/>
      <c r="CI88" s="138"/>
      <c r="CJ88" s="138"/>
      <c r="CK88" s="138"/>
      <c r="CL88" s="138"/>
      <c r="CM88" s="138"/>
      <c r="CN88" s="138"/>
      <c r="CO88" s="138"/>
      <c r="CP88" s="138"/>
      <c r="CQ88" s="138"/>
      <c r="CR88" s="139"/>
      <c r="CS88" s="115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1"/>
      <c r="DF88" s="93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5"/>
      <c r="DS88" s="93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5"/>
      <c r="EF88" s="93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5"/>
      <c r="ES88" s="109" t="s">
        <v>41</v>
      </c>
      <c r="ET88" s="110"/>
      <c r="EU88" s="110"/>
      <c r="EV88" s="110"/>
      <c r="EW88" s="110"/>
      <c r="EX88" s="110"/>
      <c r="EY88" s="110"/>
      <c r="EZ88" s="110"/>
      <c r="FA88" s="110"/>
      <c r="FB88" s="110"/>
      <c r="FC88" s="110"/>
      <c r="FD88" s="110"/>
      <c r="FE88" s="111"/>
    </row>
    <row r="89" spans="1:161" ht="11.1" customHeight="1">
      <c r="A89" s="119" t="s">
        <v>274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1"/>
      <c r="BX89" s="122" t="s">
        <v>118</v>
      </c>
      <c r="BY89" s="138"/>
      <c r="BZ89" s="138"/>
      <c r="CA89" s="138"/>
      <c r="CB89" s="138"/>
      <c r="CC89" s="138"/>
      <c r="CD89" s="138"/>
      <c r="CE89" s="139"/>
      <c r="CF89" s="58" t="s">
        <v>119</v>
      </c>
      <c r="CG89" s="138"/>
      <c r="CH89" s="138"/>
      <c r="CI89" s="138"/>
      <c r="CJ89" s="138"/>
      <c r="CK89" s="138"/>
      <c r="CL89" s="138"/>
      <c r="CM89" s="138"/>
      <c r="CN89" s="138"/>
      <c r="CO89" s="138"/>
      <c r="CP89" s="138"/>
      <c r="CQ89" s="138"/>
      <c r="CR89" s="139"/>
      <c r="CS89" s="115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1"/>
      <c r="DF89" s="93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5"/>
      <c r="DS89" s="93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5"/>
      <c r="EF89" s="93"/>
      <c r="EG89" s="94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5"/>
      <c r="ES89" s="109" t="s">
        <v>41</v>
      </c>
      <c r="ET89" s="110"/>
      <c r="EU89" s="110"/>
      <c r="EV89" s="110"/>
      <c r="EW89" s="110"/>
      <c r="EX89" s="110"/>
      <c r="EY89" s="110"/>
      <c r="EZ89" s="110"/>
      <c r="FA89" s="110"/>
      <c r="FB89" s="110"/>
      <c r="FC89" s="110"/>
      <c r="FD89" s="110"/>
      <c r="FE89" s="111"/>
    </row>
    <row r="90" spans="1:161" ht="19.5" customHeight="1">
      <c r="A90" s="258" t="s">
        <v>120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1"/>
      <c r="BX90" s="122" t="s">
        <v>121</v>
      </c>
      <c r="BY90" s="138"/>
      <c r="BZ90" s="138"/>
      <c r="CA90" s="138"/>
      <c r="CB90" s="138"/>
      <c r="CC90" s="138"/>
      <c r="CD90" s="138"/>
      <c r="CE90" s="139"/>
      <c r="CF90" s="58" t="s">
        <v>122</v>
      </c>
      <c r="CG90" s="138"/>
      <c r="CH90" s="138"/>
      <c r="CI90" s="138"/>
      <c r="CJ90" s="138"/>
      <c r="CK90" s="138"/>
      <c r="CL90" s="138"/>
      <c r="CM90" s="138"/>
      <c r="CN90" s="138"/>
      <c r="CO90" s="138"/>
      <c r="CP90" s="138"/>
      <c r="CQ90" s="138"/>
      <c r="CR90" s="139"/>
      <c r="CS90" s="259"/>
      <c r="CT90" s="260"/>
      <c r="CU90" s="260"/>
      <c r="CV90" s="260"/>
      <c r="CW90" s="260"/>
      <c r="CX90" s="260"/>
      <c r="CY90" s="260"/>
      <c r="CZ90" s="260"/>
      <c r="DA90" s="260"/>
      <c r="DB90" s="260"/>
      <c r="DC90" s="260"/>
      <c r="DD90" s="260"/>
      <c r="DE90" s="261"/>
      <c r="DF90" s="112">
        <f>DF93+DF91</f>
        <v>76500</v>
      </c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4"/>
      <c r="DR90" s="95"/>
      <c r="DS90" s="112">
        <f>DS93+DS91</f>
        <v>77250</v>
      </c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5"/>
      <c r="EF90" s="112">
        <f>EF93+EF91</f>
        <v>77250</v>
      </c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5"/>
      <c r="ES90" s="109" t="s">
        <v>41</v>
      </c>
      <c r="ET90" s="110"/>
      <c r="EU90" s="110"/>
      <c r="EV90" s="110"/>
      <c r="EW90" s="110"/>
      <c r="EX90" s="110"/>
      <c r="EY90" s="110"/>
      <c r="EZ90" s="110"/>
      <c r="FA90" s="110"/>
      <c r="FB90" s="110"/>
      <c r="FC90" s="110"/>
      <c r="FD90" s="110"/>
      <c r="FE90" s="111"/>
    </row>
    <row r="91" spans="1:161" ht="21.75" customHeight="1">
      <c r="A91" s="119" t="s">
        <v>123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1"/>
      <c r="BX91" s="122" t="s">
        <v>124</v>
      </c>
      <c r="BY91" s="138"/>
      <c r="BZ91" s="138"/>
      <c r="CA91" s="138"/>
      <c r="CB91" s="138"/>
      <c r="CC91" s="138"/>
      <c r="CD91" s="138"/>
      <c r="CE91" s="139"/>
      <c r="CF91" s="58" t="s">
        <v>125</v>
      </c>
      <c r="CG91" s="138"/>
      <c r="CH91" s="138"/>
      <c r="CI91" s="138"/>
      <c r="CJ91" s="138"/>
      <c r="CK91" s="138"/>
      <c r="CL91" s="138"/>
      <c r="CM91" s="138"/>
      <c r="CN91" s="138"/>
      <c r="CO91" s="138"/>
      <c r="CP91" s="138"/>
      <c r="CQ91" s="138"/>
      <c r="CR91" s="139"/>
      <c r="CS91" s="68" t="s">
        <v>287</v>
      </c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70"/>
      <c r="DF91" s="93">
        <v>76500</v>
      </c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5"/>
      <c r="DS91" s="93">
        <v>77250</v>
      </c>
      <c r="DT91" s="94"/>
      <c r="DU91" s="94"/>
      <c r="DV91" s="94"/>
      <c r="DW91" s="94"/>
      <c r="DX91" s="94"/>
      <c r="DY91" s="94"/>
      <c r="DZ91" s="94"/>
      <c r="EA91" s="94"/>
      <c r="EB91" s="94"/>
      <c r="EC91" s="94"/>
      <c r="ED91" s="94"/>
      <c r="EE91" s="95"/>
      <c r="EF91" s="93">
        <v>77250</v>
      </c>
      <c r="EG91" s="94"/>
      <c r="EH91" s="94"/>
      <c r="EI91" s="94"/>
      <c r="EJ91" s="94"/>
      <c r="EK91" s="94"/>
      <c r="EL91" s="94"/>
      <c r="EM91" s="94"/>
      <c r="EN91" s="94"/>
      <c r="EO91" s="94"/>
      <c r="EP91" s="94"/>
      <c r="EQ91" s="94"/>
      <c r="ER91" s="95"/>
      <c r="ES91" s="109" t="s">
        <v>41</v>
      </c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1"/>
    </row>
    <row r="92" spans="1:161" ht="21.75" customHeight="1">
      <c r="A92" s="119" t="s">
        <v>126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0"/>
      <c r="BU92" s="120"/>
      <c r="BV92" s="120"/>
      <c r="BW92" s="121"/>
      <c r="BX92" s="122" t="s">
        <v>127</v>
      </c>
      <c r="BY92" s="138"/>
      <c r="BZ92" s="138"/>
      <c r="CA92" s="138"/>
      <c r="CB92" s="138"/>
      <c r="CC92" s="138"/>
      <c r="CD92" s="138"/>
      <c r="CE92" s="139"/>
      <c r="CF92" s="58" t="s">
        <v>128</v>
      </c>
      <c r="CG92" s="138"/>
      <c r="CH92" s="138"/>
      <c r="CI92" s="138"/>
      <c r="CJ92" s="138"/>
      <c r="CK92" s="138"/>
      <c r="CL92" s="138"/>
      <c r="CM92" s="138"/>
      <c r="CN92" s="138"/>
      <c r="CO92" s="138"/>
      <c r="CP92" s="138"/>
      <c r="CQ92" s="138"/>
      <c r="CR92" s="139"/>
      <c r="CS92" s="115"/>
      <c r="CT92" s="140"/>
      <c r="CU92" s="140"/>
      <c r="CV92" s="140"/>
      <c r="CW92" s="140"/>
      <c r="CX92" s="140"/>
      <c r="CY92" s="140"/>
      <c r="CZ92" s="140"/>
      <c r="DA92" s="140"/>
      <c r="DB92" s="140"/>
      <c r="DC92" s="140"/>
      <c r="DD92" s="140"/>
      <c r="DE92" s="141"/>
      <c r="DF92" s="93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5"/>
      <c r="DS92" s="93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5"/>
      <c r="EF92" s="93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5"/>
      <c r="ES92" s="109" t="s">
        <v>41</v>
      </c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1"/>
    </row>
    <row r="93" spans="1:161" ht="18.75" customHeight="1">
      <c r="A93" s="119" t="s">
        <v>129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20"/>
      <c r="BT93" s="120"/>
      <c r="BU93" s="120"/>
      <c r="BV93" s="120"/>
      <c r="BW93" s="121"/>
      <c r="BX93" s="122" t="s">
        <v>130</v>
      </c>
      <c r="BY93" s="138"/>
      <c r="BZ93" s="138"/>
      <c r="CA93" s="138"/>
      <c r="CB93" s="138"/>
      <c r="CC93" s="138"/>
      <c r="CD93" s="138"/>
      <c r="CE93" s="139"/>
      <c r="CF93" s="58" t="s">
        <v>131</v>
      </c>
      <c r="CG93" s="138"/>
      <c r="CH93" s="138"/>
      <c r="CI93" s="138"/>
      <c r="CJ93" s="138"/>
      <c r="CK93" s="138"/>
      <c r="CL93" s="138"/>
      <c r="CM93" s="138"/>
      <c r="CN93" s="138"/>
      <c r="CO93" s="138"/>
      <c r="CP93" s="138"/>
      <c r="CQ93" s="138"/>
      <c r="CR93" s="139"/>
      <c r="CS93" s="115" t="s">
        <v>314</v>
      </c>
      <c r="CT93" s="140"/>
      <c r="CU93" s="140"/>
      <c r="CV93" s="140"/>
      <c r="CW93" s="140"/>
      <c r="CX93" s="140"/>
      <c r="CY93" s="140"/>
      <c r="CZ93" s="140"/>
      <c r="DA93" s="140"/>
      <c r="DB93" s="140"/>
      <c r="DC93" s="140"/>
      <c r="DD93" s="140"/>
      <c r="DE93" s="141"/>
      <c r="DF93" s="93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5"/>
      <c r="DS93" s="93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5"/>
      <c r="EF93" s="93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5"/>
      <c r="ES93" s="109" t="s">
        <v>41</v>
      </c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1"/>
    </row>
    <row r="94" spans="1:161" ht="11.1" customHeight="1">
      <c r="A94" s="255" t="s">
        <v>132</v>
      </c>
      <c r="B94" s="256"/>
      <c r="C94" s="256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256"/>
      <c r="AX94" s="256"/>
      <c r="AY94" s="256"/>
      <c r="AZ94" s="256"/>
      <c r="BA94" s="256"/>
      <c r="BB94" s="256"/>
      <c r="BC94" s="256"/>
      <c r="BD94" s="256"/>
      <c r="BE94" s="256"/>
      <c r="BF94" s="256"/>
      <c r="BG94" s="256"/>
      <c r="BH94" s="256"/>
      <c r="BI94" s="256"/>
      <c r="BJ94" s="256"/>
      <c r="BK94" s="256"/>
      <c r="BL94" s="256"/>
      <c r="BM94" s="256"/>
      <c r="BN94" s="256"/>
      <c r="BO94" s="256"/>
      <c r="BP94" s="256"/>
      <c r="BQ94" s="256"/>
      <c r="BR94" s="256"/>
      <c r="BS94" s="256"/>
      <c r="BT94" s="256"/>
      <c r="BU94" s="256"/>
      <c r="BV94" s="256"/>
      <c r="BW94" s="257"/>
      <c r="BX94" s="122" t="s">
        <v>133</v>
      </c>
      <c r="BY94" s="138"/>
      <c r="BZ94" s="138"/>
      <c r="CA94" s="138"/>
      <c r="CB94" s="138"/>
      <c r="CC94" s="138"/>
      <c r="CD94" s="138"/>
      <c r="CE94" s="139"/>
      <c r="CF94" s="58" t="s">
        <v>41</v>
      </c>
      <c r="CG94" s="138"/>
      <c r="CH94" s="138"/>
      <c r="CI94" s="138"/>
      <c r="CJ94" s="138"/>
      <c r="CK94" s="138"/>
      <c r="CL94" s="138"/>
      <c r="CM94" s="138"/>
      <c r="CN94" s="138"/>
      <c r="CO94" s="138"/>
      <c r="CP94" s="138"/>
      <c r="CQ94" s="138"/>
      <c r="CR94" s="139"/>
      <c r="CS94" s="115"/>
      <c r="CT94" s="140"/>
      <c r="CU94" s="140"/>
      <c r="CV94" s="140"/>
      <c r="CW94" s="140"/>
      <c r="CX94" s="140"/>
      <c r="CY94" s="140"/>
      <c r="CZ94" s="140"/>
      <c r="DA94" s="140"/>
      <c r="DB94" s="140"/>
      <c r="DC94" s="140"/>
      <c r="DD94" s="140"/>
      <c r="DE94" s="141"/>
      <c r="DF94" s="93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5"/>
      <c r="DS94" s="93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5"/>
      <c r="EF94" s="93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5"/>
      <c r="ES94" s="109" t="s">
        <v>41</v>
      </c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1"/>
    </row>
    <row r="95" spans="1:161" ht="21.75" customHeight="1">
      <c r="A95" s="119" t="s">
        <v>275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1"/>
      <c r="BX95" s="122" t="s">
        <v>134</v>
      </c>
      <c r="BY95" s="138"/>
      <c r="BZ95" s="138"/>
      <c r="CA95" s="138"/>
      <c r="CB95" s="138"/>
      <c r="CC95" s="138"/>
      <c r="CD95" s="138"/>
      <c r="CE95" s="139"/>
      <c r="CF95" s="58" t="s">
        <v>276</v>
      </c>
      <c r="CG95" s="138"/>
      <c r="CH95" s="138"/>
      <c r="CI95" s="138"/>
      <c r="CJ95" s="138"/>
      <c r="CK95" s="138"/>
      <c r="CL95" s="138"/>
      <c r="CM95" s="138"/>
      <c r="CN95" s="138"/>
      <c r="CO95" s="138"/>
      <c r="CP95" s="138"/>
      <c r="CQ95" s="138"/>
      <c r="CR95" s="139"/>
      <c r="CS95" s="115"/>
      <c r="CT95" s="140"/>
      <c r="CU95" s="140"/>
      <c r="CV95" s="140"/>
      <c r="CW95" s="140"/>
      <c r="CX95" s="140"/>
      <c r="CY95" s="140"/>
      <c r="CZ95" s="140"/>
      <c r="DA95" s="140"/>
      <c r="DB95" s="140"/>
      <c r="DC95" s="140"/>
      <c r="DD95" s="140"/>
      <c r="DE95" s="141"/>
      <c r="DF95" s="93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5"/>
      <c r="DS95" s="93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5"/>
      <c r="EF95" s="93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5"/>
      <c r="ES95" s="109" t="s">
        <v>41</v>
      </c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1"/>
    </row>
    <row r="96" spans="1:161" ht="11.1" customHeight="1">
      <c r="A96" s="119" t="s">
        <v>277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1"/>
      <c r="BX96" s="122" t="s">
        <v>135</v>
      </c>
      <c r="BY96" s="138"/>
      <c r="BZ96" s="138"/>
      <c r="CA96" s="138"/>
      <c r="CB96" s="138"/>
      <c r="CC96" s="138"/>
      <c r="CD96" s="138"/>
      <c r="CE96" s="139"/>
      <c r="CF96" s="58" t="s">
        <v>278</v>
      </c>
      <c r="CG96" s="138"/>
      <c r="CH96" s="138"/>
      <c r="CI96" s="138"/>
      <c r="CJ96" s="138"/>
      <c r="CK96" s="138"/>
      <c r="CL96" s="138"/>
      <c r="CM96" s="138"/>
      <c r="CN96" s="138"/>
      <c r="CO96" s="138"/>
      <c r="CP96" s="138"/>
      <c r="CQ96" s="138"/>
      <c r="CR96" s="139"/>
      <c r="CS96" s="115"/>
      <c r="CT96" s="140"/>
      <c r="CU96" s="140"/>
      <c r="CV96" s="140"/>
      <c r="CW96" s="140"/>
      <c r="CX96" s="140"/>
      <c r="CY96" s="140"/>
      <c r="CZ96" s="140"/>
      <c r="DA96" s="140"/>
      <c r="DB96" s="140"/>
      <c r="DC96" s="140"/>
      <c r="DD96" s="140"/>
      <c r="DE96" s="141"/>
      <c r="DF96" s="93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5"/>
      <c r="DS96" s="93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5"/>
      <c r="EF96" s="93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5"/>
      <c r="ES96" s="109" t="s">
        <v>41</v>
      </c>
      <c r="ET96" s="110"/>
      <c r="EU96" s="110"/>
      <c r="EV96" s="110"/>
      <c r="EW96" s="110"/>
      <c r="EX96" s="110"/>
      <c r="EY96" s="110"/>
      <c r="EZ96" s="110"/>
      <c r="FA96" s="110"/>
      <c r="FB96" s="110"/>
      <c r="FC96" s="110"/>
      <c r="FD96" s="110"/>
      <c r="FE96" s="111"/>
    </row>
    <row r="97" spans="1:161" ht="21.75" customHeight="1">
      <c r="A97" s="119" t="s">
        <v>280</v>
      </c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1"/>
      <c r="BX97" s="122" t="s">
        <v>136</v>
      </c>
      <c r="BY97" s="138"/>
      <c r="BZ97" s="138"/>
      <c r="CA97" s="138"/>
      <c r="CB97" s="138"/>
      <c r="CC97" s="138"/>
      <c r="CD97" s="138"/>
      <c r="CE97" s="139"/>
      <c r="CF97" s="58" t="s">
        <v>279</v>
      </c>
      <c r="CG97" s="138"/>
      <c r="CH97" s="138"/>
      <c r="CI97" s="138"/>
      <c r="CJ97" s="138"/>
      <c r="CK97" s="138"/>
      <c r="CL97" s="138"/>
      <c r="CM97" s="138"/>
      <c r="CN97" s="138"/>
      <c r="CO97" s="138"/>
      <c r="CP97" s="138"/>
      <c r="CQ97" s="138"/>
      <c r="CR97" s="139"/>
      <c r="CS97" s="115"/>
      <c r="CT97" s="140"/>
      <c r="CU97" s="140"/>
      <c r="CV97" s="140"/>
      <c r="CW97" s="140"/>
      <c r="CX97" s="140"/>
      <c r="CY97" s="140"/>
      <c r="CZ97" s="140"/>
      <c r="DA97" s="140"/>
      <c r="DB97" s="140"/>
      <c r="DC97" s="140"/>
      <c r="DD97" s="140"/>
      <c r="DE97" s="141"/>
      <c r="DF97" s="93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5"/>
      <c r="DS97" s="93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5"/>
      <c r="EF97" s="93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5"/>
      <c r="ES97" s="109" t="s">
        <v>41</v>
      </c>
      <c r="ET97" s="110"/>
      <c r="EU97" s="110"/>
      <c r="EV97" s="110"/>
      <c r="EW97" s="110"/>
      <c r="EX97" s="110"/>
      <c r="EY97" s="110"/>
      <c r="EZ97" s="110"/>
      <c r="FA97" s="110"/>
      <c r="FB97" s="110"/>
      <c r="FC97" s="110"/>
      <c r="FD97" s="110"/>
      <c r="FE97" s="111"/>
    </row>
    <row r="98" spans="1:161" ht="11.1" customHeight="1">
      <c r="A98" s="255" t="s">
        <v>137</v>
      </c>
      <c r="B98" s="256"/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56"/>
      <c r="AU98" s="256"/>
      <c r="AV98" s="256"/>
      <c r="AW98" s="256"/>
      <c r="AX98" s="256"/>
      <c r="AY98" s="256"/>
      <c r="AZ98" s="256"/>
      <c r="BA98" s="256"/>
      <c r="BB98" s="256"/>
      <c r="BC98" s="256"/>
      <c r="BD98" s="256"/>
      <c r="BE98" s="256"/>
      <c r="BF98" s="256"/>
      <c r="BG98" s="256"/>
      <c r="BH98" s="256"/>
      <c r="BI98" s="256"/>
      <c r="BJ98" s="256"/>
      <c r="BK98" s="256"/>
      <c r="BL98" s="256"/>
      <c r="BM98" s="256"/>
      <c r="BN98" s="256"/>
      <c r="BO98" s="256"/>
      <c r="BP98" s="256"/>
      <c r="BQ98" s="256"/>
      <c r="BR98" s="256"/>
      <c r="BS98" s="256"/>
      <c r="BT98" s="256"/>
      <c r="BU98" s="256"/>
      <c r="BV98" s="256"/>
      <c r="BW98" s="257"/>
      <c r="BX98" s="122" t="s">
        <v>138</v>
      </c>
      <c r="BY98" s="138"/>
      <c r="BZ98" s="138"/>
      <c r="CA98" s="138"/>
      <c r="CB98" s="138"/>
      <c r="CC98" s="138"/>
      <c r="CD98" s="138"/>
      <c r="CE98" s="139"/>
      <c r="CF98" s="58" t="s">
        <v>41</v>
      </c>
      <c r="CG98" s="138"/>
      <c r="CH98" s="138"/>
      <c r="CI98" s="138"/>
      <c r="CJ98" s="138"/>
      <c r="CK98" s="138"/>
      <c r="CL98" s="138"/>
      <c r="CM98" s="138"/>
      <c r="CN98" s="138"/>
      <c r="CO98" s="138"/>
      <c r="CP98" s="138"/>
      <c r="CQ98" s="138"/>
      <c r="CR98" s="139"/>
      <c r="CS98" s="115"/>
      <c r="CT98" s="140"/>
      <c r="CU98" s="140"/>
      <c r="CV98" s="140"/>
      <c r="CW98" s="140"/>
      <c r="CX98" s="140"/>
      <c r="CY98" s="140"/>
      <c r="CZ98" s="140"/>
      <c r="DA98" s="140"/>
      <c r="DB98" s="140"/>
      <c r="DC98" s="140"/>
      <c r="DD98" s="140"/>
      <c r="DE98" s="141"/>
      <c r="DF98" s="93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5"/>
      <c r="DS98" s="93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5"/>
      <c r="EF98" s="93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5"/>
      <c r="ES98" s="109" t="s">
        <v>41</v>
      </c>
      <c r="ET98" s="110"/>
      <c r="EU98" s="110"/>
      <c r="EV98" s="110"/>
      <c r="EW98" s="110"/>
      <c r="EX98" s="110"/>
      <c r="EY98" s="110"/>
      <c r="EZ98" s="110"/>
      <c r="FA98" s="110"/>
      <c r="FB98" s="110"/>
      <c r="FC98" s="110"/>
      <c r="FD98" s="110"/>
      <c r="FE98" s="111"/>
    </row>
    <row r="99" spans="1:161" ht="21.75" customHeight="1">
      <c r="A99" s="119" t="s">
        <v>139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1"/>
      <c r="BX99" s="122" t="s">
        <v>140</v>
      </c>
      <c r="BY99" s="138"/>
      <c r="BZ99" s="138"/>
      <c r="CA99" s="138"/>
      <c r="CB99" s="138"/>
      <c r="CC99" s="138"/>
      <c r="CD99" s="138"/>
      <c r="CE99" s="139"/>
      <c r="CF99" s="58" t="s">
        <v>141</v>
      </c>
      <c r="CG99" s="138"/>
      <c r="CH99" s="138"/>
      <c r="CI99" s="138"/>
      <c r="CJ99" s="138"/>
      <c r="CK99" s="138"/>
      <c r="CL99" s="138"/>
      <c r="CM99" s="138"/>
      <c r="CN99" s="138"/>
      <c r="CO99" s="138"/>
      <c r="CP99" s="138"/>
      <c r="CQ99" s="138"/>
      <c r="CR99" s="139"/>
      <c r="CS99" s="115"/>
      <c r="CT99" s="140"/>
      <c r="CU99" s="140"/>
      <c r="CV99" s="140"/>
      <c r="CW99" s="140"/>
      <c r="CX99" s="140"/>
      <c r="CY99" s="140"/>
      <c r="CZ99" s="140"/>
      <c r="DA99" s="140"/>
      <c r="DB99" s="140"/>
      <c r="DC99" s="140"/>
      <c r="DD99" s="140"/>
      <c r="DE99" s="141"/>
      <c r="DF99" s="93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5"/>
      <c r="DS99" s="93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5"/>
      <c r="EF99" s="93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5"/>
      <c r="ES99" s="109" t="s">
        <v>41</v>
      </c>
      <c r="ET99" s="110"/>
      <c r="EU99" s="110"/>
      <c r="EV99" s="110"/>
      <c r="EW99" s="110"/>
      <c r="EX99" s="110"/>
      <c r="EY99" s="110"/>
      <c r="EZ99" s="110"/>
      <c r="FA99" s="110"/>
      <c r="FB99" s="110"/>
      <c r="FC99" s="110"/>
      <c r="FD99" s="110"/>
      <c r="FE99" s="111"/>
    </row>
    <row r="100" spans="1:161" ht="18.75" customHeight="1">
      <c r="A100" s="209" t="s">
        <v>240</v>
      </c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1"/>
      <c r="BX100" s="122" t="s">
        <v>142</v>
      </c>
      <c r="BY100" s="138"/>
      <c r="BZ100" s="138"/>
      <c r="CA100" s="138"/>
      <c r="CB100" s="138"/>
      <c r="CC100" s="138"/>
      <c r="CD100" s="138"/>
      <c r="CE100" s="139"/>
      <c r="CF100" s="58" t="s">
        <v>41</v>
      </c>
      <c r="CG100" s="138"/>
      <c r="CH100" s="138"/>
      <c r="CI100" s="138"/>
      <c r="CJ100" s="138"/>
      <c r="CK100" s="138"/>
      <c r="CL100" s="138"/>
      <c r="CM100" s="138"/>
      <c r="CN100" s="138"/>
      <c r="CO100" s="138"/>
      <c r="CP100" s="138"/>
      <c r="CQ100" s="138"/>
      <c r="CR100" s="139"/>
      <c r="CS100" s="115">
        <v>220</v>
      </c>
      <c r="CT100" s="140"/>
      <c r="CU100" s="140"/>
      <c r="CV100" s="140"/>
      <c r="CW100" s="140"/>
      <c r="CX100" s="140"/>
      <c r="CY100" s="140"/>
      <c r="CZ100" s="140"/>
      <c r="DA100" s="140"/>
      <c r="DB100" s="140"/>
      <c r="DC100" s="140"/>
      <c r="DD100" s="140"/>
      <c r="DE100" s="141"/>
      <c r="DF100" s="93">
        <f>DF106+DF102+DF136</f>
        <v>2830730.23</v>
      </c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5"/>
      <c r="DS100" s="93">
        <f t="shared" ref="DS100" si="0">DS106+DS102+DS136</f>
        <v>1613563.27</v>
      </c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5"/>
      <c r="EF100" s="93">
        <f t="shared" ref="EF100" si="1">EF106+EF102+EF136</f>
        <v>1613563.27</v>
      </c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5"/>
      <c r="ES100" s="106"/>
      <c r="ET100" s="107"/>
      <c r="EU100" s="107"/>
      <c r="EV100" s="107"/>
      <c r="EW100" s="107"/>
      <c r="EX100" s="107"/>
      <c r="EY100" s="107"/>
      <c r="EZ100" s="107"/>
      <c r="FA100" s="107"/>
      <c r="FB100" s="107"/>
      <c r="FC100" s="107"/>
      <c r="FD100" s="107"/>
      <c r="FE100" s="108"/>
    </row>
    <row r="101" spans="1:161" ht="21.75" customHeight="1" thickBot="1">
      <c r="A101" s="119" t="s">
        <v>143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1"/>
      <c r="BX101" s="122" t="s">
        <v>144</v>
      </c>
      <c r="BY101" s="138"/>
      <c r="BZ101" s="138"/>
      <c r="CA101" s="138"/>
      <c r="CB101" s="138"/>
      <c r="CC101" s="138"/>
      <c r="CD101" s="138"/>
      <c r="CE101" s="139"/>
      <c r="CF101" s="58" t="s">
        <v>145</v>
      </c>
      <c r="CG101" s="138"/>
      <c r="CH101" s="138"/>
      <c r="CI101" s="138"/>
      <c r="CJ101" s="138"/>
      <c r="CK101" s="138"/>
      <c r="CL101" s="138"/>
      <c r="CM101" s="138"/>
      <c r="CN101" s="138"/>
      <c r="CO101" s="138"/>
      <c r="CP101" s="138"/>
      <c r="CQ101" s="138"/>
      <c r="CR101" s="139"/>
      <c r="CS101" s="115"/>
      <c r="CT101" s="140"/>
      <c r="CU101" s="140"/>
      <c r="CV101" s="140"/>
      <c r="CW101" s="140"/>
      <c r="CX101" s="140"/>
      <c r="CY101" s="140"/>
      <c r="CZ101" s="140"/>
      <c r="DA101" s="140"/>
      <c r="DB101" s="140"/>
      <c r="DC101" s="140"/>
      <c r="DD101" s="140"/>
      <c r="DE101" s="141"/>
      <c r="DF101" s="93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5"/>
      <c r="DS101" s="93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5"/>
      <c r="EF101" s="93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5"/>
      <c r="ES101" s="106"/>
      <c r="ET101" s="107"/>
      <c r="EU101" s="107"/>
      <c r="EV101" s="107"/>
      <c r="EW101" s="107"/>
      <c r="EX101" s="107"/>
      <c r="EY101" s="107"/>
      <c r="EZ101" s="107"/>
      <c r="FA101" s="107"/>
      <c r="FB101" s="107"/>
      <c r="FC101" s="107"/>
      <c r="FD101" s="107"/>
      <c r="FE101" s="199"/>
    </row>
    <row r="102" spans="1:161" ht="21.75" customHeight="1" thickBot="1">
      <c r="A102" s="119" t="s">
        <v>352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120"/>
      <c r="BW102" s="121"/>
      <c r="BX102" s="143" t="s">
        <v>146</v>
      </c>
      <c r="BY102" s="144"/>
      <c r="BZ102" s="144"/>
      <c r="CA102" s="144"/>
      <c r="CB102" s="144"/>
      <c r="CC102" s="144"/>
      <c r="CD102" s="144"/>
      <c r="CE102" s="145"/>
      <c r="CF102" s="146" t="s">
        <v>147</v>
      </c>
      <c r="CG102" s="147"/>
      <c r="CH102" s="147"/>
      <c r="CI102" s="147"/>
      <c r="CJ102" s="147"/>
      <c r="CK102" s="147"/>
      <c r="CL102" s="147"/>
      <c r="CM102" s="147"/>
      <c r="CN102" s="147"/>
      <c r="CO102" s="147"/>
      <c r="CP102" s="147"/>
      <c r="CQ102" s="147"/>
      <c r="CR102" s="148"/>
      <c r="CS102" s="68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70"/>
      <c r="DF102" s="103">
        <f>SUM(DF103:DR105)</f>
        <v>375548.94</v>
      </c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5"/>
      <c r="DS102" s="103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5"/>
      <c r="EF102" s="103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5"/>
      <c r="ES102" s="206"/>
      <c r="ET102" s="207"/>
      <c r="EU102" s="207"/>
      <c r="EV102" s="207"/>
      <c r="EW102" s="207"/>
      <c r="EX102" s="207"/>
      <c r="EY102" s="207"/>
      <c r="EZ102" s="207"/>
      <c r="FA102" s="207"/>
      <c r="FB102" s="207"/>
      <c r="FC102" s="207"/>
      <c r="FD102" s="207"/>
      <c r="FE102" s="208"/>
    </row>
    <row r="103" spans="1:161" s="56" customFormat="1" ht="21.75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1"/>
      <c r="BX103" s="143"/>
      <c r="BY103" s="144"/>
      <c r="BZ103" s="144"/>
      <c r="CA103" s="144"/>
      <c r="CB103" s="144"/>
      <c r="CC103" s="144"/>
      <c r="CD103" s="144"/>
      <c r="CE103" s="145"/>
      <c r="CF103" s="217" t="s">
        <v>147</v>
      </c>
      <c r="CG103" s="144"/>
      <c r="CH103" s="144"/>
      <c r="CI103" s="144"/>
      <c r="CJ103" s="144"/>
      <c r="CK103" s="144"/>
      <c r="CL103" s="144"/>
      <c r="CM103" s="144"/>
      <c r="CN103" s="144"/>
      <c r="CO103" s="144"/>
      <c r="CP103" s="144"/>
      <c r="CQ103" s="144"/>
      <c r="CR103" s="145"/>
      <c r="CS103" s="68" t="s">
        <v>284</v>
      </c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70"/>
      <c r="DF103" s="103">
        <v>70000</v>
      </c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5"/>
      <c r="DS103" s="103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5"/>
      <c r="EF103" s="103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5"/>
      <c r="ES103" s="206"/>
      <c r="ET103" s="207"/>
      <c r="EU103" s="207"/>
      <c r="EV103" s="207"/>
      <c r="EW103" s="207"/>
      <c r="EX103" s="207"/>
      <c r="EY103" s="207"/>
      <c r="EZ103" s="207"/>
      <c r="FA103" s="207"/>
      <c r="FB103" s="207"/>
      <c r="FC103" s="207"/>
      <c r="FD103" s="207"/>
      <c r="FE103" s="208"/>
    </row>
    <row r="104" spans="1:161" s="49" customFormat="1" ht="21.75" customHeight="1">
      <c r="A104" s="119" t="s">
        <v>336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1"/>
      <c r="BX104" s="122"/>
      <c r="BY104" s="59"/>
      <c r="BZ104" s="59"/>
      <c r="CA104" s="59"/>
      <c r="CB104" s="59"/>
      <c r="CC104" s="59"/>
      <c r="CD104" s="59"/>
      <c r="CE104" s="118"/>
      <c r="CF104" s="58" t="s">
        <v>147</v>
      </c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40"/>
      <c r="CS104" s="68" t="s">
        <v>284</v>
      </c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70"/>
      <c r="DF104" s="93">
        <v>161613.94</v>
      </c>
      <c r="DG104" s="123"/>
      <c r="DH104" s="123"/>
      <c r="DI104" s="123"/>
      <c r="DJ104" s="123"/>
      <c r="DK104" s="123"/>
      <c r="DL104" s="123"/>
      <c r="DM104" s="123"/>
      <c r="DN104" s="123"/>
      <c r="DO104" s="123"/>
      <c r="DP104" s="123"/>
      <c r="DQ104" s="123"/>
      <c r="DR104" s="124"/>
      <c r="DS104" s="93"/>
      <c r="DT104" s="123"/>
      <c r="DU104" s="123"/>
      <c r="DV104" s="123"/>
      <c r="DW104" s="123"/>
      <c r="DX104" s="123"/>
      <c r="DY104" s="123"/>
      <c r="DZ104" s="123"/>
      <c r="EA104" s="123"/>
      <c r="EB104" s="123"/>
      <c r="EC104" s="123"/>
      <c r="ED104" s="123"/>
      <c r="EE104" s="124"/>
      <c r="EF104" s="93"/>
      <c r="EG104" s="123"/>
      <c r="EH104" s="123"/>
      <c r="EI104" s="123"/>
      <c r="EJ104" s="123"/>
      <c r="EK104" s="123"/>
      <c r="EL104" s="123"/>
      <c r="EM104" s="123"/>
      <c r="EN104" s="123"/>
      <c r="EO104" s="123"/>
      <c r="EP104" s="123"/>
      <c r="EQ104" s="123"/>
      <c r="ER104" s="124"/>
      <c r="ES104" s="106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118"/>
    </row>
    <row r="105" spans="1:161" s="56" customFormat="1" ht="21.75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20"/>
      <c r="BT105" s="120"/>
      <c r="BU105" s="120"/>
      <c r="BV105" s="120"/>
      <c r="BW105" s="121"/>
      <c r="BX105" s="122"/>
      <c r="BY105" s="59"/>
      <c r="BZ105" s="59"/>
      <c r="CA105" s="59"/>
      <c r="CB105" s="59"/>
      <c r="CC105" s="59"/>
      <c r="CD105" s="59"/>
      <c r="CE105" s="118"/>
      <c r="CF105" s="58" t="s">
        <v>147</v>
      </c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3"/>
      <c r="CS105" s="99" t="s">
        <v>340</v>
      </c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8"/>
      <c r="DF105" s="93">
        <v>143935</v>
      </c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5"/>
      <c r="DS105" s="93"/>
      <c r="DT105" s="123"/>
      <c r="DU105" s="123"/>
      <c r="DV105" s="123"/>
      <c r="DW105" s="123"/>
      <c r="DX105" s="123"/>
      <c r="DY105" s="123"/>
      <c r="DZ105" s="123"/>
      <c r="EA105" s="123"/>
      <c r="EB105" s="123"/>
      <c r="EC105" s="123"/>
      <c r="ED105" s="123"/>
      <c r="EE105" s="124"/>
      <c r="EF105" s="93"/>
      <c r="EG105" s="123"/>
      <c r="EH105" s="123"/>
      <c r="EI105" s="123"/>
      <c r="EJ105" s="123"/>
      <c r="EK105" s="123"/>
      <c r="EL105" s="123"/>
      <c r="EM105" s="123"/>
      <c r="EN105" s="123"/>
      <c r="EO105" s="123"/>
      <c r="EP105" s="123"/>
      <c r="EQ105" s="123"/>
      <c r="ER105" s="124"/>
      <c r="ES105" s="106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118"/>
    </row>
    <row r="106" spans="1:161" ht="19.5" customHeight="1">
      <c r="A106" s="135" t="s">
        <v>148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7"/>
      <c r="BX106" s="128" t="s">
        <v>149</v>
      </c>
      <c r="BY106" s="88"/>
      <c r="BZ106" s="88"/>
      <c r="CA106" s="88"/>
      <c r="CB106" s="88"/>
      <c r="CC106" s="88"/>
      <c r="CD106" s="88"/>
      <c r="CE106" s="89"/>
      <c r="CF106" s="214" t="s">
        <v>150</v>
      </c>
      <c r="CG106" s="215"/>
      <c r="CH106" s="215"/>
      <c r="CI106" s="215"/>
      <c r="CJ106" s="215"/>
      <c r="CK106" s="215"/>
      <c r="CL106" s="215"/>
      <c r="CM106" s="215"/>
      <c r="CN106" s="215"/>
      <c r="CO106" s="215"/>
      <c r="CP106" s="215"/>
      <c r="CQ106" s="215"/>
      <c r="CR106" s="216"/>
      <c r="CS106" s="198">
        <v>220</v>
      </c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4"/>
      <c r="DF106" s="200">
        <f>SUM(DF108+DF111+DF115+DF116+DF121+DF124+DF125+DF131)</f>
        <v>1998447.2499999998</v>
      </c>
      <c r="DG106" s="201"/>
      <c r="DH106" s="201"/>
      <c r="DI106" s="201"/>
      <c r="DJ106" s="201"/>
      <c r="DK106" s="201"/>
      <c r="DL106" s="201"/>
      <c r="DM106" s="201"/>
      <c r="DN106" s="201"/>
      <c r="DO106" s="201"/>
      <c r="DP106" s="201"/>
      <c r="DQ106" s="201"/>
      <c r="DR106" s="202"/>
      <c r="DS106" s="200">
        <f t="shared" ref="DS106" si="2">SUM(DS108+DS111+DS115+DS116+DS121+DS124+DS125+DS131)</f>
        <v>1200364.8500000001</v>
      </c>
      <c r="DT106" s="201"/>
      <c r="DU106" s="201"/>
      <c r="DV106" s="201"/>
      <c r="DW106" s="201"/>
      <c r="DX106" s="201"/>
      <c r="DY106" s="201"/>
      <c r="DZ106" s="201"/>
      <c r="EA106" s="201"/>
      <c r="EB106" s="201"/>
      <c r="EC106" s="201"/>
      <c r="ED106" s="201"/>
      <c r="EE106" s="202"/>
      <c r="EF106" s="200">
        <f t="shared" ref="EF106" si="3">SUM(EF108+EF111+EF115+EF116+EF121+EF124+EF125+EF131)</f>
        <v>1200364.8500000001</v>
      </c>
      <c r="EG106" s="201"/>
      <c r="EH106" s="201"/>
      <c r="EI106" s="201"/>
      <c r="EJ106" s="201"/>
      <c r="EK106" s="201"/>
      <c r="EL106" s="201"/>
      <c r="EM106" s="201"/>
      <c r="EN106" s="201"/>
      <c r="EO106" s="201"/>
      <c r="EP106" s="201"/>
      <c r="EQ106" s="201"/>
      <c r="ER106" s="202"/>
      <c r="ES106" s="203"/>
      <c r="ET106" s="204"/>
      <c r="EU106" s="204"/>
      <c r="EV106" s="204"/>
      <c r="EW106" s="204"/>
      <c r="EX106" s="204"/>
      <c r="EY106" s="204"/>
      <c r="EZ106" s="204"/>
      <c r="FA106" s="204"/>
      <c r="FB106" s="204"/>
      <c r="FC106" s="204"/>
      <c r="FD106" s="204"/>
      <c r="FE106" s="205"/>
    </row>
    <row r="107" spans="1:161" ht="11.25" customHeight="1">
      <c r="A107" s="179" t="s">
        <v>151</v>
      </c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0"/>
      <c r="AZ107" s="180"/>
      <c r="BA107" s="180"/>
      <c r="BB107" s="180"/>
      <c r="BC107" s="180"/>
      <c r="BD107" s="180"/>
      <c r="BE107" s="180"/>
      <c r="BF107" s="180"/>
      <c r="BG107" s="180"/>
      <c r="BH107" s="180"/>
      <c r="BI107" s="180"/>
      <c r="BJ107" s="180"/>
      <c r="BK107" s="180"/>
      <c r="BL107" s="180"/>
      <c r="BM107" s="180"/>
      <c r="BN107" s="180"/>
      <c r="BO107" s="180"/>
      <c r="BP107" s="180"/>
      <c r="BQ107" s="180"/>
      <c r="BR107" s="180"/>
      <c r="BS107" s="180"/>
      <c r="BT107" s="180"/>
      <c r="BU107" s="180"/>
      <c r="BV107" s="180"/>
      <c r="BW107" s="181"/>
      <c r="BX107" s="125"/>
      <c r="BY107" s="126"/>
      <c r="BZ107" s="126"/>
      <c r="CA107" s="126"/>
      <c r="CB107" s="126"/>
      <c r="CC107" s="126"/>
      <c r="CD107" s="126"/>
      <c r="CE107" s="127"/>
      <c r="CF107" s="197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7"/>
      <c r="CS107" s="129"/>
      <c r="CT107" s="130"/>
      <c r="CU107" s="130"/>
      <c r="CV107" s="130"/>
      <c r="CW107" s="130"/>
      <c r="CX107" s="130"/>
      <c r="CY107" s="130"/>
      <c r="CZ107" s="130"/>
      <c r="DA107" s="130"/>
      <c r="DB107" s="130"/>
      <c r="DC107" s="130"/>
      <c r="DD107" s="130"/>
      <c r="DE107" s="131"/>
      <c r="DF107" s="153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5"/>
      <c r="DS107" s="153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5"/>
      <c r="EF107" s="153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5"/>
      <c r="ES107" s="370"/>
      <c r="ET107" s="371"/>
      <c r="EU107" s="371"/>
      <c r="EV107" s="371"/>
      <c r="EW107" s="371"/>
      <c r="EX107" s="371"/>
      <c r="EY107" s="371"/>
      <c r="EZ107" s="371"/>
      <c r="FA107" s="371"/>
      <c r="FB107" s="371"/>
      <c r="FC107" s="371"/>
      <c r="FD107" s="371"/>
      <c r="FE107" s="372"/>
    </row>
    <row r="108" spans="1:161" s="56" customFormat="1" ht="11.25" customHeight="1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 t="s">
        <v>348</v>
      </c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1"/>
      <c r="BY108" s="51"/>
      <c r="BZ108" s="51"/>
      <c r="CA108" s="51"/>
      <c r="CB108" s="51"/>
      <c r="CC108" s="51"/>
      <c r="CD108" s="51"/>
      <c r="CE108" s="52"/>
      <c r="CF108" s="58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2"/>
      <c r="CS108" s="115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7"/>
      <c r="DF108" s="112">
        <v>46250.35</v>
      </c>
      <c r="DG108" s="113"/>
      <c r="DH108" s="113"/>
      <c r="DI108" s="113"/>
      <c r="DJ108" s="113"/>
      <c r="DK108" s="113"/>
      <c r="DL108" s="113"/>
      <c r="DM108" s="113"/>
      <c r="DN108" s="113"/>
      <c r="DO108" s="113"/>
      <c r="DP108" s="113"/>
      <c r="DQ108" s="113"/>
      <c r="DR108" s="114"/>
      <c r="DS108" s="112">
        <v>46250.35</v>
      </c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5"/>
      <c r="EF108" s="112">
        <v>46250.35</v>
      </c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5"/>
      <c r="ES108" s="106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118"/>
    </row>
    <row r="109" spans="1:161" ht="17.25" customHeight="1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5"/>
      <c r="BC109" s="165"/>
      <c r="BD109" s="165"/>
      <c r="BE109" s="165"/>
      <c r="BF109" s="165"/>
      <c r="BG109" s="165"/>
      <c r="BH109" s="165"/>
      <c r="BI109" s="165"/>
      <c r="BJ109" s="165"/>
      <c r="BK109" s="165"/>
      <c r="BL109" s="165"/>
      <c r="BM109" s="165"/>
      <c r="BN109" s="165"/>
      <c r="BO109" s="165"/>
      <c r="BP109" s="165"/>
      <c r="BQ109" s="165"/>
      <c r="BR109" s="165"/>
      <c r="BS109" s="165"/>
      <c r="BT109" s="165"/>
      <c r="BU109" s="165"/>
      <c r="BV109" s="165"/>
      <c r="BW109" s="166"/>
      <c r="BX109" s="68"/>
      <c r="BY109" s="69"/>
      <c r="BZ109" s="69"/>
      <c r="CA109" s="69"/>
      <c r="CB109" s="69"/>
      <c r="CC109" s="69"/>
      <c r="CD109" s="69"/>
      <c r="CE109" s="70"/>
      <c r="CF109" s="58" t="s">
        <v>150</v>
      </c>
      <c r="CG109" s="138"/>
      <c r="CH109" s="138"/>
      <c r="CI109" s="138"/>
      <c r="CJ109" s="138"/>
      <c r="CK109" s="138"/>
      <c r="CL109" s="138"/>
      <c r="CM109" s="138"/>
      <c r="CN109" s="138"/>
      <c r="CO109" s="138"/>
      <c r="CP109" s="138"/>
      <c r="CQ109" s="138"/>
      <c r="CR109" s="139"/>
      <c r="CS109" s="68" t="s">
        <v>223</v>
      </c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70"/>
      <c r="DF109" s="93">
        <v>46250.35</v>
      </c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5"/>
      <c r="DS109" s="93">
        <v>46250.35</v>
      </c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5"/>
      <c r="EF109" s="93">
        <v>46250.35</v>
      </c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5"/>
      <c r="ES109" s="71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3"/>
    </row>
    <row r="110" spans="1:161" ht="17.25" customHeight="1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  <c r="BI110" s="165"/>
      <c r="BJ110" s="165"/>
      <c r="BK110" s="165"/>
      <c r="BL110" s="165"/>
      <c r="BM110" s="165"/>
      <c r="BN110" s="165"/>
      <c r="BO110" s="165"/>
      <c r="BP110" s="165"/>
      <c r="BQ110" s="165"/>
      <c r="BR110" s="165"/>
      <c r="BS110" s="165"/>
      <c r="BT110" s="165"/>
      <c r="BU110" s="165"/>
      <c r="BV110" s="165"/>
      <c r="BW110" s="166"/>
      <c r="BX110" s="68"/>
      <c r="BY110" s="69"/>
      <c r="BZ110" s="69"/>
      <c r="CA110" s="69"/>
      <c r="CB110" s="69"/>
      <c r="CC110" s="69"/>
      <c r="CD110" s="69"/>
      <c r="CE110" s="70"/>
      <c r="CF110" s="58" t="s">
        <v>150</v>
      </c>
      <c r="CG110" s="138"/>
      <c r="CH110" s="138"/>
      <c r="CI110" s="138"/>
      <c r="CJ110" s="138"/>
      <c r="CK110" s="138"/>
      <c r="CL110" s="138"/>
      <c r="CM110" s="138"/>
      <c r="CN110" s="138"/>
      <c r="CO110" s="138"/>
      <c r="CP110" s="138"/>
      <c r="CQ110" s="138"/>
      <c r="CR110" s="139"/>
      <c r="CS110" s="99" t="s">
        <v>267</v>
      </c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8"/>
      <c r="DF110" s="93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5"/>
      <c r="DS110" s="93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5"/>
      <c r="EF110" s="93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5"/>
      <c r="ES110" s="71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3"/>
    </row>
    <row r="111" spans="1:161" s="56" customFormat="1" ht="17.25" customHeight="1">
      <c r="A111" s="60" t="s">
        <v>349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2"/>
      <c r="BX111" s="63"/>
      <c r="BY111" s="64"/>
      <c r="BZ111" s="64"/>
      <c r="CA111" s="64"/>
      <c r="CB111" s="64"/>
      <c r="CC111" s="64"/>
      <c r="CD111" s="64"/>
      <c r="CE111" s="64"/>
      <c r="CF111" s="65" t="s">
        <v>150</v>
      </c>
      <c r="CG111" s="65"/>
      <c r="CH111" s="65"/>
      <c r="CI111" s="65"/>
      <c r="CJ111" s="65"/>
      <c r="CK111" s="65"/>
      <c r="CL111" s="65"/>
      <c r="CM111" s="65"/>
      <c r="CN111" s="65"/>
      <c r="CO111" s="65"/>
      <c r="CP111" s="65"/>
      <c r="CQ111" s="65"/>
      <c r="CR111" s="65"/>
      <c r="CS111" s="63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6">
        <f>SUM(DF112:DR114)</f>
        <v>41513</v>
      </c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6">
        <v>32000</v>
      </c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6">
        <v>32000</v>
      </c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74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</row>
    <row r="112" spans="1:161" ht="17.25" customHeight="1">
      <c r="A112" s="177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78"/>
      <c r="BE112" s="178"/>
      <c r="BF112" s="178"/>
      <c r="BG112" s="178"/>
      <c r="BH112" s="178"/>
      <c r="BI112" s="178"/>
      <c r="BJ112" s="178"/>
      <c r="BK112" s="178"/>
      <c r="BL112" s="178"/>
      <c r="BM112" s="178"/>
      <c r="BN112" s="178"/>
      <c r="BO112" s="178"/>
      <c r="BP112" s="178"/>
      <c r="BQ112" s="178"/>
      <c r="BR112" s="178"/>
      <c r="BS112" s="178"/>
      <c r="BT112" s="178"/>
      <c r="BU112" s="178"/>
      <c r="BV112" s="178"/>
      <c r="BW112" s="178"/>
      <c r="BX112" s="63"/>
      <c r="BY112" s="64"/>
      <c r="BZ112" s="64"/>
      <c r="CA112" s="64"/>
      <c r="CB112" s="64"/>
      <c r="CC112" s="64"/>
      <c r="CD112" s="64"/>
      <c r="CE112" s="64"/>
      <c r="CF112" s="65" t="s">
        <v>150</v>
      </c>
      <c r="CG112" s="65"/>
      <c r="CH112" s="65"/>
      <c r="CI112" s="65"/>
      <c r="CJ112" s="65"/>
      <c r="CK112" s="65"/>
      <c r="CL112" s="65"/>
      <c r="CM112" s="65"/>
      <c r="CN112" s="65"/>
      <c r="CO112" s="65"/>
      <c r="CP112" s="65"/>
      <c r="CQ112" s="65"/>
      <c r="CR112" s="65"/>
      <c r="CS112" s="63" t="s">
        <v>263</v>
      </c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152">
        <v>24913</v>
      </c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152">
        <v>32000</v>
      </c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152">
        <v>32000</v>
      </c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74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</row>
    <row r="113" spans="1:161" ht="17.25" customHeight="1">
      <c r="A113" s="177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78"/>
      <c r="BC113" s="178"/>
      <c r="BD113" s="178"/>
      <c r="BE113" s="178"/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63"/>
      <c r="BY113" s="64"/>
      <c r="BZ113" s="64"/>
      <c r="CA113" s="64"/>
      <c r="CB113" s="64"/>
      <c r="CC113" s="64"/>
      <c r="CD113" s="64"/>
      <c r="CE113" s="64"/>
      <c r="CF113" s="65" t="s">
        <v>150</v>
      </c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3" t="s">
        <v>225</v>
      </c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152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152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152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74"/>
      <c r="ET113" s="75"/>
      <c r="EU113" s="75"/>
      <c r="EV113" s="75"/>
      <c r="EW113" s="75"/>
      <c r="EX113" s="75"/>
      <c r="EY113" s="75"/>
      <c r="EZ113" s="75"/>
      <c r="FA113" s="75"/>
      <c r="FB113" s="75"/>
      <c r="FC113" s="75"/>
      <c r="FD113" s="75"/>
      <c r="FE113" s="75"/>
    </row>
    <row r="114" spans="1:161" ht="12.75" customHeight="1">
      <c r="A114" s="177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  <c r="BD114" s="178"/>
      <c r="BE114" s="178"/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178"/>
      <c r="BW114" s="178"/>
      <c r="BX114" s="63"/>
      <c r="BY114" s="64"/>
      <c r="BZ114" s="64"/>
      <c r="CA114" s="64"/>
      <c r="CB114" s="64"/>
      <c r="CC114" s="64"/>
      <c r="CD114" s="64"/>
      <c r="CE114" s="64"/>
      <c r="CF114" s="65" t="s">
        <v>150</v>
      </c>
      <c r="CG114" s="65"/>
      <c r="CH114" s="65"/>
      <c r="CI114" s="65"/>
      <c r="CJ114" s="65"/>
      <c r="CK114" s="65"/>
      <c r="CL114" s="65"/>
      <c r="CM114" s="65"/>
      <c r="CN114" s="65"/>
      <c r="CO114" s="65"/>
      <c r="CP114" s="65"/>
      <c r="CQ114" s="65"/>
      <c r="CR114" s="65"/>
      <c r="CS114" s="63" t="s">
        <v>264</v>
      </c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152">
        <v>16600</v>
      </c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152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93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2"/>
      <c r="ES114" s="74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</row>
    <row r="115" spans="1:161" ht="12.75" customHeight="1">
      <c r="A115" s="60" t="s">
        <v>218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2"/>
      <c r="BX115" s="68"/>
      <c r="BY115" s="69"/>
      <c r="BZ115" s="69"/>
      <c r="CA115" s="69"/>
      <c r="CB115" s="69"/>
      <c r="CC115" s="69"/>
      <c r="CD115" s="69"/>
      <c r="CE115" s="70"/>
      <c r="CF115" s="87" t="s">
        <v>150</v>
      </c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9"/>
      <c r="CS115" s="68" t="s">
        <v>224</v>
      </c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70"/>
      <c r="DF115" s="228">
        <v>29718.74</v>
      </c>
      <c r="DG115" s="173"/>
      <c r="DH115" s="173"/>
      <c r="DI115" s="173"/>
      <c r="DJ115" s="173"/>
      <c r="DK115" s="173"/>
      <c r="DL115" s="173"/>
      <c r="DM115" s="173"/>
      <c r="DN115" s="173"/>
      <c r="DO115" s="173"/>
      <c r="DP115" s="173"/>
      <c r="DQ115" s="173"/>
      <c r="DR115" s="174"/>
      <c r="DS115" s="112">
        <v>36184.080000000002</v>
      </c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5"/>
      <c r="EF115" s="112">
        <v>36184.080000000002</v>
      </c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5"/>
      <c r="ES115" s="373"/>
      <c r="ET115" s="374"/>
      <c r="EU115" s="374"/>
      <c r="EV115" s="374"/>
      <c r="EW115" s="374"/>
      <c r="EX115" s="374"/>
      <c r="EY115" s="374"/>
      <c r="EZ115" s="374"/>
      <c r="FA115" s="374"/>
      <c r="FB115" s="374"/>
      <c r="FC115" s="374"/>
      <c r="FD115" s="374"/>
      <c r="FE115" s="375"/>
    </row>
    <row r="116" spans="1:161" s="56" customFormat="1" ht="12.75" customHeight="1">
      <c r="A116" s="175" t="s">
        <v>350</v>
      </c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1"/>
      <c r="BX116" s="68"/>
      <c r="BY116" s="69"/>
      <c r="BZ116" s="69"/>
      <c r="CA116" s="69"/>
      <c r="CB116" s="69"/>
      <c r="CC116" s="69"/>
      <c r="CD116" s="69"/>
      <c r="CE116" s="70"/>
      <c r="CF116" s="87" t="s">
        <v>150</v>
      </c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9"/>
      <c r="CS116" s="68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70"/>
      <c r="DF116" s="76">
        <f>SUM(DF117:DR120)</f>
        <v>606897.19999999995</v>
      </c>
      <c r="DG116" s="77"/>
      <c r="DH116" s="77"/>
      <c r="DI116" s="77"/>
      <c r="DJ116" s="77"/>
      <c r="DK116" s="77"/>
      <c r="DL116" s="77"/>
      <c r="DM116" s="77"/>
      <c r="DN116" s="77"/>
      <c r="DO116" s="77"/>
      <c r="DP116" s="77"/>
      <c r="DQ116" s="77"/>
      <c r="DR116" s="176"/>
      <c r="DS116" s="76">
        <f>SUM(DS117:EE120)</f>
        <v>483596</v>
      </c>
      <c r="DT116" s="77"/>
      <c r="DU116" s="77"/>
      <c r="DV116" s="77"/>
      <c r="DW116" s="77"/>
      <c r="DX116" s="77"/>
      <c r="DY116" s="77"/>
      <c r="DZ116" s="77"/>
      <c r="EA116" s="77"/>
      <c r="EB116" s="77"/>
      <c r="EC116" s="77"/>
      <c r="ED116" s="77"/>
      <c r="EE116" s="176"/>
      <c r="EF116" s="76">
        <f>SUM(EF117:ER120)</f>
        <v>483596</v>
      </c>
      <c r="EG116" s="77"/>
      <c r="EH116" s="77"/>
      <c r="EI116" s="77"/>
      <c r="EJ116" s="77"/>
      <c r="EK116" s="77"/>
      <c r="EL116" s="77"/>
      <c r="EM116" s="77"/>
      <c r="EN116" s="77"/>
      <c r="EO116" s="77"/>
      <c r="EP116" s="77"/>
      <c r="EQ116" s="77"/>
      <c r="ER116" s="77"/>
      <c r="ES116" s="78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80"/>
    </row>
    <row r="117" spans="1:161" ht="15" customHeight="1">
      <c r="A117" s="84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6"/>
      <c r="BX117" s="68"/>
      <c r="BY117" s="69"/>
      <c r="BZ117" s="69"/>
      <c r="CA117" s="69"/>
      <c r="CB117" s="69"/>
      <c r="CC117" s="69"/>
      <c r="CD117" s="69"/>
      <c r="CE117" s="70"/>
      <c r="CF117" s="87" t="s">
        <v>150</v>
      </c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9"/>
      <c r="CS117" s="68" t="s">
        <v>226</v>
      </c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70"/>
      <c r="DF117" s="223">
        <v>246796</v>
      </c>
      <c r="DG117" s="77"/>
      <c r="DH117" s="77"/>
      <c r="DI117" s="77"/>
      <c r="DJ117" s="77"/>
      <c r="DK117" s="77"/>
      <c r="DL117" s="77"/>
      <c r="DM117" s="77"/>
      <c r="DN117" s="77"/>
      <c r="DO117" s="77"/>
      <c r="DP117" s="77"/>
      <c r="DQ117" s="77"/>
      <c r="DR117" s="176"/>
      <c r="DS117" s="223">
        <v>249596</v>
      </c>
      <c r="DT117" s="77"/>
      <c r="DU117" s="77"/>
      <c r="DV117" s="77"/>
      <c r="DW117" s="77"/>
      <c r="DX117" s="77"/>
      <c r="DY117" s="77"/>
      <c r="DZ117" s="77"/>
      <c r="EA117" s="77"/>
      <c r="EB117" s="77"/>
      <c r="EC117" s="77"/>
      <c r="ED117" s="77"/>
      <c r="EE117" s="176"/>
      <c r="EF117" s="223">
        <v>249596</v>
      </c>
      <c r="EG117" s="77"/>
      <c r="EH117" s="77"/>
      <c r="EI117" s="77"/>
      <c r="EJ117" s="77"/>
      <c r="EK117" s="77"/>
      <c r="EL117" s="77"/>
      <c r="EM117" s="77"/>
      <c r="EN117" s="77"/>
      <c r="EO117" s="77"/>
      <c r="EP117" s="77"/>
      <c r="EQ117" s="77"/>
      <c r="ER117" s="77"/>
      <c r="ES117" s="78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80"/>
    </row>
    <row r="118" spans="1:161" ht="13.5" customHeight="1">
      <c r="A118" s="84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6"/>
      <c r="BX118" s="96"/>
      <c r="BY118" s="97"/>
      <c r="BZ118" s="97"/>
      <c r="CA118" s="97"/>
      <c r="CB118" s="97"/>
      <c r="CC118" s="97"/>
      <c r="CD118" s="97"/>
      <c r="CE118" s="98"/>
      <c r="CF118" s="87" t="s">
        <v>150</v>
      </c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9"/>
      <c r="CS118" s="68" t="s">
        <v>265</v>
      </c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70"/>
      <c r="DF118" s="93">
        <v>8300</v>
      </c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5"/>
      <c r="DS118" s="93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5"/>
      <c r="EF118" s="93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5"/>
      <c r="ES118" s="90"/>
      <c r="ET118" s="91"/>
      <c r="EU118" s="91"/>
      <c r="EV118" s="91"/>
      <c r="EW118" s="91"/>
      <c r="EX118" s="91"/>
      <c r="EY118" s="91"/>
      <c r="EZ118" s="91"/>
      <c r="FA118" s="91"/>
      <c r="FB118" s="91"/>
      <c r="FC118" s="91"/>
      <c r="FD118" s="91"/>
      <c r="FE118" s="92"/>
    </row>
    <row r="119" spans="1:161" ht="13.5" customHeight="1">
      <c r="A119" s="84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6"/>
      <c r="BX119" s="81"/>
      <c r="BY119" s="82"/>
      <c r="BZ119" s="82"/>
      <c r="CA119" s="82"/>
      <c r="CB119" s="82"/>
      <c r="CC119" s="82"/>
      <c r="CD119" s="82"/>
      <c r="CE119" s="83"/>
      <c r="CF119" s="87" t="s">
        <v>150</v>
      </c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9"/>
      <c r="CS119" s="99" t="s">
        <v>227</v>
      </c>
      <c r="CT119" s="97"/>
      <c r="CU119" s="97"/>
      <c r="CV119" s="97"/>
      <c r="CW119" s="97"/>
      <c r="CX119" s="97"/>
      <c r="CY119" s="97"/>
      <c r="CZ119" s="97"/>
      <c r="DA119" s="97"/>
      <c r="DB119" s="97"/>
      <c r="DC119" s="97"/>
      <c r="DD119" s="97"/>
      <c r="DE119" s="98"/>
      <c r="DF119" s="93">
        <f>136046.2+197255</f>
        <v>333301.2</v>
      </c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5"/>
      <c r="DS119" s="93">
        <v>234000</v>
      </c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5"/>
      <c r="EF119" s="93">
        <v>234000</v>
      </c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0"/>
      <c r="ET119" s="91"/>
      <c r="EU119" s="91"/>
      <c r="EV119" s="91"/>
      <c r="EW119" s="91"/>
      <c r="EX119" s="91"/>
      <c r="EY119" s="91"/>
      <c r="EZ119" s="91"/>
      <c r="FA119" s="91"/>
      <c r="FB119" s="91"/>
      <c r="FC119" s="91"/>
      <c r="FD119" s="91"/>
      <c r="FE119" s="92"/>
    </row>
    <row r="120" spans="1:161" ht="13.5" customHeight="1">
      <c r="A120" s="84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6"/>
      <c r="BX120" s="81"/>
      <c r="BY120" s="82"/>
      <c r="BZ120" s="82"/>
      <c r="CA120" s="82"/>
      <c r="CB120" s="82"/>
      <c r="CC120" s="82"/>
      <c r="CD120" s="82"/>
      <c r="CE120" s="83"/>
      <c r="CF120" s="87" t="s">
        <v>150</v>
      </c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9"/>
      <c r="CS120" s="68" t="s">
        <v>266</v>
      </c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70"/>
      <c r="DF120" s="93">
        <v>18500</v>
      </c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5"/>
      <c r="DS120" s="93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5"/>
      <c r="EF120" s="93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5"/>
      <c r="ES120" s="90"/>
      <c r="ET120" s="91"/>
      <c r="EU120" s="91"/>
      <c r="EV120" s="91"/>
      <c r="EW120" s="91"/>
      <c r="EX120" s="91"/>
      <c r="EY120" s="91"/>
      <c r="EZ120" s="91"/>
      <c r="FA120" s="91"/>
      <c r="FB120" s="91"/>
      <c r="FC120" s="91"/>
      <c r="FD120" s="91"/>
      <c r="FE120" s="92"/>
    </row>
    <row r="121" spans="1:161" s="56" customFormat="1" ht="13.5" customHeight="1">
      <c r="A121" s="218" t="s">
        <v>351</v>
      </c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20"/>
      <c r="BX121" s="169"/>
      <c r="BY121" s="170"/>
      <c r="BZ121" s="170"/>
      <c r="CA121" s="170"/>
      <c r="CB121" s="170"/>
      <c r="CC121" s="170"/>
      <c r="CD121" s="170"/>
      <c r="CE121" s="171"/>
      <c r="CF121" s="87" t="s">
        <v>150</v>
      </c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9"/>
      <c r="CS121" s="68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70"/>
      <c r="DF121" s="112">
        <f>SUM(DF122:DR123)</f>
        <v>489188.03</v>
      </c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5"/>
      <c r="DS121" s="112">
        <f>SUM(DS122:EE123)</f>
        <v>548225.04</v>
      </c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5"/>
      <c r="EF121" s="112">
        <f>SUM(EF122:ER123)</f>
        <v>548225.04</v>
      </c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5"/>
      <c r="ES121" s="71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3"/>
    </row>
    <row r="122" spans="1:161" ht="13.5" customHeight="1">
      <c r="A122" s="212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  <c r="BI122" s="213"/>
      <c r="BJ122" s="213"/>
      <c r="BK122" s="213"/>
      <c r="BL122" s="213"/>
      <c r="BM122" s="213"/>
      <c r="BN122" s="213"/>
      <c r="BO122" s="213"/>
      <c r="BP122" s="213"/>
      <c r="BQ122" s="213"/>
      <c r="BR122" s="213"/>
      <c r="BS122" s="213"/>
      <c r="BT122" s="213"/>
      <c r="BU122" s="213"/>
      <c r="BV122" s="213"/>
      <c r="BW122" s="213"/>
      <c r="BX122" s="169"/>
      <c r="BY122" s="170"/>
      <c r="BZ122" s="170"/>
      <c r="CA122" s="170"/>
      <c r="CB122" s="170"/>
      <c r="CC122" s="170"/>
      <c r="CD122" s="170"/>
      <c r="CE122" s="171"/>
      <c r="CF122" s="87" t="s">
        <v>150</v>
      </c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9"/>
      <c r="CS122" s="68" t="s">
        <v>228</v>
      </c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70"/>
      <c r="DF122" s="93">
        <v>327012.68</v>
      </c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5"/>
      <c r="DS122" s="93">
        <v>338925.04</v>
      </c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5"/>
      <c r="EF122" s="93">
        <v>338925.04</v>
      </c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5"/>
      <c r="ES122" s="71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3"/>
    </row>
    <row r="123" spans="1:161" ht="12.75" customHeight="1">
      <c r="A123" s="164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7"/>
      <c r="BQ123" s="167"/>
      <c r="BR123" s="167"/>
      <c r="BS123" s="167"/>
      <c r="BT123" s="167"/>
      <c r="BU123" s="167"/>
      <c r="BV123" s="167"/>
      <c r="BW123" s="168"/>
      <c r="BX123" s="169"/>
      <c r="BY123" s="170"/>
      <c r="BZ123" s="170"/>
      <c r="CA123" s="170"/>
      <c r="CB123" s="170"/>
      <c r="CC123" s="170"/>
      <c r="CD123" s="170"/>
      <c r="CE123" s="171"/>
      <c r="CF123" s="87" t="s">
        <v>150</v>
      </c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9"/>
      <c r="CS123" s="63" t="s">
        <v>229</v>
      </c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93">
        <v>162175.35</v>
      </c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5"/>
      <c r="DS123" s="93">
        <v>209300</v>
      </c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5"/>
      <c r="EF123" s="93">
        <v>209300</v>
      </c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5"/>
      <c r="ES123" s="71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3"/>
    </row>
    <row r="124" spans="1:161" s="56" customFormat="1" ht="12.75" customHeight="1">
      <c r="A124" s="164" t="s">
        <v>353</v>
      </c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7"/>
      <c r="BQ124" s="167"/>
      <c r="BR124" s="167"/>
      <c r="BS124" s="167"/>
      <c r="BT124" s="167"/>
      <c r="BU124" s="167"/>
      <c r="BV124" s="167"/>
      <c r="BW124" s="168"/>
      <c r="BX124" s="169"/>
      <c r="BY124" s="170"/>
      <c r="BZ124" s="170"/>
      <c r="CA124" s="170"/>
      <c r="CB124" s="170"/>
      <c r="CC124" s="170"/>
      <c r="CD124" s="170"/>
      <c r="CE124" s="171"/>
      <c r="CF124" s="58" t="s">
        <v>150</v>
      </c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23"/>
      <c r="CS124" s="63" t="s">
        <v>339</v>
      </c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6">
        <v>10000</v>
      </c>
      <c r="DG124" s="225"/>
      <c r="DH124" s="225"/>
      <c r="DI124" s="225"/>
      <c r="DJ124" s="225"/>
      <c r="DK124" s="225"/>
      <c r="DL124" s="225"/>
      <c r="DM124" s="225"/>
      <c r="DN124" s="225"/>
      <c r="DO124" s="225"/>
      <c r="DP124" s="225"/>
      <c r="DQ124" s="225"/>
      <c r="DR124" s="225"/>
      <c r="DS124" s="152"/>
      <c r="DT124" s="224"/>
      <c r="DU124" s="224"/>
      <c r="DV124" s="224"/>
      <c r="DW124" s="224"/>
      <c r="DX124" s="224"/>
      <c r="DY124" s="224"/>
      <c r="DZ124" s="224"/>
      <c r="EA124" s="224"/>
      <c r="EB124" s="224"/>
      <c r="EC124" s="224"/>
      <c r="ED124" s="224"/>
      <c r="EE124" s="224"/>
      <c r="EF124" s="152"/>
      <c r="EG124" s="224"/>
      <c r="EH124" s="224"/>
      <c r="EI124" s="224"/>
      <c r="EJ124" s="224"/>
      <c r="EK124" s="224"/>
      <c r="EL124" s="224"/>
      <c r="EM124" s="224"/>
      <c r="EN124" s="224"/>
      <c r="EO124" s="224"/>
      <c r="EP124" s="224"/>
      <c r="EQ124" s="224"/>
      <c r="ER124" s="224"/>
      <c r="ES124" s="74"/>
      <c r="ET124" s="406"/>
      <c r="EU124" s="406"/>
      <c r="EV124" s="406"/>
      <c r="EW124" s="406"/>
      <c r="EX124" s="406"/>
      <c r="EY124" s="406"/>
      <c r="EZ124" s="406"/>
      <c r="FA124" s="406"/>
      <c r="FB124" s="406"/>
      <c r="FC124" s="406"/>
      <c r="FD124" s="406"/>
      <c r="FE124" s="406"/>
    </row>
    <row r="125" spans="1:161" ht="12.75" customHeight="1">
      <c r="A125" s="60" t="s">
        <v>219</v>
      </c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49"/>
      <c r="AU125" s="249"/>
      <c r="AV125" s="249"/>
      <c r="AW125" s="249"/>
      <c r="AX125" s="249"/>
      <c r="AY125" s="249"/>
      <c r="AZ125" s="249"/>
      <c r="BA125" s="249"/>
      <c r="BB125" s="249"/>
      <c r="BC125" s="249"/>
      <c r="BD125" s="249"/>
      <c r="BE125" s="249"/>
      <c r="BF125" s="249"/>
      <c r="BG125" s="249"/>
      <c r="BH125" s="249"/>
      <c r="BI125" s="249"/>
      <c r="BJ125" s="249"/>
      <c r="BK125" s="249"/>
      <c r="BL125" s="249"/>
      <c r="BM125" s="249"/>
      <c r="BN125" s="249"/>
      <c r="BO125" s="249"/>
      <c r="BP125" s="249"/>
      <c r="BQ125" s="249"/>
      <c r="BR125" s="249"/>
      <c r="BS125" s="249"/>
      <c r="BT125" s="249"/>
      <c r="BU125" s="249"/>
      <c r="BV125" s="249"/>
      <c r="BW125" s="250"/>
      <c r="BX125" s="169"/>
      <c r="BY125" s="170"/>
      <c r="BZ125" s="170"/>
      <c r="CA125" s="170"/>
      <c r="CB125" s="170"/>
      <c r="CC125" s="170"/>
      <c r="CD125" s="170"/>
      <c r="CE125" s="171"/>
      <c r="CF125" s="87" t="s">
        <v>150</v>
      </c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9"/>
      <c r="CS125" s="68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70"/>
      <c r="DF125" s="76">
        <f>SUM(DF126:DR130)</f>
        <v>253442.93</v>
      </c>
      <c r="DG125" s="77"/>
      <c r="DH125" s="77"/>
      <c r="DI125" s="77"/>
      <c r="DJ125" s="77"/>
      <c r="DK125" s="77"/>
      <c r="DL125" s="77"/>
      <c r="DM125" s="77"/>
      <c r="DN125" s="77"/>
      <c r="DO125" s="77"/>
      <c r="DP125" s="77"/>
      <c r="DQ125" s="77"/>
      <c r="DR125" s="176"/>
      <c r="DS125" s="76">
        <f>SUM(DS126:EE130)</f>
        <v>54109.38</v>
      </c>
      <c r="DT125" s="77"/>
      <c r="DU125" s="77"/>
      <c r="DV125" s="77"/>
      <c r="DW125" s="77"/>
      <c r="DX125" s="77"/>
      <c r="DY125" s="77"/>
      <c r="DZ125" s="77"/>
      <c r="EA125" s="77"/>
      <c r="EB125" s="77"/>
      <c r="EC125" s="77"/>
      <c r="ED125" s="77"/>
      <c r="EE125" s="176"/>
      <c r="EF125" s="76">
        <f>SUM(EF126:ER130)</f>
        <v>54109.38</v>
      </c>
      <c r="EG125" s="77"/>
      <c r="EH125" s="77"/>
      <c r="EI125" s="77"/>
      <c r="EJ125" s="77"/>
      <c r="EK125" s="77"/>
      <c r="EL125" s="77"/>
      <c r="EM125" s="77"/>
      <c r="EN125" s="77"/>
      <c r="EO125" s="77"/>
      <c r="EP125" s="77"/>
      <c r="EQ125" s="77"/>
      <c r="ER125" s="176"/>
      <c r="ES125" s="403"/>
      <c r="ET125" s="404"/>
      <c r="EU125" s="404"/>
      <c r="EV125" s="404"/>
      <c r="EW125" s="404"/>
      <c r="EX125" s="404"/>
      <c r="EY125" s="404"/>
      <c r="EZ125" s="404"/>
      <c r="FA125" s="404"/>
      <c r="FB125" s="404"/>
      <c r="FC125" s="404"/>
      <c r="FD125" s="404"/>
      <c r="FE125" s="405"/>
    </row>
    <row r="126" spans="1:161" ht="12.75" customHeight="1">
      <c r="A126" s="164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7"/>
      <c r="BQ126" s="167"/>
      <c r="BR126" s="167"/>
      <c r="BS126" s="167"/>
      <c r="BT126" s="167"/>
      <c r="BU126" s="167"/>
      <c r="BV126" s="167"/>
      <c r="BW126" s="168"/>
      <c r="BX126" s="169"/>
      <c r="BY126" s="170"/>
      <c r="BZ126" s="170"/>
      <c r="CA126" s="170"/>
      <c r="CB126" s="170"/>
      <c r="CC126" s="170"/>
      <c r="CD126" s="170"/>
      <c r="CE126" s="171"/>
      <c r="CF126" s="87" t="s">
        <v>150</v>
      </c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9"/>
      <c r="CS126" s="68" t="s">
        <v>230</v>
      </c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70"/>
      <c r="DF126" s="223">
        <v>15307.1</v>
      </c>
      <c r="DG126" s="77"/>
      <c r="DH126" s="77"/>
      <c r="DI126" s="77"/>
      <c r="DJ126" s="77"/>
      <c r="DK126" s="77"/>
      <c r="DL126" s="77"/>
      <c r="DM126" s="77"/>
      <c r="DN126" s="77"/>
      <c r="DO126" s="77"/>
      <c r="DP126" s="77"/>
      <c r="DQ126" s="77"/>
      <c r="DR126" s="176"/>
      <c r="DS126" s="223"/>
      <c r="DT126" s="77"/>
      <c r="DU126" s="77"/>
      <c r="DV126" s="77"/>
      <c r="DW126" s="77"/>
      <c r="DX126" s="77"/>
      <c r="DY126" s="77"/>
      <c r="DZ126" s="77"/>
      <c r="EA126" s="77"/>
      <c r="EB126" s="77"/>
      <c r="EC126" s="77"/>
      <c r="ED126" s="77"/>
      <c r="EE126" s="176"/>
      <c r="EF126" s="223"/>
      <c r="EG126" s="77"/>
      <c r="EH126" s="77"/>
      <c r="EI126" s="77"/>
      <c r="EJ126" s="77"/>
      <c r="EK126" s="77"/>
      <c r="EL126" s="77"/>
      <c r="EM126" s="77"/>
      <c r="EN126" s="77"/>
      <c r="EO126" s="77"/>
      <c r="EP126" s="77"/>
      <c r="EQ126" s="77"/>
      <c r="ER126" s="176"/>
      <c r="ES126" s="403"/>
      <c r="ET126" s="404"/>
      <c r="EU126" s="404"/>
      <c r="EV126" s="404"/>
      <c r="EW126" s="404"/>
      <c r="EX126" s="404"/>
      <c r="EY126" s="404"/>
      <c r="EZ126" s="404"/>
      <c r="FA126" s="404"/>
      <c r="FB126" s="404"/>
      <c r="FC126" s="404"/>
      <c r="FD126" s="404"/>
      <c r="FE126" s="405"/>
    </row>
    <row r="127" spans="1:161" ht="14.25" customHeight="1">
      <c r="A127" s="164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8"/>
      <c r="BX127" s="81"/>
      <c r="BY127" s="82"/>
      <c r="BZ127" s="82"/>
      <c r="CA127" s="82"/>
      <c r="CB127" s="82"/>
      <c r="CC127" s="82"/>
      <c r="CD127" s="82"/>
      <c r="CE127" s="83"/>
      <c r="CF127" s="87" t="s">
        <v>150</v>
      </c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9"/>
      <c r="CS127" s="99" t="s">
        <v>231</v>
      </c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7"/>
      <c r="DE127" s="98"/>
      <c r="DF127" s="93">
        <v>184808.83</v>
      </c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5"/>
      <c r="DS127" s="93">
        <v>54109.38</v>
      </c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5"/>
      <c r="EF127" s="93">
        <v>54109.38</v>
      </c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5"/>
      <c r="ES127" s="71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3"/>
    </row>
    <row r="128" spans="1:161" ht="15" customHeight="1">
      <c r="A128" s="164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8"/>
      <c r="BX128" s="169"/>
      <c r="BY128" s="170"/>
      <c r="BZ128" s="170"/>
      <c r="CA128" s="170"/>
      <c r="CB128" s="170"/>
      <c r="CC128" s="170"/>
      <c r="CD128" s="170"/>
      <c r="CE128" s="171"/>
      <c r="CF128" s="87" t="s">
        <v>150</v>
      </c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9"/>
      <c r="CS128" s="68" t="s">
        <v>326</v>
      </c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70"/>
      <c r="DF128" s="93">
        <v>16227</v>
      </c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5"/>
      <c r="DS128" s="93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5"/>
      <c r="EF128" s="93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5"/>
      <c r="ES128" s="71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3"/>
    </row>
    <row r="129" spans="1:161" ht="15" customHeight="1">
      <c r="A129" s="164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8"/>
      <c r="BX129" s="169"/>
      <c r="BY129" s="170"/>
      <c r="BZ129" s="170"/>
      <c r="CA129" s="170"/>
      <c r="CB129" s="170"/>
      <c r="CC129" s="170"/>
      <c r="CD129" s="170"/>
      <c r="CE129" s="171"/>
      <c r="CF129" s="87" t="s">
        <v>150</v>
      </c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9"/>
      <c r="CS129" s="68" t="s">
        <v>285</v>
      </c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70"/>
      <c r="DF129" s="93">
        <v>25839.599999999999</v>
      </c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5"/>
      <c r="DS129" s="93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5"/>
      <c r="EF129" s="93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5"/>
      <c r="ES129" s="71"/>
      <c r="ET129" s="251"/>
      <c r="EU129" s="251"/>
      <c r="EV129" s="251"/>
      <c r="EW129" s="251"/>
      <c r="EX129" s="251"/>
      <c r="EY129" s="251"/>
      <c r="EZ129" s="251"/>
      <c r="FA129" s="251"/>
      <c r="FB129" s="251"/>
      <c r="FC129" s="251"/>
      <c r="FD129" s="251"/>
      <c r="FE129" s="252"/>
    </row>
    <row r="130" spans="1:161" ht="15" customHeight="1">
      <c r="A130" s="164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8"/>
      <c r="BX130" s="169"/>
      <c r="BY130" s="170"/>
      <c r="BZ130" s="170"/>
      <c r="CA130" s="170"/>
      <c r="CB130" s="170"/>
      <c r="CC130" s="170"/>
      <c r="CD130" s="170"/>
      <c r="CE130" s="171"/>
      <c r="CF130" s="87" t="s">
        <v>150</v>
      </c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9"/>
      <c r="CS130" s="68" t="s">
        <v>322</v>
      </c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70"/>
      <c r="DF130" s="172">
        <v>11260.4</v>
      </c>
      <c r="DG130" s="226"/>
      <c r="DH130" s="226"/>
      <c r="DI130" s="226"/>
      <c r="DJ130" s="226"/>
      <c r="DK130" s="226"/>
      <c r="DL130" s="226"/>
      <c r="DM130" s="226"/>
      <c r="DN130" s="226"/>
      <c r="DO130" s="226"/>
      <c r="DP130" s="226"/>
      <c r="DQ130" s="226"/>
      <c r="DR130" s="227"/>
      <c r="DS130" s="9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4"/>
      <c r="EF130" s="93"/>
      <c r="EG130" s="123"/>
      <c r="EH130" s="123"/>
      <c r="EI130" s="123"/>
      <c r="EJ130" s="123"/>
      <c r="EK130" s="123"/>
      <c r="EL130" s="123"/>
      <c r="EM130" s="123"/>
      <c r="EN130" s="123"/>
      <c r="EO130" s="123"/>
      <c r="EP130" s="123"/>
      <c r="EQ130" s="123"/>
      <c r="ER130" s="124"/>
      <c r="ES130" s="71"/>
      <c r="ET130" s="251"/>
      <c r="EU130" s="251"/>
      <c r="EV130" s="251"/>
      <c r="EW130" s="251"/>
      <c r="EX130" s="251"/>
      <c r="EY130" s="251"/>
      <c r="EZ130" s="251"/>
      <c r="FA130" s="251"/>
      <c r="FB130" s="251"/>
      <c r="FC130" s="251"/>
      <c r="FD130" s="251"/>
      <c r="FE130" s="252"/>
    </row>
    <row r="131" spans="1:161" s="57" customFormat="1" ht="15" customHeight="1">
      <c r="A131" s="60" t="s">
        <v>220</v>
      </c>
      <c r="B131" s="249"/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  <c r="AA131" s="249"/>
      <c r="AB131" s="249"/>
      <c r="AC131" s="249"/>
      <c r="AD131" s="249"/>
      <c r="AE131" s="249"/>
      <c r="AF131" s="249"/>
      <c r="AG131" s="249"/>
      <c r="AH131" s="249"/>
      <c r="AI131" s="249"/>
      <c r="AJ131" s="249"/>
      <c r="AK131" s="249"/>
      <c r="AL131" s="249"/>
      <c r="AM131" s="249"/>
      <c r="AN131" s="249"/>
      <c r="AO131" s="249"/>
      <c r="AP131" s="249"/>
      <c r="AQ131" s="249"/>
      <c r="AR131" s="249"/>
      <c r="AS131" s="249"/>
      <c r="AT131" s="249"/>
      <c r="AU131" s="249"/>
      <c r="AV131" s="249"/>
      <c r="AW131" s="249"/>
      <c r="AX131" s="249"/>
      <c r="AY131" s="249"/>
      <c r="AZ131" s="249"/>
      <c r="BA131" s="249"/>
      <c r="BB131" s="249"/>
      <c r="BC131" s="249"/>
      <c r="BD131" s="249"/>
      <c r="BE131" s="249"/>
      <c r="BF131" s="249"/>
      <c r="BG131" s="249"/>
      <c r="BH131" s="249"/>
      <c r="BI131" s="249"/>
      <c r="BJ131" s="249"/>
      <c r="BK131" s="249"/>
      <c r="BL131" s="249"/>
      <c r="BM131" s="249"/>
      <c r="BN131" s="249"/>
      <c r="BO131" s="249"/>
      <c r="BP131" s="249"/>
      <c r="BQ131" s="249"/>
      <c r="BR131" s="249"/>
      <c r="BS131" s="249"/>
      <c r="BT131" s="249"/>
      <c r="BU131" s="249"/>
      <c r="BV131" s="249"/>
      <c r="BW131" s="250"/>
      <c r="BX131" s="169"/>
      <c r="BY131" s="170"/>
      <c r="BZ131" s="170"/>
      <c r="CA131" s="170"/>
      <c r="CB131" s="170"/>
      <c r="CC131" s="170"/>
      <c r="CD131" s="170"/>
      <c r="CE131" s="171"/>
      <c r="CF131" s="87" t="s">
        <v>150</v>
      </c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9"/>
      <c r="CS131" s="68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70"/>
      <c r="DF131" s="112">
        <f>SUM(DF132:DR134)</f>
        <v>521437</v>
      </c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5"/>
      <c r="DS131" s="93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5"/>
      <c r="EF131" s="93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5"/>
      <c r="ES131" s="71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3"/>
    </row>
    <row r="132" spans="1:161" ht="15" customHeight="1">
      <c r="A132" s="162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3"/>
      <c r="BN132" s="163"/>
      <c r="BO132" s="163"/>
      <c r="BP132" s="163"/>
      <c r="BQ132" s="163"/>
      <c r="BR132" s="163"/>
      <c r="BS132" s="163"/>
      <c r="BT132" s="163"/>
      <c r="BU132" s="163"/>
      <c r="BV132" s="163"/>
      <c r="BW132" s="163"/>
      <c r="BX132" s="169"/>
      <c r="BY132" s="170"/>
      <c r="BZ132" s="170"/>
      <c r="CA132" s="170"/>
      <c r="CB132" s="170"/>
      <c r="CC132" s="170"/>
      <c r="CD132" s="170"/>
      <c r="CE132" s="171"/>
      <c r="CF132" s="87" t="s">
        <v>150</v>
      </c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9"/>
      <c r="CS132" s="68" t="s">
        <v>323</v>
      </c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70"/>
      <c r="DF132" s="93">
        <v>72398</v>
      </c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5"/>
      <c r="DS132" s="93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5"/>
      <c r="EF132" s="93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5"/>
      <c r="ES132" s="71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3"/>
    </row>
    <row r="133" spans="1:161" ht="15" customHeight="1">
      <c r="A133" s="162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9"/>
      <c r="BY133" s="253"/>
      <c r="BZ133" s="253"/>
      <c r="CA133" s="253"/>
      <c r="CB133" s="253"/>
      <c r="CC133" s="253"/>
      <c r="CD133" s="253"/>
      <c r="CE133" s="254"/>
      <c r="CF133" s="58" t="s">
        <v>150</v>
      </c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23"/>
      <c r="CS133" s="68" t="s">
        <v>335</v>
      </c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70"/>
      <c r="DF133" s="93">
        <v>428039</v>
      </c>
      <c r="DG133" s="123"/>
      <c r="DH133" s="123"/>
      <c r="DI133" s="123"/>
      <c r="DJ133" s="123"/>
      <c r="DK133" s="123"/>
      <c r="DL133" s="123"/>
      <c r="DM133" s="123"/>
      <c r="DN133" s="123"/>
      <c r="DO133" s="123"/>
      <c r="DP133" s="123"/>
      <c r="DQ133" s="123"/>
      <c r="DR133" s="124"/>
      <c r="DS133" s="93"/>
      <c r="DT133" s="123"/>
      <c r="DU133" s="123"/>
      <c r="DV133" s="123"/>
      <c r="DW133" s="123"/>
      <c r="DX133" s="123"/>
      <c r="DY133" s="123"/>
      <c r="DZ133" s="123"/>
      <c r="EA133" s="123"/>
      <c r="EB133" s="123"/>
      <c r="EC133" s="123"/>
      <c r="ED133" s="123"/>
      <c r="EE133" s="124"/>
      <c r="EF133" s="93"/>
      <c r="EG133" s="123"/>
      <c r="EH133" s="123"/>
      <c r="EI133" s="123"/>
      <c r="EJ133" s="123"/>
      <c r="EK133" s="123"/>
      <c r="EL133" s="123"/>
      <c r="EM133" s="123"/>
      <c r="EN133" s="123"/>
      <c r="EO133" s="123"/>
      <c r="EP133" s="123"/>
      <c r="EQ133" s="123"/>
      <c r="ER133" s="124"/>
      <c r="ES133" s="71"/>
      <c r="ET133" s="251"/>
      <c r="EU133" s="251"/>
      <c r="EV133" s="251"/>
      <c r="EW133" s="251"/>
      <c r="EX133" s="251"/>
      <c r="EY133" s="251"/>
      <c r="EZ133" s="251"/>
      <c r="FA133" s="251"/>
      <c r="FB133" s="251"/>
      <c r="FC133" s="251"/>
      <c r="FD133" s="251"/>
      <c r="FE133" s="252"/>
    </row>
    <row r="134" spans="1:161" ht="11.25" customHeight="1">
      <c r="A134" s="162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3"/>
      <c r="BN134" s="163"/>
      <c r="BO134" s="163"/>
      <c r="BP134" s="163"/>
      <c r="BQ134" s="163"/>
      <c r="BR134" s="163"/>
      <c r="BS134" s="163"/>
      <c r="BT134" s="163"/>
      <c r="BU134" s="163"/>
      <c r="BV134" s="163"/>
      <c r="BW134" s="163"/>
      <c r="BX134" s="169"/>
      <c r="BY134" s="170"/>
      <c r="BZ134" s="170"/>
      <c r="CA134" s="170"/>
      <c r="CB134" s="170"/>
      <c r="CC134" s="170"/>
      <c r="CD134" s="170"/>
      <c r="CE134" s="171"/>
      <c r="CF134" s="87" t="s">
        <v>150</v>
      </c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9"/>
      <c r="CS134" s="99" t="s">
        <v>328</v>
      </c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8"/>
      <c r="DF134" s="93">
        <v>21000</v>
      </c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5"/>
      <c r="DS134" s="93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5"/>
      <c r="EF134" s="93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5"/>
      <c r="ES134" s="71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3"/>
    </row>
    <row r="135" spans="1:161" ht="30" customHeight="1">
      <c r="A135" s="119" t="s">
        <v>298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20"/>
      <c r="BS135" s="120"/>
      <c r="BT135" s="120"/>
      <c r="BU135" s="120"/>
      <c r="BV135" s="120"/>
      <c r="BW135" s="121"/>
      <c r="BX135" s="122" t="s">
        <v>152</v>
      </c>
      <c r="BY135" s="138"/>
      <c r="BZ135" s="138"/>
      <c r="CA135" s="138"/>
      <c r="CB135" s="138"/>
      <c r="CC135" s="138"/>
      <c r="CD135" s="138"/>
      <c r="CE135" s="139"/>
      <c r="CF135" s="58" t="s">
        <v>297</v>
      </c>
      <c r="CG135" s="138"/>
      <c r="CH135" s="138"/>
      <c r="CI135" s="138"/>
      <c r="CJ135" s="138"/>
      <c r="CK135" s="138"/>
      <c r="CL135" s="138"/>
      <c r="CM135" s="138"/>
      <c r="CN135" s="138"/>
      <c r="CO135" s="138"/>
      <c r="CP135" s="138"/>
      <c r="CQ135" s="138"/>
      <c r="CR135" s="139"/>
      <c r="CS135" s="115"/>
      <c r="CT135" s="140"/>
      <c r="CU135" s="140"/>
      <c r="CV135" s="140"/>
      <c r="CW135" s="140"/>
      <c r="CX135" s="140"/>
      <c r="CY135" s="140"/>
      <c r="CZ135" s="140"/>
      <c r="DA135" s="140"/>
      <c r="DB135" s="140"/>
      <c r="DC135" s="140"/>
      <c r="DD135" s="140"/>
      <c r="DE135" s="141"/>
      <c r="DF135" s="159"/>
      <c r="DG135" s="160"/>
      <c r="DH135" s="160"/>
      <c r="DI135" s="160"/>
      <c r="DJ135" s="160"/>
      <c r="DK135" s="160"/>
      <c r="DL135" s="160"/>
      <c r="DM135" s="160"/>
      <c r="DN135" s="160"/>
      <c r="DO135" s="160"/>
      <c r="DP135" s="160"/>
      <c r="DQ135" s="160"/>
      <c r="DR135" s="161"/>
      <c r="DS135" s="93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5"/>
      <c r="EF135" s="93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5"/>
      <c r="ES135" s="106"/>
      <c r="ET135" s="107"/>
      <c r="EU135" s="107"/>
      <c r="EV135" s="107"/>
      <c r="EW135" s="107"/>
      <c r="EX135" s="107"/>
      <c r="EY135" s="107"/>
      <c r="EZ135" s="107"/>
      <c r="FA135" s="107"/>
      <c r="FB135" s="107"/>
      <c r="FC135" s="107"/>
      <c r="FD135" s="107"/>
      <c r="FE135" s="199"/>
    </row>
    <row r="136" spans="1:161" s="57" customFormat="1" ht="30" customHeight="1">
      <c r="A136" s="156" t="s">
        <v>300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7"/>
      <c r="BN136" s="157"/>
      <c r="BO136" s="157"/>
      <c r="BP136" s="157"/>
      <c r="BQ136" s="157"/>
      <c r="BR136" s="157"/>
      <c r="BS136" s="157"/>
      <c r="BT136" s="157"/>
      <c r="BU136" s="157"/>
      <c r="BV136" s="157"/>
      <c r="BW136" s="158"/>
      <c r="BX136" s="122" t="s">
        <v>299</v>
      </c>
      <c r="BY136" s="138"/>
      <c r="BZ136" s="138"/>
      <c r="CA136" s="138"/>
      <c r="CB136" s="138"/>
      <c r="CC136" s="138"/>
      <c r="CD136" s="138"/>
      <c r="CE136" s="139"/>
      <c r="CF136" s="58" t="s">
        <v>288</v>
      </c>
      <c r="CG136" s="138"/>
      <c r="CH136" s="138"/>
      <c r="CI136" s="138"/>
      <c r="CJ136" s="138"/>
      <c r="CK136" s="138"/>
      <c r="CL136" s="138"/>
      <c r="CM136" s="138"/>
      <c r="CN136" s="138"/>
      <c r="CO136" s="138"/>
      <c r="CP136" s="138"/>
      <c r="CQ136" s="138"/>
      <c r="CR136" s="139"/>
      <c r="CS136" s="68" t="s">
        <v>289</v>
      </c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70"/>
      <c r="DF136" s="228">
        <f>SUM(DF137:DR138)</f>
        <v>456734.04000000004</v>
      </c>
      <c r="DG136" s="173"/>
      <c r="DH136" s="173"/>
      <c r="DI136" s="173"/>
      <c r="DJ136" s="173"/>
      <c r="DK136" s="173"/>
      <c r="DL136" s="173"/>
      <c r="DM136" s="173"/>
      <c r="DN136" s="173"/>
      <c r="DO136" s="173"/>
      <c r="DP136" s="173"/>
      <c r="DQ136" s="173"/>
      <c r="DR136" s="174"/>
      <c r="DS136" s="112">
        <v>413198.42</v>
      </c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5"/>
      <c r="EF136" s="112">
        <v>413198.42</v>
      </c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5"/>
      <c r="ES136" s="106"/>
      <c r="ET136" s="107"/>
      <c r="EU136" s="107"/>
      <c r="EV136" s="107"/>
      <c r="EW136" s="107"/>
      <c r="EX136" s="107"/>
      <c r="EY136" s="107"/>
      <c r="EZ136" s="107"/>
      <c r="FA136" s="107"/>
      <c r="FB136" s="107"/>
      <c r="FC136" s="107"/>
      <c r="FD136" s="107"/>
      <c r="FE136" s="108"/>
    </row>
    <row r="137" spans="1:161" s="56" customFormat="1" ht="33.75" customHeight="1">
      <c r="A137" s="156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7"/>
      <c r="BN137" s="157"/>
      <c r="BO137" s="157"/>
      <c r="BP137" s="157"/>
      <c r="BQ137" s="157"/>
      <c r="BR137" s="157"/>
      <c r="BS137" s="157"/>
      <c r="BT137" s="157"/>
      <c r="BU137" s="157"/>
      <c r="BV137" s="157"/>
      <c r="BW137" s="158"/>
      <c r="BX137" s="122"/>
      <c r="BY137" s="138"/>
      <c r="BZ137" s="138"/>
      <c r="CA137" s="138"/>
      <c r="CB137" s="138"/>
      <c r="CC137" s="138"/>
      <c r="CD137" s="138"/>
      <c r="CE137" s="139"/>
      <c r="CF137" s="58" t="s">
        <v>288</v>
      </c>
      <c r="CG137" s="138"/>
      <c r="CH137" s="138"/>
      <c r="CI137" s="138"/>
      <c r="CJ137" s="138"/>
      <c r="CK137" s="138"/>
      <c r="CL137" s="138"/>
      <c r="CM137" s="138"/>
      <c r="CN137" s="138"/>
      <c r="CO137" s="138"/>
      <c r="CP137" s="138"/>
      <c r="CQ137" s="138"/>
      <c r="CR137" s="139"/>
      <c r="CS137" s="68" t="s">
        <v>289</v>
      </c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70"/>
      <c r="DF137" s="172">
        <v>426906.02</v>
      </c>
      <c r="DG137" s="173"/>
      <c r="DH137" s="173"/>
      <c r="DI137" s="173"/>
      <c r="DJ137" s="173"/>
      <c r="DK137" s="173"/>
      <c r="DL137" s="173"/>
      <c r="DM137" s="173"/>
      <c r="DN137" s="173"/>
      <c r="DO137" s="173"/>
      <c r="DP137" s="173"/>
      <c r="DQ137" s="173"/>
      <c r="DR137" s="174"/>
      <c r="DS137" s="93">
        <v>413198.42</v>
      </c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5"/>
      <c r="EF137" s="93">
        <v>413198.42</v>
      </c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5"/>
      <c r="ES137" s="106"/>
      <c r="ET137" s="107"/>
      <c r="EU137" s="107"/>
      <c r="EV137" s="107"/>
      <c r="EW137" s="107"/>
      <c r="EX137" s="107"/>
      <c r="EY137" s="107"/>
      <c r="EZ137" s="107"/>
      <c r="FA137" s="107"/>
      <c r="FB137" s="107"/>
      <c r="FC137" s="107"/>
      <c r="FD137" s="107"/>
      <c r="FE137" s="108"/>
    </row>
    <row r="138" spans="1:161" s="31" customFormat="1" ht="33.75" customHeight="1">
      <c r="A138" s="156" t="s">
        <v>334</v>
      </c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57"/>
      <c r="BJ138" s="157"/>
      <c r="BK138" s="157"/>
      <c r="BL138" s="157"/>
      <c r="BM138" s="157"/>
      <c r="BN138" s="157"/>
      <c r="BO138" s="157"/>
      <c r="BP138" s="157"/>
      <c r="BQ138" s="157"/>
      <c r="BR138" s="157"/>
      <c r="BS138" s="157"/>
      <c r="BT138" s="157"/>
      <c r="BU138" s="157"/>
      <c r="BV138" s="157"/>
      <c r="BW138" s="158"/>
      <c r="BX138" s="122"/>
      <c r="BY138" s="59"/>
      <c r="BZ138" s="59"/>
      <c r="CA138" s="59"/>
      <c r="CB138" s="59"/>
      <c r="CC138" s="59"/>
      <c r="CD138" s="59"/>
      <c r="CE138" s="118"/>
      <c r="CF138" s="58" t="s">
        <v>288</v>
      </c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30"/>
      <c r="CS138" s="99" t="s">
        <v>333</v>
      </c>
      <c r="CT138" s="97"/>
      <c r="CU138" s="97"/>
      <c r="CV138" s="97"/>
      <c r="CW138" s="97"/>
      <c r="CX138" s="97"/>
      <c r="CY138" s="97"/>
      <c r="CZ138" s="97"/>
      <c r="DA138" s="97"/>
      <c r="DB138" s="97"/>
      <c r="DC138" s="97"/>
      <c r="DD138" s="97"/>
      <c r="DE138" s="98"/>
      <c r="DF138" s="93">
        <v>29828.02</v>
      </c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4"/>
      <c r="DS138" s="9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4"/>
      <c r="EF138" s="93"/>
      <c r="EG138" s="123"/>
      <c r="EH138" s="123"/>
      <c r="EI138" s="123"/>
      <c r="EJ138" s="123"/>
      <c r="EK138" s="123"/>
      <c r="EL138" s="123"/>
      <c r="EM138" s="123"/>
      <c r="EN138" s="123"/>
      <c r="EO138" s="123"/>
      <c r="EP138" s="123"/>
      <c r="EQ138" s="123"/>
      <c r="ER138" s="124"/>
      <c r="ES138" s="106"/>
      <c r="ET138" s="59"/>
      <c r="EU138" s="59"/>
      <c r="EV138" s="59"/>
      <c r="EW138" s="59"/>
      <c r="EX138" s="59"/>
      <c r="EY138" s="59"/>
      <c r="EZ138" s="59"/>
      <c r="FA138" s="59"/>
      <c r="FB138" s="59"/>
      <c r="FC138" s="59"/>
      <c r="FD138" s="59"/>
      <c r="FE138" s="142"/>
    </row>
    <row r="139" spans="1:161" ht="12.75" customHeight="1">
      <c r="A139" s="242" t="s">
        <v>244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43"/>
      <c r="AT139" s="243"/>
      <c r="AU139" s="243"/>
      <c r="AV139" s="243"/>
      <c r="AW139" s="243"/>
      <c r="AX139" s="243"/>
      <c r="AY139" s="243"/>
      <c r="AZ139" s="243"/>
      <c r="BA139" s="243"/>
      <c r="BB139" s="243"/>
      <c r="BC139" s="243"/>
      <c r="BD139" s="243"/>
      <c r="BE139" s="243"/>
      <c r="BF139" s="243"/>
      <c r="BG139" s="243"/>
      <c r="BH139" s="243"/>
      <c r="BI139" s="243"/>
      <c r="BJ139" s="243"/>
      <c r="BK139" s="243"/>
      <c r="BL139" s="243"/>
      <c r="BM139" s="243"/>
      <c r="BN139" s="243"/>
      <c r="BO139" s="243"/>
      <c r="BP139" s="243"/>
      <c r="BQ139" s="243"/>
      <c r="BR139" s="243"/>
      <c r="BS139" s="243"/>
      <c r="BT139" s="243"/>
      <c r="BU139" s="243"/>
      <c r="BV139" s="243"/>
      <c r="BW139" s="244"/>
      <c r="BX139" s="245" t="s">
        <v>153</v>
      </c>
      <c r="BY139" s="246"/>
      <c r="BZ139" s="246"/>
      <c r="CA139" s="246"/>
      <c r="CB139" s="246"/>
      <c r="CC139" s="246"/>
      <c r="CD139" s="246"/>
      <c r="CE139" s="247"/>
      <c r="CF139" s="248" t="s">
        <v>154</v>
      </c>
      <c r="CG139" s="246"/>
      <c r="CH139" s="246"/>
      <c r="CI139" s="246"/>
      <c r="CJ139" s="246"/>
      <c r="CK139" s="246"/>
      <c r="CL139" s="246"/>
      <c r="CM139" s="246"/>
      <c r="CN139" s="246"/>
      <c r="CO139" s="246"/>
      <c r="CP139" s="246"/>
      <c r="CQ139" s="246"/>
      <c r="CR139" s="247"/>
      <c r="CS139" s="115"/>
      <c r="CT139" s="140"/>
      <c r="CU139" s="140"/>
      <c r="CV139" s="140"/>
      <c r="CW139" s="140"/>
      <c r="CX139" s="140"/>
      <c r="CY139" s="140"/>
      <c r="CZ139" s="140"/>
      <c r="DA139" s="140"/>
      <c r="DB139" s="140"/>
      <c r="DC139" s="140"/>
      <c r="DD139" s="140"/>
      <c r="DE139" s="141"/>
      <c r="DF139" s="93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5"/>
      <c r="DS139" s="93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5"/>
      <c r="EF139" s="93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5"/>
      <c r="ES139" s="109" t="s">
        <v>41</v>
      </c>
      <c r="ET139" s="110"/>
      <c r="EU139" s="110"/>
      <c r="EV139" s="110"/>
      <c r="EW139" s="110"/>
      <c r="EX139" s="110"/>
      <c r="EY139" s="110"/>
      <c r="EZ139" s="110"/>
      <c r="FA139" s="110"/>
      <c r="FB139" s="110"/>
      <c r="FC139" s="110"/>
      <c r="FD139" s="110"/>
      <c r="FE139" s="111"/>
    </row>
    <row r="140" spans="1:161" ht="22.5" customHeight="1">
      <c r="A140" s="232" t="s">
        <v>245</v>
      </c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  <c r="AP140" s="233"/>
      <c r="AQ140" s="233"/>
      <c r="AR140" s="233"/>
      <c r="AS140" s="233"/>
      <c r="AT140" s="233"/>
      <c r="AU140" s="233"/>
      <c r="AV140" s="233"/>
      <c r="AW140" s="233"/>
      <c r="AX140" s="233"/>
      <c r="AY140" s="233"/>
      <c r="AZ140" s="233"/>
      <c r="BA140" s="233"/>
      <c r="BB140" s="233"/>
      <c r="BC140" s="233"/>
      <c r="BD140" s="233"/>
      <c r="BE140" s="233"/>
      <c r="BF140" s="233"/>
      <c r="BG140" s="233"/>
      <c r="BH140" s="233"/>
      <c r="BI140" s="233"/>
      <c r="BJ140" s="233"/>
      <c r="BK140" s="233"/>
      <c r="BL140" s="233"/>
      <c r="BM140" s="233"/>
      <c r="BN140" s="233"/>
      <c r="BO140" s="233"/>
      <c r="BP140" s="233"/>
      <c r="BQ140" s="233"/>
      <c r="BR140" s="233"/>
      <c r="BS140" s="233"/>
      <c r="BT140" s="233"/>
      <c r="BU140" s="233"/>
      <c r="BV140" s="233"/>
      <c r="BW140" s="234"/>
      <c r="BX140" s="122" t="s">
        <v>155</v>
      </c>
      <c r="BY140" s="138"/>
      <c r="BZ140" s="138"/>
      <c r="CA140" s="138"/>
      <c r="CB140" s="138"/>
      <c r="CC140" s="138"/>
      <c r="CD140" s="138"/>
      <c r="CE140" s="139"/>
      <c r="CF140" s="58"/>
      <c r="CG140" s="138"/>
      <c r="CH140" s="138"/>
      <c r="CI140" s="138"/>
      <c r="CJ140" s="138"/>
      <c r="CK140" s="138"/>
      <c r="CL140" s="138"/>
      <c r="CM140" s="138"/>
      <c r="CN140" s="138"/>
      <c r="CO140" s="138"/>
      <c r="CP140" s="138"/>
      <c r="CQ140" s="138"/>
      <c r="CR140" s="139"/>
      <c r="CS140" s="115"/>
      <c r="CT140" s="140"/>
      <c r="CU140" s="140"/>
      <c r="CV140" s="140"/>
      <c r="CW140" s="140"/>
      <c r="CX140" s="140"/>
      <c r="CY140" s="140"/>
      <c r="CZ140" s="140"/>
      <c r="DA140" s="140"/>
      <c r="DB140" s="140"/>
      <c r="DC140" s="140"/>
      <c r="DD140" s="140"/>
      <c r="DE140" s="141"/>
      <c r="DF140" s="93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5"/>
      <c r="DS140" s="93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5"/>
      <c r="EF140" s="93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5"/>
      <c r="ES140" s="109" t="s">
        <v>41</v>
      </c>
      <c r="ET140" s="110"/>
      <c r="EU140" s="110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1"/>
    </row>
    <row r="141" spans="1:161" ht="12.75" customHeight="1">
      <c r="A141" s="232" t="s">
        <v>246</v>
      </c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  <c r="AO141" s="233"/>
      <c r="AP141" s="233"/>
      <c r="AQ141" s="233"/>
      <c r="AR141" s="233"/>
      <c r="AS141" s="233"/>
      <c r="AT141" s="233"/>
      <c r="AU141" s="233"/>
      <c r="AV141" s="233"/>
      <c r="AW141" s="233"/>
      <c r="AX141" s="233"/>
      <c r="AY141" s="233"/>
      <c r="AZ141" s="233"/>
      <c r="BA141" s="233"/>
      <c r="BB141" s="233"/>
      <c r="BC141" s="233"/>
      <c r="BD141" s="233"/>
      <c r="BE141" s="233"/>
      <c r="BF141" s="233"/>
      <c r="BG141" s="233"/>
      <c r="BH141" s="233"/>
      <c r="BI141" s="233"/>
      <c r="BJ141" s="233"/>
      <c r="BK141" s="233"/>
      <c r="BL141" s="233"/>
      <c r="BM141" s="233"/>
      <c r="BN141" s="233"/>
      <c r="BO141" s="233"/>
      <c r="BP141" s="233"/>
      <c r="BQ141" s="233"/>
      <c r="BR141" s="233"/>
      <c r="BS141" s="233"/>
      <c r="BT141" s="233"/>
      <c r="BU141" s="233"/>
      <c r="BV141" s="233"/>
      <c r="BW141" s="234"/>
      <c r="BX141" s="122" t="s">
        <v>156</v>
      </c>
      <c r="BY141" s="138"/>
      <c r="BZ141" s="138"/>
      <c r="CA141" s="138"/>
      <c r="CB141" s="138"/>
      <c r="CC141" s="138"/>
      <c r="CD141" s="138"/>
      <c r="CE141" s="139"/>
      <c r="CF141" s="58"/>
      <c r="CG141" s="138"/>
      <c r="CH141" s="138"/>
      <c r="CI141" s="138"/>
      <c r="CJ141" s="138"/>
      <c r="CK141" s="138"/>
      <c r="CL141" s="138"/>
      <c r="CM141" s="138"/>
      <c r="CN141" s="138"/>
      <c r="CO141" s="138"/>
      <c r="CP141" s="138"/>
      <c r="CQ141" s="138"/>
      <c r="CR141" s="139"/>
      <c r="CS141" s="115"/>
      <c r="CT141" s="140"/>
      <c r="CU141" s="140"/>
      <c r="CV141" s="140"/>
      <c r="CW141" s="140"/>
      <c r="CX141" s="140"/>
      <c r="CY141" s="140"/>
      <c r="CZ141" s="140"/>
      <c r="DA141" s="140"/>
      <c r="DB141" s="140"/>
      <c r="DC141" s="140"/>
      <c r="DD141" s="140"/>
      <c r="DE141" s="141"/>
      <c r="DF141" s="93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5"/>
      <c r="DS141" s="93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5"/>
      <c r="EF141" s="93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5"/>
      <c r="ES141" s="109" t="s">
        <v>41</v>
      </c>
      <c r="ET141" s="110"/>
      <c r="EU141" s="110"/>
      <c r="EV141" s="110"/>
      <c r="EW141" s="110"/>
      <c r="EX141" s="110"/>
      <c r="EY141" s="110"/>
      <c r="EZ141" s="110"/>
      <c r="FA141" s="110"/>
      <c r="FB141" s="110"/>
      <c r="FC141" s="110"/>
      <c r="FD141" s="110"/>
      <c r="FE141" s="111"/>
    </row>
    <row r="142" spans="1:161" ht="12.75" customHeight="1">
      <c r="A142" s="232" t="s">
        <v>247</v>
      </c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3"/>
      <c r="BA142" s="233"/>
      <c r="BB142" s="233"/>
      <c r="BC142" s="233"/>
      <c r="BD142" s="233"/>
      <c r="BE142" s="233"/>
      <c r="BF142" s="233"/>
      <c r="BG142" s="233"/>
      <c r="BH142" s="233"/>
      <c r="BI142" s="233"/>
      <c r="BJ142" s="233"/>
      <c r="BK142" s="233"/>
      <c r="BL142" s="233"/>
      <c r="BM142" s="233"/>
      <c r="BN142" s="233"/>
      <c r="BO142" s="233"/>
      <c r="BP142" s="233"/>
      <c r="BQ142" s="233"/>
      <c r="BR142" s="233"/>
      <c r="BS142" s="233"/>
      <c r="BT142" s="233"/>
      <c r="BU142" s="233"/>
      <c r="BV142" s="233"/>
      <c r="BW142" s="234"/>
      <c r="BX142" s="122" t="s">
        <v>157</v>
      </c>
      <c r="BY142" s="138"/>
      <c r="BZ142" s="138"/>
      <c r="CA142" s="138"/>
      <c r="CB142" s="138"/>
      <c r="CC142" s="138"/>
      <c r="CD142" s="138"/>
      <c r="CE142" s="139"/>
      <c r="CF142" s="58"/>
      <c r="CG142" s="138"/>
      <c r="CH142" s="138"/>
      <c r="CI142" s="138"/>
      <c r="CJ142" s="138"/>
      <c r="CK142" s="138"/>
      <c r="CL142" s="138"/>
      <c r="CM142" s="138"/>
      <c r="CN142" s="138"/>
      <c r="CO142" s="138"/>
      <c r="CP142" s="138"/>
      <c r="CQ142" s="138"/>
      <c r="CR142" s="139"/>
      <c r="CS142" s="115"/>
      <c r="CT142" s="140"/>
      <c r="CU142" s="140"/>
      <c r="CV142" s="140"/>
      <c r="CW142" s="140"/>
      <c r="CX142" s="140"/>
      <c r="CY142" s="140"/>
      <c r="CZ142" s="140"/>
      <c r="DA142" s="140"/>
      <c r="DB142" s="140"/>
      <c r="DC142" s="140"/>
      <c r="DD142" s="140"/>
      <c r="DE142" s="141"/>
      <c r="DF142" s="93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5"/>
      <c r="DS142" s="93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5"/>
      <c r="EF142" s="93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5"/>
      <c r="ES142" s="109" t="s">
        <v>41</v>
      </c>
      <c r="ET142" s="110"/>
      <c r="EU142" s="110"/>
      <c r="EV142" s="110"/>
      <c r="EW142" s="110"/>
      <c r="EX142" s="110"/>
      <c r="EY142" s="110"/>
      <c r="EZ142" s="110"/>
      <c r="FA142" s="110"/>
      <c r="FB142" s="110"/>
      <c r="FC142" s="110"/>
      <c r="FD142" s="110"/>
      <c r="FE142" s="111"/>
    </row>
    <row r="143" spans="1:161" ht="12.75" customHeight="1">
      <c r="A143" s="242" t="s">
        <v>248</v>
      </c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43"/>
      <c r="AT143" s="243"/>
      <c r="AU143" s="243"/>
      <c r="AV143" s="243"/>
      <c r="AW143" s="243"/>
      <c r="AX143" s="243"/>
      <c r="AY143" s="243"/>
      <c r="AZ143" s="243"/>
      <c r="BA143" s="243"/>
      <c r="BB143" s="243"/>
      <c r="BC143" s="243"/>
      <c r="BD143" s="243"/>
      <c r="BE143" s="243"/>
      <c r="BF143" s="243"/>
      <c r="BG143" s="243"/>
      <c r="BH143" s="243"/>
      <c r="BI143" s="243"/>
      <c r="BJ143" s="243"/>
      <c r="BK143" s="243"/>
      <c r="BL143" s="243"/>
      <c r="BM143" s="243"/>
      <c r="BN143" s="243"/>
      <c r="BO143" s="243"/>
      <c r="BP143" s="243"/>
      <c r="BQ143" s="243"/>
      <c r="BR143" s="243"/>
      <c r="BS143" s="243"/>
      <c r="BT143" s="243"/>
      <c r="BU143" s="243"/>
      <c r="BV143" s="243"/>
      <c r="BW143" s="244"/>
      <c r="BX143" s="245" t="s">
        <v>158</v>
      </c>
      <c r="BY143" s="246"/>
      <c r="BZ143" s="246"/>
      <c r="CA143" s="246"/>
      <c r="CB143" s="246"/>
      <c r="CC143" s="246"/>
      <c r="CD143" s="246"/>
      <c r="CE143" s="247"/>
      <c r="CF143" s="248" t="s">
        <v>41</v>
      </c>
      <c r="CG143" s="246"/>
      <c r="CH143" s="246"/>
      <c r="CI143" s="246"/>
      <c r="CJ143" s="246"/>
      <c r="CK143" s="246"/>
      <c r="CL143" s="246"/>
      <c r="CM143" s="246"/>
      <c r="CN143" s="246"/>
      <c r="CO143" s="246"/>
      <c r="CP143" s="246"/>
      <c r="CQ143" s="246"/>
      <c r="CR143" s="247"/>
      <c r="CS143" s="115"/>
      <c r="CT143" s="140"/>
      <c r="CU143" s="140"/>
      <c r="CV143" s="140"/>
      <c r="CW143" s="140"/>
      <c r="CX143" s="140"/>
      <c r="CY143" s="140"/>
      <c r="CZ143" s="140"/>
      <c r="DA143" s="140"/>
      <c r="DB143" s="140"/>
      <c r="DC143" s="140"/>
      <c r="DD143" s="140"/>
      <c r="DE143" s="141"/>
      <c r="DF143" s="93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5"/>
      <c r="DS143" s="93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5"/>
      <c r="EF143" s="93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5"/>
      <c r="ES143" s="109" t="s">
        <v>41</v>
      </c>
      <c r="ET143" s="110"/>
      <c r="EU143" s="110"/>
      <c r="EV143" s="110"/>
      <c r="EW143" s="110"/>
      <c r="EX143" s="110"/>
      <c r="EY143" s="110"/>
      <c r="EZ143" s="110"/>
      <c r="FA143" s="110"/>
      <c r="FB143" s="110"/>
      <c r="FC143" s="110"/>
      <c r="FD143" s="110"/>
      <c r="FE143" s="111"/>
    </row>
    <row r="144" spans="1:161" ht="22.5" customHeight="1">
      <c r="A144" s="232" t="s">
        <v>159</v>
      </c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B144" s="233"/>
      <c r="AC144" s="233"/>
      <c r="AD144" s="233"/>
      <c r="AE144" s="233"/>
      <c r="AF144" s="233"/>
      <c r="AG144" s="233"/>
      <c r="AH144" s="233"/>
      <c r="AI144" s="233"/>
      <c r="AJ144" s="233"/>
      <c r="AK144" s="233"/>
      <c r="AL144" s="233"/>
      <c r="AM144" s="233"/>
      <c r="AN144" s="233"/>
      <c r="AO144" s="233"/>
      <c r="AP144" s="233"/>
      <c r="AQ144" s="233"/>
      <c r="AR144" s="233"/>
      <c r="AS144" s="233"/>
      <c r="AT144" s="233"/>
      <c r="AU144" s="233"/>
      <c r="AV144" s="233"/>
      <c r="AW144" s="233"/>
      <c r="AX144" s="233"/>
      <c r="AY144" s="233"/>
      <c r="AZ144" s="233"/>
      <c r="BA144" s="233"/>
      <c r="BB144" s="233"/>
      <c r="BC144" s="233"/>
      <c r="BD144" s="233"/>
      <c r="BE144" s="233"/>
      <c r="BF144" s="233"/>
      <c r="BG144" s="233"/>
      <c r="BH144" s="233"/>
      <c r="BI144" s="233"/>
      <c r="BJ144" s="233"/>
      <c r="BK144" s="233"/>
      <c r="BL144" s="233"/>
      <c r="BM144" s="233"/>
      <c r="BN144" s="233"/>
      <c r="BO144" s="233"/>
      <c r="BP144" s="233"/>
      <c r="BQ144" s="233"/>
      <c r="BR144" s="233"/>
      <c r="BS144" s="233"/>
      <c r="BT144" s="233"/>
      <c r="BU144" s="233"/>
      <c r="BV144" s="233"/>
      <c r="BW144" s="234"/>
      <c r="BX144" s="122" t="s">
        <v>160</v>
      </c>
      <c r="BY144" s="138"/>
      <c r="BZ144" s="138"/>
      <c r="CA144" s="138"/>
      <c r="CB144" s="138"/>
      <c r="CC144" s="138"/>
      <c r="CD144" s="138"/>
      <c r="CE144" s="139"/>
      <c r="CF144" s="58" t="s">
        <v>161</v>
      </c>
      <c r="CG144" s="138"/>
      <c r="CH144" s="138"/>
      <c r="CI144" s="138"/>
      <c r="CJ144" s="138"/>
      <c r="CK144" s="138"/>
      <c r="CL144" s="138"/>
      <c r="CM144" s="138"/>
      <c r="CN144" s="138"/>
      <c r="CO144" s="138"/>
      <c r="CP144" s="138"/>
      <c r="CQ144" s="138"/>
      <c r="CR144" s="139"/>
      <c r="CS144" s="115"/>
      <c r="CT144" s="140"/>
      <c r="CU144" s="140"/>
      <c r="CV144" s="140"/>
      <c r="CW144" s="140"/>
      <c r="CX144" s="140"/>
      <c r="CY144" s="140"/>
      <c r="CZ144" s="140"/>
      <c r="DA144" s="140"/>
      <c r="DB144" s="140"/>
      <c r="DC144" s="140"/>
      <c r="DD144" s="140"/>
      <c r="DE144" s="141"/>
      <c r="DF144" s="93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5"/>
      <c r="DS144" s="93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5"/>
      <c r="EF144" s="93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5"/>
      <c r="ES144" s="109" t="s">
        <v>41</v>
      </c>
      <c r="ET144" s="110"/>
      <c r="EU144" s="110"/>
      <c r="EV144" s="110"/>
      <c r="EW144" s="110"/>
      <c r="EX144" s="110"/>
      <c r="EY144" s="110"/>
      <c r="EZ144" s="110"/>
      <c r="FA144" s="110"/>
      <c r="FB144" s="110"/>
      <c r="FC144" s="110"/>
      <c r="FD144" s="110"/>
      <c r="FE144" s="111"/>
    </row>
    <row r="145" spans="1:161" ht="11.25" customHeight="1" thickBot="1">
      <c r="A145" s="232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33"/>
      <c r="AE145" s="233"/>
      <c r="AF145" s="233"/>
      <c r="AG145" s="233"/>
      <c r="AH145" s="233"/>
      <c r="AI145" s="233"/>
      <c r="AJ145" s="233"/>
      <c r="AK145" s="233"/>
      <c r="AL145" s="233"/>
      <c r="AM145" s="233"/>
      <c r="AN145" s="233"/>
      <c r="AO145" s="233"/>
      <c r="AP145" s="233"/>
      <c r="AQ145" s="233"/>
      <c r="AR145" s="233"/>
      <c r="AS145" s="233"/>
      <c r="AT145" s="233"/>
      <c r="AU145" s="233"/>
      <c r="AV145" s="233"/>
      <c r="AW145" s="233"/>
      <c r="AX145" s="233"/>
      <c r="AY145" s="233"/>
      <c r="AZ145" s="233"/>
      <c r="BA145" s="233"/>
      <c r="BB145" s="233"/>
      <c r="BC145" s="233"/>
      <c r="BD145" s="233"/>
      <c r="BE145" s="233"/>
      <c r="BF145" s="233"/>
      <c r="BG145" s="233"/>
      <c r="BH145" s="233"/>
      <c r="BI145" s="233"/>
      <c r="BJ145" s="233"/>
      <c r="BK145" s="233"/>
      <c r="BL145" s="233"/>
      <c r="BM145" s="233"/>
      <c r="BN145" s="233"/>
      <c r="BO145" s="233"/>
      <c r="BP145" s="233"/>
      <c r="BQ145" s="233"/>
      <c r="BR145" s="233"/>
      <c r="BS145" s="233"/>
      <c r="BT145" s="233"/>
      <c r="BU145" s="233"/>
      <c r="BV145" s="233"/>
      <c r="BW145" s="234"/>
      <c r="BX145" s="235"/>
      <c r="BY145" s="236"/>
      <c r="BZ145" s="236"/>
      <c r="CA145" s="236"/>
      <c r="CB145" s="236"/>
      <c r="CC145" s="236"/>
      <c r="CD145" s="236"/>
      <c r="CE145" s="237"/>
      <c r="CF145" s="238"/>
      <c r="CG145" s="236"/>
      <c r="CH145" s="236"/>
      <c r="CI145" s="236"/>
      <c r="CJ145" s="236"/>
      <c r="CK145" s="236"/>
      <c r="CL145" s="236"/>
      <c r="CM145" s="236"/>
      <c r="CN145" s="236"/>
      <c r="CO145" s="236"/>
      <c r="CP145" s="236"/>
      <c r="CQ145" s="236"/>
      <c r="CR145" s="237"/>
      <c r="CS145" s="239"/>
      <c r="CT145" s="240"/>
      <c r="CU145" s="240"/>
      <c r="CV145" s="240"/>
      <c r="CW145" s="240"/>
      <c r="CX145" s="240"/>
      <c r="CY145" s="240"/>
      <c r="CZ145" s="240"/>
      <c r="DA145" s="240"/>
      <c r="DB145" s="240"/>
      <c r="DC145" s="240"/>
      <c r="DD145" s="240"/>
      <c r="DE145" s="241"/>
      <c r="DF145" s="149"/>
      <c r="DG145" s="150"/>
      <c r="DH145" s="150"/>
      <c r="DI145" s="150"/>
      <c r="DJ145" s="150"/>
      <c r="DK145" s="150"/>
      <c r="DL145" s="150"/>
      <c r="DM145" s="150"/>
      <c r="DN145" s="150"/>
      <c r="DO145" s="150"/>
      <c r="DP145" s="150"/>
      <c r="DQ145" s="150"/>
      <c r="DR145" s="151"/>
      <c r="DS145" s="149"/>
      <c r="DT145" s="150"/>
      <c r="DU145" s="150"/>
      <c r="DV145" s="150"/>
      <c r="DW145" s="150"/>
      <c r="DX145" s="150"/>
      <c r="DY145" s="150"/>
      <c r="DZ145" s="150"/>
      <c r="EA145" s="150"/>
      <c r="EB145" s="150"/>
      <c r="EC145" s="150"/>
      <c r="ED145" s="150"/>
      <c r="EE145" s="151"/>
      <c r="EF145" s="149"/>
      <c r="EG145" s="150"/>
      <c r="EH145" s="150"/>
      <c r="EI145" s="150"/>
      <c r="EJ145" s="150"/>
      <c r="EK145" s="150"/>
      <c r="EL145" s="150"/>
      <c r="EM145" s="150"/>
      <c r="EN145" s="150"/>
      <c r="EO145" s="150"/>
      <c r="EP145" s="150"/>
      <c r="EQ145" s="150"/>
      <c r="ER145" s="151"/>
      <c r="ES145" s="229"/>
      <c r="ET145" s="230"/>
      <c r="EU145" s="230"/>
      <c r="EV145" s="230"/>
      <c r="EW145" s="230"/>
      <c r="EX145" s="230"/>
      <c r="EY145" s="230"/>
      <c r="EZ145" s="230"/>
      <c r="FA145" s="230"/>
      <c r="FB145" s="230"/>
      <c r="FC145" s="230"/>
      <c r="FD145" s="230"/>
      <c r="FE145" s="231"/>
    </row>
    <row r="146" spans="1:161" ht="3" customHeight="1"/>
    <row r="147" spans="1:161" ht="3" customHeight="1"/>
  </sheetData>
  <mergeCells count="950">
    <mergeCell ref="ES123:FE123"/>
    <mergeCell ref="EF127:ER127"/>
    <mergeCell ref="ES122:FE122"/>
    <mergeCell ref="EF128:ER128"/>
    <mergeCell ref="ES128:FE128"/>
    <mergeCell ref="ES129:FE129"/>
    <mergeCell ref="ES127:FE127"/>
    <mergeCell ref="A125:BW125"/>
    <mergeCell ref="BX125:CE125"/>
    <mergeCell ref="CF125:CR125"/>
    <mergeCell ref="CS125:DE125"/>
    <mergeCell ref="DF125:DR125"/>
    <mergeCell ref="DS125:EE125"/>
    <mergeCell ref="EF125:ER125"/>
    <mergeCell ref="ES125:FE125"/>
    <mergeCell ref="CS128:DE128"/>
    <mergeCell ref="BX126:CE126"/>
    <mergeCell ref="CS123:DE123"/>
    <mergeCell ref="CF123:CR123"/>
    <mergeCell ref="A126:BW126"/>
    <mergeCell ref="BX123:CE123"/>
    <mergeCell ref="A128:BW128"/>
    <mergeCell ref="BX128:CE128"/>
    <mergeCell ref="BX124:CE124"/>
    <mergeCell ref="ES124:FE124"/>
    <mergeCell ref="CF133:CQ133"/>
    <mergeCell ref="CS133:DE133"/>
    <mergeCell ref="DF133:DR133"/>
    <mergeCell ref="DS133:EE133"/>
    <mergeCell ref="DF128:DR128"/>
    <mergeCell ref="DS128:EE128"/>
    <mergeCell ref="BX131:CE131"/>
    <mergeCell ref="CF131:CR131"/>
    <mergeCell ref="CS131:DE131"/>
    <mergeCell ref="DF131:DR131"/>
    <mergeCell ref="DS131:EE131"/>
    <mergeCell ref="EF131:ER131"/>
    <mergeCell ref="ES131:FE131"/>
    <mergeCell ref="BX127:CE127"/>
    <mergeCell ref="CF128:CR128"/>
    <mergeCell ref="A78:BW78"/>
    <mergeCell ref="BX78:CE78"/>
    <mergeCell ref="CF78:CR78"/>
    <mergeCell ref="CS78:DE78"/>
    <mergeCell ref="ES110:FE110"/>
    <mergeCell ref="A110:BW110"/>
    <mergeCell ref="BX110:CE110"/>
    <mergeCell ref="CF110:CR110"/>
    <mergeCell ref="CS110:DE110"/>
    <mergeCell ref="DF110:DR110"/>
    <mergeCell ref="DS110:EE110"/>
    <mergeCell ref="ES79:FE79"/>
    <mergeCell ref="A79:BW79"/>
    <mergeCell ref="BX79:CE79"/>
    <mergeCell ref="DF81:DR81"/>
    <mergeCell ref="DS81:EE81"/>
    <mergeCell ref="DF83:DR83"/>
    <mergeCell ref="DS83:EE83"/>
    <mergeCell ref="DF85:DR85"/>
    <mergeCell ref="DS85:EE85"/>
    <mergeCell ref="DF105:DR105"/>
    <mergeCell ref="DS98:EE98"/>
    <mergeCell ref="EF98:ER98"/>
    <mergeCell ref="EF107:ER107"/>
    <mergeCell ref="A75:BW75"/>
    <mergeCell ref="BX75:CE75"/>
    <mergeCell ref="A77:BW77"/>
    <mergeCell ref="BX77:CE77"/>
    <mergeCell ref="CF77:CR77"/>
    <mergeCell ref="CS77:DE77"/>
    <mergeCell ref="DF77:DR77"/>
    <mergeCell ref="DS77:EE77"/>
    <mergeCell ref="CF75:CR75"/>
    <mergeCell ref="CS75:DE75"/>
    <mergeCell ref="DF75:DR75"/>
    <mergeCell ref="DS75:EE75"/>
    <mergeCell ref="A76:BW76"/>
    <mergeCell ref="BX76:CE76"/>
    <mergeCell ref="CF76:CR76"/>
    <mergeCell ref="CS76:DE76"/>
    <mergeCell ref="DF76:DR76"/>
    <mergeCell ref="DS76:EE76"/>
    <mergeCell ref="A72:BW72"/>
    <mergeCell ref="EF75:ER75"/>
    <mergeCell ref="A71:BW71"/>
    <mergeCell ref="EF72:ER72"/>
    <mergeCell ref="CF61:CR61"/>
    <mergeCell ref="A60:BW60"/>
    <mergeCell ref="BX60:CE60"/>
    <mergeCell ref="CF60:CR60"/>
    <mergeCell ref="A70:BW70"/>
    <mergeCell ref="BX70:CE70"/>
    <mergeCell ref="CF70:CR70"/>
    <mergeCell ref="CS70:DE70"/>
    <mergeCell ref="EF62:ER62"/>
    <mergeCell ref="A62:BW62"/>
    <mergeCell ref="A68:BW68"/>
    <mergeCell ref="BX62:CE62"/>
    <mergeCell ref="BX71:CE71"/>
    <mergeCell ref="CF71:CR71"/>
    <mergeCell ref="CS71:DE71"/>
    <mergeCell ref="DF71:DR71"/>
    <mergeCell ref="A73:BW73"/>
    <mergeCell ref="BX73:CE73"/>
    <mergeCell ref="CF73:CR73"/>
    <mergeCell ref="CS73:DE73"/>
    <mergeCell ref="EF45:ER46"/>
    <mergeCell ref="CS52:DE53"/>
    <mergeCell ref="A39:BW39"/>
    <mergeCell ref="A40:BW40"/>
    <mergeCell ref="A52:BW53"/>
    <mergeCell ref="BX52:CE53"/>
    <mergeCell ref="CF52:CR53"/>
    <mergeCell ref="A67:BW67"/>
    <mergeCell ref="BX67:CE67"/>
    <mergeCell ref="CF67:CR67"/>
    <mergeCell ref="A66:BW66"/>
    <mergeCell ref="A61:BW61"/>
    <mergeCell ref="BX61:CE61"/>
    <mergeCell ref="A44:BW44"/>
    <mergeCell ref="BX44:CE44"/>
    <mergeCell ref="A47:BW47"/>
    <mergeCell ref="BX47:CE47"/>
    <mergeCell ref="A56:BW56"/>
    <mergeCell ref="A54:BW54"/>
    <mergeCell ref="BX54:CE54"/>
    <mergeCell ref="CF54:CR54"/>
    <mergeCell ref="A59:BW59"/>
    <mergeCell ref="BX59:CE59"/>
    <mergeCell ref="CF59:CR59"/>
    <mergeCell ref="CF39:CR39"/>
    <mergeCell ref="CS39:DE39"/>
    <mergeCell ref="DF39:DR39"/>
    <mergeCell ref="DS39:EE39"/>
    <mergeCell ref="DF55:DR56"/>
    <mergeCell ref="DS55:EE56"/>
    <mergeCell ref="DF58:DR58"/>
    <mergeCell ref="DS58:EE58"/>
    <mergeCell ref="CF44:CR44"/>
    <mergeCell ref="CS44:DE44"/>
    <mergeCell ref="DF44:DR44"/>
    <mergeCell ref="DS44:EE44"/>
    <mergeCell ref="CF47:CR47"/>
    <mergeCell ref="CS47:DE47"/>
    <mergeCell ref="DF45:DR46"/>
    <mergeCell ref="DS45:EE46"/>
    <mergeCell ref="CF42:CR42"/>
    <mergeCell ref="EF110:ER110"/>
    <mergeCell ref="EF113:ER113"/>
    <mergeCell ref="EF101:ER101"/>
    <mergeCell ref="EF111:ER111"/>
    <mergeCell ref="ES70:FE70"/>
    <mergeCell ref="EF63:ER63"/>
    <mergeCell ref="DS66:EE66"/>
    <mergeCell ref="EF66:ER66"/>
    <mergeCell ref="DS63:EE63"/>
    <mergeCell ref="DS72:EE72"/>
    <mergeCell ref="DS74:EE74"/>
    <mergeCell ref="EF78:ER78"/>
    <mergeCell ref="EF76:ER76"/>
    <mergeCell ref="ES112:FE112"/>
    <mergeCell ref="ES78:FE78"/>
    <mergeCell ref="EF112:ER112"/>
    <mergeCell ref="DS113:EE113"/>
    <mergeCell ref="ES113:FE113"/>
    <mergeCell ref="ES73:FE73"/>
    <mergeCell ref="ES71:FE71"/>
    <mergeCell ref="ES81:FE81"/>
    <mergeCell ref="ES83:FE83"/>
    <mergeCell ref="A74:BW74"/>
    <mergeCell ref="BX74:CE74"/>
    <mergeCell ref="DF120:DR120"/>
    <mergeCell ref="DS120:EE120"/>
    <mergeCell ref="DF117:DR117"/>
    <mergeCell ref="DS117:EE117"/>
    <mergeCell ref="EF134:ER134"/>
    <mergeCell ref="EF117:ER117"/>
    <mergeCell ref="DF122:DR122"/>
    <mergeCell ref="EF129:ER129"/>
    <mergeCell ref="DF129:DR129"/>
    <mergeCell ref="DS129:EE129"/>
    <mergeCell ref="DS127:EE127"/>
    <mergeCell ref="DS122:EE122"/>
    <mergeCell ref="EF122:ER122"/>
    <mergeCell ref="DF127:DR127"/>
    <mergeCell ref="EF109:ER109"/>
    <mergeCell ref="A99:BW99"/>
    <mergeCell ref="BX99:CE99"/>
    <mergeCell ref="CF99:CR99"/>
    <mergeCell ref="CS99:DE99"/>
    <mergeCell ref="DF98:DR98"/>
    <mergeCell ref="EF115:ER115"/>
    <mergeCell ref="EF123:ER123"/>
    <mergeCell ref="DX3:FF3"/>
    <mergeCell ref="ES107:FE107"/>
    <mergeCell ref="ES109:FE109"/>
    <mergeCell ref="DS118:EE118"/>
    <mergeCell ref="ES115:FE115"/>
    <mergeCell ref="ES117:FE117"/>
    <mergeCell ref="ES74:FE74"/>
    <mergeCell ref="ES75:FE75"/>
    <mergeCell ref="EL9:FE9"/>
    <mergeCell ref="DW9:EI9"/>
    <mergeCell ref="EL10:FE10"/>
    <mergeCell ref="DW11:DX11"/>
    <mergeCell ref="DY11:EA11"/>
    <mergeCell ref="EB11:EC11"/>
    <mergeCell ref="EE11:ES11"/>
    <mergeCell ref="ET11:EV11"/>
    <mergeCell ref="EW11:EY11"/>
    <mergeCell ref="DW4:FE4"/>
    <mergeCell ref="DW5:FE5"/>
    <mergeCell ref="DW6:FE6"/>
    <mergeCell ref="DW7:FE7"/>
    <mergeCell ref="EF71:ER71"/>
    <mergeCell ref="DS79:EE79"/>
    <mergeCell ref="EF79:ER79"/>
    <mergeCell ref="BX32:CE32"/>
    <mergeCell ref="CF32:CR32"/>
    <mergeCell ref="CS32:DE32"/>
    <mergeCell ref="ES20:FE20"/>
    <mergeCell ref="BX33:CE33"/>
    <mergeCell ref="CF33:CR33"/>
    <mergeCell ref="CS33:DE33"/>
    <mergeCell ref="DF32:DR32"/>
    <mergeCell ref="DS32:EE32"/>
    <mergeCell ref="EF32:ER32"/>
    <mergeCell ref="DF33:DR33"/>
    <mergeCell ref="DS33:EE33"/>
    <mergeCell ref="EF33:ER33"/>
    <mergeCell ref="BX30:CE30"/>
    <mergeCell ref="CF30:CR30"/>
    <mergeCell ref="CS30:DE30"/>
    <mergeCell ref="DF30:DR30"/>
    <mergeCell ref="BX29:CE29"/>
    <mergeCell ref="CF29:CR29"/>
    <mergeCell ref="CS29:DE29"/>
    <mergeCell ref="DO27:DR27"/>
    <mergeCell ref="DL27:DN27"/>
    <mergeCell ref="BX26:CE28"/>
    <mergeCell ref="DF31:DR31"/>
    <mergeCell ref="CH14:CL14"/>
    <mergeCell ref="A26:BW28"/>
    <mergeCell ref="CF26:CR28"/>
    <mergeCell ref="CS26:DE28"/>
    <mergeCell ref="BG16:BJ16"/>
    <mergeCell ref="A17:AA17"/>
    <mergeCell ref="ES17:FE17"/>
    <mergeCell ref="ES18:FE18"/>
    <mergeCell ref="ES19:FE19"/>
    <mergeCell ref="BK16:BM16"/>
    <mergeCell ref="CM14:CO14"/>
    <mergeCell ref="BN16:BO16"/>
    <mergeCell ref="BQ16:CE16"/>
    <mergeCell ref="CF16:CH16"/>
    <mergeCell ref="CI16:CK16"/>
    <mergeCell ref="BI14:CD14"/>
    <mergeCell ref="AY14:BE14"/>
    <mergeCell ref="CP14:CX14"/>
    <mergeCell ref="BF14:BH14"/>
    <mergeCell ref="CE14:CG14"/>
    <mergeCell ref="ES21:FE21"/>
    <mergeCell ref="ES22:FE22"/>
    <mergeCell ref="A24:FE24"/>
    <mergeCell ref="DF27:DK27"/>
    <mergeCell ref="EF77:ER77"/>
    <mergeCell ref="ES76:FE76"/>
    <mergeCell ref="ES77:FE77"/>
    <mergeCell ref="EF74:ER74"/>
    <mergeCell ref="DS73:EE73"/>
    <mergeCell ref="EF73:ER73"/>
    <mergeCell ref="ES72:FE72"/>
    <mergeCell ref="DS35:EE36"/>
    <mergeCell ref="EF35:ER36"/>
    <mergeCell ref="EF38:ER38"/>
    <mergeCell ref="ES43:FE43"/>
    <mergeCell ref="ES47:FE47"/>
    <mergeCell ref="ES51:FE51"/>
    <mergeCell ref="DS48:EE49"/>
    <mergeCell ref="EF48:ER49"/>
    <mergeCell ref="ES48:FE49"/>
    <mergeCell ref="ES59:FE59"/>
    <mergeCell ref="ES54:FE54"/>
    <mergeCell ref="DS54:EE54"/>
    <mergeCell ref="EF54:ER54"/>
    <mergeCell ref="DS61:EE61"/>
    <mergeCell ref="DS71:EE71"/>
    <mergeCell ref="ES42:FE42"/>
    <mergeCell ref="ES39:FE39"/>
    <mergeCell ref="ES32:FE32"/>
    <mergeCell ref="DF52:DR53"/>
    <mergeCell ref="DF54:DR54"/>
    <mergeCell ref="CS61:DE61"/>
    <mergeCell ref="DF61:DR61"/>
    <mergeCell ref="EF61:ER61"/>
    <mergeCell ref="EF39:ER39"/>
    <mergeCell ref="DF42:DR42"/>
    <mergeCell ref="DS42:EE42"/>
    <mergeCell ref="EF42:ER42"/>
    <mergeCell ref="CS54:DE54"/>
    <mergeCell ref="DS52:EE53"/>
    <mergeCell ref="EF52:ER53"/>
    <mergeCell ref="CS60:DE60"/>
    <mergeCell ref="DS60:EE60"/>
    <mergeCell ref="DS34:EE34"/>
    <mergeCell ref="EF34:ER34"/>
    <mergeCell ref="DF35:DR36"/>
    <mergeCell ref="CS55:DE56"/>
    <mergeCell ref="EF55:ER56"/>
    <mergeCell ref="EF60:ER60"/>
    <mergeCell ref="EF58:ER58"/>
    <mergeCell ref="DF48:DR49"/>
    <mergeCell ref="EF44:ER44"/>
    <mergeCell ref="ES52:FE53"/>
    <mergeCell ref="ES60:FE60"/>
    <mergeCell ref="ES61:FE61"/>
    <mergeCell ref="ES67:FE67"/>
    <mergeCell ref="ES64:FE64"/>
    <mergeCell ref="DF70:DR70"/>
    <mergeCell ref="DS70:EE70"/>
    <mergeCell ref="EF70:ER70"/>
    <mergeCell ref="ES62:FE62"/>
    <mergeCell ref="DF68:DR68"/>
    <mergeCell ref="DS68:EE68"/>
    <mergeCell ref="EF68:ER68"/>
    <mergeCell ref="ES68:FE68"/>
    <mergeCell ref="DF59:DR59"/>
    <mergeCell ref="DS59:EE59"/>
    <mergeCell ref="EF59:ER59"/>
    <mergeCell ref="ES66:FE66"/>
    <mergeCell ref="DF62:DR62"/>
    <mergeCell ref="DS62:EE62"/>
    <mergeCell ref="DF64:DR64"/>
    <mergeCell ref="DS64:EE64"/>
    <mergeCell ref="ES63:FE63"/>
    <mergeCell ref="EF67:ER67"/>
    <mergeCell ref="DW8:FE8"/>
    <mergeCell ref="EF30:ER30"/>
    <mergeCell ref="ES30:FE30"/>
    <mergeCell ref="ES27:FE28"/>
    <mergeCell ref="DF26:FE26"/>
    <mergeCell ref="DF29:DR29"/>
    <mergeCell ref="DS29:EE29"/>
    <mergeCell ref="EF29:ER29"/>
    <mergeCell ref="ES29:FE29"/>
    <mergeCell ref="EL27:EN27"/>
    <mergeCell ref="EO27:ER27"/>
    <mergeCell ref="EF28:ER28"/>
    <mergeCell ref="DS27:DX27"/>
    <mergeCell ref="DY27:EA27"/>
    <mergeCell ref="EB27:EE27"/>
    <mergeCell ref="DS28:EE28"/>
    <mergeCell ref="DS30:EE30"/>
    <mergeCell ref="DF28:DR28"/>
    <mergeCell ref="ES14:FE15"/>
    <mergeCell ref="DW10:EI10"/>
    <mergeCell ref="EF27:EK27"/>
    <mergeCell ref="AB18:DP18"/>
    <mergeCell ref="K21:DP21"/>
    <mergeCell ref="ES16:FE16"/>
    <mergeCell ref="A30:BW30"/>
    <mergeCell ref="A32:BW32"/>
    <mergeCell ref="ES33:FE33"/>
    <mergeCell ref="A33:BW33"/>
    <mergeCell ref="A29:BW29"/>
    <mergeCell ref="DS38:EE38"/>
    <mergeCell ref="BX40:CE40"/>
    <mergeCell ref="CF40:CR40"/>
    <mergeCell ref="CS40:DE40"/>
    <mergeCell ref="DF40:DR40"/>
    <mergeCell ref="DS40:EE40"/>
    <mergeCell ref="EF40:ER40"/>
    <mergeCell ref="ES40:FE40"/>
    <mergeCell ref="ES34:FE34"/>
    <mergeCell ref="ES35:FE36"/>
    <mergeCell ref="DF37:DR37"/>
    <mergeCell ref="DS37:EE37"/>
    <mergeCell ref="EF37:ER37"/>
    <mergeCell ref="ES37:FE37"/>
    <mergeCell ref="ES38:FE38"/>
    <mergeCell ref="A34:BW34"/>
    <mergeCell ref="BX34:CE34"/>
    <mergeCell ref="CF34:CR34"/>
    <mergeCell ref="CS34:DE34"/>
    <mergeCell ref="DF34:DR34"/>
    <mergeCell ref="ES44:FE44"/>
    <mergeCell ref="CS43:DE43"/>
    <mergeCell ref="DF43:DR43"/>
    <mergeCell ref="DS43:EE43"/>
    <mergeCell ref="EF43:ER43"/>
    <mergeCell ref="A43:BW43"/>
    <mergeCell ref="BX43:CE43"/>
    <mergeCell ref="CF43:CR43"/>
    <mergeCell ref="A35:BW35"/>
    <mergeCell ref="A36:BW36"/>
    <mergeCell ref="BX35:CE36"/>
    <mergeCell ref="CF35:CR36"/>
    <mergeCell ref="CS35:DE36"/>
    <mergeCell ref="A38:BW38"/>
    <mergeCell ref="BX38:CE38"/>
    <mergeCell ref="A37:BW37"/>
    <mergeCell ref="BX37:CE37"/>
    <mergeCell ref="CF37:CR37"/>
    <mergeCell ref="CS37:DE37"/>
    <mergeCell ref="CF38:CR38"/>
    <mergeCell ref="CS38:DE38"/>
    <mergeCell ref="DF38:DR38"/>
    <mergeCell ref="BX39:CE39"/>
    <mergeCell ref="ES41:FE41"/>
    <mergeCell ref="ES45:FE46"/>
    <mergeCell ref="A45:BW45"/>
    <mergeCell ref="BX45:CE46"/>
    <mergeCell ref="CF45:CR46"/>
    <mergeCell ref="CS45:DE46"/>
    <mergeCell ref="A46:BW46"/>
    <mergeCell ref="A50:BW50"/>
    <mergeCell ref="BX50:CE50"/>
    <mergeCell ref="DS50:EE50"/>
    <mergeCell ref="EF50:ER50"/>
    <mergeCell ref="CF50:CR50"/>
    <mergeCell ref="A49:BW49"/>
    <mergeCell ref="DF50:DR50"/>
    <mergeCell ref="A48:BW48"/>
    <mergeCell ref="CF48:CR49"/>
    <mergeCell ref="ES50:FE50"/>
    <mergeCell ref="CS50:DE50"/>
    <mergeCell ref="DF47:DR47"/>
    <mergeCell ref="DS47:EE47"/>
    <mergeCell ref="EF47:ER47"/>
    <mergeCell ref="A41:BW41"/>
    <mergeCell ref="BX41:CE41"/>
    <mergeCell ref="CF41:CR41"/>
    <mergeCell ref="CS51:DE51"/>
    <mergeCell ref="CF62:CR62"/>
    <mergeCell ref="BX68:CE68"/>
    <mergeCell ref="CF68:CR68"/>
    <mergeCell ref="EF64:ER64"/>
    <mergeCell ref="A63:BW63"/>
    <mergeCell ref="BX63:CE63"/>
    <mergeCell ref="A64:BW64"/>
    <mergeCell ref="BX64:CE64"/>
    <mergeCell ref="CF64:CR64"/>
    <mergeCell ref="CF63:CR63"/>
    <mergeCell ref="CS63:DE63"/>
    <mergeCell ref="DF63:DR63"/>
    <mergeCell ref="BX66:CE66"/>
    <mergeCell ref="CF66:CR66"/>
    <mergeCell ref="CS66:DE66"/>
    <mergeCell ref="DF66:DR66"/>
    <mergeCell ref="CS68:DE68"/>
    <mergeCell ref="CS62:DE62"/>
    <mergeCell ref="CS64:DE64"/>
    <mergeCell ref="A81:BW81"/>
    <mergeCell ref="BX81:CE81"/>
    <mergeCell ref="CF81:CR81"/>
    <mergeCell ref="CS81:DE81"/>
    <mergeCell ref="DF80:DR80"/>
    <mergeCell ref="DS80:EE80"/>
    <mergeCell ref="EF80:ER80"/>
    <mergeCell ref="ES80:FE80"/>
    <mergeCell ref="A80:BW80"/>
    <mergeCell ref="BX80:CE80"/>
    <mergeCell ref="CF80:CR80"/>
    <mergeCell ref="CS80:DE80"/>
    <mergeCell ref="EF81:ER81"/>
    <mergeCell ref="A83:BW83"/>
    <mergeCell ref="BX83:CE83"/>
    <mergeCell ref="CF83:CR83"/>
    <mergeCell ref="CS83:DE83"/>
    <mergeCell ref="DF82:DR82"/>
    <mergeCell ref="DS82:EE82"/>
    <mergeCell ref="EF82:ER82"/>
    <mergeCell ref="ES82:FE82"/>
    <mergeCell ref="A82:BW82"/>
    <mergeCell ref="BX82:CE82"/>
    <mergeCell ref="CF82:CR82"/>
    <mergeCell ref="CS82:DE82"/>
    <mergeCell ref="EF83:ER83"/>
    <mergeCell ref="A85:BW85"/>
    <mergeCell ref="BX85:CE85"/>
    <mergeCell ref="CF85:CR85"/>
    <mergeCell ref="CS85:DE85"/>
    <mergeCell ref="DF84:DR84"/>
    <mergeCell ref="DS84:EE84"/>
    <mergeCell ref="EF84:ER84"/>
    <mergeCell ref="ES84:FE84"/>
    <mergeCell ref="A84:BW84"/>
    <mergeCell ref="BX84:CE84"/>
    <mergeCell ref="CF84:CR84"/>
    <mergeCell ref="CS84:DE84"/>
    <mergeCell ref="EF85:ER85"/>
    <mergeCell ref="ES85:FE85"/>
    <mergeCell ref="A87:BW87"/>
    <mergeCell ref="BX87:CE87"/>
    <mergeCell ref="CF87:CR87"/>
    <mergeCell ref="CS87:DE87"/>
    <mergeCell ref="DF86:DR86"/>
    <mergeCell ref="DS86:EE86"/>
    <mergeCell ref="EF86:ER86"/>
    <mergeCell ref="ES86:FE86"/>
    <mergeCell ref="A86:BW86"/>
    <mergeCell ref="BX86:CE86"/>
    <mergeCell ref="CF86:CR86"/>
    <mergeCell ref="CS86:DE86"/>
    <mergeCell ref="DS87:EE87"/>
    <mergeCell ref="EF87:ER87"/>
    <mergeCell ref="DF87:DR87"/>
    <mergeCell ref="ES87:FE87"/>
    <mergeCell ref="ES89:FE89"/>
    <mergeCell ref="A89:BW89"/>
    <mergeCell ref="BX89:CE89"/>
    <mergeCell ref="CF89:CR89"/>
    <mergeCell ref="CS89:DE89"/>
    <mergeCell ref="DF88:DR88"/>
    <mergeCell ref="DS88:EE88"/>
    <mergeCell ref="EF88:ER88"/>
    <mergeCell ref="ES88:FE88"/>
    <mergeCell ref="A88:BW88"/>
    <mergeCell ref="BX88:CE88"/>
    <mergeCell ref="CF88:CR88"/>
    <mergeCell ref="CS88:DE88"/>
    <mergeCell ref="DF89:DR89"/>
    <mergeCell ref="DS89:EE89"/>
    <mergeCell ref="EF89:ER89"/>
    <mergeCell ref="ES91:FE91"/>
    <mergeCell ref="A91:BW91"/>
    <mergeCell ref="BX91:CE91"/>
    <mergeCell ref="CF91:CR91"/>
    <mergeCell ref="CS91:DE91"/>
    <mergeCell ref="DF90:DR90"/>
    <mergeCell ref="DS90:EE90"/>
    <mergeCell ref="EF90:ER90"/>
    <mergeCell ref="ES90:FE90"/>
    <mergeCell ref="A90:BW90"/>
    <mergeCell ref="BX90:CE90"/>
    <mergeCell ref="CF90:CR90"/>
    <mergeCell ref="CS90:DE90"/>
    <mergeCell ref="DF91:DR91"/>
    <mergeCell ref="DS91:EE91"/>
    <mergeCell ref="EF91:ER91"/>
    <mergeCell ref="ES93:FE93"/>
    <mergeCell ref="A93:BW93"/>
    <mergeCell ref="BX93:CE93"/>
    <mergeCell ref="CF93:CR93"/>
    <mergeCell ref="CS93:DE93"/>
    <mergeCell ref="DF92:DR92"/>
    <mergeCell ref="DS92:EE92"/>
    <mergeCell ref="EF92:ER92"/>
    <mergeCell ref="ES92:FE92"/>
    <mergeCell ref="A92:BW92"/>
    <mergeCell ref="BX92:CE92"/>
    <mergeCell ref="CF92:CR92"/>
    <mergeCell ref="CS92:DE92"/>
    <mergeCell ref="DF93:DR93"/>
    <mergeCell ref="DS93:EE93"/>
    <mergeCell ref="EF93:ER93"/>
    <mergeCell ref="ES95:FE95"/>
    <mergeCell ref="A95:BW95"/>
    <mergeCell ref="BX95:CE95"/>
    <mergeCell ref="CF95:CR95"/>
    <mergeCell ref="CS95:DE95"/>
    <mergeCell ref="DF94:DR94"/>
    <mergeCell ref="DS94:EE94"/>
    <mergeCell ref="EF94:ER94"/>
    <mergeCell ref="ES94:FE94"/>
    <mergeCell ref="A94:BW94"/>
    <mergeCell ref="BX94:CE94"/>
    <mergeCell ref="CF94:CR94"/>
    <mergeCell ref="CS94:DE94"/>
    <mergeCell ref="DF95:DR95"/>
    <mergeCell ref="DS95:EE95"/>
    <mergeCell ref="EF95:ER95"/>
    <mergeCell ref="ES97:FE97"/>
    <mergeCell ref="A97:BW97"/>
    <mergeCell ref="BX97:CE97"/>
    <mergeCell ref="CF97:CR97"/>
    <mergeCell ref="CS97:DE97"/>
    <mergeCell ref="DF96:DR96"/>
    <mergeCell ref="DS96:EE96"/>
    <mergeCell ref="EF96:ER96"/>
    <mergeCell ref="ES96:FE96"/>
    <mergeCell ref="A96:BW96"/>
    <mergeCell ref="BX96:CE96"/>
    <mergeCell ref="CF96:CR96"/>
    <mergeCell ref="CS96:DE96"/>
    <mergeCell ref="DF97:DR97"/>
    <mergeCell ref="DS97:EE97"/>
    <mergeCell ref="EF97:ER97"/>
    <mergeCell ref="A112:BW112"/>
    <mergeCell ref="A133:BW133"/>
    <mergeCell ref="BX133:CE133"/>
    <mergeCell ref="ES98:FE98"/>
    <mergeCell ref="A98:BW98"/>
    <mergeCell ref="BX98:CE98"/>
    <mergeCell ref="CF98:CR98"/>
    <mergeCell ref="CS98:DE98"/>
    <mergeCell ref="CF130:CR130"/>
    <mergeCell ref="CS130:DE130"/>
    <mergeCell ref="CF127:CR127"/>
    <mergeCell ref="CF118:CR118"/>
    <mergeCell ref="CS118:DE118"/>
    <mergeCell ref="A129:BW129"/>
    <mergeCell ref="BX129:CE129"/>
    <mergeCell ref="CF129:CR129"/>
    <mergeCell ref="CS129:DE129"/>
    <mergeCell ref="A130:BW130"/>
    <mergeCell ref="CS126:DE126"/>
    <mergeCell ref="A124:BW124"/>
    <mergeCell ref="A120:BW120"/>
    <mergeCell ref="BX120:CE120"/>
    <mergeCell ref="CF120:CR120"/>
    <mergeCell ref="CS120:DE120"/>
    <mergeCell ref="A132:BW132"/>
    <mergeCell ref="BX132:CE132"/>
    <mergeCell ref="CF132:CR132"/>
    <mergeCell ref="CS132:DE132"/>
    <mergeCell ref="CS122:DE122"/>
    <mergeCell ref="A131:BW131"/>
    <mergeCell ref="EF135:ER135"/>
    <mergeCell ref="ES135:FE135"/>
    <mergeCell ref="A135:BW135"/>
    <mergeCell ref="BX135:CE135"/>
    <mergeCell ref="CF135:CR135"/>
    <mergeCell ref="CS135:DE135"/>
    <mergeCell ref="ES134:FE134"/>
    <mergeCell ref="DS134:EE134"/>
    <mergeCell ref="EF130:ER130"/>
    <mergeCell ref="DS130:EE130"/>
    <mergeCell ref="DS132:EE132"/>
    <mergeCell ref="ES132:FE132"/>
    <mergeCell ref="ES130:FE130"/>
    <mergeCell ref="ES133:FE133"/>
    <mergeCell ref="CF124:CQ124"/>
    <mergeCell ref="CS124:DE124"/>
    <mergeCell ref="CF126:CR126"/>
    <mergeCell ref="ES126:FE126"/>
    <mergeCell ref="A136:BW136"/>
    <mergeCell ref="BX136:CE136"/>
    <mergeCell ref="CF136:CR136"/>
    <mergeCell ref="CS136:DE136"/>
    <mergeCell ref="DF136:DR136"/>
    <mergeCell ref="DS136:EE136"/>
    <mergeCell ref="EF136:ER136"/>
    <mergeCell ref="ES136:FE136"/>
    <mergeCell ref="ES140:FE140"/>
    <mergeCell ref="A140:BW140"/>
    <mergeCell ref="BX140:CE140"/>
    <mergeCell ref="CF140:CR140"/>
    <mergeCell ref="CS140:DE140"/>
    <mergeCell ref="DF140:DR140"/>
    <mergeCell ref="DS140:EE140"/>
    <mergeCell ref="DS139:EE139"/>
    <mergeCell ref="EF139:ER139"/>
    <mergeCell ref="ES139:FE139"/>
    <mergeCell ref="A139:BW139"/>
    <mergeCell ref="BX139:CE139"/>
    <mergeCell ref="CF139:CR139"/>
    <mergeCell ref="CS139:DE139"/>
    <mergeCell ref="DF139:DR139"/>
    <mergeCell ref="EF140:ER140"/>
    <mergeCell ref="EF141:ER141"/>
    <mergeCell ref="ES141:FE141"/>
    <mergeCell ref="A141:BW141"/>
    <mergeCell ref="BX141:CE141"/>
    <mergeCell ref="CF141:CR141"/>
    <mergeCell ref="CS141:DE141"/>
    <mergeCell ref="DF141:DR141"/>
    <mergeCell ref="DS141:EE141"/>
    <mergeCell ref="EF142:ER142"/>
    <mergeCell ref="DS143:EE143"/>
    <mergeCell ref="DF144:DR144"/>
    <mergeCell ref="ES142:FE142"/>
    <mergeCell ref="A142:BW142"/>
    <mergeCell ref="BX142:CE142"/>
    <mergeCell ref="CF142:CR142"/>
    <mergeCell ref="CS142:DE142"/>
    <mergeCell ref="DF142:DR142"/>
    <mergeCell ref="DS142:EE142"/>
    <mergeCell ref="DS116:EE116"/>
    <mergeCell ref="DF132:DR132"/>
    <mergeCell ref="ES145:FE145"/>
    <mergeCell ref="A145:BW145"/>
    <mergeCell ref="BX145:CE145"/>
    <mergeCell ref="CF145:CR145"/>
    <mergeCell ref="CS145:DE145"/>
    <mergeCell ref="DS144:EE144"/>
    <mergeCell ref="ES144:FE144"/>
    <mergeCell ref="A144:BW144"/>
    <mergeCell ref="ES143:FE143"/>
    <mergeCell ref="A143:BW143"/>
    <mergeCell ref="BX143:CE143"/>
    <mergeCell ref="CF143:CR143"/>
    <mergeCell ref="CS143:DE143"/>
    <mergeCell ref="CF144:CR144"/>
    <mergeCell ref="CS144:DE144"/>
    <mergeCell ref="BX144:CE144"/>
    <mergeCell ref="EF143:ER143"/>
    <mergeCell ref="EF144:ER144"/>
    <mergeCell ref="DF145:DR145"/>
    <mergeCell ref="DS145:EE145"/>
    <mergeCell ref="EF145:ER145"/>
    <mergeCell ref="DF143:DR143"/>
    <mergeCell ref="EF119:ER119"/>
    <mergeCell ref="EF132:ER132"/>
    <mergeCell ref="EF133:ER133"/>
    <mergeCell ref="DF126:DR126"/>
    <mergeCell ref="DS126:EE126"/>
    <mergeCell ref="EF126:ER126"/>
    <mergeCell ref="DS124:EE124"/>
    <mergeCell ref="EF124:ER124"/>
    <mergeCell ref="DF124:DR124"/>
    <mergeCell ref="DF119:DR119"/>
    <mergeCell ref="DF121:DR121"/>
    <mergeCell ref="DS121:EE121"/>
    <mergeCell ref="EF121:ER121"/>
    <mergeCell ref="DS119:EE119"/>
    <mergeCell ref="DF130:DR130"/>
    <mergeCell ref="EF120:ER120"/>
    <mergeCell ref="DF123:DR123"/>
    <mergeCell ref="A100:BW100"/>
    <mergeCell ref="CF107:CR107"/>
    <mergeCell ref="CF109:CR109"/>
    <mergeCell ref="CF115:CR115"/>
    <mergeCell ref="A122:BW122"/>
    <mergeCell ref="BX122:CE122"/>
    <mergeCell ref="CF122:CR122"/>
    <mergeCell ref="A106:BW106"/>
    <mergeCell ref="BX106:CE106"/>
    <mergeCell ref="CF106:CR106"/>
    <mergeCell ref="A103:BW103"/>
    <mergeCell ref="BX103:CE103"/>
    <mergeCell ref="CF103:CR103"/>
    <mergeCell ref="BX100:CE100"/>
    <mergeCell ref="CF100:CR100"/>
    <mergeCell ref="A121:BW121"/>
    <mergeCell ref="BX121:CE121"/>
    <mergeCell ref="CF121:CR121"/>
    <mergeCell ref="A119:BW119"/>
    <mergeCell ref="BX109:CE109"/>
    <mergeCell ref="BX107:CE107"/>
    <mergeCell ref="A114:BW114"/>
    <mergeCell ref="A101:BW101"/>
    <mergeCell ref="BX101:CE101"/>
    <mergeCell ref="ES101:FE101"/>
    <mergeCell ref="DF99:DR99"/>
    <mergeCell ref="DS99:EE99"/>
    <mergeCell ref="EF99:ER99"/>
    <mergeCell ref="ES99:FE99"/>
    <mergeCell ref="DS106:EE106"/>
    <mergeCell ref="DF103:DR103"/>
    <mergeCell ref="DS103:EE103"/>
    <mergeCell ref="EF103:ER103"/>
    <mergeCell ref="EF106:ER106"/>
    <mergeCell ref="DF100:DR100"/>
    <mergeCell ref="DS100:EE100"/>
    <mergeCell ref="EF100:ER100"/>
    <mergeCell ref="ES100:FE100"/>
    <mergeCell ref="ES106:FE106"/>
    <mergeCell ref="ES103:FE103"/>
    <mergeCell ref="DF106:DR106"/>
    <mergeCell ref="EF102:ER102"/>
    <mergeCell ref="ES102:FE102"/>
    <mergeCell ref="EF105:ER105"/>
    <mergeCell ref="ES105:FE105"/>
    <mergeCell ref="CS103:DE103"/>
    <mergeCell ref="BX115:CE115"/>
    <mergeCell ref="CS72:DE72"/>
    <mergeCell ref="CF101:CR101"/>
    <mergeCell ref="CS101:DE101"/>
    <mergeCell ref="BX113:CE113"/>
    <mergeCell ref="CF113:CR113"/>
    <mergeCell ref="BX112:CE112"/>
    <mergeCell ref="CS106:DE106"/>
    <mergeCell ref="CS107:DE107"/>
    <mergeCell ref="CS105:DE105"/>
    <mergeCell ref="BX114:CE114"/>
    <mergeCell ref="CF114:CR114"/>
    <mergeCell ref="CS114:DE114"/>
    <mergeCell ref="CS113:DE113"/>
    <mergeCell ref="CF112:CR112"/>
    <mergeCell ref="CS112:DE112"/>
    <mergeCell ref="CS109:DE109"/>
    <mergeCell ref="BX42:CE42"/>
    <mergeCell ref="ES58:FE58"/>
    <mergeCell ref="A58:BW58"/>
    <mergeCell ref="BX58:CE58"/>
    <mergeCell ref="CF58:CR58"/>
    <mergeCell ref="CS58:DE58"/>
    <mergeCell ref="DF57:DR57"/>
    <mergeCell ref="DS57:EE57"/>
    <mergeCell ref="EF57:ER57"/>
    <mergeCell ref="ES57:FE57"/>
    <mergeCell ref="A57:BW57"/>
    <mergeCell ref="BX57:CE57"/>
    <mergeCell ref="CF57:CR57"/>
    <mergeCell ref="CS57:DE57"/>
    <mergeCell ref="ES55:FE56"/>
    <mergeCell ref="A55:BW55"/>
    <mergeCell ref="BX55:CE56"/>
    <mergeCell ref="CF55:CR56"/>
    <mergeCell ref="DF51:DR51"/>
    <mergeCell ref="DS51:EE51"/>
    <mergeCell ref="EF51:ER51"/>
    <mergeCell ref="A51:BW51"/>
    <mergeCell ref="BX51:CE51"/>
    <mergeCell ref="CF51:CR51"/>
    <mergeCell ref="A105:BW105"/>
    <mergeCell ref="BX105:CE105"/>
    <mergeCell ref="CF105:CQ105"/>
    <mergeCell ref="DS105:EE105"/>
    <mergeCell ref="A137:BW137"/>
    <mergeCell ref="BX137:CE137"/>
    <mergeCell ref="CF137:CR137"/>
    <mergeCell ref="CS137:DE137"/>
    <mergeCell ref="DF137:DR137"/>
    <mergeCell ref="DS137:EE137"/>
    <mergeCell ref="A116:BW116"/>
    <mergeCell ref="BX116:CE116"/>
    <mergeCell ref="CF116:CR116"/>
    <mergeCell ref="CS116:DE116"/>
    <mergeCell ref="DF116:DR116"/>
    <mergeCell ref="DF114:DR114"/>
    <mergeCell ref="A113:BW113"/>
    <mergeCell ref="A107:BW107"/>
    <mergeCell ref="DF112:DR112"/>
    <mergeCell ref="DF107:DR107"/>
    <mergeCell ref="DF109:DR109"/>
    <mergeCell ref="CF134:CR134"/>
    <mergeCell ref="CF119:CR119"/>
    <mergeCell ref="BX130:CE130"/>
    <mergeCell ref="A138:BW138"/>
    <mergeCell ref="BX138:CE138"/>
    <mergeCell ref="CF138:CQ138"/>
    <mergeCell ref="CS138:DE138"/>
    <mergeCell ref="DF138:DR138"/>
    <mergeCell ref="DS138:EE138"/>
    <mergeCell ref="DF113:DR113"/>
    <mergeCell ref="DF134:DR134"/>
    <mergeCell ref="DF135:DR135"/>
    <mergeCell ref="DS135:EE135"/>
    <mergeCell ref="A134:BW134"/>
    <mergeCell ref="CS134:DE134"/>
    <mergeCell ref="CS115:DE115"/>
    <mergeCell ref="A115:BW115"/>
    <mergeCell ref="A123:BW123"/>
    <mergeCell ref="A127:BW127"/>
    <mergeCell ref="BX134:CE134"/>
    <mergeCell ref="CS127:DE127"/>
    <mergeCell ref="A118:BW118"/>
    <mergeCell ref="DS114:EE114"/>
    <mergeCell ref="DS115:EE115"/>
    <mergeCell ref="DS123:EE123"/>
    <mergeCell ref="DF118:DR118"/>
    <mergeCell ref="DF115:DR115"/>
    <mergeCell ref="A42:BW42"/>
    <mergeCell ref="CS59:DE59"/>
    <mergeCell ref="EF138:ER138"/>
    <mergeCell ref="ES138:FE138"/>
    <mergeCell ref="A65:BW65"/>
    <mergeCell ref="BX65:CE65"/>
    <mergeCell ref="CF65:CR65"/>
    <mergeCell ref="CS65:DE65"/>
    <mergeCell ref="DF65:DR65"/>
    <mergeCell ref="DS65:EE65"/>
    <mergeCell ref="EF65:ER65"/>
    <mergeCell ref="ES65:FE65"/>
    <mergeCell ref="CS67:DE67"/>
    <mergeCell ref="DF67:DR67"/>
    <mergeCell ref="DS67:EE67"/>
    <mergeCell ref="A102:BW102"/>
    <mergeCell ref="BX102:CE102"/>
    <mergeCell ref="CF102:CR102"/>
    <mergeCell ref="CS100:DE100"/>
    <mergeCell ref="DF101:DR101"/>
    <mergeCell ref="DS101:EE101"/>
    <mergeCell ref="DS78:EE78"/>
    <mergeCell ref="DS111:EE111"/>
    <mergeCell ref="DS112:EE112"/>
    <mergeCell ref="A104:BW104"/>
    <mergeCell ref="BX104:CE104"/>
    <mergeCell ref="CF104:CQ104"/>
    <mergeCell ref="CS104:DE104"/>
    <mergeCell ref="DF104:DR104"/>
    <mergeCell ref="DS104:EE104"/>
    <mergeCell ref="EF104:ER104"/>
    <mergeCell ref="ES104:FE104"/>
    <mergeCell ref="BX48:CE49"/>
    <mergeCell ref="CS48:DE49"/>
    <mergeCell ref="A69:BW69"/>
    <mergeCell ref="BX69:CE69"/>
    <mergeCell ref="CF69:CR69"/>
    <mergeCell ref="DF72:DR72"/>
    <mergeCell ref="DF74:DR74"/>
    <mergeCell ref="DF73:DR73"/>
    <mergeCell ref="DF79:DR79"/>
    <mergeCell ref="DF78:DR78"/>
    <mergeCell ref="DF60:DR60"/>
    <mergeCell ref="CF74:CR74"/>
    <mergeCell ref="CS74:DE74"/>
    <mergeCell ref="BX72:CE72"/>
    <mergeCell ref="CF72:CR72"/>
    <mergeCell ref="CF79:CR79"/>
    <mergeCell ref="CS41:DE41"/>
    <mergeCell ref="DF41:DR41"/>
    <mergeCell ref="DS41:EE41"/>
    <mergeCell ref="EF41:ER41"/>
    <mergeCell ref="CS102:DE102"/>
    <mergeCell ref="DF102:DR102"/>
    <mergeCell ref="DS102:EE102"/>
    <mergeCell ref="EF137:ER137"/>
    <mergeCell ref="ES137:FE137"/>
    <mergeCell ref="CS69:DE69"/>
    <mergeCell ref="DF69:DR69"/>
    <mergeCell ref="DS69:EE69"/>
    <mergeCell ref="EF69:ER69"/>
    <mergeCell ref="ES69:FE69"/>
    <mergeCell ref="DF108:DR108"/>
    <mergeCell ref="DS108:EE108"/>
    <mergeCell ref="EF108:ER108"/>
    <mergeCell ref="CS108:DE108"/>
    <mergeCell ref="ES108:FE108"/>
    <mergeCell ref="ES114:FE114"/>
    <mergeCell ref="CS42:DE42"/>
    <mergeCell ref="DS107:EE107"/>
    <mergeCell ref="DS109:EE109"/>
    <mergeCell ref="CS79:DE79"/>
    <mergeCell ref="CF108:CQ108"/>
    <mergeCell ref="A111:BW111"/>
    <mergeCell ref="BX111:CE111"/>
    <mergeCell ref="CF111:CR111"/>
    <mergeCell ref="CS111:DE111"/>
    <mergeCell ref="DF111:DR111"/>
    <mergeCell ref="CS121:DE121"/>
    <mergeCell ref="ES121:FE121"/>
    <mergeCell ref="ES111:FE111"/>
    <mergeCell ref="EF116:ER116"/>
    <mergeCell ref="ES116:FE116"/>
    <mergeCell ref="BX119:CE119"/>
    <mergeCell ref="A117:BW117"/>
    <mergeCell ref="BX117:CE117"/>
    <mergeCell ref="CF117:CR117"/>
    <mergeCell ref="CS117:DE117"/>
    <mergeCell ref="ES120:FE120"/>
    <mergeCell ref="EF118:ER118"/>
    <mergeCell ref="ES119:FE119"/>
    <mergeCell ref="BX118:CE118"/>
    <mergeCell ref="CS119:DE119"/>
    <mergeCell ref="ES118:FE118"/>
    <mergeCell ref="A109:BW109"/>
    <mergeCell ref="EF114:ER114"/>
  </mergeCells>
  <pageMargins left="0.59055118110236227" right="0.51181102362204722" top="0.78740157480314965" bottom="0.31496062992125984" header="0.19685039370078741" footer="0.19685039370078741"/>
  <pageSetup paperSize="9" scale="88" fitToHeight="0" orientation="landscape" cellComments="asDisplayed" r:id="rId1"/>
  <headerFooter alignWithMargins="0"/>
  <rowBreaks count="3" manualBreakCount="3">
    <brk id="41" min="35" max="167" man="1"/>
    <brk id="80" min="35" max="167" man="1"/>
    <brk id="106" min="35" max="1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E56"/>
  <sheetViews>
    <sheetView tabSelected="1" view="pageBreakPreview" topLeftCell="A22" zoomScaleSheetLayoutView="100" workbookViewId="0">
      <selection activeCell="DS22" sqref="DS22:EE22"/>
    </sheetView>
  </sheetViews>
  <sheetFormatPr defaultColWidth="0.88671875" defaultRowHeight="10.199999999999999"/>
  <cols>
    <col min="1" max="5" width="0.88671875" style="1"/>
    <col min="6" max="6" width="0.5546875" style="1" customWidth="1"/>
    <col min="7" max="8" width="0.88671875" style="1" hidden="1" customWidth="1"/>
    <col min="9" max="60" width="0.88671875" style="1"/>
    <col min="61" max="61" width="0.88671875" style="1" customWidth="1"/>
    <col min="62" max="64" width="0.88671875" style="1"/>
    <col min="65" max="65" width="0.88671875" style="1" customWidth="1"/>
    <col min="66" max="75" width="0.88671875" style="1"/>
    <col min="76" max="77" width="0.88671875" style="1" customWidth="1"/>
    <col min="78" max="87" width="0.88671875" style="1"/>
    <col min="88" max="88" width="0.109375" style="1" customWidth="1"/>
    <col min="89" max="91" width="0.88671875" style="1" hidden="1" customWidth="1"/>
    <col min="92" max="95" width="0.88671875" style="1"/>
    <col min="96" max="96" width="0.5546875" style="1" customWidth="1"/>
    <col min="97" max="99" width="0.88671875" style="1" hidden="1" customWidth="1"/>
    <col min="100" max="106" width="0.88671875" style="1"/>
    <col min="107" max="107" width="0.5546875" style="1" customWidth="1"/>
    <col min="108" max="109" width="0.88671875" style="1" hidden="1" customWidth="1"/>
    <col min="110" max="117" width="0.88671875" style="1"/>
    <col min="118" max="122" width="0.88671875" style="1" hidden="1" customWidth="1"/>
    <col min="123" max="128" width="0.88671875" style="1"/>
    <col min="129" max="131" width="0.88671875" style="1" hidden="1" customWidth="1"/>
    <col min="132" max="132" width="0.44140625" style="1" customWidth="1"/>
    <col min="133" max="135" width="0.88671875" style="1" hidden="1" customWidth="1"/>
    <col min="136" max="136" width="0.88671875" style="1" customWidth="1"/>
    <col min="137" max="158" width="0.88671875" style="1"/>
    <col min="159" max="161" width="0.88671875" style="1" customWidth="1"/>
    <col min="162" max="184" width="0.88671875" style="1"/>
    <col min="185" max="186" width="0.88671875" style="1" hidden="1" customWidth="1"/>
    <col min="187" max="16384" width="0.88671875" style="1"/>
  </cols>
  <sheetData>
    <row r="1" spans="1:187" s="7" customFormat="1" ht="21.75" customHeight="1">
      <c r="B1" s="365" t="s">
        <v>249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</row>
    <row r="3" spans="1:187" ht="11.25" customHeight="1">
      <c r="A3" s="302" t="s">
        <v>162</v>
      </c>
      <c r="B3" s="303"/>
      <c r="C3" s="303"/>
      <c r="D3" s="303"/>
      <c r="E3" s="303"/>
      <c r="F3" s="303"/>
      <c r="G3" s="303"/>
      <c r="H3" s="304"/>
      <c r="I3" s="329" t="s">
        <v>0</v>
      </c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30"/>
      <c r="CN3" s="302" t="s">
        <v>163</v>
      </c>
      <c r="CO3" s="303"/>
      <c r="CP3" s="303"/>
      <c r="CQ3" s="303"/>
      <c r="CR3" s="303"/>
      <c r="CS3" s="303"/>
      <c r="CT3" s="303"/>
      <c r="CU3" s="304"/>
      <c r="CV3" s="302" t="s">
        <v>164</v>
      </c>
      <c r="CW3" s="303"/>
      <c r="CX3" s="303"/>
      <c r="CY3" s="303"/>
      <c r="CZ3" s="303"/>
      <c r="DA3" s="303"/>
      <c r="DB3" s="303"/>
      <c r="DC3" s="303"/>
      <c r="DD3" s="303"/>
      <c r="DE3" s="304"/>
      <c r="DF3" s="302" t="s">
        <v>301</v>
      </c>
      <c r="DG3" s="407"/>
      <c r="DH3" s="407"/>
      <c r="DI3" s="407"/>
      <c r="DJ3" s="407"/>
      <c r="DK3" s="407"/>
      <c r="DL3" s="407"/>
      <c r="DM3" s="407"/>
      <c r="DN3" s="407"/>
      <c r="DO3" s="407"/>
      <c r="DP3" s="407"/>
      <c r="DQ3" s="407"/>
      <c r="DR3" s="408"/>
      <c r="DS3" s="415" t="s">
        <v>302</v>
      </c>
      <c r="DT3" s="416"/>
      <c r="DU3" s="416"/>
      <c r="DV3" s="416"/>
      <c r="DW3" s="416"/>
      <c r="DX3" s="416"/>
      <c r="DY3" s="416"/>
      <c r="DZ3" s="416"/>
      <c r="EA3" s="416"/>
      <c r="EB3" s="416"/>
      <c r="EC3" s="416"/>
      <c r="ED3" s="416"/>
      <c r="EE3" s="417"/>
      <c r="EF3" s="308" t="s">
        <v>8</v>
      </c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10"/>
    </row>
    <row r="4" spans="1:187" ht="11.25" customHeight="1">
      <c r="A4" s="351"/>
      <c r="B4" s="352"/>
      <c r="C4" s="352"/>
      <c r="D4" s="352"/>
      <c r="E4" s="352"/>
      <c r="F4" s="352"/>
      <c r="G4" s="352"/>
      <c r="H4" s="353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/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50"/>
      <c r="CN4" s="351"/>
      <c r="CO4" s="352"/>
      <c r="CP4" s="352"/>
      <c r="CQ4" s="352"/>
      <c r="CR4" s="352"/>
      <c r="CS4" s="352"/>
      <c r="CT4" s="352"/>
      <c r="CU4" s="353"/>
      <c r="CV4" s="351"/>
      <c r="CW4" s="352"/>
      <c r="CX4" s="352"/>
      <c r="CY4" s="352"/>
      <c r="CZ4" s="352"/>
      <c r="DA4" s="352"/>
      <c r="DB4" s="352"/>
      <c r="DC4" s="352"/>
      <c r="DD4" s="352"/>
      <c r="DE4" s="353"/>
      <c r="DF4" s="409"/>
      <c r="DG4" s="410"/>
      <c r="DH4" s="410"/>
      <c r="DI4" s="410"/>
      <c r="DJ4" s="410"/>
      <c r="DK4" s="410"/>
      <c r="DL4" s="410"/>
      <c r="DM4" s="410"/>
      <c r="DN4" s="410"/>
      <c r="DO4" s="410"/>
      <c r="DP4" s="410"/>
      <c r="DQ4" s="410"/>
      <c r="DR4" s="411"/>
      <c r="DS4" s="418"/>
      <c r="DT4" s="419"/>
      <c r="DU4" s="419"/>
      <c r="DV4" s="419"/>
      <c r="DW4" s="419"/>
      <c r="DX4" s="419"/>
      <c r="DY4" s="419"/>
      <c r="DZ4" s="419"/>
      <c r="EA4" s="419"/>
      <c r="EB4" s="419"/>
      <c r="EC4" s="419"/>
      <c r="ED4" s="419"/>
      <c r="EE4" s="420"/>
      <c r="EF4" s="324" t="s">
        <v>2</v>
      </c>
      <c r="EG4" s="325"/>
      <c r="EH4" s="325"/>
      <c r="EI4" s="325"/>
      <c r="EJ4" s="325"/>
      <c r="EK4" s="325"/>
      <c r="EL4" s="326" t="s">
        <v>316</v>
      </c>
      <c r="EM4" s="327"/>
      <c r="EN4" s="327"/>
      <c r="EO4" s="319" t="s">
        <v>3</v>
      </c>
      <c r="EP4" s="319"/>
      <c r="EQ4" s="319"/>
      <c r="ER4" s="320"/>
      <c r="ES4" s="324" t="s">
        <v>2</v>
      </c>
      <c r="ET4" s="325"/>
      <c r="EU4" s="325"/>
      <c r="EV4" s="325"/>
      <c r="EW4" s="325"/>
      <c r="EX4" s="325"/>
      <c r="EY4" s="326" t="s">
        <v>321</v>
      </c>
      <c r="EZ4" s="327"/>
      <c r="FA4" s="327"/>
      <c r="FB4" s="319" t="s">
        <v>3</v>
      </c>
      <c r="FC4" s="319"/>
      <c r="FD4" s="319"/>
      <c r="FE4" s="320"/>
      <c r="FF4" s="324" t="s">
        <v>2</v>
      </c>
      <c r="FG4" s="325"/>
      <c r="FH4" s="325"/>
      <c r="FI4" s="325"/>
      <c r="FJ4" s="325"/>
      <c r="FK4" s="325"/>
      <c r="FL4" s="326" t="s">
        <v>327</v>
      </c>
      <c r="FM4" s="327"/>
      <c r="FN4" s="327"/>
      <c r="FO4" s="319" t="s">
        <v>3</v>
      </c>
      <c r="FP4" s="319"/>
      <c r="FQ4" s="319"/>
      <c r="FR4" s="320"/>
      <c r="FS4" s="302" t="s">
        <v>7</v>
      </c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4"/>
    </row>
    <row r="5" spans="1:187" ht="39" customHeight="1">
      <c r="A5" s="305"/>
      <c r="B5" s="306"/>
      <c r="C5" s="306"/>
      <c r="D5" s="306"/>
      <c r="E5" s="306"/>
      <c r="F5" s="306"/>
      <c r="G5" s="306"/>
      <c r="H5" s="307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3"/>
      <c r="CN5" s="305"/>
      <c r="CO5" s="306"/>
      <c r="CP5" s="306"/>
      <c r="CQ5" s="306"/>
      <c r="CR5" s="306"/>
      <c r="CS5" s="306"/>
      <c r="CT5" s="306"/>
      <c r="CU5" s="307"/>
      <c r="CV5" s="305"/>
      <c r="CW5" s="306"/>
      <c r="CX5" s="306"/>
      <c r="CY5" s="306"/>
      <c r="CZ5" s="306"/>
      <c r="DA5" s="306"/>
      <c r="DB5" s="306"/>
      <c r="DC5" s="306"/>
      <c r="DD5" s="306"/>
      <c r="DE5" s="307"/>
      <c r="DF5" s="412"/>
      <c r="DG5" s="413"/>
      <c r="DH5" s="413"/>
      <c r="DI5" s="413"/>
      <c r="DJ5" s="413"/>
      <c r="DK5" s="413"/>
      <c r="DL5" s="413"/>
      <c r="DM5" s="413"/>
      <c r="DN5" s="413"/>
      <c r="DO5" s="413"/>
      <c r="DP5" s="413"/>
      <c r="DQ5" s="413"/>
      <c r="DR5" s="414"/>
      <c r="DS5" s="421"/>
      <c r="DT5" s="422"/>
      <c r="DU5" s="422"/>
      <c r="DV5" s="422"/>
      <c r="DW5" s="422"/>
      <c r="DX5" s="422"/>
      <c r="DY5" s="422"/>
      <c r="DZ5" s="422"/>
      <c r="EA5" s="422"/>
      <c r="EB5" s="422"/>
      <c r="EC5" s="422"/>
      <c r="ED5" s="422"/>
      <c r="EE5" s="423"/>
      <c r="EF5" s="321" t="s">
        <v>165</v>
      </c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3"/>
      <c r="ES5" s="321" t="s">
        <v>166</v>
      </c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3"/>
      <c r="FF5" s="321" t="s">
        <v>167</v>
      </c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3"/>
      <c r="FS5" s="305"/>
      <c r="FT5" s="306"/>
      <c r="FU5" s="306"/>
      <c r="FV5" s="306"/>
      <c r="FW5" s="306"/>
      <c r="FX5" s="306"/>
      <c r="FY5" s="306"/>
      <c r="FZ5" s="306"/>
      <c r="GA5" s="306"/>
      <c r="GB5" s="306"/>
      <c r="GC5" s="306"/>
      <c r="GD5" s="306"/>
      <c r="GE5" s="307"/>
    </row>
    <row r="6" spans="1:187" ht="10.8" thickBot="1">
      <c r="A6" s="292" t="s">
        <v>9</v>
      </c>
      <c r="B6" s="293"/>
      <c r="C6" s="293"/>
      <c r="D6" s="293"/>
      <c r="E6" s="293"/>
      <c r="F6" s="293"/>
      <c r="G6" s="293"/>
      <c r="H6" s="294"/>
      <c r="I6" s="293" t="s">
        <v>10</v>
      </c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4"/>
      <c r="CN6" s="311" t="s">
        <v>11</v>
      </c>
      <c r="CO6" s="312"/>
      <c r="CP6" s="312"/>
      <c r="CQ6" s="312"/>
      <c r="CR6" s="312"/>
      <c r="CS6" s="312"/>
      <c r="CT6" s="312"/>
      <c r="CU6" s="313"/>
      <c r="CV6" s="311" t="s">
        <v>12</v>
      </c>
      <c r="CW6" s="312"/>
      <c r="CX6" s="312"/>
      <c r="CY6" s="312"/>
      <c r="CZ6" s="312"/>
      <c r="DA6" s="312"/>
      <c r="DB6" s="312"/>
      <c r="DC6" s="312"/>
      <c r="DD6" s="312"/>
      <c r="DE6" s="313"/>
      <c r="DF6" s="314" t="s">
        <v>304</v>
      </c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6"/>
      <c r="DS6" s="315" t="s">
        <v>303</v>
      </c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6"/>
      <c r="EF6" s="311" t="s">
        <v>13</v>
      </c>
      <c r="EG6" s="312"/>
      <c r="EH6" s="312"/>
      <c r="EI6" s="312"/>
      <c r="EJ6" s="312"/>
      <c r="EK6" s="312"/>
      <c r="EL6" s="312"/>
      <c r="EM6" s="312"/>
      <c r="EN6" s="312"/>
      <c r="EO6" s="312"/>
      <c r="EP6" s="312"/>
      <c r="EQ6" s="312"/>
      <c r="ER6" s="313"/>
      <c r="ES6" s="311" t="s">
        <v>14</v>
      </c>
      <c r="ET6" s="312"/>
      <c r="EU6" s="312"/>
      <c r="EV6" s="312"/>
      <c r="EW6" s="312"/>
      <c r="EX6" s="312"/>
      <c r="EY6" s="312"/>
      <c r="EZ6" s="312"/>
      <c r="FA6" s="312"/>
      <c r="FB6" s="312"/>
      <c r="FC6" s="312"/>
      <c r="FD6" s="312"/>
      <c r="FE6" s="313"/>
      <c r="FF6" s="311" t="s">
        <v>15</v>
      </c>
      <c r="FG6" s="312"/>
      <c r="FH6" s="312"/>
      <c r="FI6" s="312"/>
      <c r="FJ6" s="312"/>
      <c r="FK6" s="312"/>
      <c r="FL6" s="312"/>
      <c r="FM6" s="312"/>
      <c r="FN6" s="312"/>
      <c r="FO6" s="312"/>
      <c r="FP6" s="312"/>
      <c r="FQ6" s="312"/>
      <c r="FR6" s="313"/>
      <c r="FS6" s="314" t="s">
        <v>16</v>
      </c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6"/>
    </row>
    <row r="7" spans="1:187" ht="12.75" customHeight="1">
      <c r="A7" s="248">
        <v>1</v>
      </c>
      <c r="B7" s="246"/>
      <c r="C7" s="246"/>
      <c r="D7" s="246"/>
      <c r="E7" s="246"/>
      <c r="F7" s="246"/>
      <c r="G7" s="246"/>
      <c r="H7" s="247"/>
      <c r="I7" s="486" t="s">
        <v>250</v>
      </c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  <c r="BB7" s="487"/>
      <c r="BC7" s="487"/>
      <c r="BD7" s="487"/>
      <c r="BE7" s="487"/>
      <c r="BF7" s="487"/>
      <c r="BG7" s="487"/>
      <c r="BH7" s="487"/>
      <c r="BI7" s="487"/>
      <c r="BJ7" s="487"/>
      <c r="BK7" s="487"/>
      <c r="BL7" s="487"/>
      <c r="BM7" s="487"/>
      <c r="BN7" s="487"/>
      <c r="BO7" s="487"/>
      <c r="BP7" s="487"/>
      <c r="BQ7" s="487"/>
      <c r="BR7" s="487"/>
      <c r="BS7" s="487"/>
      <c r="BT7" s="487"/>
      <c r="BU7" s="487"/>
      <c r="BV7" s="487"/>
      <c r="BW7" s="487"/>
      <c r="BX7" s="487"/>
      <c r="BY7" s="487"/>
      <c r="BZ7" s="487"/>
      <c r="CA7" s="487"/>
      <c r="CB7" s="487"/>
      <c r="CC7" s="487"/>
      <c r="CD7" s="487"/>
      <c r="CE7" s="487"/>
      <c r="CF7" s="487"/>
      <c r="CG7" s="487"/>
      <c r="CH7" s="487"/>
      <c r="CI7" s="487"/>
      <c r="CJ7" s="487"/>
      <c r="CK7" s="487"/>
      <c r="CL7" s="487"/>
      <c r="CM7" s="487"/>
      <c r="CN7" s="488" t="s">
        <v>168</v>
      </c>
      <c r="CO7" s="147"/>
      <c r="CP7" s="147"/>
      <c r="CQ7" s="147"/>
      <c r="CR7" s="147"/>
      <c r="CS7" s="147"/>
      <c r="CT7" s="147"/>
      <c r="CU7" s="148"/>
      <c r="CV7" s="217" t="s">
        <v>41</v>
      </c>
      <c r="CW7" s="144"/>
      <c r="CX7" s="144"/>
      <c r="CY7" s="144"/>
      <c r="CZ7" s="144"/>
      <c r="DA7" s="144"/>
      <c r="DB7" s="144"/>
      <c r="DC7" s="144"/>
      <c r="DD7" s="144"/>
      <c r="DE7" s="145"/>
      <c r="DF7" s="217"/>
      <c r="DG7" s="424"/>
      <c r="DH7" s="424"/>
      <c r="DI7" s="424"/>
      <c r="DJ7" s="424"/>
      <c r="DK7" s="424"/>
      <c r="DL7" s="424"/>
      <c r="DM7" s="424"/>
      <c r="DN7" s="424"/>
      <c r="DO7" s="424"/>
      <c r="DP7" s="424"/>
      <c r="DQ7" s="424"/>
      <c r="DR7" s="425"/>
      <c r="DS7" s="217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5"/>
      <c r="EF7" s="298">
        <f>EF13+EF10</f>
        <v>2830730.23</v>
      </c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479"/>
      <c r="ES7" s="298">
        <f>ES13+ES10</f>
        <v>1613563.27</v>
      </c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479"/>
      <c r="FF7" s="298">
        <f>FF13+FF10</f>
        <v>1613563.27</v>
      </c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479"/>
      <c r="FS7" s="298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300"/>
    </row>
    <row r="8" spans="1:187" ht="90" customHeight="1">
      <c r="A8" s="58" t="s">
        <v>169</v>
      </c>
      <c r="B8" s="138"/>
      <c r="C8" s="138"/>
      <c r="D8" s="138"/>
      <c r="E8" s="138"/>
      <c r="F8" s="138"/>
      <c r="G8" s="138"/>
      <c r="H8" s="139"/>
      <c r="I8" s="255" t="s">
        <v>171</v>
      </c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122" t="s">
        <v>170</v>
      </c>
      <c r="CO8" s="138"/>
      <c r="CP8" s="138"/>
      <c r="CQ8" s="138"/>
      <c r="CR8" s="138"/>
      <c r="CS8" s="138"/>
      <c r="CT8" s="138"/>
      <c r="CU8" s="139"/>
      <c r="CV8" s="58" t="s">
        <v>41</v>
      </c>
      <c r="CW8" s="138"/>
      <c r="CX8" s="138"/>
      <c r="CY8" s="138"/>
      <c r="CZ8" s="138"/>
      <c r="DA8" s="138"/>
      <c r="DB8" s="138"/>
      <c r="DC8" s="138"/>
      <c r="DD8" s="138"/>
      <c r="DE8" s="139"/>
      <c r="DF8" s="58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118"/>
      <c r="DS8" s="5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9"/>
      <c r="EF8" s="182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450"/>
      <c r="ES8" s="182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450"/>
      <c r="FF8" s="182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450"/>
      <c r="FS8" s="182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4"/>
    </row>
    <row r="9" spans="1:187" ht="24" customHeight="1">
      <c r="A9" s="58" t="s">
        <v>172</v>
      </c>
      <c r="B9" s="138"/>
      <c r="C9" s="138"/>
      <c r="D9" s="138"/>
      <c r="E9" s="138"/>
      <c r="F9" s="138"/>
      <c r="G9" s="138"/>
      <c r="H9" s="139"/>
      <c r="I9" s="255" t="s">
        <v>251</v>
      </c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122" t="s">
        <v>173</v>
      </c>
      <c r="CO9" s="138"/>
      <c r="CP9" s="138"/>
      <c r="CQ9" s="138"/>
      <c r="CR9" s="138"/>
      <c r="CS9" s="138"/>
      <c r="CT9" s="138"/>
      <c r="CU9" s="139"/>
      <c r="CV9" s="58" t="s">
        <v>41</v>
      </c>
      <c r="CW9" s="138"/>
      <c r="CX9" s="138"/>
      <c r="CY9" s="138"/>
      <c r="CZ9" s="138"/>
      <c r="DA9" s="138"/>
      <c r="DB9" s="138"/>
      <c r="DC9" s="138"/>
      <c r="DD9" s="138"/>
      <c r="DE9" s="139"/>
      <c r="DF9" s="58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118"/>
      <c r="DS9" s="5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9"/>
      <c r="EF9" s="182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450"/>
      <c r="ES9" s="182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450"/>
      <c r="FF9" s="182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450"/>
      <c r="FS9" s="182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4"/>
    </row>
    <row r="10" spans="1:187" ht="24" customHeight="1">
      <c r="A10" s="58" t="s">
        <v>174</v>
      </c>
      <c r="B10" s="138"/>
      <c r="C10" s="138"/>
      <c r="D10" s="138"/>
      <c r="E10" s="138"/>
      <c r="F10" s="138"/>
      <c r="G10" s="138"/>
      <c r="H10" s="139"/>
      <c r="I10" s="255" t="s">
        <v>252</v>
      </c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122" t="s">
        <v>176</v>
      </c>
      <c r="CO10" s="138"/>
      <c r="CP10" s="138"/>
      <c r="CQ10" s="138"/>
      <c r="CR10" s="138"/>
      <c r="CS10" s="138"/>
      <c r="CT10" s="138"/>
      <c r="CU10" s="139"/>
      <c r="CV10" s="58" t="s">
        <v>41</v>
      </c>
      <c r="CW10" s="138"/>
      <c r="CX10" s="138"/>
      <c r="CY10" s="138"/>
      <c r="CZ10" s="138"/>
      <c r="DA10" s="138"/>
      <c r="DB10" s="138"/>
      <c r="DC10" s="138"/>
      <c r="DD10" s="138"/>
      <c r="DE10" s="139"/>
      <c r="DF10" s="58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118"/>
      <c r="DS10" s="5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9"/>
      <c r="EF10" s="182">
        <f>SUM(EF11)</f>
        <v>449261.85</v>
      </c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450"/>
      <c r="ES10" s="182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450"/>
      <c r="FF10" s="182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450"/>
      <c r="FS10" s="182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4"/>
    </row>
    <row r="11" spans="1:187" ht="24" customHeight="1">
      <c r="A11" s="58" t="s">
        <v>305</v>
      </c>
      <c r="B11" s="59"/>
      <c r="C11" s="59"/>
      <c r="D11" s="59"/>
      <c r="E11" s="59"/>
      <c r="F11" s="59"/>
      <c r="G11" s="24"/>
      <c r="H11" s="25"/>
      <c r="I11" s="258" t="s">
        <v>307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28"/>
      <c r="CK11" s="28"/>
      <c r="CL11" s="28"/>
      <c r="CM11" s="28"/>
      <c r="CN11" s="122" t="s">
        <v>308</v>
      </c>
      <c r="CO11" s="59"/>
      <c r="CP11" s="59"/>
      <c r="CQ11" s="59"/>
      <c r="CR11" s="59"/>
      <c r="CS11" s="24"/>
      <c r="CT11" s="24"/>
      <c r="CU11" s="25"/>
      <c r="CV11" s="58"/>
      <c r="CW11" s="59"/>
      <c r="CX11" s="59"/>
      <c r="CY11" s="59"/>
      <c r="CZ11" s="59"/>
      <c r="DA11" s="59"/>
      <c r="DB11" s="59"/>
      <c r="DC11" s="59"/>
      <c r="DD11" s="24"/>
      <c r="DE11" s="25"/>
      <c r="DF11" s="58"/>
      <c r="DG11" s="59"/>
      <c r="DH11" s="59"/>
      <c r="DI11" s="59"/>
      <c r="DJ11" s="59"/>
      <c r="DK11" s="59"/>
      <c r="DL11" s="59"/>
      <c r="DM11" s="59"/>
      <c r="DN11" s="27"/>
      <c r="DO11" s="27"/>
      <c r="DP11" s="27"/>
      <c r="DQ11" s="27"/>
      <c r="DR11" s="29"/>
      <c r="DS11" s="58"/>
      <c r="DT11" s="59"/>
      <c r="DU11" s="59"/>
      <c r="DV11" s="59"/>
      <c r="DW11" s="59"/>
      <c r="DX11" s="59"/>
      <c r="DY11" s="59"/>
      <c r="DZ11" s="59"/>
      <c r="EA11" s="59"/>
      <c r="EB11" s="59"/>
      <c r="EC11" s="24"/>
      <c r="ED11" s="24"/>
      <c r="EE11" s="25"/>
      <c r="EF11" s="182">
        <f>196105.77+91542.14+161613.94</f>
        <v>449261.85</v>
      </c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118"/>
      <c r="ES11" s="182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118"/>
      <c r="FF11" s="182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118"/>
      <c r="FS11" s="182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142"/>
    </row>
    <row r="12" spans="1:187" ht="24" customHeight="1">
      <c r="A12" s="58" t="s">
        <v>306</v>
      </c>
      <c r="B12" s="59"/>
      <c r="C12" s="59"/>
      <c r="D12" s="59"/>
      <c r="E12" s="59"/>
      <c r="F12" s="59"/>
      <c r="G12" s="24"/>
      <c r="H12" s="25"/>
      <c r="I12" s="258" t="s">
        <v>309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429">
        <v>26320</v>
      </c>
      <c r="CK12" s="430"/>
      <c r="CL12" s="430"/>
      <c r="CM12" s="430"/>
      <c r="CN12" s="430"/>
      <c r="CO12" s="430"/>
      <c r="CP12" s="430"/>
      <c r="CQ12" s="430"/>
      <c r="CR12" s="430"/>
      <c r="CS12" s="24"/>
      <c r="CT12" s="24"/>
      <c r="CU12" s="25"/>
      <c r="CV12" s="58"/>
      <c r="CW12" s="59"/>
      <c r="CX12" s="59"/>
      <c r="CY12" s="59"/>
      <c r="CZ12" s="59"/>
      <c r="DA12" s="59"/>
      <c r="DB12" s="59"/>
      <c r="DC12" s="59"/>
      <c r="DD12" s="24"/>
      <c r="DE12" s="25"/>
      <c r="DF12" s="58"/>
      <c r="DG12" s="59"/>
      <c r="DH12" s="59"/>
      <c r="DI12" s="59"/>
      <c r="DJ12" s="59"/>
      <c r="DK12" s="59"/>
      <c r="DL12" s="59"/>
      <c r="DM12" s="59"/>
      <c r="DN12" s="27"/>
      <c r="DO12" s="27"/>
      <c r="DP12" s="27"/>
      <c r="DQ12" s="27"/>
      <c r="DR12" s="29"/>
      <c r="DS12" s="58"/>
      <c r="DT12" s="59"/>
      <c r="DU12" s="59"/>
      <c r="DV12" s="59"/>
      <c r="DW12" s="59"/>
      <c r="DX12" s="59"/>
      <c r="DY12" s="59"/>
      <c r="DZ12" s="59"/>
      <c r="EA12" s="59"/>
      <c r="EB12" s="59"/>
      <c r="EC12" s="24"/>
      <c r="ED12" s="24"/>
      <c r="EE12" s="25"/>
      <c r="EF12" s="182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118"/>
      <c r="ES12" s="182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118"/>
      <c r="FF12" s="182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118"/>
      <c r="FS12" s="182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142"/>
    </row>
    <row r="13" spans="1:187" ht="24" customHeight="1">
      <c r="A13" s="58" t="s">
        <v>175</v>
      </c>
      <c r="B13" s="138"/>
      <c r="C13" s="138"/>
      <c r="D13" s="138"/>
      <c r="E13" s="138"/>
      <c r="F13" s="138"/>
      <c r="G13" s="138"/>
      <c r="H13" s="139"/>
      <c r="I13" s="255" t="s">
        <v>253</v>
      </c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122" t="s">
        <v>177</v>
      </c>
      <c r="CO13" s="138"/>
      <c r="CP13" s="138"/>
      <c r="CQ13" s="138"/>
      <c r="CR13" s="138"/>
      <c r="CS13" s="138"/>
      <c r="CT13" s="138"/>
      <c r="CU13" s="139"/>
      <c r="CV13" s="58" t="s">
        <v>41</v>
      </c>
      <c r="CW13" s="138"/>
      <c r="CX13" s="138"/>
      <c r="CY13" s="138"/>
      <c r="CZ13" s="138"/>
      <c r="DA13" s="138"/>
      <c r="DB13" s="138"/>
      <c r="DC13" s="138"/>
      <c r="DD13" s="138"/>
      <c r="DE13" s="139"/>
      <c r="DF13" s="58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118"/>
      <c r="DS13" s="5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9"/>
      <c r="EF13" s="182">
        <f>SUM(EF15)+EF17+EF24</f>
        <v>2381468.38</v>
      </c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450"/>
      <c r="ES13" s="182">
        <f>SUM(ES15)+ES17+ES24</f>
        <v>1613563.27</v>
      </c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450"/>
      <c r="FF13" s="182">
        <f>SUM(FF15)+FF17+FF24</f>
        <v>1613563.27</v>
      </c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450"/>
      <c r="FS13" s="182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4"/>
    </row>
    <row r="14" spans="1:187" ht="3" customHeight="1">
      <c r="A14" s="58" t="s">
        <v>178</v>
      </c>
      <c r="B14" s="138"/>
      <c r="C14" s="138"/>
      <c r="D14" s="138"/>
      <c r="E14" s="138"/>
      <c r="F14" s="138"/>
      <c r="G14" s="138"/>
      <c r="H14" s="139"/>
      <c r="I14" s="232" t="s">
        <v>180</v>
      </c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122" t="s">
        <v>179</v>
      </c>
      <c r="CO14" s="138"/>
      <c r="CP14" s="138"/>
      <c r="CQ14" s="138"/>
      <c r="CR14" s="138"/>
      <c r="CS14" s="138"/>
      <c r="CT14" s="138"/>
      <c r="CU14" s="139"/>
      <c r="CV14" s="58" t="s">
        <v>41</v>
      </c>
      <c r="CW14" s="138"/>
      <c r="CX14" s="138"/>
      <c r="CY14" s="138"/>
      <c r="CZ14" s="138"/>
      <c r="DA14" s="138"/>
      <c r="DB14" s="138"/>
      <c r="DC14" s="138"/>
      <c r="DD14" s="138"/>
      <c r="DE14" s="139"/>
      <c r="DF14" s="26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5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182">
        <f>EF15</f>
        <v>859084</v>
      </c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450"/>
      <c r="ES14" s="182">
        <f>ES15</f>
        <v>1116153.8899999999</v>
      </c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450"/>
      <c r="FF14" s="182">
        <f>FF15</f>
        <v>1116153.8899999999</v>
      </c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450"/>
      <c r="FS14" s="182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4"/>
    </row>
    <row r="15" spans="1:187" ht="24" customHeight="1">
      <c r="A15" s="58" t="s">
        <v>178</v>
      </c>
      <c r="B15" s="138"/>
      <c r="C15" s="138"/>
      <c r="D15" s="138"/>
      <c r="E15" s="138"/>
      <c r="F15" s="138"/>
      <c r="G15" s="138"/>
      <c r="H15" s="139"/>
      <c r="I15" s="119" t="s">
        <v>180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2" t="s">
        <v>179</v>
      </c>
      <c r="CO15" s="138"/>
      <c r="CP15" s="138"/>
      <c r="CQ15" s="138"/>
      <c r="CR15" s="138"/>
      <c r="CS15" s="138"/>
      <c r="CT15" s="138"/>
      <c r="CU15" s="139"/>
      <c r="CV15" s="58" t="s">
        <v>41</v>
      </c>
      <c r="CW15" s="138"/>
      <c r="CX15" s="138"/>
      <c r="CY15" s="138"/>
      <c r="CZ15" s="138"/>
      <c r="DA15" s="138"/>
      <c r="DB15" s="138"/>
      <c r="DC15" s="138"/>
      <c r="DD15" s="138"/>
      <c r="DE15" s="139"/>
      <c r="DF15" s="58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118"/>
      <c r="DS15" s="58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118"/>
      <c r="EF15" s="182">
        <f>SUM(EF16)</f>
        <v>859084</v>
      </c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450"/>
      <c r="ES15" s="182">
        <f>SUM(ES16)</f>
        <v>1116153.8899999999</v>
      </c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450"/>
      <c r="FF15" s="182">
        <f>SUM(FF16)</f>
        <v>1116153.8899999999</v>
      </c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450"/>
      <c r="FS15" s="182"/>
      <c r="FT15" s="183"/>
      <c r="FU15" s="183"/>
      <c r="FV15" s="183"/>
      <c r="FW15" s="183"/>
      <c r="FX15" s="183"/>
      <c r="FY15" s="183"/>
      <c r="FZ15" s="183"/>
      <c r="GA15" s="183"/>
      <c r="GB15" s="183"/>
      <c r="GC15" s="183"/>
      <c r="GD15" s="183"/>
      <c r="GE15" s="184"/>
    </row>
    <row r="16" spans="1:187" ht="12.75" customHeight="1">
      <c r="A16" s="58" t="s">
        <v>181</v>
      </c>
      <c r="B16" s="138"/>
      <c r="C16" s="138"/>
      <c r="D16" s="138"/>
      <c r="E16" s="138"/>
      <c r="F16" s="138"/>
      <c r="G16" s="138"/>
      <c r="H16" s="139"/>
      <c r="I16" s="119" t="s">
        <v>310</v>
      </c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2" t="s">
        <v>183</v>
      </c>
      <c r="CO16" s="138"/>
      <c r="CP16" s="138"/>
      <c r="CQ16" s="138"/>
      <c r="CR16" s="138"/>
      <c r="CS16" s="138"/>
      <c r="CT16" s="138"/>
      <c r="CU16" s="139"/>
      <c r="CV16" s="58" t="s">
        <v>41</v>
      </c>
      <c r="CW16" s="138"/>
      <c r="CX16" s="138"/>
      <c r="CY16" s="138"/>
      <c r="CZ16" s="138"/>
      <c r="DA16" s="138"/>
      <c r="DB16" s="138"/>
      <c r="DC16" s="138"/>
      <c r="DD16" s="138"/>
      <c r="DE16" s="139"/>
      <c r="DF16" s="58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118"/>
      <c r="DS16" s="5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9"/>
      <c r="EF16" s="182">
        <v>859084</v>
      </c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450"/>
      <c r="ES16" s="182">
        <v>1116153.8899999999</v>
      </c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450"/>
      <c r="FF16" s="182">
        <v>1116153.8899999999</v>
      </c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450"/>
      <c r="FS16" s="182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4"/>
    </row>
    <row r="17" spans="1:187" ht="24" customHeight="1">
      <c r="A17" s="58" t="s">
        <v>184</v>
      </c>
      <c r="B17" s="138"/>
      <c r="C17" s="138"/>
      <c r="D17" s="138"/>
      <c r="E17" s="138"/>
      <c r="F17" s="138"/>
      <c r="G17" s="138"/>
      <c r="H17" s="139"/>
      <c r="I17" s="232" t="s">
        <v>187</v>
      </c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122" t="s">
        <v>188</v>
      </c>
      <c r="CO17" s="138"/>
      <c r="CP17" s="138"/>
      <c r="CQ17" s="138"/>
      <c r="CR17" s="138"/>
      <c r="CS17" s="138"/>
      <c r="CT17" s="138"/>
      <c r="CU17" s="139"/>
      <c r="CV17" s="58" t="s">
        <v>41</v>
      </c>
      <c r="CW17" s="138"/>
      <c r="CX17" s="138"/>
      <c r="CY17" s="138"/>
      <c r="CZ17" s="138"/>
      <c r="DA17" s="138"/>
      <c r="DB17" s="138"/>
      <c r="DC17" s="138"/>
      <c r="DD17" s="138"/>
      <c r="DE17" s="139"/>
      <c r="DF17" s="58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118"/>
      <c r="DS17" s="5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9"/>
      <c r="EF17" s="182">
        <f>SUM(EF18)+EF21</f>
        <v>441153</v>
      </c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450"/>
      <c r="ES17" s="182">
        <f>SUM(ES18)</f>
        <v>0</v>
      </c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450"/>
      <c r="FF17" s="182">
        <f>SUM(FF18)</f>
        <v>0</v>
      </c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450"/>
      <c r="FS17" s="182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4"/>
    </row>
    <row r="18" spans="1:187" ht="24" customHeight="1">
      <c r="A18" s="58" t="s">
        <v>186</v>
      </c>
      <c r="B18" s="138"/>
      <c r="C18" s="138"/>
      <c r="D18" s="138"/>
      <c r="E18" s="138"/>
      <c r="F18" s="138"/>
      <c r="G18" s="138"/>
      <c r="H18" s="139"/>
      <c r="I18" s="119" t="s">
        <v>187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2" t="s">
        <v>188</v>
      </c>
      <c r="CO18" s="138"/>
      <c r="CP18" s="138"/>
      <c r="CQ18" s="138"/>
      <c r="CR18" s="138"/>
      <c r="CS18" s="138"/>
      <c r="CT18" s="138"/>
      <c r="CU18" s="139"/>
      <c r="CV18" s="58" t="s">
        <v>41</v>
      </c>
      <c r="CW18" s="138"/>
      <c r="CX18" s="138"/>
      <c r="CY18" s="138"/>
      <c r="CZ18" s="138"/>
      <c r="DA18" s="138"/>
      <c r="DB18" s="138"/>
      <c r="DC18" s="138"/>
      <c r="DD18" s="138"/>
      <c r="DE18" s="139"/>
      <c r="DF18" s="58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118"/>
      <c r="DS18" s="5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9"/>
      <c r="EF18" s="182">
        <f>SUM(EF19:ER21)</f>
        <v>441153</v>
      </c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450"/>
      <c r="ES18" s="182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450"/>
      <c r="FF18" s="182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450"/>
      <c r="FS18" s="182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4"/>
    </row>
    <row r="19" spans="1:187" ht="12.75" customHeight="1">
      <c r="A19" s="58" t="s">
        <v>189</v>
      </c>
      <c r="B19" s="138"/>
      <c r="C19" s="138"/>
      <c r="D19" s="138"/>
      <c r="E19" s="138"/>
      <c r="F19" s="138"/>
      <c r="G19" s="138"/>
      <c r="H19" s="139"/>
      <c r="I19" s="119" t="s">
        <v>311</v>
      </c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2" t="s">
        <v>190</v>
      </c>
      <c r="CO19" s="138"/>
      <c r="CP19" s="138"/>
      <c r="CQ19" s="138"/>
      <c r="CR19" s="138"/>
      <c r="CS19" s="138"/>
      <c r="CT19" s="138"/>
      <c r="CU19" s="139"/>
      <c r="CV19" s="58" t="s">
        <v>41</v>
      </c>
      <c r="CW19" s="138"/>
      <c r="CX19" s="138"/>
      <c r="CY19" s="138"/>
      <c r="CZ19" s="138"/>
      <c r="DA19" s="138"/>
      <c r="DB19" s="138"/>
      <c r="DC19" s="138"/>
      <c r="DD19" s="138"/>
      <c r="DE19" s="139"/>
      <c r="DF19" s="58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118"/>
      <c r="DS19" s="5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9"/>
      <c r="EF19" s="182">
        <f>243898+197255</f>
        <v>441153</v>
      </c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450"/>
      <c r="ES19" s="182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450"/>
      <c r="FF19" s="182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450"/>
      <c r="FS19" s="182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4"/>
    </row>
    <row r="20" spans="1:187" ht="12.75" customHeight="1">
      <c r="A20" s="58" t="s">
        <v>191</v>
      </c>
      <c r="B20" s="138"/>
      <c r="C20" s="138"/>
      <c r="D20" s="138"/>
      <c r="E20" s="138"/>
      <c r="F20" s="138"/>
      <c r="G20" s="138"/>
      <c r="H20" s="139"/>
      <c r="I20" s="119" t="s">
        <v>254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2" t="s">
        <v>192</v>
      </c>
      <c r="CO20" s="138"/>
      <c r="CP20" s="138"/>
      <c r="CQ20" s="138"/>
      <c r="CR20" s="138"/>
      <c r="CS20" s="138"/>
      <c r="CT20" s="138"/>
      <c r="CU20" s="139"/>
      <c r="CV20" s="58" t="s">
        <v>41</v>
      </c>
      <c r="CW20" s="138"/>
      <c r="CX20" s="138"/>
      <c r="CY20" s="138"/>
      <c r="CZ20" s="138"/>
      <c r="DA20" s="138"/>
      <c r="DB20" s="138"/>
      <c r="DC20" s="138"/>
      <c r="DD20" s="138"/>
      <c r="DE20" s="139"/>
      <c r="DF20" s="58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118"/>
      <c r="DS20" s="5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9"/>
      <c r="EF20" s="182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450"/>
      <c r="ES20" s="182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450"/>
      <c r="FF20" s="182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450"/>
      <c r="FS20" s="182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4"/>
    </row>
    <row r="21" spans="1:187" ht="13.2">
      <c r="A21" s="58" t="s">
        <v>313</v>
      </c>
      <c r="B21" s="138"/>
      <c r="C21" s="138"/>
      <c r="D21" s="138"/>
      <c r="E21" s="138"/>
      <c r="F21" s="138"/>
      <c r="G21" s="138"/>
      <c r="H21" s="139"/>
      <c r="I21" s="232" t="s">
        <v>312</v>
      </c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122" t="s">
        <v>192</v>
      </c>
      <c r="CO21" s="138"/>
      <c r="CP21" s="138"/>
      <c r="CQ21" s="138"/>
      <c r="CR21" s="138"/>
      <c r="CS21" s="138"/>
      <c r="CT21" s="138"/>
      <c r="CU21" s="139"/>
      <c r="CV21" s="58" t="s">
        <v>41</v>
      </c>
      <c r="CW21" s="138"/>
      <c r="CX21" s="138"/>
      <c r="CY21" s="138"/>
      <c r="CZ21" s="138"/>
      <c r="DA21" s="138"/>
      <c r="DB21" s="138"/>
      <c r="DC21" s="138"/>
      <c r="DD21" s="138"/>
      <c r="DE21" s="139"/>
      <c r="DF21" s="58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118"/>
      <c r="DS21" s="5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9"/>
      <c r="EF21" s="182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450"/>
      <c r="ES21" s="182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450"/>
      <c r="FF21" s="182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450"/>
      <c r="FS21" s="182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4"/>
    </row>
    <row r="22" spans="1:187" ht="24" customHeight="1">
      <c r="A22" s="58" t="s">
        <v>193</v>
      </c>
      <c r="B22" s="138"/>
      <c r="C22" s="138"/>
      <c r="D22" s="138"/>
      <c r="E22" s="138"/>
      <c r="F22" s="138"/>
      <c r="G22" s="138"/>
      <c r="H22" s="139"/>
      <c r="I22" s="119" t="s">
        <v>182</v>
      </c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2" t="s">
        <v>183</v>
      </c>
      <c r="CO22" s="138"/>
      <c r="CP22" s="138"/>
      <c r="CQ22" s="138"/>
      <c r="CR22" s="138"/>
      <c r="CS22" s="138"/>
      <c r="CT22" s="138"/>
      <c r="CU22" s="139"/>
      <c r="CV22" s="58" t="s">
        <v>41</v>
      </c>
      <c r="CW22" s="138"/>
      <c r="CX22" s="138"/>
      <c r="CY22" s="138"/>
      <c r="CZ22" s="138"/>
      <c r="DA22" s="138"/>
      <c r="DB22" s="138"/>
      <c r="DC22" s="138"/>
      <c r="DD22" s="138"/>
      <c r="DE22" s="139"/>
      <c r="DF22" s="58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118"/>
      <c r="DS22" s="5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9"/>
      <c r="EF22" s="182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450"/>
      <c r="ES22" s="182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450"/>
      <c r="FF22" s="182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450"/>
      <c r="FS22" s="182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4"/>
    </row>
    <row r="23" spans="1:187" ht="12.75" customHeight="1">
      <c r="A23" s="58" t="s">
        <v>194</v>
      </c>
      <c r="B23" s="138"/>
      <c r="C23" s="138"/>
      <c r="D23" s="138"/>
      <c r="E23" s="138"/>
      <c r="F23" s="138"/>
      <c r="G23" s="138"/>
      <c r="H23" s="139"/>
      <c r="I23" s="119" t="s">
        <v>254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2" t="s">
        <v>185</v>
      </c>
      <c r="CO23" s="138"/>
      <c r="CP23" s="138"/>
      <c r="CQ23" s="138"/>
      <c r="CR23" s="138"/>
      <c r="CS23" s="138"/>
      <c r="CT23" s="138"/>
      <c r="CU23" s="139"/>
      <c r="CV23" s="58" t="s">
        <v>41</v>
      </c>
      <c r="CW23" s="138"/>
      <c r="CX23" s="138"/>
      <c r="CY23" s="138"/>
      <c r="CZ23" s="138"/>
      <c r="DA23" s="138"/>
      <c r="DB23" s="138"/>
      <c r="DC23" s="138"/>
      <c r="DD23" s="138"/>
      <c r="DE23" s="139"/>
      <c r="DF23" s="58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118"/>
      <c r="DS23" s="5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9"/>
      <c r="EF23" s="182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450"/>
      <c r="ES23" s="182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450"/>
      <c r="FF23" s="182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450"/>
      <c r="FS23" s="182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4"/>
    </row>
    <row r="24" spans="1:187" ht="13.8" thickBot="1">
      <c r="A24" s="58" t="s">
        <v>195</v>
      </c>
      <c r="B24" s="138"/>
      <c r="C24" s="138"/>
      <c r="D24" s="138"/>
      <c r="E24" s="138"/>
      <c r="F24" s="138"/>
      <c r="G24" s="138"/>
      <c r="H24" s="139"/>
      <c r="I24" s="232" t="s">
        <v>196</v>
      </c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5" t="s">
        <v>197</v>
      </c>
      <c r="CO24" s="236"/>
      <c r="CP24" s="236"/>
      <c r="CQ24" s="236"/>
      <c r="CR24" s="236"/>
      <c r="CS24" s="236"/>
      <c r="CT24" s="236"/>
      <c r="CU24" s="237"/>
      <c r="CV24" s="238" t="s">
        <v>41</v>
      </c>
      <c r="CW24" s="236"/>
      <c r="CX24" s="236"/>
      <c r="CY24" s="236"/>
      <c r="CZ24" s="236"/>
      <c r="DA24" s="236"/>
      <c r="DB24" s="236"/>
      <c r="DC24" s="236"/>
      <c r="DD24" s="236"/>
      <c r="DE24" s="237"/>
      <c r="DF24" s="238"/>
      <c r="DG24" s="484"/>
      <c r="DH24" s="484"/>
      <c r="DI24" s="484"/>
      <c r="DJ24" s="484"/>
      <c r="DK24" s="484"/>
      <c r="DL24" s="484"/>
      <c r="DM24" s="484"/>
      <c r="DN24" s="484"/>
      <c r="DO24" s="484"/>
      <c r="DP24" s="484"/>
      <c r="DQ24" s="484"/>
      <c r="DR24" s="485"/>
      <c r="DS24" s="238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7"/>
      <c r="EF24" s="480">
        <f>SUM(EF25)</f>
        <v>1081231.3799999999</v>
      </c>
      <c r="EG24" s="481"/>
      <c r="EH24" s="481"/>
      <c r="EI24" s="481"/>
      <c r="EJ24" s="481"/>
      <c r="EK24" s="481"/>
      <c r="EL24" s="481"/>
      <c r="EM24" s="481"/>
      <c r="EN24" s="481"/>
      <c r="EO24" s="481"/>
      <c r="EP24" s="481"/>
      <c r="EQ24" s="481"/>
      <c r="ER24" s="482"/>
      <c r="ES24" s="480">
        <f>SUM(ES25)</f>
        <v>497409.38</v>
      </c>
      <c r="ET24" s="481"/>
      <c r="EU24" s="481"/>
      <c r="EV24" s="481"/>
      <c r="EW24" s="481"/>
      <c r="EX24" s="481"/>
      <c r="EY24" s="481"/>
      <c r="EZ24" s="481"/>
      <c r="FA24" s="481"/>
      <c r="FB24" s="481"/>
      <c r="FC24" s="481"/>
      <c r="FD24" s="481"/>
      <c r="FE24" s="482"/>
      <c r="FF24" s="480">
        <f>SUM(FF25)</f>
        <v>497409.38</v>
      </c>
      <c r="FG24" s="481"/>
      <c r="FH24" s="481"/>
      <c r="FI24" s="481"/>
      <c r="FJ24" s="481"/>
      <c r="FK24" s="481"/>
      <c r="FL24" s="481"/>
      <c r="FM24" s="481"/>
      <c r="FN24" s="481"/>
      <c r="FO24" s="481"/>
      <c r="FP24" s="481"/>
      <c r="FQ24" s="481"/>
      <c r="FR24" s="482"/>
      <c r="FS24" s="480"/>
      <c r="FT24" s="481"/>
      <c r="FU24" s="481"/>
      <c r="FV24" s="481"/>
      <c r="FW24" s="481"/>
      <c r="FX24" s="481"/>
      <c r="FY24" s="481"/>
      <c r="FZ24" s="481"/>
      <c r="GA24" s="481"/>
      <c r="GB24" s="481"/>
      <c r="GC24" s="481"/>
      <c r="GD24" s="481"/>
      <c r="GE24" s="483"/>
    </row>
    <row r="25" spans="1:187" ht="24" customHeight="1">
      <c r="A25" s="58" t="s">
        <v>198</v>
      </c>
      <c r="B25" s="138"/>
      <c r="C25" s="138"/>
      <c r="D25" s="138"/>
      <c r="E25" s="138"/>
      <c r="F25" s="138"/>
      <c r="G25" s="138"/>
      <c r="H25" s="139"/>
      <c r="I25" s="119" t="s">
        <v>182</v>
      </c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43" t="s">
        <v>199</v>
      </c>
      <c r="CO25" s="144"/>
      <c r="CP25" s="144"/>
      <c r="CQ25" s="144"/>
      <c r="CR25" s="144"/>
      <c r="CS25" s="144"/>
      <c r="CT25" s="144"/>
      <c r="CU25" s="145"/>
      <c r="CV25" s="217" t="s">
        <v>41</v>
      </c>
      <c r="CW25" s="144"/>
      <c r="CX25" s="144"/>
      <c r="CY25" s="144"/>
      <c r="CZ25" s="144"/>
      <c r="DA25" s="144"/>
      <c r="DB25" s="144"/>
      <c r="DC25" s="144"/>
      <c r="DD25" s="144"/>
      <c r="DE25" s="145"/>
      <c r="DF25" s="217"/>
      <c r="DG25" s="424"/>
      <c r="DH25" s="424"/>
      <c r="DI25" s="424"/>
      <c r="DJ25" s="424"/>
      <c r="DK25" s="424"/>
      <c r="DL25" s="424"/>
      <c r="DM25" s="424"/>
      <c r="DN25" s="424"/>
      <c r="DO25" s="424"/>
      <c r="DP25" s="424"/>
      <c r="DQ25" s="424"/>
      <c r="DR25" s="425"/>
      <c r="DS25" s="217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5"/>
      <c r="EF25" s="298">
        <v>1081231.3799999999</v>
      </c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479"/>
      <c r="ES25" s="298">
        <v>497409.38</v>
      </c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479"/>
      <c r="FF25" s="298">
        <v>497409.38</v>
      </c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479"/>
      <c r="FS25" s="298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300"/>
    </row>
    <row r="26" spans="1:187" ht="13.2">
      <c r="A26" s="58" t="s">
        <v>200</v>
      </c>
      <c r="B26" s="138"/>
      <c r="C26" s="138"/>
      <c r="D26" s="138"/>
      <c r="E26" s="138"/>
      <c r="F26" s="138"/>
      <c r="G26" s="138"/>
      <c r="H26" s="139"/>
      <c r="I26" s="119" t="s">
        <v>201</v>
      </c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2" t="s">
        <v>202</v>
      </c>
      <c r="CO26" s="138"/>
      <c r="CP26" s="138"/>
      <c r="CQ26" s="138"/>
      <c r="CR26" s="138"/>
      <c r="CS26" s="138"/>
      <c r="CT26" s="138"/>
      <c r="CU26" s="139"/>
      <c r="CV26" s="58" t="s">
        <v>41</v>
      </c>
      <c r="CW26" s="138"/>
      <c r="CX26" s="138"/>
      <c r="CY26" s="138"/>
      <c r="CZ26" s="138"/>
      <c r="DA26" s="138"/>
      <c r="DB26" s="138"/>
      <c r="DC26" s="138"/>
      <c r="DD26" s="138"/>
      <c r="DE26" s="139"/>
      <c r="DF26" s="58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118"/>
      <c r="DS26" s="5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9"/>
      <c r="EF26" s="182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450"/>
      <c r="ES26" s="182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450"/>
      <c r="FF26" s="182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450"/>
      <c r="FS26" s="182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4"/>
    </row>
    <row r="27" spans="1:187" ht="24" customHeight="1">
      <c r="A27" s="58" t="s">
        <v>10</v>
      </c>
      <c r="B27" s="138"/>
      <c r="C27" s="138"/>
      <c r="D27" s="138"/>
      <c r="E27" s="138"/>
      <c r="F27" s="138"/>
      <c r="G27" s="138"/>
      <c r="H27" s="139"/>
      <c r="I27" s="478" t="s">
        <v>255</v>
      </c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122" t="s">
        <v>203</v>
      </c>
      <c r="CO27" s="138"/>
      <c r="CP27" s="138"/>
      <c r="CQ27" s="138"/>
      <c r="CR27" s="138"/>
      <c r="CS27" s="138"/>
      <c r="CT27" s="138"/>
      <c r="CU27" s="139"/>
      <c r="CV27" s="58" t="s">
        <v>41</v>
      </c>
      <c r="CW27" s="138"/>
      <c r="CX27" s="138"/>
      <c r="CY27" s="138"/>
      <c r="CZ27" s="138"/>
      <c r="DA27" s="138"/>
      <c r="DB27" s="138"/>
      <c r="DC27" s="138"/>
      <c r="DD27" s="138"/>
      <c r="DE27" s="139"/>
      <c r="DF27" s="58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118"/>
      <c r="DS27" s="5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9"/>
      <c r="EF27" s="182">
        <f>SUM(EF29:ER31)</f>
        <v>2381468.38</v>
      </c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450"/>
      <c r="ES27" s="182">
        <f>SUM(ES29:FE31)</f>
        <v>1613563.27</v>
      </c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450"/>
      <c r="FF27" s="182">
        <f>SUM(FF29:FR31)</f>
        <v>1613563.27</v>
      </c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450"/>
      <c r="FS27" s="182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4"/>
    </row>
    <row r="28" spans="1:187" ht="11.25" customHeight="1">
      <c r="A28" s="197"/>
      <c r="B28" s="126"/>
      <c r="C28" s="126"/>
      <c r="D28" s="126"/>
      <c r="E28" s="126"/>
      <c r="F28" s="126"/>
      <c r="G28" s="126"/>
      <c r="H28" s="127"/>
      <c r="I28" s="465" t="s">
        <v>204</v>
      </c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1"/>
      <c r="CN28" s="125" t="s">
        <v>205</v>
      </c>
      <c r="CO28" s="126"/>
      <c r="CP28" s="126"/>
      <c r="CQ28" s="126"/>
      <c r="CR28" s="126"/>
      <c r="CS28" s="126"/>
      <c r="CT28" s="126"/>
      <c r="CU28" s="127"/>
      <c r="CV28" s="197"/>
      <c r="CW28" s="126"/>
      <c r="CX28" s="126"/>
      <c r="CY28" s="126"/>
      <c r="CZ28" s="126"/>
      <c r="DA28" s="126"/>
      <c r="DB28" s="126"/>
      <c r="DC28" s="126"/>
      <c r="DD28" s="126"/>
      <c r="DE28" s="127"/>
      <c r="DF28" s="197"/>
      <c r="DG28" s="467"/>
      <c r="DH28" s="467"/>
      <c r="DI28" s="467"/>
      <c r="DJ28" s="467"/>
      <c r="DK28" s="467"/>
      <c r="DL28" s="467"/>
      <c r="DM28" s="467"/>
      <c r="DN28" s="467"/>
      <c r="DO28" s="467"/>
      <c r="DP28" s="467"/>
      <c r="DQ28" s="467"/>
      <c r="DR28" s="468"/>
      <c r="DS28" s="197"/>
      <c r="DT28" s="467"/>
      <c r="DU28" s="467"/>
      <c r="DV28" s="467"/>
      <c r="DW28" s="467"/>
      <c r="DX28" s="467"/>
      <c r="DY28" s="467"/>
      <c r="DZ28" s="467"/>
      <c r="EA28" s="467"/>
      <c r="EB28" s="467"/>
      <c r="EC28" s="467"/>
      <c r="ED28" s="467"/>
      <c r="EE28" s="468"/>
      <c r="EF28" s="188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448"/>
      <c r="ES28" s="188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448"/>
      <c r="FF28" s="188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448"/>
      <c r="FS28" s="188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90"/>
    </row>
    <row r="29" spans="1:187" ht="11.25" customHeight="1">
      <c r="A29" s="462"/>
      <c r="B29" s="463"/>
      <c r="C29" s="463"/>
      <c r="D29" s="463"/>
      <c r="E29" s="463"/>
      <c r="F29" s="463"/>
      <c r="G29" s="463"/>
      <c r="H29" s="464"/>
      <c r="I29" s="490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491"/>
      <c r="AM29" s="491"/>
      <c r="AN29" s="491"/>
      <c r="AO29" s="491"/>
      <c r="AP29" s="491"/>
      <c r="AQ29" s="491"/>
      <c r="AR29" s="491"/>
      <c r="AS29" s="491"/>
      <c r="AT29" s="491"/>
      <c r="AU29" s="491"/>
      <c r="AV29" s="491"/>
      <c r="AW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1"/>
      <c r="BI29" s="491"/>
      <c r="BJ29" s="491"/>
      <c r="BK29" s="491"/>
      <c r="BL29" s="491"/>
      <c r="BM29" s="491"/>
      <c r="BN29" s="491"/>
      <c r="BO29" s="491"/>
      <c r="BP29" s="491"/>
      <c r="BQ29" s="491"/>
      <c r="BR29" s="491"/>
      <c r="BS29" s="491"/>
      <c r="BT29" s="491"/>
      <c r="BU29" s="491"/>
      <c r="BV29" s="491"/>
      <c r="BW29" s="491"/>
      <c r="BX29" s="491"/>
      <c r="BY29" s="491"/>
      <c r="BZ29" s="491"/>
      <c r="CA29" s="491"/>
      <c r="CB29" s="491"/>
      <c r="CC29" s="491"/>
      <c r="CD29" s="491"/>
      <c r="CE29" s="491"/>
      <c r="CF29" s="491"/>
      <c r="CG29" s="491"/>
      <c r="CH29" s="491"/>
      <c r="CI29" s="491"/>
      <c r="CJ29" s="491"/>
      <c r="CK29" s="491"/>
      <c r="CL29" s="491"/>
      <c r="CM29" s="492"/>
      <c r="CN29" s="466"/>
      <c r="CO29" s="463"/>
      <c r="CP29" s="463"/>
      <c r="CQ29" s="463"/>
      <c r="CR29" s="463"/>
      <c r="CS29" s="463"/>
      <c r="CT29" s="463"/>
      <c r="CU29" s="464"/>
      <c r="CV29" s="99" t="s">
        <v>317</v>
      </c>
      <c r="CW29" s="97"/>
      <c r="CX29" s="97"/>
      <c r="CY29" s="97"/>
      <c r="CZ29" s="97"/>
      <c r="DA29" s="97"/>
      <c r="DB29" s="97"/>
      <c r="DC29" s="97"/>
      <c r="DD29" s="97"/>
      <c r="DE29" s="98"/>
      <c r="DF29" s="469"/>
      <c r="DG29" s="470"/>
      <c r="DH29" s="470"/>
      <c r="DI29" s="470"/>
      <c r="DJ29" s="470"/>
      <c r="DK29" s="470"/>
      <c r="DL29" s="470"/>
      <c r="DM29" s="470"/>
      <c r="DN29" s="470"/>
      <c r="DO29" s="470"/>
      <c r="DP29" s="470"/>
      <c r="DQ29" s="470"/>
      <c r="DR29" s="471"/>
      <c r="DS29" s="469"/>
      <c r="DT29" s="470"/>
      <c r="DU29" s="470"/>
      <c r="DV29" s="470"/>
      <c r="DW29" s="470"/>
      <c r="DX29" s="470"/>
      <c r="DY29" s="470"/>
      <c r="DZ29" s="470"/>
      <c r="EA29" s="470"/>
      <c r="EB29" s="470"/>
      <c r="EC29" s="470"/>
      <c r="ED29" s="470"/>
      <c r="EE29" s="471"/>
      <c r="EF29" s="454">
        <v>2381468.38</v>
      </c>
      <c r="EG29" s="455"/>
      <c r="EH29" s="455"/>
      <c r="EI29" s="455"/>
      <c r="EJ29" s="455"/>
      <c r="EK29" s="455"/>
      <c r="EL29" s="455"/>
      <c r="EM29" s="455"/>
      <c r="EN29" s="455"/>
      <c r="EO29" s="455"/>
      <c r="EP29" s="455"/>
      <c r="EQ29" s="455"/>
      <c r="ER29" s="456"/>
      <c r="ES29" s="493">
        <v>855228.14</v>
      </c>
      <c r="ET29" s="494"/>
      <c r="EU29" s="494"/>
      <c r="EV29" s="494"/>
      <c r="EW29" s="494"/>
      <c r="EX29" s="494"/>
      <c r="EY29" s="494"/>
      <c r="EZ29" s="494"/>
      <c r="FA29" s="494"/>
      <c r="FB29" s="494"/>
      <c r="FC29" s="494"/>
      <c r="FD29" s="494"/>
      <c r="FE29" s="495"/>
      <c r="FF29" s="454"/>
      <c r="FG29" s="455"/>
      <c r="FH29" s="455"/>
      <c r="FI29" s="455"/>
      <c r="FJ29" s="455"/>
      <c r="FK29" s="455"/>
      <c r="FL29" s="455"/>
      <c r="FM29" s="455"/>
      <c r="FN29" s="455"/>
      <c r="FO29" s="455"/>
      <c r="FP29" s="455"/>
      <c r="FQ29" s="455"/>
      <c r="FR29" s="456"/>
      <c r="FS29" s="454"/>
      <c r="FT29" s="455"/>
      <c r="FU29" s="455"/>
      <c r="FV29" s="455"/>
      <c r="FW29" s="455"/>
      <c r="FX29" s="455"/>
      <c r="FY29" s="455"/>
      <c r="FZ29" s="455"/>
      <c r="GA29" s="455"/>
      <c r="GB29" s="455"/>
      <c r="GC29" s="455"/>
      <c r="GD29" s="455"/>
      <c r="GE29" s="489"/>
    </row>
    <row r="30" spans="1:187" ht="11.25" customHeight="1">
      <c r="A30" s="462"/>
      <c r="B30" s="463"/>
      <c r="C30" s="463"/>
      <c r="D30" s="463"/>
      <c r="E30" s="463"/>
      <c r="F30" s="463"/>
      <c r="G30" s="463"/>
      <c r="H30" s="464"/>
      <c r="I30" s="490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91"/>
      <c r="AN30" s="491"/>
      <c r="AO30" s="491"/>
      <c r="AP30" s="491"/>
      <c r="AQ30" s="491"/>
      <c r="AR30" s="491"/>
      <c r="AS30" s="491"/>
      <c r="AT30" s="491"/>
      <c r="AU30" s="491"/>
      <c r="AV30" s="491"/>
      <c r="AW30" s="491"/>
      <c r="AX30" s="491"/>
      <c r="AY30" s="491"/>
      <c r="AZ30" s="491"/>
      <c r="BA30" s="491"/>
      <c r="BB30" s="491"/>
      <c r="BC30" s="491"/>
      <c r="BD30" s="491"/>
      <c r="BE30" s="491"/>
      <c r="BF30" s="491"/>
      <c r="BG30" s="491"/>
      <c r="BH30" s="491"/>
      <c r="BI30" s="491"/>
      <c r="BJ30" s="491"/>
      <c r="BK30" s="491"/>
      <c r="BL30" s="491"/>
      <c r="BM30" s="491"/>
      <c r="BN30" s="491"/>
      <c r="BO30" s="491"/>
      <c r="BP30" s="491"/>
      <c r="BQ30" s="491"/>
      <c r="BR30" s="491"/>
      <c r="BS30" s="491"/>
      <c r="BT30" s="491"/>
      <c r="BU30" s="491"/>
      <c r="BV30" s="491"/>
      <c r="BW30" s="491"/>
      <c r="BX30" s="491"/>
      <c r="BY30" s="491"/>
      <c r="BZ30" s="491"/>
      <c r="CA30" s="491"/>
      <c r="CB30" s="491"/>
      <c r="CC30" s="491"/>
      <c r="CD30" s="491"/>
      <c r="CE30" s="491"/>
      <c r="CF30" s="491"/>
      <c r="CG30" s="491"/>
      <c r="CH30" s="491"/>
      <c r="CI30" s="491"/>
      <c r="CJ30" s="491"/>
      <c r="CK30" s="491"/>
      <c r="CL30" s="491"/>
      <c r="CM30" s="492"/>
      <c r="CN30" s="466"/>
      <c r="CO30" s="463"/>
      <c r="CP30" s="463"/>
      <c r="CQ30" s="463"/>
      <c r="CR30" s="463"/>
      <c r="CS30" s="463"/>
      <c r="CT30" s="463"/>
      <c r="CU30" s="464"/>
      <c r="CV30" s="99" t="s">
        <v>324</v>
      </c>
      <c r="CW30" s="97"/>
      <c r="CX30" s="97"/>
      <c r="CY30" s="97"/>
      <c r="CZ30" s="97"/>
      <c r="DA30" s="97"/>
      <c r="DB30" s="97"/>
      <c r="DC30" s="97"/>
      <c r="DD30" s="97"/>
      <c r="DE30" s="98"/>
      <c r="DF30" s="469"/>
      <c r="DG30" s="470"/>
      <c r="DH30" s="470"/>
      <c r="DI30" s="470"/>
      <c r="DJ30" s="470"/>
      <c r="DK30" s="470"/>
      <c r="DL30" s="470"/>
      <c r="DM30" s="470"/>
      <c r="DN30" s="470"/>
      <c r="DO30" s="470"/>
      <c r="DP30" s="470"/>
      <c r="DQ30" s="470"/>
      <c r="DR30" s="471"/>
      <c r="DS30" s="469"/>
      <c r="DT30" s="470"/>
      <c r="DU30" s="470"/>
      <c r="DV30" s="470"/>
      <c r="DW30" s="470"/>
      <c r="DX30" s="470"/>
      <c r="DY30" s="470"/>
      <c r="DZ30" s="470"/>
      <c r="EA30" s="470"/>
      <c r="EB30" s="470"/>
      <c r="EC30" s="470"/>
      <c r="ED30" s="470"/>
      <c r="EE30" s="471"/>
      <c r="EF30" s="454"/>
      <c r="EG30" s="455"/>
      <c r="EH30" s="455"/>
      <c r="EI30" s="455"/>
      <c r="EJ30" s="455"/>
      <c r="EK30" s="455"/>
      <c r="EL30" s="455"/>
      <c r="EM30" s="455"/>
      <c r="EN30" s="455"/>
      <c r="EO30" s="455"/>
      <c r="EP30" s="455"/>
      <c r="EQ30" s="455"/>
      <c r="ER30" s="456"/>
      <c r="ES30" s="493">
        <v>758335.13</v>
      </c>
      <c r="ET30" s="494"/>
      <c r="EU30" s="494"/>
      <c r="EV30" s="494"/>
      <c r="EW30" s="494"/>
      <c r="EX30" s="494"/>
      <c r="EY30" s="494"/>
      <c r="EZ30" s="494"/>
      <c r="FA30" s="494"/>
      <c r="FB30" s="494"/>
      <c r="FC30" s="494"/>
      <c r="FD30" s="494"/>
      <c r="FE30" s="495"/>
      <c r="FF30" s="454"/>
      <c r="FG30" s="455"/>
      <c r="FH30" s="455"/>
      <c r="FI30" s="455"/>
      <c r="FJ30" s="455"/>
      <c r="FK30" s="455"/>
      <c r="FL30" s="455"/>
      <c r="FM30" s="455"/>
      <c r="FN30" s="455"/>
      <c r="FO30" s="455"/>
      <c r="FP30" s="455"/>
      <c r="FQ30" s="455"/>
      <c r="FR30" s="456"/>
      <c r="FS30" s="454"/>
      <c r="FT30" s="455"/>
      <c r="FU30" s="455"/>
      <c r="FV30" s="455"/>
      <c r="FW30" s="455"/>
      <c r="FX30" s="455"/>
      <c r="FY30" s="455"/>
      <c r="FZ30" s="455"/>
      <c r="GA30" s="455"/>
      <c r="GB30" s="455"/>
      <c r="GC30" s="455"/>
      <c r="GD30" s="455"/>
      <c r="GE30" s="489"/>
    </row>
    <row r="31" spans="1:187" ht="11.25" customHeight="1">
      <c r="A31" s="87"/>
      <c r="B31" s="88"/>
      <c r="C31" s="88"/>
      <c r="D31" s="88"/>
      <c r="E31" s="88"/>
      <c r="F31" s="88"/>
      <c r="G31" s="88"/>
      <c r="H31" s="89"/>
      <c r="I31" s="459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D31" s="460"/>
      <c r="AE31" s="460"/>
      <c r="AF31" s="460"/>
      <c r="AG31" s="460"/>
      <c r="AH31" s="460"/>
      <c r="AI31" s="460"/>
      <c r="AJ31" s="460"/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0"/>
      <c r="AX31" s="460"/>
      <c r="AY31" s="460"/>
      <c r="AZ31" s="460"/>
      <c r="BA31" s="460"/>
      <c r="BB31" s="460"/>
      <c r="BC31" s="460"/>
      <c r="BD31" s="460"/>
      <c r="BE31" s="460"/>
      <c r="BF31" s="460"/>
      <c r="BG31" s="460"/>
      <c r="BH31" s="460"/>
      <c r="BI31" s="460"/>
      <c r="BJ31" s="460"/>
      <c r="BK31" s="460"/>
      <c r="BL31" s="460"/>
      <c r="BM31" s="460"/>
      <c r="BN31" s="460"/>
      <c r="BO31" s="460"/>
      <c r="BP31" s="460"/>
      <c r="BQ31" s="460"/>
      <c r="BR31" s="460"/>
      <c r="BS31" s="460"/>
      <c r="BT31" s="460"/>
      <c r="BU31" s="460"/>
      <c r="BV31" s="460"/>
      <c r="BW31" s="460"/>
      <c r="BX31" s="460"/>
      <c r="BY31" s="460"/>
      <c r="BZ31" s="460"/>
      <c r="CA31" s="460"/>
      <c r="CB31" s="460"/>
      <c r="CC31" s="460"/>
      <c r="CD31" s="460"/>
      <c r="CE31" s="460"/>
      <c r="CF31" s="460"/>
      <c r="CG31" s="460"/>
      <c r="CH31" s="460"/>
      <c r="CI31" s="460"/>
      <c r="CJ31" s="460"/>
      <c r="CK31" s="460"/>
      <c r="CL31" s="460"/>
      <c r="CM31" s="461"/>
      <c r="CN31" s="128"/>
      <c r="CO31" s="88"/>
      <c r="CP31" s="88"/>
      <c r="CQ31" s="88"/>
      <c r="CR31" s="88"/>
      <c r="CS31" s="88"/>
      <c r="CT31" s="88"/>
      <c r="CU31" s="89"/>
      <c r="CV31" s="451" t="s">
        <v>329</v>
      </c>
      <c r="CW31" s="452"/>
      <c r="CX31" s="452"/>
      <c r="CY31" s="452"/>
      <c r="CZ31" s="452"/>
      <c r="DA31" s="452"/>
      <c r="DB31" s="452"/>
      <c r="DC31" s="452"/>
      <c r="DD31" s="452"/>
      <c r="DE31" s="453"/>
      <c r="DF31" s="472"/>
      <c r="DG31" s="473"/>
      <c r="DH31" s="473"/>
      <c r="DI31" s="473"/>
      <c r="DJ31" s="473"/>
      <c r="DK31" s="473"/>
      <c r="DL31" s="473"/>
      <c r="DM31" s="473"/>
      <c r="DN31" s="473"/>
      <c r="DO31" s="473"/>
      <c r="DP31" s="473"/>
      <c r="DQ31" s="473"/>
      <c r="DR31" s="474"/>
      <c r="DS31" s="472"/>
      <c r="DT31" s="473"/>
      <c r="DU31" s="473"/>
      <c r="DV31" s="473"/>
      <c r="DW31" s="473"/>
      <c r="DX31" s="473"/>
      <c r="DY31" s="473"/>
      <c r="DZ31" s="473"/>
      <c r="EA31" s="473"/>
      <c r="EB31" s="473"/>
      <c r="EC31" s="473"/>
      <c r="ED31" s="473"/>
      <c r="EE31" s="474"/>
      <c r="EF31" s="457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458"/>
      <c r="ES31" s="457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458"/>
      <c r="FF31" s="457">
        <v>1613563.27</v>
      </c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458"/>
      <c r="FS31" s="457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3"/>
    </row>
    <row r="32" spans="1:187" ht="24" customHeight="1">
      <c r="A32" s="58" t="s">
        <v>11</v>
      </c>
      <c r="B32" s="138"/>
      <c r="C32" s="138"/>
      <c r="D32" s="138"/>
      <c r="E32" s="138"/>
      <c r="F32" s="138"/>
      <c r="G32" s="138"/>
      <c r="H32" s="139"/>
      <c r="I32" s="478" t="s">
        <v>206</v>
      </c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122" t="s">
        <v>207</v>
      </c>
      <c r="CO32" s="138"/>
      <c r="CP32" s="138"/>
      <c r="CQ32" s="138"/>
      <c r="CR32" s="138"/>
      <c r="CS32" s="138"/>
      <c r="CT32" s="138"/>
      <c r="CU32" s="139"/>
      <c r="CV32" s="58" t="s">
        <v>41</v>
      </c>
      <c r="CW32" s="138"/>
      <c r="CX32" s="138"/>
      <c r="CY32" s="138"/>
      <c r="CZ32" s="138"/>
      <c r="DA32" s="138"/>
      <c r="DB32" s="138"/>
      <c r="DC32" s="138"/>
      <c r="DD32" s="138"/>
      <c r="DE32" s="139"/>
      <c r="DF32" s="58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118"/>
      <c r="DS32" s="5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9"/>
      <c r="EF32" s="182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450"/>
      <c r="ES32" s="182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450"/>
      <c r="FF32" s="182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450"/>
      <c r="FS32" s="182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4"/>
    </row>
    <row r="33" spans="1:187">
      <c r="A33" s="197"/>
      <c r="B33" s="126"/>
      <c r="C33" s="126"/>
      <c r="D33" s="126"/>
      <c r="E33" s="126"/>
      <c r="F33" s="126"/>
      <c r="G33" s="126"/>
      <c r="H33" s="127"/>
      <c r="I33" s="465" t="s">
        <v>204</v>
      </c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0"/>
      <c r="CG33" s="180"/>
      <c r="CH33" s="180"/>
      <c r="CI33" s="180"/>
      <c r="CJ33" s="180"/>
      <c r="CK33" s="180"/>
      <c r="CL33" s="180"/>
      <c r="CM33" s="181"/>
      <c r="CN33" s="125" t="s">
        <v>208</v>
      </c>
      <c r="CO33" s="126"/>
      <c r="CP33" s="126"/>
      <c r="CQ33" s="126"/>
      <c r="CR33" s="126"/>
      <c r="CS33" s="126"/>
      <c r="CT33" s="126"/>
      <c r="CU33" s="127"/>
      <c r="CV33" s="197"/>
      <c r="CW33" s="126"/>
      <c r="CX33" s="126"/>
      <c r="CY33" s="126"/>
      <c r="CZ33" s="126"/>
      <c r="DA33" s="126"/>
      <c r="DB33" s="126"/>
      <c r="DC33" s="126"/>
      <c r="DD33" s="126"/>
      <c r="DE33" s="127"/>
      <c r="DF33" s="197"/>
      <c r="DG33" s="467"/>
      <c r="DH33" s="467"/>
      <c r="DI33" s="467"/>
      <c r="DJ33" s="467"/>
      <c r="DK33" s="467"/>
      <c r="DL33" s="467"/>
      <c r="DM33" s="467"/>
      <c r="DN33" s="467"/>
      <c r="DO33" s="467"/>
      <c r="DP33" s="467"/>
      <c r="DQ33" s="467"/>
      <c r="DR33" s="468"/>
      <c r="DS33" s="197"/>
      <c r="DT33" s="467"/>
      <c r="DU33" s="467"/>
      <c r="DV33" s="467"/>
      <c r="DW33" s="467"/>
      <c r="DX33" s="467"/>
      <c r="DY33" s="467"/>
      <c r="DZ33" s="467"/>
      <c r="EA33" s="467"/>
      <c r="EB33" s="467"/>
      <c r="EC33" s="467"/>
      <c r="ED33" s="467"/>
      <c r="EE33" s="468"/>
      <c r="EF33" s="188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448"/>
      <c r="ES33" s="188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448"/>
      <c r="FF33" s="188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448"/>
      <c r="FS33" s="188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90"/>
    </row>
    <row r="34" spans="1:187" ht="10.8" thickBot="1">
      <c r="A34" s="87"/>
      <c r="B34" s="88"/>
      <c r="C34" s="88"/>
      <c r="D34" s="88"/>
      <c r="E34" s="88"/>
      <c r="F34" s="88"/>
      <c r="G34" s="88"/>
      <c r="H34" s="89"/>
      <c r="I34" s="400"/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  <c r="AJ34" s="401"/>
      <c r="AK34" s="401"/>
      <c r="AL34" s="401"/>
      <c r="AM34" s="401"/>
      <c r="AN34" s="401"/>
      <c r="AO34" s="401"/>
      <c r="AP34" s="401"/>
      <c r="AQ34" s="401"/>
      <c r="AR34" s="401"/>
      <c r="AS34" s="401"/>
      <c r="AT34" s="401"/>
      <c r="AU34" s="401"/>
      <c r="AV34" s="401"/>
      <c r="AW34" s="401"/>
      <c r="AX34" s="401"/>
      <c r="AY34" s="401"/>
      <c r="AZ34" s="401"/>
      <c r="BA34" s="401"/>
      <c r="BB34" s="401"/>
      <c r="BC34" s="401"/>
      <c r="BD34" s="401"/>
      <c r="BE34" s="401"/>
      <c r="BF34" s="401"/>
      <c r="BG34" s="401"/>
      <c r="BH34" s="401"/>
      <c r="BI34" s="401"/>
      <c r="BJ34" s="401"/>
      <c r="BK34" s="401"/>
      <c r="BL34" s="401"/>
      <c r="BM34" s="401"/>
      <c r="BN34" s="401"/>
      <c r="BO34" s="401"/>
      <c r="BP34" s="401"/>
      <c r="BQ34" s="401"/>
      <c r="BR34" s="401"/>
      <c r="BS34" s="401"/>
      <c r="BT34" s="401"/>
      <c r="BU34" s="401"/>
      <c r="BV34" s="401"/>
      <c r="BW34" s="401"/>
      <c r="BX34" s="401"/>
      <c r="BY34" s="401"/>
      <c r="BZ34" s="401"/>
      <c r="CA34" s="401"/>
      <c r="CB34" s="401"/>
      <c r="CC34" s="401"/>
      <c r="CD34" s="401"/>
      <c r="CE34" s="401"/>
      <c r="CF34" s="401"/>
      <c r="CG34" s="401"/>
      <c r="CH34" s="401"/>
      <c r="CI34" s="401"/>
      <c r="CJ34" s="401"/>
      <c r="CK34" s="401"/>
      <c r="CL34" s="401"/>
      <c r="CM34" s="401"/>
      <c r="CN34" s="280"/>
      <c r="CO34" s="281"/>
      <c r="CP34" s="281"/>
      <c r="CQ34" s="281"/>
      <c r="CR34" s="281"/>
      <c r="CS34" s="281"/>
      <c r="CT34" s="281"/>
      <c r="CU34" s="282"/>
      <c r="CV34" s="283"/>
      <c r="CW34" s="281"/>
      <c r="CX34" s="281"/>
      <c r="CY34" s="281"/>
      <c r="CZ34" s="281"/>
      <c r="DA34" s="281"/>
      <c r="DB34" s="281"/>
      <c r="DC34" s="281"/>
      <c r="DD34" s="281"/>
      <c r="DE34" s="282"/>
      <c r="DF34" s="472"/>
      <c r="DG34" s="473"/>
      <c r="DH34" s="473"/>
      <c r="DI34" s="473"/>
      <c r="DJ34" s="473"/>
      <c r="DK34" s="473"/>
      <c r="DL34" s="473"/>
      <c r="DM34" s="473"/>
      <c r="DN34" s="473"/>
      <c r="DO34" s="473"/>
      <c r="DP34" s="473"/>
      <c r="DQ34" s="473"/>
      <c r="DR34" s="474"/>
      <c r="DS34" s="475"/>
      <c r="DT34" s="476"/>
      <c r="DU34" s="476"/>
      <c r="DV34" s="476"/>
      <c r="DW34" s="476"/>
      <c r="DX34" s="476"/>
      <c r="DY34" s="476"/>
      <c r="DZ34" s="476"/>
      <c r="EA34" s="476"/>
      <c r="EB34" s="476"/>
      <c r="EC34" s="476"/>
      <c r="ED34" s="476"/>
      <c r="EE34" s="477"/>
      <c r="EF34" s="295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449"/>
      <c r="ES34" s="295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449"/>
      <c r="FF34" s="295"/>
      <c r="FG34" s="296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449"/>
      <c r="FS34" s="295"/>
      <c r="FT34" s="296"/>
      <c r="FU34" s="296"/>
      <c r="FV34" s="296"/>
      <c r="FW34" s="296"/>
      <c r="FX34" s="296"/>
      <c r="FY34" s="296"/>
      <c r="FZ34" s="296"/>
      <c r="GA34" s="296"/>
      <c r="GB34" s="296"/>
      <c r="GC34" s="296"/>
      <c r="GD34" s="296"/>
      <c r="GE34" s="297"/>
    </row>
    <row r="35" spans="1:187" ht="4.5" customHeight="1"/>
    <row r="36" spans="1:187">
      <c r="I36" s="1" t="s">
        <v>209</v>
      </c>
    </row>
    <row r="37" spans="1:187" ht="10.8">
      <c r="I37" s="1" t="s">
        <v>210</v>
      </c>
      <c r="AQ37" s="447" t="s">
        <v>320</v>
      </c>
      <c r="AR37" s="437"/>
      <c r="AS37" s="437"/>
      <c r="AT37" s="437"/>
      <c r="AU37" s="437"/>
      <c r="AV37" s="437"/>
      <c r="AW37" s="437"/>
      <c r="AX37" s="437"/>
      <c r="AY37" s="437"/>
      <c r="AZ37" s="437"/>
      <c r="BA37" s="437"/>
      <c r="BB37" s="437"/>
      <c r="BC37" s="437"/>
      <c r="BD37" s="437"/>
      <c r="BE37" s="437"/>
      <c r="BF37" s="437"/>
      <c r="BG37" s="437"/>
      <c r="BH37" s="437"/>
      <c r="BI37" s="16"/>
      <c r="BJ37" s="16"/>
      <c r="BK37" s="447"/>
      <c r="BL37" s="437"/>
      <c r="BM37" s="437"/>
      <c r="BN37" s="437"/>
      <c r="BO37" s="437"/>
      <c r="BP37" s="437"/>
      <c r="BQ37" s="437"/>
      <c r="BR37" s="437"/>
      <c r="BS37" s="437"/>
      <c r="BT37" s="437"/>
      <c r="BU37" s="437"/>
      <c r="BV37" s="437"/>
      <c r="BW37" s="16"/>
      <c r="BX37" s="16"/>
      <c r="BY37" s="447" t="s">
        <v>318</v>
      </c>
      <c r="BZ37" s="437"/>
      <c r="CA37" s="437"/>
      <c r="CB37" s="437"/>
      <c r="CC37" s="437"/>
      <c r="CD37" s="437"/>
      <c r="CE37" s="437"/>
      <c r="CF37" s="437"/>
      <c r="CG37" s="437"/>
      <c r="CH37" s="437"/>
      <c r="CI37" s="437"/>
      <c r="CJ37" s="437"/>
      <c r="CK37" s="437"/>
      <c r="CL37" s="437"/>
      <c r="CM37" s="437"/>
      <c r="CN37" s="437"/>
      <c r="CO37" s="437"/>
      <c r="CP37" s="437"/>
      <c r="CQ37" s="437"/>
      <c r="CR37" s="437"/>
    </row>
    <row r="38" spans="1:187" s="4" customFormat="1" ht="7.8">
      <c r="AQ38" s="301" t="s">
        <v>211</v>
      </c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K38" s="301" t="s">
        <v>19</v>
      </c>
      <c r="BL38" s="301"/>
      <c r="BM38" s="301"/>
      <c r="BN38" s="301"/>
      <c r="BO38" s="301"/>
      <c r="BP38" s="301"/>
      <c r="BQ38" s="301"/>
      <c r="BR38" s="301"/>
      <c r="BS38" s="301"/>
      <c r="BT38" s="301"/>
      <c r="BU38" s="301"/>
      <c r="BV38" s="301"/>
      <c r="BY38" s="301" t="s">
        <v>20</v>
      </c>
      <c r="BZ38" s="301"/>
      <c r="CA38" s="301"/>
      <c r="CB38" s="301"/>
      <c r="CC38" s="301"/>
      <c r="CD38" s="301"/>
      <c r="CE38" s="301"/>
      <c r="CF38" s="301"/>
      <c r="CG38" s="301"/>
      <c r="CH38" s="301"/>
      <c r="CI38" s="301"/>
      <c r="CJ38" s="301"/>
      <c r="CK38" s="301"/>
      <c r="CL38" s="301"/>
      <c r="CM38" s="301"/>
      <c r="CN38" s="301"/>
      <c r="CO38" s="301"/>
      <c r="CP38" s="301"/>
      <c r="CQ38" s="301"/>
      <c r="CR38" s="301"/>
    </row>
    <row r="39" spans="1:187" s="4" customFormat="1" ht="3" customHeight="1"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</row>
    <row r="40" spans="1:187" ht="10.8">
      <c r="I40" s="1" t="s">
        <v>212</v>
      </c>
      <c r="AM40" s="447" t="s">
        <v>222</v>
      </c>
      <c r="AN40" s="437"/>
      <c r="AO40" s="437"/>
      <c r="AP40" s="437"/>
      <c r="AQ40" s="437"/>
      <c r="AR40" s="437"/>
      <c r="AS40" s="437"/>
      <c r="AT40" s="437"/>
      <c r="AU40" s="437"/>
      <c r="AV40" s="437"/>
      <c r="AW40" s="437"/>
      <c r="AX40" s="437"/>
      <c r="AY40" s="437"/>
      <c r="AZ40" s="437"/>
      <c r="BA40" s="437"/>
      <c r="BB40" s="437"/>
      <c r="BC40" s="437"/>
      <c r="BD40" s="437"/>
      <c r="BE40" s="16"/>
      <c r="BF40" s="16"/>
      <c r="BG40" s="447" t="s">
        <v>268</v>
      </c>
      <c r="BH40" s="437"/>
      <c r="BI40" s="437"/>
      <c r="BJ40" s="437"/>
      <c r="BK40" s="437"/>
      <c r="BL40" s="437"/>
      <c r="BM40" s="437"/>
      <c r="BN40" s="437"/>
      <c r="BO40" s="437"/>
      <c r="BP40" s="437"/>
      <c r="BQ40" s="437"/>
      <c r="BR40" s="437"/>
      <c r="BS40" s="437"/>
      <c r="BT40" s="437"/>
      <c r="BU40" s="437"/>
      <c r="BV40" s="437"/>
      <c r="BW40" s="437"/>
      <c r="BX40" s="437"/>
      <c r="BY40" s="16"/>
      <c r="BZ40" s="16"/>
      <c r="CA40" s="443" t="s">
        <v>269</v>
      </c>
      <c r="CB40" s="444"/>
      <c r="CC40" s="444"/>
      <c r="CD40" s="444"/>
      <c r="CE40" s="444"/>
      <c r="CF40" s="444"/>
      <c r="CG40" s="444"/>
      <c r="CH40" s="444"/>
      <c r="CI40" s="444"/>
      <c r="CJ40" s="444"/>
      <c r="CK40" s="444"/>
      <c r="CL40" s="444"/>
      <c r="CM40" s="444"/>
      <c r="CN40" s="444"/>
      <c r="CO40" s="444"/>
      <c r="CP40" s="444"/>
      <c r="CQ40" s="444"/>
      <c r="CR40" s="444"/>
    </row>
    <row r="41" spans="1:187" s="4" customFormat="1" ht="7.8">
      <c r="AM41" s="301" t="s">
        <v>211</v>
      </c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G41" s="301" t="s">
        <v>213</v>
      </c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1"/>
      <c r="BS41" s="301"/>
      <c r="BT41" s="301"/>
      <c r="BU41" s="301"/>
      <c r="BV41" s="301"/>
      <c r="BW41" s="301"/>
      <c r="BX41" s="301"/>
      <c r="CA41" s="301" t="s">
        <v>214</v>
      </c>
      <c r="CB41" s="301"/>
      <c r="CC41" s="301"/>
      <c r="CD41" s="301"/>
      <c r="CE41" s="301"/>
      <c r="CF41" s="301"/>
      <c r="CG41" s="301"/>
      <c r="CH41" s="301"/>
      <c r="CI41" s="301"/>
      <c r="CJ41" s="301"/>
      <c r="CK41" s="301"/>
      <c r="CL41" s="301"/>
      <c r="CM41" s="301"/>
      <c r="CN41" s="301"/>
      <c r="CO41" s="301"/>
      <c r="CP41" s="301"/>
      <c r="CQ41" s="301"/>
      <c r="CR41" s="301"/>
    </row>
    <row r="42" spans="1:187" s="4" customFormat="1" ht="3" customHeight="1">
      <c r="K42" s="37"/>
      <c r="L42" s="37"/>
      <c r="M42" s="37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</row>
    <row r="43" spans="1:187" ht="10.8">
      <c r="I43" s="426" t="s">
        <v>21</v>
      </c>
      <c r="J43" s="426"/>
      <c r="K43" s="88" t="s">
        <v>354</v>
      </c>
      <c r="L43" s="432"/>
      <c r="M43" s="432"/>
      <c r="N43" s="433" t="s">
        <v>21</v>
      </c>
      <c r="O43" s="433"/>
      <c r="Q43" s="443" t="s">
        <v>341</v>
      </c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26">
        <v>20</v>
      </c>
      <c r="AG43" s="426"/>
      <c r="AH43" s="426"/>
      <c r="AI43" s="445" t="s">
        <v>316</v>
      </c>
      <c r="AJ43" s="446"/>
      <c r="AK43" s="446"/>
      <c r="AL43" s="1" t="s">
        <v>3</v>
      </c>
    </row>
    <row r="44" spans="1:187" ht="8.25" customHeight="1" thickBot="1"/>
    <row r="45" spans="1:187" ht="3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10"/>
    </row>
    <row r="46" spans="1:187">
      <c r="A46" s="21" t="s">
        <v>215</v>
      </c>
      <c r="CM46" s="22"/>
    </row>
    <row r="47" spans="1:187" ht="10.8">
      <c r="A47" s="441" t="s">
        <v>330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5"/>
      <c r="Y47" s="435"/>
      <c r="Z47" s="435"/>
      <c r="AA47" s="435"/>
      <c r="AB47" s="435"/>
      <c r="AC47" s="435"/>
      <c r="AD47" s="435"/>
      <c r="AE47" s="435"/>
      <c r="AF47" s="435"/>
      <c r="AG47" s="435"/>
      <c r="AH47" s="435"/>
      <c r="AI47" s="435"/>
      <c r="AJ47" s="435"/>
      <c r="AK47" s="435"/>
      <c r="AL47" s="435"/>
      <c r="AM47" s="435"/>
      <c r="AN47" s="435"/>
      <c r="AO47" s="435"/>
      <c r="AP47" s="435"/>
      <c r="AQ47" s="435"/>
      <c r="AR47" s="435"/>
      <c r="AS47" s="435"/>
      <c r="AT47" s="435"/>
      <c r="AU47" s="435"/>
      <c r="AV47" s="435"/>
      <c r="AW47" s="435"/>
      <c r="AX47" s="435"/>
      <c r="AY47" s="435"/>
      <c r="AZ47" s="435"/>
      <c r="BA47" s="435"/>
      <c r="BB47" s="435"/>
      <c r="BC47" s="435"/>
      <c r="BD47" s="435"/>
      <c r="BE47" s="435"/>
      <c r="BF47" s="435"/>
      <c r="BG47" s="435"/>
      <c r="BH47" s="435"/>
      <c r="BI47" s="435"/>
      <c r="BJ47" s="435"/>
      <c r="BK47" s="435"/>
      <c r="BL47" s="435"/>
      <c r="BM47" s="435"/>
      <c r="BN47" s="435"/>
      <c r="BO47" s="435"/>
      <c r="BP47" s="435"/>
      <c r="BQ47" s="435"/>
      <c r="BR47" s="435"/>
      <c r="BS47" s="435"/>
      <c r="BT47" s="435"/>
      <c r="BU47" s="435"/>
      <c r="BV47" s="435"/>
      <c r="BW47" s="435"/>
      <c r="BX47" s="435"/>
      <c r="BY47" s="435"/>
      <c r="BZ47" s="435"/>
      <c r="CA47" s="435"/>
      <c r="CB47" s="435"/>
      <c r="CC47" s="435"/>
      <c r="CD47" s="435"/>
      <c r="CE47" s="435"/>
      <c r="CF47" s="435"/>
      <c r="CG47" s="435"/>
      <c r="CH47" s="435"/>
      <c r="CI47" s="435"/>
      <c r="CJ47" s="435"/>
      <c r="CK47" s="435"/>
      <c r="CL47" s="435"/>
      <c r="CM47" s="442"/>
    </row>
    <row r="48" spans="1:187" s="4" customFormat="1" ht="7.8">
      <c r="A48" s="439" t="s">
        <v>216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301"/>
      <c r="BL48" s="301"/>
      <c r="BM48" s="301"/>
      <c r="BN48" s="301"/>
      <c r="BO48" s="301"/>
      <c r="BP48" s="301"/>
      <c r="BQ48" s="301"/>
      <c r="BR48" s="301"/>
      <c r="BS48" s="301"/>
      <c r="BT48" s="301"/>
      <c r="BU48" s="301"/>
      <c r="BV48" s="301"/>
      <c r="BW48" s="301"/>
      <c r="BX48" s="301"/>
      <c r="BY48" s="301"/>
      <c r="BZ48" s="301"/>
      <c r="CA48" s="301"/>
      <c r="CB48" s="301"/>
      <c r="CC48" s="301"/>
      <c r="CD48" s="301"/>
      <c r="CE48" s="301"/>
      <c r="CF48" s="301"/>
      <c r="CG48" s="301"/>
      <c r="CH48" s="301"/>
      <c r="CI48" s="301"/>
      <c r="CJ48" s="301"/>
      <c r="CK48" s="301"/>
      <c r="CL48" s="301"/>
      <c r="CM48" s="440"/>
    </row>
    <row r="49" spans="1:91" s="4" customFormat="1" ht="6" customHeight="1">
      <c r="A49" s="3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33"/>
    </row>
    <row r="50" spans="1:91" ht="10.8">
      <c r="A50" s="434"/>
      <c r="B50" s="435"/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34"/>
      <c r="AA50" s="34"/>
      <c r="AB50" s="34"/>
      <c r="AC50" s="34"/>
      <c r="AD50" s="34"/>
      <c r="AE50" s="34"/>
      <c r="AF50" s="34"/>
      <c r="AG50" s="34"/>
      <c r="AH50" s="436" t="s">
        <v>331</v>
      </c>
      <c r="AI50" s="437"/>
      <c r="AJ50" s="437"/>
      <c r="AK50" s="437"/>
      <c r="AL50" s="437"/>
      <c r="AM50" s="437"/>
      <c r="AN50" s="437"/>
      <c r="AO50" s="437"/>
      <c r="AP50" s="437"/>
      <c r="AQ50" s="437"/>
      <c r="AR50" s="437"/>
      <c r="AS50" s="437"/>
      <c r="AT50" s="437"/>
      <c r="AU50" s="437"/>
      <c r="AV50" s="437"/>
      <c r="AW50" s="437"/>
      <c r="AX50" s="437"/>
      <c r="AY50" s="437"/>
      <c r="AZ50" s="437"/>
      <c r="BA50" s="437"/>
      <c r="BB50" s="437"/>
      <c r="BC50" s="437"/>
      <c r="BD50" s="437"/>
      <c r="BE50" s="437"/>
      <c r="BF50" s="437"/>
      <c r="BG50" s="437"/>
      <c r="BH50" s="437"/>
      <c r="BI50" s="437"/>
      <c r="BJ50" s="437"/>
      <c r="BK50" s="437"/>
      <c r="BL50" s="437"/>
      <c r="BM50" s="437"/>
      <c r="BN50" s="437"/>
      <c r="BO50" s="437"/>
      <c r="BP50" s="437"/>
      <c r="BQ50" s="437"/>
      <c r="BR50" s="437"/>
      <c r="BS50" s="437"/>
      <c r="BT50" s="437"/>
      <c r="BU50" s="437"/>
      <c r="BV50" s="437"/>
      <c r="BW50" s="437"/>
      <c r="BX50" s="437"/>
      <c r="BY50" s="437"/>
      <c r="BZ50" s="437"/>
      <c r="CA50" s="437"/>
      <c r="CB50" s="437"/>
      <c r="CC50" s="437"/>
      <c r="CD50" s="437"/>
      <c r="CE50" s="437"/>
      <c r="CF50" s="437"/>
      <c r="CG50" s="437"/>
      <c r="CH50" s="437"/>
      <c r="CI50" s="437"/>
      <c r="CJ50" s="437"/>
      <c r="CK50" s="437"/>
      <c r="CL50" s="437"/>
      <c r="CM50" s="438"/>
    </row>
    <row r="51" spans="1:91" s="4" customFormat="1" ht="7.8">
      <c r="A51" s="439" t="s">
        <v>19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AH51" s="301" t="s">
        <v>20</v>
      </c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1"/>
      <c r="BS51" s="301"/>
      <c r="BT51" s="301"/>
      <c r="BU51" s="301"/>
      <c r="BV51" s="301"/>
      <c r="BW51" s="301"/>
      <c r="BX51" s="301"/>
      <c r="BY51" s="301"/>
      <c r="BZ51" s="301"/>
      <c r="CA51" s="301"/>
      <c r="CB51" s="301"/>
      <c r="CC51" s="301"/>
      <c r="CD51" s="301"/>
      <c r="CE51" s="301"/>
      <c r="CF51" s="301"/>
      <c r="CG51" s="301"/>
      <c r="CH51" s="301"/>
      <c r="CI51" s="301"/>
      <c r="CJ51" s="301"/>
      <c r="CK51" s="301"/>
      <c r="CL51" s="301"/>
      <c r="CM51" s="440"/>
    </row>
    <row r="52" spans="1:91" ht="8.25" customHeight="1">
      <c r="A52" s="21"/>
      <c r="B52" s="34"/>
      <c r="C52" s="36"/>
      <c r="D52" s="36"/>
      <c r="E52" s="36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22"/>
    </row>
    <row r="53" spans="1:91" ht="10.8">
      <c r="A53" s="431" t="s">
        <v>21</v>
      </c>
      <c r="B53" s="426"/>
      <c r="C53" s="88" t="s">
        <v>354</v>
      </c>
      <c r="D53" s="432"/>
      <c r="E53" s="432"/>
      <c r="F53" s="433" t="s">
        <v>21</v>
      </c>
      <c r="G53" s="433"/>
      <c r="H53" s="34"/>
      <c r="I53" s="88" t="s">
        <v>341</v>
      </c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  <c r="V53" s="432"/>
      <c r="W53" s="432"/>
      <c r="X53" s="426">
        <v>20</v>
      </c>
      <c r="Y53" s="426"/>
      <c r="Z53" s="426"/>
      <c r="AA53" s="427" t="s">
        <v>316</v>
      </c>
      <c r="AB53" s="428"/>
      <c r="AC53" s="428"/>
      <c r="AD53" s="34" t="s">
        <v>3</v>
      </c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22"/>
    </row>
    <row r="54" spans="1:91" ht="3" customHeight="1" thickBot="1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3"/>
    </row>
    <row r="55" spans="1:9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91" ht="3" customHeight="1"/>
  </sheetData>
  <mergeCells count="321">
    <mergeCell ref="EY4:FA4"/>
    <mergeCell ref="FB4:FE4"/>
    <mergeCell ref="FF4:FK4"/>
    <mergeCell ref="FL4:FN4"/>
    <mergeCell ref="FF29:FR29"/>
    <mergeCell ref="FF30:FR30"/>
    <mergeCell ref="FF31:FR31"/>
    <mergeCell ref="I3:CM5"/>
    <mergeCell ref="CN3:CU5"/>
    <mergeCell ref="CV3:DE5"/>
    <mergeCell ref="EF3:GE3"/>
    <mergeCell ref="EF4:EK4"/>
    <mergeCell ref="EL4:EN4"/>
    <mergeCell ref="EO4:ER4"/>
    <mergeCell ref="FS28:GE28"/>
    <mergeCell ref="FS29:GE29"/>
    <mergeCell ref="FS30:GE30"/>
    <mergeCell ref="FS31:GE31"/>
    <mergeCell ref="I29:CM29"/>
    <mergeCell ref="I30:CM30"/>
    <mergeCell ref="ES29:FE29"/>
    <mergeCell ref="ES30:FE30"/>
    <mergeCell ref="ES31:FE31"/>
    <mergeCell ref="FF28:FR28"/>
    <mergeCell ref="A3:H5"/>
    <mergeCell ref="A6:H6"/>
    <mergeCell ref="B1:GD1"/>
    <mergeCell ref="A7:H7"/>
    <mergeCell ref="I7:CM7"/>
    <mergeCell ref="CN7:CU7"/>
    <mergeCell ref="CV7:DE7"/>
    <mergeCell ref="EF7:ER7"/>
    <mergeCell ref="ES7:FE7"/>
    <mergeCell ref="FF7:FR7"/>
    <mergeCell ref="I6:CM6"/>
    <mergeCell ref="CN6:CU6"/>
    <mergeCell ref="CV6:DE6"/>
    <mergeCell ref="FS7:GE7"/>
    <mergeCell ref="EF6:ER6"/>
    <mergeCell ref="ES6:FE6"/>
    <mergeCell ref="FF6:FR6"/>
    <mergeCell ref="FS6:GE6"/>
    <mergeCell ref="ES4:EX4"/>
    <mergeCell ref="FO4:FR4"/>
    <mergeCell ref="FS4:GE5"/>
    <mergeCell ref="EF5:ER5"/>
    <mergeCell ref="ES5:FE5"/>
    <mergeCell ref="FF5:FR5"/>
    <mergeCell ref="EF8:ER8"/>
    <mergeCell ref="ES8:FE8"/>
    <mergeCell ref="FF8:FR8"/>
    <mergeCell ref="FS8:GE8"/>
    <mergeCell ref="A8:H8"/>
    <mergeCell ref="I8:CM8"/>
    <mergeCell ref="CN8:CU8"/>
    <mergeCell ref="CV8:DE8"/>
    <mergeCell ref="DF8:DR8"/>
    <mergeCell ref="DS8:EE8"/>
    <mergeCell ref="EF9:ER9"/>
    <mergeCell ref="ES9:FE9"/>
    <mergeCell ref="FF9:FR9"/>
    <mergeCell ref="FS9:GE9"/>
    <mergeCell ref="A9:H9"/>
    <mergeCell ref="I9:CM9"/>
    <mergeCell ref="CN9:CU9"/>
    <mergeCell ref="CV9:DE9"/>
    <mergeCell ref="DF9:DR9"/>
    <mergeCell ref="DS9:EE9"/>
    <mergeCell ref="EF10:ER10"/>
    <mergeCell ref="ES10:FE10"/>
    <mergeCell ref="FF10:FR10"/>
    <mergeCell ref="FS10:GE10"/>
    <mergeCell ref="A10:H10"/>
    <mergeCell ref="I10:CM10"/>
    <mergeCell ref="CN10:CU10"/>
    <mergeCell ref="CV10:DE10"/>
    <mergeCell ref="DF10:DR10"/>
    <mergeCell ref="DS10:EE10"/>
    <mergeCell ref="EF14:ER14"/>
    <mergeCell ref="ES14:FE14"/>
    <mergeCell ref="FF14:FR14"/>
    <mergeCell ref="FS14:GE14"/>
    <mergeCell ref="A14:H14"/>
    <mergeCell ref="I14:CM14"/>
    <mergeCell ref="CN14:CU14"/>
    <mergeCell ref="CV14:DE14"/>
    <mergeCell ref="EF13:ER13"/>
    <mergeCell ref="ES13:FE13"/>
    <mergeCell ref="FF13:FR13"/>
    <mergeCell ref="FS13:GE13"/>
    <mergeCell ref="A13:H13"/>
    <mergeCell ref="I13:CM13"/>
    <mergeCell ref="CN13:CU13"/>
    <mergeCell ref="CV13:DE13"/>
    <mergeCell ref="DF13:DR13"/>
    <mergeCell ref="DS13:EE13"/>
    <mergeCell ref="EF16:ER16"/>
    <mergeCell ref="ES16:FE16"/>
    <mergeCell ref="FF16:FR16"/>
    <mergeCell ref="FS16:GE16"/>
    <mergeCell ref="A16:H16"/>
    <mergeCell ref="I16:CM16"/>
    <mergeCell ref="CN16:CU16"/>
    <mergeCell ref="CV16:DE16"/>
    <mergeCell ref="EF15:ER15"/>
    <mergeCell ref="ES15:FE15"/>
    <mergeCell ref="FF15:FR15"/>
    <mergeCell ref="FS15:GE15"/>
    <mergeCell ref="A15:H15"/>
    <mergeCell ref="I15:CM15"/>
    <mergeCell ref="CN15:CU15"/>
    <mergeCell ref="CV15:DE15"/>
    <mergeCell ref="DS15:EE15"/>
    <mergeCell ref="EF18:ER18"/>
    <mergeCell ref="ES18:FE18"/>
    <mergeCell ref="FF18:FR18"/>
    <mergeCell ref="FS18:GE18"/>
    <mergeCell ref="A18:H18"/>
    <mergeCell ref="I18:CM18"/>
    <mergeCell ref="CN18:CU18"/>
    <mergeCell ref="CV18:DE18"/>
    <mergeCell ref="EF17:ER17"/>
    <mergeCell ref="ES17:FE17"/>
    <mergeCell ref="FF17:FR17"/>
    <mergeCell ref="FS17:GE17"/>
    <mergeCell ref="A17:H17"/>
    <mergeCell ref="I17:CM17"/>
    <mergeCell ref="CN17:CU17"/>
    <mergeCell ref="CV17:DE17"/>
    <mergeCell ref="DF18:DR18"/>
    <mergeCell ref="DS18:EE18"/>
    <mergeCell ref="EF19:ER19"/>
    <mergeCell ref="ES19:FE19"/>
    <mergeCell ref="FF19:FR19"/>
    <mergeCell ref="FS19:GE19"/>
    <mergeCell ref="A19:H19"/>
    <mergeCell ref="I19:CM19"/>
    <mergeCell ref="CN19:CU19"/>
    <mergeCell ref="CV19:DE19"/>
    <mergeCell ref="DF19:DR19"/>
    <mergeCell ref="DS19:EE19"/>
    <mergeCell ref="EF20:ER20"/>
    <mergeCell ref="ES20:FE20"/>
    <mergeCell ref="FF20:FR20"/>
    <mergeCell ref="FS20:GE20"/>
    <mergeCell ref="A20:H20"/>
    <mergeCell ref="I20:CM20"/>
    <mergeCell ref="CN20:CU20"/>
    <mergeCell ref="CV20:DE20"/>
    <mergeCell ref="DF20:DR20"/>
    <mergeCell ref="DS20:EE20"/>
    <mergeCell ref="EF21:ER21"/>
    <mergeCell ref="ES21:FE21"/>
    <mergeCell ref="FF21:FR21"/>
    <mergeCell ref="FS21:GE21"/>
    <mergeCell ref="A21:H21"/>
    <mergeCell ref="I21:CM21"/>
    <mergeCell ref="CN21:CU21"/>
    <mergeCell ref="CV21:DE21"/>
    <mergeCell ref="DF21:DR21"/>
    <mergeCell ref="DS21:EE21"/>
    <mergeCell ref="EF22:ER22"/>
    <mergeCell ref="ES22:FE22"/>
    <mergeCell ref="FF22:FR22"/>
    <mergeCell ref="FS22:GE22"/>
    <mergeCell ref="A22:H22"/>
    <mergeCell ref="I22:CM22"/>
    <mergeCell ref="CN22:CU22"/>
    <mergeCell ref="CV22:DE22"/>
    <mergeCell ref="DF22:DR22"/>
    <mergeCell ref="DS22:EE22"/>
    <mergeCell ref="EF23:ER23"/>
    <mergeCell ref="ES23:FE23"/>
    <mergeCell ref="FF23:FR23"/>
    <mergeCell ref="FS23:GE23"/>
    <mergeCell ref="A23:H23"/>
    <mergeCell ref="I23:CM23"/>
    <mergeCell ref="CN23:CU23"/>
    <mergeCell ref="CV23:DE23"/>
    <mergeCell ref="DF23:DR23"/>
    <mergeCell ref="DS23:EE23"/>
    <mergeCell ref="EF24:ER24"/>
    <mergeCell ref="ES24:FE24"/>
    <mergeCell ref="FF24:FR24"/>
    <mergeCell ref="FS24:GE24"/>
    <mergeCell ref="A24:H24"/>
    <mergeCell ref="I24:CM24"/>
    <mergeCell ref="CN24:CU24"/>
    <mergeCell ref="CV24:DE24"/>
    <mergeCell ref="DF24:DR24"/>
    <mergeCell ref="DS24:EE24"/>
    <mergeCell ref="EF25:ER25"/>
    <mergeCell ref="ES25:FE25"/>
    <mergeCell ref="FF25:FR25"/>
    <mergeCell ref="FS25:GE25"/>
    <mergeCell ref="A25:H25"/>
    <mergeCell ref="I25:CM25"/>
    <mergeCell ref="CN25:CU25"/>
    <mergeCell ref="CV25:DE25"/>
    <mergeCell ref="DF25:DR25"/>
    <mergeCell ref="DS25:EE25"/>
    <mergeCell ref="EF26:ER26"/>
    <mergeCell ref="ES26:FE26"/>
    <mergeCell ref="FF26:FR26"/>
    <mergeCell ref="FS26:GE26"/>
    <mergeCell ref="A26:H26"/>
    <mergeCell ref="I26:CM26"/>
    <mergeCell ref="CN26:CU26"/>
    <mergeCell ref="CV26:DE26"/>
    <mergeCell ref="DF26:DR26"/>
    <mergeCell ref="DS26:EE26"/>
    <mergeCell ref="FF27:FR27"/>
    <mergeCell ref="FS27:GE27"/>
    <mergeCell ref="A27:H27"/>
    <mergeCell ref="I27:CM27"/>
    <mergeCell ref="CN27:CU27"/>
    <mergeCell ref="CV27:DE27"/>
    <mergeCell ref="ES27:FE27"/>
    <mergeCell ref="DF27:DR27"/>
    <mergeCell ref="DS27:EE27"/>
    <mergeCell ref="FS32:GE32"/>
    <mergeCell ref="A28:H31"/>
    <mergeCell ref="A33:H34"/>
    <mergeCell ref="I33:CM33"/>
    <mergeCell ref="CA40:CR40"/>
    <mergeCell ref="CA41:CR41"/>
    <mergeCell ref="EF27:ER27"/>
    <mergeCell ref="AM40:BD40"/>
    <mergeCell ref="CV28:DE28"/>
    <mergeCell ref="CV29:DE29"/>
    <mergeCell ref="CV30:DE30"/>
    <mergeCell ref="CN28:CU28"/>
    <mergeCell ref="CN29:CU29"/>
    <mergeCell ref="CN30:CU30"/>
    <mergeCell ref="CN31:CU31"/>
    <mergeCell ref="I28:CM28"/>
    <mergeCell ref="DF28:DR31"/>
    <mergeCell ref="DS28:EE31"/>
    <mergeCell ref="DF33:DR34"/>
    <mergeCell ref="DS33:EE34"/>
    <mergeCell ref="A32:H32"/>
    <mergeCell ref="I32:CM32"/>
    <mergeCell ref="CN32:CU32"/>
    <mergeCell ref="CV32:DE32"/>
    <mergeCell ref="ES28:FE28"/>
    <mergeCell ref="AQ38:BH38"/>
    <mergeCell ref="BK38:BV38"/>
    <mergeCell ref="BY38:CR38"/>
    <mergeCell ref="CN33:CU34"/>
    <mergeCell ref="CV33:DE34"/>
    <mergeCell ref="I34:CM34"/>
    <mergeCell ref="FF33:FR34"/>
    <mergeCell ref="FF32:FR32"/>
    <mergeCell ref="CV31:DE31"/>
    <mergeCell ref="EF28:ER28"/>
    <mergeCell ref="EF29:ER29"/>
    <mergeCell ref="EF30:ER30"/>
    <mergeCell ref="EF31:ER31"/>
    <mergeCell ref="I31:CM31"/>
    <mergeCell ref="ES32:FE32"/>
    <mergeCell ref="DF32:DR32"/>
    <mergeCell ref="DS32:EE32"/>
    <mergeCell ref="EF33:ER34"/>
    <mergeCell ref="ES33:FE34"/>
    <mergeCell ref="EF32:ER32"/>
    <mergeCell ref="A51:Y51"/>
    <mergeCell ref="AH51:CM51"/>
    <mergeCell ref="A47:CM47"/>
    <mergeCell ref="A48:CM48"/>
    <mergeCell ref="I43:J43"/>
    <mergeCell ref="K43:M43"/>
    <mergeCell ref="N43:O43"/>
    <mergeCell ref="Q43:AE43"/>
    <mergeCell ref="FS33:GE34"/>
    <mergeCell ref="AF43:AH43"/>
    <mergeCell ref="AI43:AK43"/>
    <mergeCell ref="AQ37:BH37"/>
    <mergeCell ref="BK37:BV37"/>
    <mergeCell ref="BY37:CR37"/>
    <mergeCell ref="AM41:BD41"/>
    <mergeCell ref="BG40:BX40"/>
    <mergeCell ref="BG41:BX41"/>
    <mergeCell ref="DF3:DR5"/>
    <mergeCell ref="DF6:DR6"/>
    <mergeCell ref="DS3:EE5"/>
    <mergeCell ref="DS6:EE6"/>
    <mergeCell ref="DF7:DR7"/>
    <mergeCell ref="DS7:EE7"/>
    <mergeCell ref="X53:Z53"/>
    <mergeCell ref="AA53:AC53"/>
    <mergeCell ref="A11:F11"/>
    <mergeCell ref="A12:F12"/>
    <mergeCell ref="I11:CI11"/>
    <mergeCell ref="I12:CI12"/>
    <mergeCell ref="CJ12:CR12"/>
    <mergeCell ref="DF15:DR15"/>
    <mergeCell ref="DF16:DR16"/>
    <mergeCell ref="DS16:EE16"/>
    <mergeCell ref="DF17:DR17"/>
    <mergeCell ref="DS17:EE17"/>
    <mergeCell ref="A53:B53"/>
    <mergeCell ref="C53:E53"/>
    <mergeCell ref="F53:G53"/>
    <mergeCell ref="I53:W53"/>
    <mergeCell ref="A50:Y50"/>
    <mergeCell ref="AH50:CM50"/>
    <mergeCell ref="FS11:GE11"/>
    <mergeCell ref="FS12:GE12"/>
    <mergeCell ref="CN11:CR11"/>
    <mergeCell ref="EF11:ER11"/>
    <mergeCell ref="EF12:ER12"/>
    <mergeCell ref="ES11:FE11"/>
    <mergeCell ref="ES12:FE12"/>
    <mergeCell ref="FF11:FR11"/>
    <mergeCell ref="FF12:FR12"/>
    <mergeCell ref="CV11:DC11"/>
    <mergeCell ref="CV12:DC12"/>
    <mergeCell ref="DF11:DM11"/>
    <mergeCell ref="DF12:DM12"/>
    <mergeCell ref="DS11:EB11"/>
    <mergeCell ref="DS12:EB12"/>
  </mergeCells>
  <pageMargins left="0.59055118110236227" right="0.51181102362204722" top="0.78740157480314965" bottom="0.31496062992125984" header="0.19685039370078741" footer="0.19685039370078741"/>
  <pageSetup paperSize="9" scale="96" fitToHeight="2" orientation="landscape" cellComments="asDisplayed" r:id="rId1"/>
  <headerFooter alignWithMargins="0"/>
  <rowBreaks count="1" manualBreakCount="1">
    <brk id="24" max="16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стр.1_4</vt:lpstr>
      <vt:lpstr>стр.5_6</vt:lpstr>
      <vt:lpstr>Лист1</vt:lpstr>
      <vt:lpstr>стр.1_4!Заголовки_для_печати</vt:lpstr>
      <vt:lpstr>стр.5_6!Заголовки_для_печати</vt:lpstr>
      <vt:lpstr>стр.1_4!Область_печати</vt:lpstr>
      <vt:lpstr>стр.5_6!Область_печати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</cp:lastModifiedBy>
  <cp:lastPrinted>2026-01-16T13:49:47Z</cp:lastPrinted>
  <dcterms:created xsi:type="dcterms:W3CDTF">2011-01-11T10:25:48Z</dcterms:created>
  <dcterms:modified xsi:type="dcterms:W3CDTF">2026-01-16T13:59:30Z</dcterms:modified>
</cp:coreProperties>
</file>