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8" yWindow="-108" windowWidth="19440" windowHeight="12576"/>
  </bookViews>
  <sheets>
    <sheet name="Годовая" sheetId="2" r:id="rId1"/>
  </sheets>
  <definedNames>
    <definedName name="_xlnm.Print_Titles" localSheetId="0">Годовая!$6:$8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2"/>
  <c r="M207" l="1"/>
  <c r="M208"/>
  <c r="M206"/>
  <c r="F202"/>
  <c r="G202"/>
  <c r="H202"/>
  <c r="I202"/>
  <c r="I195" s="1"/>
  <c r="J202"/>
  <c r="K202"/>
  <c r="L202"/>
  <c r="M202"/>
  <c r="M195" s="1"/>
  <c r="N202"/>
  <c r="E202"/>
  <c r="E195" s="1"/>
  <c r="G195"/>
  <c r="K195"/>
  <c r="F189"/>
  <c r="G189"/>
  <c r="H189"/>
  <c r="I189"/>
  <c r="J189"/>
  <c r="K189"/>
  <c r="L189"/>
  <c r="M189"/>
  <c r="N189"/>
  <c r="E189"/>
  <c r="F183"/>
  <c r="G183"/>
  <c r="H183"/>
  <c r="I183"/>
  <c r="J183"/>
  <c r="K183"/>
  <c r="L183"/>
  <c r="M183"/>
  <c r="N183"/>
  <c r="E183"/>
  <c r="F178"/>
  <c r="G178"/>
  <c r="H178"/>
  <c r="I178"/>
  <c r="J178"/>
  <c r="K178"/>
  <c r="L178"/>
  <c r="M178"/>
  <c r="N178"/>
  <c r="E178"/>
  <c r="E106" s="1"/>
  <c r="F173"/>
  <c r="G173"/>
  <c r="H173"/>
  <c r="I173"/>
  <c r="J173"/>
  <c r="K173"/>
  <c r="L173"/>
  <c r="M173"/>
  <c r="N173"/>
  <c r="E173"/>
  <c r="F162"/>
  <c r="G162"/>
  <c r="H162"/>
  <c r="I162"/>
  <c r="J162"/>
  <c r="K162"/>
  <c r="L162"/>
  <c r="M162"/>
  <c r="N162"/>
  <c r="E162"/>
  <c r="F153"/>
  <c r="G153"/>
  <c r="H153"/>
  <c r="I153"/>
  <c r="J153"/>
  <c r="K153"/>
  <c r="L153"/>
  <c r="M153"/>
  <c r="N153"/>
  <c r="E153"/>
  <c r="F132"/>
  <c r="G132"/>
  <c r="H132"/>
  <c r="I132"/>
  <c r="J132"/>
  <c r="K132"/>
  <c r="L132"/>
  <c r="M132"/>
  <c r="N132"/>
  <c r="E132"/>
  <c r="G75"/>
  <c r="I75"/>
  <c r="K75"/>
  <c r="E75"/>
  <c r="M75" s="1"/>
  <c r="F120"/>
  <c r="G120"/>
  <c r="H120"/>
  <c r="I120"/>
  <c r="J120"/>
  <c r="K120"/>
  <c r="L120"/>
  <c r="M120"/>
  <c r="N120"/>
  <c r="E120"/>
  <c r="F127"/>
  <c r="G127"/>
  <c r="H127"/>
  <c r="I127"/>
  <c r="J127"/>
  <c r="K127"/>
  <c r="L127"/>
  <c r="M127"/>
  <c r="N127"/>
  <c r="E127"/>
  <c r="F113"/>
  <c r="G113"/>
  <c r="H113"/>
  <c r="I113"/>
  <c r="J113"/>
  <c r="K113"/>
  <c r="L113"/>
  <c r="M113"/>
  <c r="N113"/>
  <c r="E113"/>
  <c r="G108"/>
  <c r="H108"/>
  <c r="I108"/>
  <c r="J108"/>
  <c r="J107" s="1"/>
  <c r="J106" s="1"/>
  <c r="K108"/>
  <c r="L108"/>
  <c r="M108"/>
  <c r="M107" s="1"/>
  <c r="N108"/>
  <c r="N107" s="1"/>
  <c r="N106" s="1"/>
  <c r="G107"/>
  <c r="H107"/>
  <c r="H106" s="1"/>
  <c r="K107"/>
  <c r="L107"/>
  <c r="G106"/>
  <c r="K106"/>
  <c r="L106"/>
  <c r="G97"/>
  <c r="H97"/>
  <c r="I97"/>
  <c r="J97"/>
  <c r="K97"/>
  <c r="L97"/>
  <c r="M97"/>
  <c r="N97"/>
  <c r="M95"/>
  <c r="M92"/>
  <c r="M93"/>
  <c r="M91"/>
  <c r="M86"/>
  <c r="M87"/>
  <c r="M88"/>
  <c r="M89"/>
  <c r="M84"/>
  <c r="M76"/>
  <c r="M77"/>
  <c r="M78"/>
  <c r="M79"/>
  <c r="M80"/>
  <c r="M81"/>
  <c r="M82"/>
  <c r="G68"/>
  <c r="H68"/>
  <c r="I68"/>
  <c r="K68"/>
  <c r="L68"/>
  <c r="F68"/>
  <c r="G69"/>
  <c r="H69"/>
  <c r="I69"/>
  <c r="M69" s="1"/>
  <c r="J69"/>
  <c r="J68" s="1"/>
  <c r="K69"/>
  <c r="L69"/>
  <c r="E68"/>
  <c r="M64"/>
  <c r="N64"/>
  <c r="M65"/>
  <c r="N65"/>
  <c r="M66"/>
  <c r="N66"/>
  <c r="M67"/>
  <c r="N67"/>
  <c r="M70"/>
  <c r="N70"/>
  <c r="M71"/>
  <c r="N71"/>
  <c r="M72"/>
  <c r="N72"/>
  <c r="M73"/>
  <c r="N73"/>
  <c r="N63"/>
  <c r="M62"/>
  <c r="M63"/>
  <c r="M60"/>
  <c r="N60"/>
  <c r="M61"/>
  <c r="N61"/>
  <c r="N59"/>
  <c r="M59"/>
  <c r="M48"/>
  <c r="N48"/>
  <c r="M49"/>
  <c r="N49"/>
  <c r="M50"/>
  <c r="N50"/>
  <c r="N47"/>
  <c r="M47"/>
  <c r="M46"/>
  <c r="M45"/>
  <c r="G29"/>
  <c r="H29"/>
  <c r="N29" s="1"/>
  <c r="I29"/>
  <c r="J29"/>
  <c r="K29"/>
  <c r="L29"/>
  <c r="G23"/>
  <c r="H23"/>
  <c r="I23"/>
  <c r="J23"/>
  <c r="K23"/>
  <c r="L23"/>
  <c r="M23"/>
  <c r="N23"/>
  <c r="M24"/>
  <c r="N24"/>
  <c r="M25"/>
  <c r="N25"/>
  <c r="M26"/>
  <c r="N26"/>
  <c r="M27"/>
  <c r="N27"/>
  <c r="M28"/>
  <c r="N28"/>
  <c r="M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N22"/>
  <c r="M22"/>
  <c r="M21"/>
  <c r="M17"/>
  <c r="N17"/>
  <c r="M18"/>
  <c r="N18"/>
  <c r="M19"/>
  <c r="N19"/>
  <c r="M20"/>
  <c r="N20"/>
  <c r="G15"/>
  <c r="H15"/>
  <c r="I15"/>
  <c r="I10" s="1"/>
  <c r="J15"/>
  <c r="K15"/>
  <c r="L15"/>
  <c r="M15"/>
  <c r="M11"/>
  <c r="N11"/>
  <c r="M12"/>
  <c r="N12"/>
  <c r="M13"/>
  <c r="N13"/>
  <c r="M14"/>
  <c r="N14"/>
  <c r="N15"/>
  <c r="N10"/>
  <c r="G10"/>
  <c r="H10"/>
  <c r="J10"/>
  <c r="K10"/>
  <c r="L10"/>
  <c r="F106" l="1"/>
  <c r="M106"/>
  <c r="I107"/>
  <c r="I106" s="1"/>
  <c r="N68"/>
  <c r="M68"/>
  <c r="N69"/>
  <c r="M10"/>
</calcChain>
</file>

<file path=xl/sharedStrings.xml><?xml version="1.0" encoding="utf-8"?>
<sst xmlns="http://schemas.openxmlformats.org/spreadsheetml/2006/main" count="499" uniqueCount="335">
  <si>
    <t>Учетная карта учреждения культурно-досугового типа</t>
  </si>
  <si>
    <t>Учреждение</t>
  </si>
  <si>
    <t xml:space="preserve"> Номер строки</t>
  </si>
  <si>
    <t>1 квартал</t>
  </si>
  <si>
    <t>2 квартал</t>
  </si>
  <si>
    <t>3 квартал</t>
  </si>
  <si>
    <t>4 квартал</t>
  </si>
  <si>
    <t>Год</t>
  </si>
  <si>
    <t>мероприятия</t>
  </si>
  <si>
    <t>зрители</t>
  </si>
  <si>
    <t>№</t>
  </si>
  <si>
    <t>Раздел I. Мероприятия</t>
  </si>
  <si>
    <t>1.</t>
  </si>
  <si>
    <t>ВСЕГО мероприятий, проводимых в учреждении</t>
  </si>
  <si>
    <t>1.1.</t>
  </si>
  <si>
    <t>Мероприятия в очном формате</t>
  </si>
  <si>
    <t>1.2.</t>
  </si>
  <si>
    <t>Мероприятия в дистанционном формате</t>
  </si>
  <si>
    <t>1.3.</t>
  </si>
  <si>
    <t>Мероприятия в режиме демонстрации видеопрограмм</t>
  </si>
  <si>
    <t>1.4.</t>
  </si>
  <si>
    <t>Мероприятия в режиме онлайн</t>
  </si>
  <si>
    <t>2.</t>
  </si>
  <si>
    <t>Мероприятия, проводимые учреждением (7-НК)</t>
  </si>
  <si>
    <t>из них:</t>
  </si>
  <si>
    <t>X</t>
  </si>
  <si>
    <t>2.1.</t>
  </si>
  <si>
    <t>* для детей и подростков до 14 лет</t>
  </si>
  <si>
    <t>2.2.</t>
  </si>
  <si>
    <t>* для молодежи от 14 до 35 лет</t>
  </si>
  <si>
    <t>2.3.</t>
  </si>
  <si>
    <t xml:space="preserve">* для населения старше 35 лет </t>
  </si>
  <si>
    <t>2.4.</t>
  </si>
  <si>
    <t>для разновозрастной аудитории</t>
  </si>
  <si>
    <t>3.</t>
  </si>
  <si>
    <t>Число льготных посещений инвалидами (количество человек)</t>
  </si>
  <si>
    <t>4.</t>
  </si>
  <si>
    <t>Из них мероприятия, проводимые учреждением в сельской местности</t>
  </si>
  <si>
    <t>5.</t>
  </si>
  <si>
    <t>Всего платных мероприятий, из них:</t>
  </si>
  <si>
    <t>5.1.</t>
  </si>
  <si>
    <t>5.2.</t>
  </si>
  <si>
    <t>5.3.</t>
  </si>
  <si>
    <t>5.4.</t>
  </si>
  <si>
    <t>6.</t>
  </si>
  <si>
    <t>Из них платные мероприятия, проводимые учреждением в сельской местности (7-НК)</t>
  </si>
  <si>
    <t>7.</t>
  </si>
  <si>
    <t>Мероприятия по формам входящие в отчет 7-НК</t>
  </si>
  <si>
    <t>7.1.</t>
  </si>
  <si>
    <t>сборные концерты учреждения</t>
  </si>
  <si>
    <t>7.2.</t>
  </si>
  <si>
    <t>сольные концерты творческих коллективов</t>
  </si>
  <si>
    <t>7.3.</t>
  </si>
  <si>
    <t>спектакли любительских коллективов</t>
  </si>
  <si>
    <t>7.4.</t>
  </si>
  <si>
    <t>вечера</t>
  </si>
  <si>
    <t>7.5.</t>
  </si>
  <si>
    <t xml:space="preserve">выставки </t>
  </si>
  <si>
    <t>7.6.</t>
  </si>
  <si>
    <t>семинары, конференции, круглые столы, съезды, собрания и т.д.</t>
  </si>
  <si>
    <t>7.7.</t>
  </si>
  <si>
    <t>конкурсы и фестивали, проводимые учреждением</t>
  </si>
  <si>
    <t>7.8.</t>
  </si>
  <si>
    <t>праздники, театрализованные представления, игровые программы и иные формы мероприятий</t>
  </si>
  <si>
    <t>7.9.</t>
  </si>
  <si>
    <t>мероприятия творческих коллективов учреждения за пределами населенного пункта</t>
  </si>
  <si>
    <t>7.10.</t>
  </si>
  <si>
    <t>массовые народные гуляния</t>
  </si>
  <si>
    <t>7.11.</t>
  </si>
  <si>
    <t>киносеансы:</t>
  </si>
  <si>
    <t>7.11.1.</t>
  </si>
  <si>
    <t>из общего числа киносеансов, платные</t>
  </si>
  <si>
    <t>7.12.</t>
  </si>
  <si>
    <t>мероприятия с применением специализированных транспортных средств</t>
  </si>
  <si>
    <t>7.12.1.</t>
  </si>
  <si>
    <t>из них, число выездов автоклубов в сельские населенные пункты</t>
  </si>
  <si>
    <t>7.13.</t>
  </si>
  <si>
    <t>из общего количества мероприятий по формам входящих в отчет 7-НК</t>
  </si>
  <si>
    <t>7.13.1</t>
  </si>
  <si>
    <t>с участием инвалидов и лиц с ОВЗ</t>
  </si>
  <si>
    <t>7.13.2</t>
  </si>
  <si>
    <t>доступные для восприятия инвалидами и лицами с ОВЗ</t>
  </si>
  <si>
    <t>8.</t>
  </si>
  <si>
    <t>Мероприятия по формам, не входящие в отчет 7-НК</t>
  </si>
  <si>
    <t>8.1.</t>
  </si>
  <si>
    <t>концерты звезд эстрады</t>
  </si>
  <si>
    <t>8.2.</t>
  </si>
  <si>
    <t xml:space="preserve">спектакли профессиональных коллективов, цирковые представления </t>
  </si>
  <si>
    <t>8.3.</t>
  </si>
  <si>
    <t>иные мероприятия</t>
  </si>
  <si>
    <t>9</t>
  </si>
  <si>
    <t>Статус мероприятий:</t>
  </si>
  <si>
    <t>9.1.</t>
  </si>
  <si>
    <t>муниципальный</t>
  </si>
  <si>
    <t>9.2.</t>
  </si>
  <si>
    <t>зональный (межрайонный)</t>
  </si>
  <si>
    <t>9.3.</t>
  </si>
  <si>
    <t>окружной, региональный</t>
  </si>
  <si>
    <t>9.4.</t>
  </si>
  <si>
    <t>межрегиональный</t>
  </si>
  <si>
    <t>9.5.</t>
  </si>
  <si>
    <t>всероссийский (российский)</t>
  </si>
  <si>
    <t>9.6.</t>
  </si>
  <si>
    <t>международный</t>
  </si>
  <si>
    <t>10.</t>
  </si>
  <si>
    <t>Мероприятия по направлениям деятельности:</t>
  </si>
  <si>
    <t>10.1.</t>
  </si>
  <si>
    <t>патриотическое, гражданское воспитание</t>
  </si>
  <si>
    <t>10.2.</t>
  </si>
  <si>
    <t>мероприятия, способствующие формированию ЗОЖ</t>
  </si>
  <si>
    <t>10.3.</t>
  </si>
  <si>
    <t>мероприятия противодействующие наркозависимости</t>
  </si>
  <si>
    <t>10.4.</t>
  </si>
  <si>
    <t>мероприятия для инвалидов и лиц с ОВЗ</t>
  </si>
  <si>
    <t>10.5.</t>
  </si>
  <si>
    <t>мероприятия для старшего поколения (от 50 лет)</t>
  </si>
  <si>
    <t>10.6.</t>
  </si>
  <si>
    <t>мероприятия, направленные на развитие семейного творчества</t>
  </si>
  <si>
    <t>10.7.</t>
  </si>
  <si>
    <t>мероприятия экологической направленности</t>
  </si>
  <si>
    <t>10.8.</t>
  </si>
  <si>
    <t>информационно-методические мероприятия</t>
  </si>
  <si>
    <t>10.9.</t>
  </si>
  <si>
    <t>мероприятия, направленные на развитие современных направлений творчества</t>
  </si>
  <si>
    <t>10.10.</t>
  </si>
  <si>
    <t>Мероприятия национальной и межнациональной направленности, из них:</t>
  </si>
  <si>
    <t>10.10.1.</t>
  </si>
  <si>
    <t>мероприятия, направленные на реализацию деятельности в сохранении и развитии культуры конкретных этнических групп (в том числе с участием инвалидов и лиц с ОВЗ), всего:</t>
  </si>
  <si>
    <t>10.10.1.1.</t>
  </si>
  <si>
    <t>способствующих сохранению и развитию культуры КМНС</t>
  </si>
  <si>
    <t>10.10.1.2.</t>
  </si>
  <si>
    <t>способствующих сохранению и развитию культуры русского населения Западно - Сибирского региона, в том числе Казачьей культуры</t>
  </si>
  <si>
    <t>10.10.1.3.</t>
  </si>
  <si>
    <t>способствующие развитию культуры других отдельных народов и национальностей, проживающих на территории автономного округа – Югры</t>
  </si>
  <si>
    <t>10.10.2.</t>
  </si>
  <si>
    <t>Мероприятия, способствующие развитию межэтнического взаимодействия и профилактики экстремизма (в том числе с участием инвалидов и лиц с ОВЗ)</t>
  </si>
  <si>
    <t>Раздел II. Информационно - издательская деятельность</t>
  </si>
  <si>
    <t>11.1.</t>
  </si>
  <si>
    <t>Масс-медиа:</t>
  </si>
  <si>
    <t>11.1.1.</t>
  </si>
  <si>
    <t>публикации в местных печатных изданиях</t>
  </si>
  <si>
    <t>11.1.2.</t>
  </si>
  <si>
    <t>публикации в окружных (региональных) печатных изданиях</t>
  </si>
  <si>
    <t>11.1.3.</t>
  </si>
  <si>
    <t>публикации в российских печатных изданиях</t>
  </si>
  <si>
    <t>11.1.4.</t>
  </si>
  <si>
    <t>телерепортажи</t>
  </si>
  <si>
    <t>11.1.5.</t>
  </si>
  <si>
    <t>радиорепортажи</t>
  </si>
  <si>
    <t>11.1.6.</t>
  </si>
  <si>
    <t>публикации в федеральных интернет-источниках</t>
  </si>
  <si>
    <t>11.1.7.</t>
  </si>
  <si>
    <t>публикации в местных интернет-источниках</t>
  </si>
  <si>
    <t>11.2.</t>
  </si>
  <si>
    <t>публикации в социальных сетях учреждения:</t>
  </si>
  <si>
    <t>Х</t>
  </si>
  <si>
    <t>11.2.1.</t>
  </si>
  <si>
    <t>количество постов</t>
  </si>
  <si>
    <t>11.2.2.</t>
  </si>
  <si>
    <t>количество подписчиков</t>
  </si>
  <si>
    <t>11.2.3.</t>
  </si>
  <si>
    <t>количество просмотров</t>
  </si>
  <si>
    <t>11.2.4.</t>
  </si>
  <si>
    <t>количество лайков</t>
  </si>
  <si>
    <t>11.2.5.</t>
  </si>
  <si>
    <t>количество комментариев</t>
  </si>
  <si>
    <t>11.2.6.</t>
  </si>
  <si>
    <t>количество репостов</t>
  </si>
  <si>
    <t>11.3.</t>
  </si>
  <si>
    <t>Взаимодействие с порталом PRO.Культура.РФ</t>
  </si>
  <si>
    <t>11.3.1.</t>
  </si>
  <si>
    <t>Количество подтвержденных событий</t>
  </si>
  <si>
    <t>11.3.2.</t>
  </si>
  <si>
    <t>Количество проведенных онлайн трансляций</t>
  </si>
  <si>
    <t>11.3.3.</t>
  </si>
  <si>
    <t>Количество посещений официального сайта учреждения по установленному счетчику PRO.Культура.РФ</t>
  </si>
  <si>
    <t>Раздел III. Волонтеры</t>
  </si>
  <si>
    <t>12.</t>
  </si>
  <si>
    <t>Волонтеры (добровольцы)</t>
  </si>
  <si>
    <t>Раздел IV. Клубные формирования</t>
  </si>
  <si>
    <t>13.</t>
  </si>
  <si>
    <t>Клубные формирования (кол-во клубных формирований/участников в них)</t>
  </si>
  <si>
    <t>13.1.</t>
  </si>
  <si>
    <t>13.2.</t>
  </si>
  <si>
    <t>13.3.</t>
  </si>
  <si>
    <t>13.4.</t>
  </si>
  <si>
    <t>13.5.</t>
  </si>
  <si>
    <t>из общего количества клубных формирований (кол-во клубных формирований/участников в них)</t>
  </si>
  <si>
    <t>13.6.</t>
  </si>
  <si>
    <t>для старшего поколения (от 50 лет)</t>
  </si>
  <si>
    <t>13.7.</t>
  </si>
  <si>
    <t>инклюзивные, включающие в состав инвалидов и лиц с ОВЗ</t>
  </si>
  <si>
    <t>14.</t>
  </si>
  <si>
    <t>Любительские объединения, клубы по интересам</t>
  </si>
  <si>
    <t>15.</t>
  </si>
  <si>
    <t>Прочие клубные формирования</t>
  </si>
  <si>
    <t>16.</t>
  </si>
  <si>
    <t>Клубные формирования/кружки самодеятельного народного творчества, из них:</t>
  </si>
  <si>
    <t>16.1.</t>
  </si>
  <si>
    <t>Вокальные коллективы (из п. 16)</t>
  </si>
  <si>
    <t>а.</t>
  </si>
  <si>
    <t>б.</t>
  </si>
  <si>
    <t>в.</t>
  </si>
  <si>
    <t>г.</t>
  </si>
  <si>
    <t>для разновозрастных участников</t>
  </si>
  <si>
    <t>16.1.1.</t>
  </si>
  <si>
    <t>Хоры (из п. 16.1.)</t>
  </si>
  <si>
    <t>16.1.1.1.</t>
  </si>
  <si>
    <t>Академические хоры (из п. 16.1.1.)</t>
  </si>
  <si>
    <t>16.1.1.2</t>
  </si>
  <si>
    <t>Народные хоры (из п. 16.1.1.)</t>
  </si>
  <si>
    <t>16.1.2.</t>
  </si>
  <si>
    <t>Ансамбли (из п. 16.1.)</t>
  </si>
  <si>
    <t>16.1.2.1.</t>
  </si>
  <si>
    <t>Академические ансамбли (из п.16.1.2.)</t>
  </si>
  <si>
    <t>16.1.2.2.</t>
  </si>
  <si>
    <t>Народные ансамбли (из п.16.1.2.)</t>
  </si>
  <si>
    <t>16.1.3.</t>
  </si>
  <si>
    <t>Студии эстрадного пения (из п. 16.1.)</t>
  </si>
  <si>
    <t>16.2.</t>
  </si>
  <si>
    <t>Хореографические коллективы (из п. 16.)</t>
  </si>
  <si>
    <t>16.2.1.</t>
  </si>
  <si>
    <t>народный танец (из п. 16.2.)</t>
  </si>
  <si>
    <t>16.2.2.</t>
  </si>
  <si>
    <t>классический танец (из п. 16.2.)</t>
  </si>
  <si>
    <t>16.2.3.</t>
  </si>
  <si>
    <t>современный танец (из п. 16.2.)</t>
  </si>
  <si>
    <t>16.2.4.</t>
  </si>
  <si>
    <t>бальный и эстрадно-спортивный танец (из п. 16.2.)</t>
  </si>
  <si>
    <t>16.2.5.</t>
  </si>
  <si>
    <t>иные (из п. 16.2.)</t>
  </si>
  <si>
    <t>16.3.</t>
  </si>
  <si>
    <t>Инструментальные коллективы (из п. 16.)</t>
  </si>
  <si>
    <t>16.3.1.</t>
  </si>
  <si>
    <t xml:space="preserve">Оркестры (из п. 16.3.): </t>
  </si>
  <si>
    <t>народных инструментов (из п. 16.3.1.)</t>
  </si>
  <si>
    <t>духовых инструментов (из п. 16.3.1.)</t>
  </si>
  <si>
    <t>джазовые и эстрадные (из п. 16.3.1.)</t>
  </si>
  <si>
    <t>симфонические (из п. 16.3.1.)</t>
  </si>
  <si>
    <t>16.3.2.</t>
  </si>
  <si>
    <t>Ансамбли (из п. 16.3):</t>
  </si>
  <si>
    <t>народных инструментов (из п. 16.3.2.)</t>
  </si>
  <si>
    <t>духовых инструментов (из п. 16.3.2.)</t>
  </si>
  <si>
    <t>джазовые и эстрадные (из п. 16.3.2.)</t>
  </si>
  <si>
    <t>камерные (из п. 16.3.2.)</t>
  </si>
  <si>
    <t>16.4.</t>
  </si>
  <si>
    <t>Театральные (из п. 16.)</t>
  </si>
  <si>
    <t>16.4.1.</t>
  </si>
  <si>
    <t>Драматические (из п. 16.4.)</t>
  </si>
  <si>
    <t>16.4.2.</t>
  </si>
  <si>
    <t>Театры кукол (из п. 16.4.)</t>
  </si>
  <si>
    <t>16.4.3.</t>
  </si>
  <si>
    <t>Музыкальные (из п. 16.4.)</t>
  </si>
  <si>
    <t>16.4.4.</t>
  </si>
  <si>
    <t>Театры эстрады (из п. 16.4.)</t>
  </si>
  <si>
    <t>16.5.</t>
  </si>
  <si>
    <t>Фольклорные (из п. 16.), из них:</t>
  </si>
  <si>
    <t>16.5.1.</t>
  </si>
  <si>
    <t>фольклорные КМНС</t>
  </si>
  <si>
    <t>16.5.2.</t>
  </si>
  <si>
    <t>фольклорные русские</t>
  </si>
  <si>
    <t>16.5.3.</t>
  </si>
  <si>
    <t>фольклорные казачьи</t>
  </si>
  <si>
    <t>16.5.4.</t>
  </si>
  <si>
    <t>фольклорные прочие</t>
  </si>
  <si>
    <t>16.6.</t>
  </si>
  <si>
    <t>Изобразительного искусства (из п. 16.)</t>
  </si>
  <si>
    <t>16.7.</t>
  </si>
  <si>
    <t>Декоративно прикладного искусства (из п. 16.)</t>
  </si>
  <si>
    <t>16.7.1.</t>
  </si>
  <si>
    <t>из них КМНС</t>
  </si>
  <si>
    <t>16.8.</t>
  </si>
  <si>
    <t>Кино, фото, видео любителей (из п. 16.)</t>
  </si>
  <si>
    <t>16.9.</t>
  </si>
  <si>
    <t>Циркового искусства (из п. 16.)</t>
  </si>
  <si>
    <t>16.10.</t>
  </si>
  <si>
    <t>Прочие (из п. 16.)</t>
  </si>
  <si>
    <t>17.</t>
  </si>
  <si>
    <t>Формирования/кружки технического творчества</t>
  </si>
  <si>
    <t>17.1.</t>
  </si>
  <si>
    <t>17.2.</t>
  </si>
  <si>
    <t>17.3.</t>
  </si>
  <si>
    <t>17.4.</t>
  </si>
  <si>
    <t>18.</t>
  </si>
  <si>
    <t>Спортивные формирования/ кружки</t>
  </si>
  <si>
    <t>18.1.</t>
  </si>
  <si>
    <t>18.2.</t>
  </si>
  <si>
    <t>18.3.</t>
  </si>
  <si>
    <t>18.4.</t>
  </si>
  <si>
    <t>19.</t>
  </si>
  <si>
    <t>Формирования, имеющие звание (кол-во клубных формирований/участников в них)</t>
  </si>
  <si>
    <t>19.1.</t>
  </si>
  <si>
    <t>народный самодеятельный коллектив</t>
  </si>
  <si>
    <t>19.2.</t>
  </si>
  <si>
    <t>образцовый художественный коллектив</t>
  </si>
  <si>
    <t>19.3.</t>
  </si>
  <si>
    <t>народная самодеятельная студия</t>
  </si>
  <si>
    <t>19.4.</t>
  </si>
  <si>
    <t>почетный коллектив народного творчества</t>
  </si>
  <si>
    <t>заслуженный коллектив народного творчества</t>
  </si>
  <si>
    <t>20.</t>
  </si>
  <si>
    <t>Клубные формирования на платной основе/участников в них</t>
  </si>
  <si>
    <t>21.1.</t>
  </si>
  <si>
    <t>21.2.</t>
  </si>
  <si>
    <t>21.3.</t>
  </si>
  <si>
    <t>* для населения старше 35 лет</t>
  </si>
  <si>
    <t>21.4.</t>
  </si>
  <si>
    <t>21.5.</t>
  </si>
  <si>
    <t>из них формирования самодеятельного народного творчества на платной основе</t>
  </si>
  <si>
    <t>21.</t>
  </si>
  <si>
    <t>Участие клубных формирований в мероприятиях:</t>
  </si>
  <si>
    <t xml:space="preserve"> в конкурсах и фестивалях (количество конкурсов, фестивалей/ кол-во гран-при, лауреатов (дипломантов) 1,2,3 степени)</t>
  </si>
  <si>
    <t>21.1.1.</t>
  </si>
  <si>
    <t>участие в международных конкурсах, фестивалях/кол-во гран-при, лауреатов (дипломантов) 1,2,3 степени</t>
  </si>
  <si>
    <t>21.1.2.</t>
  </si>
  <si>
    <t>участие во всероссийских (российских), межрегиональных конкурсах, фестивалях/кол-во гран-при, лауреатов (дипломантов) 1,2,3 степени</t>
  </si>
  <si>
    <t>21.1.3.</t>
  </si>
  <si>
    <t>участие в региональных, окружных конкурсах, фестивалях/кол-во гран-при, лауреатов (дипломантов) 1,2,3 степени</t>
  </si>
  <si>
    <t>21.1.4.</t>
  </si>
  <si>
    <t>участие в зональных (межмуниципальных) конкурсах, фестивалях/кол-во гран-при, лауреатов (дипломантов) 1,2,3 степени</t>
  </si>
  <si>
    <t>21.1.5.</t>
  </si>
  <si>
    <t>участие в муниципальных конкурсах, фестивалях/кол-во гран-при, лауреатов (дипломантов) 1,2,3 степени</t>
  </si>
  <si>
    <t xml:space="preserve"> в концертных программах вне учреждения (количество концертных программ/ кол-во участников)</t>
  </si>
  <si>
    <t>21.2.1.</t>
  </si>
  <si>
    <t>в муниципальном образовании</t>
  </si>
  <si>
    <t>21.2.2.</t>
  </si>
  <si>
    <t>за пределами муниципального образования</t>
  </si>
  <si>
    <t>Раздел V. Показатели Национального проекта «Культура»</t>
  </si>
  <si>
    <t>22.1.</t>
  </si>
  <si>
    <t>Число клубных формирований, принявших участие в региональном и федеральном этапах Всероссийского фестиваля любительских творческих коллективов в рамках реализации федерального проекта «Творческие люди»/количество участников</t>
  </si>
  <si>
    <t>22.2.</t>
  </si>
  <si>
    <t>Количество посещений сайтов учреждений (включая соц. сети)</t>
  </si>
  <si>
    <t>22.3.</t>
  </si>
  <si>
    <t>Количество использованных материалов Реестра объектов нематериального культурного наследия народов автономного округа – Югры (сайт www.ugra-nasledie.ru)</t>
  </si>
  <si>
    <t>Муниципальное казенное учреждение "Центр культуры и молодежи "Камертон"</t>
  </si>
</sst>
</file>

<file path=xl/styles.xml><?xml version="1.0" encoding="utf-8"?>
<styleSheet xmlns="http://schemas.openxmlformats.org/spreadsheetml/2006/main">
  <fonts count="25">
    <font>
      <sz val="10"/>
      <name val="Tahoma"/>
    </font>
    <font>
      <sz val="10"/>
      <name val="Tahoma"/>
      <family val="2"/>
    </font>
    <font>
      <sz val="10"/>
      <name val="Arial Cyr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5" borderId="0"/>
    <xf numFmtId="0" fontId="4" fillId="8" borderId="0"/>
    <xf numFmtId="0" fontId="4" fillId="11" borderId="0"/>
    <xf numFmtId="0" fontId="5" fillId="12" borderId="0"/>
    <xf numFmtId="0" fontId="5" fillId="9" borderId="0"/>
    <xf numFmtId="0" fontId="5" fillId="10" borderId="0"/>
    <xf numFmtId="0" fontId="5" fillId="13" borderId="0"/>
    <xf numFmtId="0" fontId="5" fillId="14" borderId="0"/>
    <xf numFmtId="0" fontId="5" fillId="15" borderId="0"/>
    <xf numFmtId="0" fontId="5" fillId="16" borderId="0"/>
    <xf numFmtId="0" fontId="5" fillId="17" borderId="0"/>
    <xf numFmtId="0" fontId="5" fillId="18" borderId="0"/>
    <xf numFmtId="0" fontId="5" fillId="13" borderId="0"/>
    <xf numFmtId="0" fontId="5" fillId="14" borderId="0"/>
    <xf numFmtId="0" fontId="5" fillId="19" borderId="0"/>
    <xf numFmtId="0" fontId="6" fillId="20" borderId="1"/>
    <xf numFmtId="0" fontId="7" fillId="21" borderId="2"/>
    <xf numFmtId="0" fontId="8" fillId="21" borderId="1"/>
    <xf numFmtId="0" fontId="9" fillId="0" borderId="3"/>
    <xf numFmtId="0" fontId="10" fillId="0" borderId="4"/>
    <xf numFmtId="0" fontId="11" fillId="0" borderId="5"/>
    <xf numFmtId="0" fontId="11" fillId="0" borderId="0"/>
    <xf numFmtId="0" fontId="12" fillId="0" borderId="6"/>
    <xf numFmtId="0" fontId="13" fillId="22" borderId="7"/>
    <xf numFmtId="0" fontId="14" fillId="0" borderId="0"/>
    <xf numFmtId="0" fontId="15" fillId="23" borderId="0"/>
    <xf numFmtId="0" fontId="2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24" borderId="0"/>
    <xf numFmtId="0" fontId="17" fillId="0" borderId="0"/>
    <xf numFmtId="0" fontId="1" fillId="25" borderId="8"/>
    <xf numFmtId="0" fontId="18" fillId="0" borderId="9"/>
    <xf numFmtId="0" fontId="19" fillId="0" borderId="0"/>
    <xf numFmtId="0" fontId="20" fillId="26" borderId="0"/>
  </cellStyleXfs>
  <cellXfs count="140">
    <xf numFmtId="0" fontId="0" fillId="0" borderId="0" xfId="0" applyNumberFormat="1" applyFont="1" applyFill="1" applyBorder="1" applyProtection="1"/>
    <xf numFmtId="0" fontId="22" fillId="0" borderId="10" xfId="0" applyNumberFormat="1" applyFont="1" applyFill="1" applyBorder="1" applyAlignment="1" applyProtection="1">
      <alignment wrapText="1"/>
    </xf>
    <xf numFmtId="49" fontId="22" fillId="0" borderId="11" xfId="37" applyNumberFormat="1" applyFont="1" applyFill="1" applyBorder="1" applyAlignment="1" applyProtection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0" fontId="22" fillId="27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10" xfId="37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wrapText="1"/>
    </xf>
    <xf numFmtId="0" fontId="22" fillId="0" borderId="13" xfId="0" applyNumberFormat="1" applyFont="1" applyFill="1" applyBorder="1" applyAlignment="1" applyProtection="1">
      <alignment horizont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1" fontId="22" fillId="0" borderId="10" xfId="41" applyNumberFormat="1" applyFont="1" applyFill="1" applyBorder="1" applyAlignment="1" applyProtection="1">
      <alignment horizontal="right" wrapText="1"/>
    </xf>
    <xf numFmtId="0" fontId="22" fillId="0" borderId="10" xfId="41" applyNumberFormat="1" applyFont="1" applyFill="1" applyBorder="1" applyAlignment="1" applyProtection="1">
      <alignment horizontal="center" vertical="center" wrapText="1"/>
    </xf>
    <xf numFmtId="1" fontId="22" fillId="0" borderId="10" xfId="41" applyNumberFormat="1" applyFont="1" applyFill="1" applyBorder="1" applyAlignment="1" applyProtection="1">
      <alignment horizontal="center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1" fontId="22" fillId="0" borderId="24" xfId="41" applyNumberFormat="1" applyFont="1" applyFill="1" applyBorder="1" applyAlignment="1" applyProtection="1">
      <alignment horizontal="right" wrapText="1"/>
    </xf>
    <xf numFmtId="49" fontId="22" fillId="0" borderId="23" xfId="37" applyNumberFormat="1" applyFont="1" applyFill="1" applyBorder="1" applyAlignment="1" applyProtection="1">
      <alignment horizontal="left" vertical="top" wrapText="1"/>
    </xf>
    <xf numFmtId="0" fontId="22" fillId="0" borderId="24" xfId="41" applyNumberFormat="1" applyFont="1" applyFill="1" applyBorder="1" applyAlignment="1" applyProtection="1">
      <alignment horizontal="center" vertical="center" wrapText="1"/>
    </xf>
    <xf numFmtId="0" fontId="22" fillId="28" borderId="17" xfId="37" applyNumberFormat="1" applyFont="1" applyFill="1" applyBorder="1" applyAlignment="1" applyProtection="1">
      <alignment horizontal="left" vertical="top" wrapText="1"/>
    </xf>
    <xf numFmtId="0" fontId="24" fillId="28" borderId="18" xfId="0" applyNumberFormat="1" applyFont="1" applyFill="1" applyBorder="1" applyAlignment="1" applyProtection="1">
      <alignment horizontal="center" vertical="center" wrapText="1"/>
    </xf>
    <xf numFmtId="1" fontId="22" fillId="28" borderId="18" xfId="41" applyNumberFormat="1" applyFont="1" applyFill="1" applyBorder="1" applyAlignment="1" applyProtection="1">
      <alignment horizontal="right" wrapText="1"/>
    </xf>
    <xf numFmtId="1" fontId="22" fillId="28" borderId="19" xfId="41" applyNumberFormat="1" applyFont="1" applyFill="1" applyBorder="1" applyAlignment="1" applyProtection="1">
      <alignment horizontal="right" wrapText="1"/>
    </xf>
    <xf numFmtId="1" fontId="22" fillId="28" borderId="21" xfId="41" applyNumberFormat="1" applyFont="1" applyFill="1" applyBorder="1" applyAlignment="1" applyProtection="1">
      <alignment horizontal="right" wrapText="1"/>
    </xf>
    <xf numFmtId="1" fontId="22" fillId="28" borderId="22" xfId="41" applyNumberFormat="1" applyFont="1" applyFill="1" applyBorder="1" applyAlignment="1" applyProtection="1">
      <alignment horizontal="right" wrapText="1"/>
    </xf>
    <xf numFmtId="1" fontId="22" fillId="28" borderId="10" xfId="41" applyNumberFormat="1" applyFont="1" applyFill="1" applyBorder="1" applyAlignment="1" applyProtection="1">
      <alignment horizontal="right" wrapText="1"/>
    </xf>
    <xf numFmtId="1" fontId="22" fillId="28" borderId="24" xfId="41" applyNumberFormat="1" applyFont="1" applyFill="1" applyBorder="1" applyAlignment="1" applyProtection="1">
      <alignment horizontal="right" wrapText="1"/>
    </xf>
    <xf numFmtId="1" fontId="22" fillId="28" borderId="26" xfId="41" applyNumberFormat="1" applyFont="1" applyFill="1" applyBorder="1" applyAlignment="1" applyProtection="1">
      <alignment horizontal="right" wrapText="1"/>
    </xf>
    <xf numFmtId="1" fontId="22" fillId="28" borderId="27" xfId="41" applyNumberFormat="1" applyFont="1" applyFill="1" applyBorder="1" applyAlignment="1" applyProtection="1">
      <alignment horizontal="right" wrapText="1"/>
    </xf>
    <xf numFmtId="0" fontId="22" fillId="28" borderId="20" xfId="37" applyNumberFormat="1" applyFont="1" applyFill="1" applyBorder="1" applyAlignment="1" applyProtection="1">
      <alignment horizontal="left" vertical="center" wrapText="1"/>
    </xf>
    <xf numFmtId="0" fontId="24" fillId="28" borderId="21" xfId="0" applyNumberFormat="1" applyFont="1" applyFill="1" applyBorder="1" applyAlignment="1" applyProtection="1">
      <alignment horizontal="center" vertical="center" wrapText="1"/>
    </xf>
    <xf numFmtId="0" fontId="24" fillId="29" borderId="20" xfId="50" applyNumberFormat="1" applyFont="1" applyFill="1" applyBorder="1" applyAlignment="1" applyProtection="1">
      <alignment vertical="center" wrapText="1"/>
    </xf>
    <xf numFmtId="0" fontId="24" fillId="29" borderId="21" xfId="0" applyNumberFormat="1" applyFont="1" applyFill="1" applyBorder="1" applyAlignment="1" applyProtection="1">
      <alignment horizontal="center" vertical="center" wrapText="1"/>
    </xf>
    <xf numFmtId="1" fontId="22" fillId="29" borderId="21" xfId="41" applyNumberFormat="1" applyFont="1" applyFill="1" applyBorder="1" applyAlignment="1" applyProtection="1">
      <alignment horizontal="right" wrapText="1"/>
    </xf>
    <xf numFmtId="0" fontId="24" fillId="29" borderId="23" xfId="50" applyNumberFormat="1" applyFont="1" applyFill="1" applyBorder="1" applyAlignment="1" applyProtection="1">
      <alignment vertical="center" wrapText="1"/>
    </xf>
    <xf numFmtId="0" fontId="24" fillId="29" borderId="10" xfId="0" applyNumberFormat="1" applyFont="1" applyFill="1" applyBorder="1" applyAlignment="1" applyProtection="1">
      <alignment horizontal="center" vertical="center" wrapText="1"/>
    </xf>
    <xf numFmtId="1" fontId="22" fillId="29" borderId="10" xfId="41" applyNumberFormat="1" applyFont="1" applyFill="1" applyBorder="1" applyAlignment="1" applyProtection="1">
      <alignment horizontal="right" wrapText="1"/>
    </xf>
    <xf numFmtId="0" fontId="22" fillId="29" borderId="25" xfId="37" applyNumberFormat="1" applyFont="1" applyFill="1" applyBorder="1" applyAlignment="1" applyProtection="1">
      <alignment vertical="top" wrapText="1"/>
    </xf>
    <xf numFmtId="0" fontId="24" fillId="29" borderId="26" xfId="0" applyNumberFormat="1" applyFont="1" applyFill="1" applyBorder="1" applyAlignment="1" applyProtection="1">
      <alignment horizontal="center" vertical="center" wrapText="1"/>
    </xf>
    <xf numFmtId="1" fontId="22" fillId="29" borderId="26" xfId="41" applyNumberFormat="1" applyFont="1" applyFill="1" applyBorder="1" applyAlignment="1" applyProtection="1">
      <alignment horizontal="right" wrapText="1"/>
    </xf>
    <xf numFmtId="49" fontId="22" fillId="29" borderId="23" xfId="37" applyNumberFormat="1" applyFont="1" applyFill="1" applyBorder="1" applyAlignment="1" applyProtection="1">
      <alignment horizontal="left" vertical="top" wrapText="1"/>
    </xf>
    <xf numFmtId="0" fontId="22" fillId="29" borderId="23" xfId="37" applyNumberFormat="1" applyFont="1" applyFill="1" applyBorder="1" applyAlignment="1" applyProtection="1">
      <alignment vertical="top" wrapText="1"/>
    </xf>
    <xf numFmtId="0" fontId="22" fillId="29" borderId="17" xfId="37" applyNumberFormat="1" applyFont="1" applyFill="1" applyBorder="1" applyAlignment="1" applyProtection="1">
      <alignment vertical="top" wrapText="1"/>
    </xf>
    <xf numFmtId="0" fontId="24" fillId="29" borderId="18" xfId="0" applyNumberFormat="1" applyFont="1" applyFill="1" applyBorder="1" applyAlignment="1" applyProtection="1">
      <alignment horizontal="center" vertical="center" wrapText="1"/>
    </xf>
    <xf numFmtId="0" fontId="24" fillId="28" borderId="10" xfId="0" applyNumberFormat="1" applyFont="1" applyFill="1" applyBorder="1" applyAlignment="1" applyProtection="1">
      <alignment horizontal="center" vertical="center" wrapText="1"/>
    </xf>
    <xf numFmtId="49" fontId="22" fillId="29" borderId="17" xfId="37" applyNumberFormat="1" applyFont="1" applyFill="1" applyBorder="1" applyAlignment="1" applyProtection="1">
      <alignment horizontal="left" vertical="top" wrapText="1"/>
    </xf>
    <xf numFmtId="1" fontId="22" fillId="29" borderId="18" xfId="41" applyNumberFormat="1" applyFont="1" applyFill="1" applyBorder="1" applyAlignment="1" applyProtection="1">
      <alignment horizontal="right" wrapText="1"/>
    </xf>
    <xf numFmtId="49" fontId="22" fillId="28" borderId="20" xfId="37" applyNumberFormat="1" applyFont="1" applyFill="1" applyBorder="1" applyAlignment="1" applyProtection="1">
      <alignment horizontal="left" vertical="top" wrapText="1"/>
    </xf>
    <xf numFmtId="0" fontId="22" fillId="28" borderId="20" xfId="37" applyNumberFormat="1" applyFont="1" applyFill="1" applyBorder="1" applyAlignment="1" applyProtection="1">
      <alignment vertical="top" wrapText="1"/>
    </xf>
    <xf numFmtId="1" fontId="22" fillId="0" borderId="24" xfId="41" applyNumberFormat="1" applyFont="1" applyFill="1" applyBorder="1" applyAlignment="1" applyProtection="1">
      <alignment horizontal="center" vertical="center" wrapText="1"/>
    </xf>
    <xf numFmtId="0" fontId="22" fillId="29" borderId="31" xfId="37" applyNumberFormat="1" applyFont="1" applyFill="1" applyBorder="1" applyAlignment="1" applyProtection="1">
      <alignment vertical="top" wrapText="1"/>
    </xf>
    <xf numFmtId="0" fontId="24" fillId="29" borderId="13" xfId="0" applyNumberFormat="1" applyFont="1" applyFill="1" applyBorder="1" applyAlignment="1" applyProtection="1">
      <alignment horizontal="center" vertical="center" wrapText="1"/>
    </xf>
    <xf numFmtId="1" fontId="22" fillId="29" borderId="13" xfId="41" applyNumberFormat="1" applyFont="1" applyFill="1" applyBorder="1" applyAlignment="1" applyProtection="1">
      <alignment horizontal="right" wrapText="1"/>
    </xf>
    <xf numFmtId="1" fontId="22" fillId="0" borderId="13" xfId="41" applyNumberFormat="1" applyFont="1" applyFill="1" applyBorder="1" applyAlignment="1" applyProtection="1">
      <alignment horizontal="center" vertical="center" wrapText="1"/>
    </xf>
    <xf numFmtId="1" fontId="22" fillId="28" borderId="13" xfId="41" applyNumberFormat="1" applyFont="1" applyFill="1" applyBorder="1" applyAlignment="1" applyProtection="1">
      <alignment horizontal="right" wrapText="1"/>
    </xf>
    <xf numFmtId="1" fontId="22" fillId="0" borderId="32" xfId="41" applyNumberFormat="1" applyFont="1" applyFill="1" applyBorder="1" applyAlignment="1" applyProtection="1">
      <alignment horizontal="center" vertical="center" wrapText="1"/>
    </xf>
    <xf numFmtId="0" fontId="22" fillId="29" borderId="20" xfId="37" applyNumberFormat="1" applyFont="1" applyFill="1" applyBorder="1" applyAlignment="1" applyProtection="1">
      <alignment vertical="top" wrapText="1"/>
    </xf>
    <xf numFmtId="0" fontId="24" fillId="30" borderId="10" xfId="0" applyNumberFormat="1" applyFont="1" applyFill="1" applyBorder="1" applyAlignment="1" applyProtection="1">
      <alignment horizontal="center" vertical="center" wrapText="1"/>
    </xf>
    <xf numFmtId="1" fontId="22" fillId="30" borderId="10" xfId="41" applyNumberFormat="1" applyFont="1" applyFill="1" applyBorder="1" applyAlignment="1" applyProtection="1">
      <alignment horizontal="right" wrapText="1"/>
    </xf>
    <xf numFmtId="1" fontId="22" fillId="0" borderId="21" xfId="41" applyNumberFormat="1" applyFont="1" applyFill="1" applyBorder="1" applyAlignment="1" applyProtection="1">
      <alignment horizontal="center" vertical="center" wrapText="1"/>
    </xf>
    <xf numFmtId="1" fontId="22" fillId="0" borderId="22" xfId="41" applyNumberFormat="1" applyFont="1" applyFill="1" applyBorder="1" applyAlignment="1" applyProtection="1">
      <alignment horizontal="center" vertical="center" wrapText="1"/>
    </xf>
    <xf numFmtId="0" fontId="24" fillId="29" borderId="23" xfId="51" applyNumberFormat="1" applyFont="1" applyFill="1" applyBorder="1" applyAlignment="1" applyProtection="1">
      <alignment vertical="center" wrapText="1"/>
    </xf>
    <xf numFmtId="0" fontId="24" fillId="28" borderId="23" xfId="51" applyNumberFormat="1" applyFont="1" applyFill="1" applyBorder="1" applyAlignment="1" applyProtection="1">
      <alignment vertical="center" wrapText="1"/>
    </xf>
    <xf numFmtId="0" fontId="22" fillId="29" borderId="23" xfId="42" applyNumberFormat="1" applyFont="1" applyFill="1" applyBorder="1" applyAlignment="1" applyProtection="1">
      <alignment wrapText="1"/>
    </xf>
    <xf numFmtId="0" fontId="22" fillId="29" borderId="25" xfId="42" applyNumberFormat="1" applyFont="1" applyFill="1" applyBorder="1" applyAlignment="1" applyProtection="1">
      <alignment wrapText="1"/>
    </xf>
    <xf numFmtId="0" fontId="24" fillId="29" borderId="23" xfId="36" applyNumberFormat="1" applyFont="1" applyFill="1" applyBorder="1" applyAlignment="1" applyProtection="1">
      <alignment vertical="center" wrapText="1"/>
    </xf>
    <xf numFmtId="0" fontId="22" fillId="28" borderId="20" xfId="42" applyNumberFormat="1" applyFont="1" applyFill="1" applyBorder="1" applyAlignment="1" applyProtection="1">
      <alignment wrapText="1"/>
    </xf>
    <xf numFmtId="0" fontId="22" fillId="29" borderId="10" xfId="0" applyNumberFormat="1" applyFont="1" applyFill="1" applyBorder="1" applyAlignment="1" applyProtection="1">
      <alignment horizontal="center" vertical="center" wrapText="1"/>
    </xf>
    <xf numFmtId="0" fontId="22" fillId="29" borderId="17" xfId="42" applyNumberFormat="1" applyFont="1" applyFill="1" applyBorder="1" applyAlignment="1" applyProtection="1">
      <alignment wrapText="1"/>
    </xf>
    <xf numFmtId="1" fontId="22" fillId="29" borderId="24" xfId="41" applyNumberFormat="1" applyFont="1" applyFill="1" applyBorder="1" applyAlignment="1" applyProtection="1">
      <alignment horizontal="right" wrapText="1"/>
    </xf>
    <xf numFmtId="1" fontId="22" fillId="29" borderId="27" xfId="41" applyNumberFormat="1" applyFont="1" applyFill="1" applyBorder="1" applyAlignment="1" applyProtection="1">
      <alignment horizontal="right" wrapText="1"/>
    </xf>
    <xf numFmtId="0" fontId="24" fillId="29" borderId="17" xfId="0" applyNumberFormat="1" applyFont="1" applyFill="1" applyBorder="1" applyAlignment="1" applyProtection="1">
      <alignment vertical="center" wrapText="1"/>
    </xf>
    <xf numFmtId="1" fontId="22" fillId="29" borderId="19" xfId="41" applyNumberFormat="1" applyFont="1" applyFill="1" applyBorder="1" applyAlignment="1" applyProtection="1">
      <alignment horizontal="right" wrapText="1"/>
    </xf>
    <xf numFmtId="0" fontId="24" fillId="28" borderId="17" xfId="0" applyNumberFormat="1" applyFont="1" applyFill="1" applyBorder="1" applyAlignment="1" applyProtection="1">
      <alignment vertical="center" wrapText="1"/>
    </xf>
    <xf numFmtId="0" fontId="22" fillId="29" borderId="20" xfId="42" applyNumberFormat="1" applyFont="1" applyFill="1" applyBorder="1" applyAlignment="1" applyProtection="1">
      <alignment wrapText="1"/>
    </xf>
    <xf numFmtId="0" fontId="22" fillId="29" borderId="42" xfId="37" applyNumberFormat="1" applyFont="1" applyFill="1" applyBorder="1" applyAlignment="1" applyProtection="1">
      <alignment vertical="top" wrapText="1"/>
    </xf>
    <xf numFmtId="0" fontId="22" fillId="29" borderId="43" xfId="37" applyNumberFormat="1" applyFont="1" applyFill="1" applyBorder="1" applyAlignment="1" applyProtection="1">
      <alignment vertical="top" wrapText="1"/>
    </xf>
    <xf numFmtId="1" fontId="22" fillId="0" borderId="44" xfId="41" applyNumberFormat="1" applyFont="1" applyFill="1" applyBorder="1" applyAlignment="1" applyProtection="1">
      <alignment horizontal="center" vertical="center" wrapText="1"/>
    </xf>
    <xf numFmtId="1" fontId="22" fillId="0" borderId="45" xfId="41" applyNumberFormat="1" applyFont="1" applyFill="1" applyBorder="1" applyAlignment="1" applyProtection="1">
      <alignment horizontal="center" vertical="center" wrapText="1"/>
    </xf>
    <xf numFmtId="0" fontId="24" fillId="28" borderId="20" xfId="0" applyNumberFormat="1" applyFont="1" applyFill="1" applyBorder="1" applyAlignment="1" applyProtection="1">
      <alignment vertical="center" wrapText="1"/>
    </xf>
    <xf numFmtId="0" fontId="24" fillId="29" borderId="23" xfId="0" applyNumberFormat="1" applyFont="1" applyFill="1" applyBorder="1" applyAlignment="1" applyProtection="1">
      <alignment vertical="center" wrapText="1"/>
    </xf>
    <xf numFmtId="0" fontId="22" fillId="28" borderId="23" xfId="37" applyNumberFormat="1" applyFont="1" applyFill="1" applyBorder="1" applyAlignment="1" applyProtection="1">
      <alignment vertical="top" wrapText="1"/>
    </xf>
    <xf numFmtId="0" fontId="24" fillId="30" borderId="23" xfId="0" applyNumberFormat="1" applyFont="1" applyFill="1" applyBorder="1" applyAlignment="1" applyProtection="1">
      <alignment vertical="center" wrapText="1"/>
    </xf>
    <xf numFmtId="1" fontId="22" fillId="30" borderId="24" xfId="41" applyNumberFormat="1" applyFont="1" applyFill="1" applyBorder="1" applyAlignment="1" applyProtection="1">
      <alignment horizontal="right" wrapText="1"/>
    </xf>
    <xf numFmtId="0" fontId="24" fillId="28" borderId="23" xfId="0" applyNumberFormat="1" applyFont="1" applyFill="1" applyBorder="1" applyAlignment="1" applyProtection="1">
      <alignment vertical="center" wrapText="1"/>
    </xf>
    <xf numFmtId="0" fontId="24" fillId="29" borderId="25" xfId="0" applyNumberFormat="1" applyFont="1" applyFill="1" applyBorder="1" applyAlignment="1" applyProtection="1">
      <alignment vertical="center" wrapText="1"/>
    </xf>
    <xf numFmtId="0" fontId="24" fillId="29" borderId="20" xfId="0" applyNumberFormat="1" applyFont="1" applyFill="1" applyBorder="1" applyAlignment="1" applyProtection="1">
      <alignment vertical="center" wrapText="1"/>
    </xf>
    <xf numFmtId="1" fontId="22" fillId="29" borderId="22" xfId="41" applyNumberFormat="1" applyFont="1" applyFill="1" applyBorder="1" applyAlignment="1" applyProtection="1">
      <alignment horizontal="right" wrapText="1"/>
    </xf>
    <xf numFmtId="0" fontId="22" fillId="28" borderId="46" xfId="37" applyNumberFormat="1" applyFont="1" applyFill="1" applyBorder="1" applyAlignment="1" applyProtection="1">
      <alignment vertical="top" wrapText="1"/>
    </xf>
    <xf numFmtId="0" fontId="22" fillId="29" borderId="47" xfId="37" applyNumberFormat="1" applyFont="1" applyFill="1" applyBorder="1" applyAlignment="1" applyProtection="1">
      <alignment vertical="top" wrapText="1"/>
    </xf>
    <xf numFmtId="0" fontId="22" fillId="28" borderId="20" xfId="42" applyNumberFormat="1" applyFont="1" applyFill="1" applyBorder="1" applyAlignment="1" applyProtection="1">
      <alignment vertical="center" wrapText="1"/>
    </xf>
    <xf numFmtId="49" fontId="22" fillId="29" borderId="23" xfId="37" applyNumberFormat="1" applyFont="1" applyFill="1" applyBorder="1" applyAlignment="1" applyProtection="1">
      <alignment vertical="top" wrapText="1"/>
    </xf>
    <xf numFmtId="49" fontId="22" fillId="0" borderId="11" xfId="42" applyNumberFormat="1" applyFont="1" applyFill="1" applyBorder="1" applyAlignment="1" applyProtection="1">
      <alignment horizontal="center" vertical="center" wrapText="1"/>
    </xf>
    <xf numFmtId="49" fontId="22" fillId="0" borderId="11" xfId="0" applyNumberFormat="1" applyFont="1" applyFill="1" applyBorder="1" applyAlignment="1" applyProtection="1">
      <alignment horizontal="center" vertical="center" wrapText="1"/>
    </xf>
    <xf numFmtId="0" fontId="24" fillId="29" borderId="31" xfId="0" applyNumberFormat="1" applyFont="1" applyFill="1" applyBorder="1" applyAlignment="1" applyProtection="1">
      <alignment vertical="center" wrapText="1"/>
    </xf>
    <xf numFmtId="1" fontId="22" fillId="29" borderId="32" xfId="41" applyNumberFormat="1" applyFont="1" applyFill="1" applyBorder="1" applyAlignment="1" applyProtection="1">
      <alignment horizontal="right" wrapText="1"/>
    </xf>
    <xf numFmtId="0" fontId="22" fillId="29" borderId="23" xfId="42" applyNumberFormat="1" applyFont="1" applyFill="1" applyBorder="1" applyAlignment="1" applyProtection="1">
      <alignment vertical="top" wrapText="1"/>
    </xf>
    <xf numFmtId="0" fontId="22" fillId="29" borderId="25" xfId="0" applyNumberFormat="1" applyFont="1" applyFill="1" applyBorder="1" applyAlignment="1" applyProtection="1">
      <alignment wrapText="1"/>
    </xf>
    <xf numFmtId="0" fontId="22" fillId="29" borderId="26" xfId="0" applyNumberFormat="1" applyFont="1" applyFill="1" applyBorder="1" applyAlignment="1" applyProtection="1">
      <alignment horizontal="center" vertical="center" wrapText="1"/>
    </xf>
    <xf numFmtId="0" fontId="22" fillId="29" borderId="20" xfId="0" applyNumberFormat="1" applyFont="1" applyFill="1" applyBorder="1" applyAlignment="1" applyProtection="1">
      <alignment vertical="center" wrapText="1"/>
    </xf>
    <xf numFmtId="0" fontId="22" fillId="29" borderId="21" xfId="0" applyNumberFormat="1" applyFont="1" applyFill="1" applyBorder="1" applyAlignment="1" applyProtection="1">
      <alignment horizontal="center" vertical="center" wrapText="1"/>
    </xf>
    <xf numFmtId="0" fontId="22" fillId="29" borderId="23" xfId="0" applyNumberFormat="1" applyFont="1" applyFill="1" applyBorder="1" applyAlignment="1" applyProtection="1">
      <alignment vertical="center" wrapText="1"/>
    </xf>
    <xf numFmtId="0" fontId="22" fillId="29" borderId="25" xfId="0" applyNumberFormat="1" applyFont="1" applyFill="1" applyBorder="1" applyAlignment="1" applyProtection="1">
      <alignment vertical="center" wrapText="1"/>
    </xf>
    <xf numFmtId="1" fontId="22" fillId="0" borderId="11" xfId="41" applyNumberFormat="1" applyFont="1" applyFill="1" applyBorder="1" applyAlignment="1" applyProtection="1">
      <alignment horizontal="center" vertical="center" wrapText="1"/>
    </xf>
    <xf numFmtId="1" fontId="22" fillId="0" borderId="37" xfId="41" applyNumberFormat="1" applyFont="1" applyFill="1" applyBorder="1" applyAlignment="1" applyProtection="1">
      <alignment horizontal="center" vertical="center" wrapText="1"/>
    </xf>
    <xf numFmtId="1" fontId="22" fillId="28" borderId="11" xfId="41" applyNumberFormat="1" applyFont="1" applyFill="1" applyBorder="1" applyAlignment="1" applyProtection="1">
      <alignment horizontal="right" wrapText="1"/>
    </xf>
    <xf numFmtId="1" fontId="22" fillId="28" borderId="37" xfId="41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right" wrapText="1"/>
    </xf>
    <xf numFmtId="0" fontId="23" fillId="0" borderId="0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center" wrapText="1"/>
    </xf>
    <xf numFmtId="1" fontId="22" fillId="29" borderId="11" xfId="41" applyNumberFormat="1" applyFont="1" applyFill="1" applyBorder="1" applyAlignment="1" applyProtection="1">
      <alignment horizontal="right" wrapText="1"/>
    </xf>
    <xf numFmtId="1" fontId="22" fillId="29" borderId="14" xfId="41" applyNumberFormat="1" applyFont="1" applyFill="1" applyBorder="1" applyAlignment="1" applyProtection="1">
      <alignment horizontal="right" wrapText="1"/>
    </xf>
    <xf numFmtId="1" fontId="22" fillId="0" borderId="14" xfId="41" applyNumberFormat="1" applyFont="1" applyFill="1" applyBorder="1" applyAlignment="1" applyProtection="1">
      <alignment horizontal="center" vertical="center" wrapText="1"/>
    </xf>
    <xf numFmtId="0" fontId="23" fillId="27" borderId="10" xfId="37" applyNumberFormat="1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wrapText="1"/>
    </xf>
    <xf numFmtId="49" fontId="23" fillId="0" borderId="15" xfId="0" applyNumberFormat="1" applyFont="1" applyFill="1" applyBorder="1" applyAlignment="1" applyProtection="1">
      <alignment horizontal="center" wrapText="1"/>
    </xf>
    <xf numFmtId="49" fontId="23" fillId="0" borderId="16" xfId="0" applyNumberFormat="1" applyFont="1" applyFill="1" applyBorder="1" applyAlignment="1" applyProtection="1">
      <alignment horizontal="center" wrapText="1"/>
    </xf>
    <xf numFmtId="49" fontId="23" fillId="0" borderId="11" xfId="37" applyNumberFormat="1" applyFont="1" applyFill="1" applyBorder="1" applyAlignment="1" applyProtection="1">
      <alignment horizontal="center" vertical="top" wrapText="1"/>
    </xf>
    <xf numFmtId="49" fontId="23" fillId="0" borderId="0" xfId="37" applyNumberFormat="1" applyFont="1" applyFill="1" applyBorder="1" applyAlignment="1" applyProtection="1">
      <alignment horizontal="center" vertical="top" wrapText="1"/>
    </xf>
    <xf numFmtId="49" fontId="23" fillId="0" borderId="33" xfId="37" applyNumberFormat="1" applyFont="1" applyFill="1" applyBorder="1" applyAlignment="1" applyProtection="1">
      <alignment horizontal="center" vertical="top" wrapText="1"/>
    </xf>
    <xf numFmtId="0" fontId="22" fillId="0" borderId="10" xfId="0" applyNumberFormat="1" applyFont="1" applyFill="1" applyBorder="1" applyAlignment="1" applyProtection="1">
      <alignment horizont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</xf>
    <xf numFmtId="0" fontId="22" fillId="27" borderId="10" xfId="0" applyNumberFormat="1" applyFont="1" applyFill="1" applyBorder="1" applyAlignment="1" applyProtection="1">
      <alignment horizontal="center" vertical="center" textRotation="90" wrapText="1"/>
    </xf>
    <xf numFmtId="1" fontId="22" fillId="29" borderId="28" xfId="41" applyNumberFormat="1" applyFont="1" applyFill="1" applyBorder="1" applyAlignment="1" applyProtection="1">
      <alignment horizontal="right" wrapText="1"/>
    </xf>
    <xf numFmtId="1" fontId="22" fillId="29" borderId="29" xfId="41" applyNumberFormat="1" applyFont="1" applyFill="1" applyBorder="1" applyAlignment="1" applyProtection="1">
      <alignment horizontal="right" wrapText="1"/>
    </xf>
    <xf numFmtId="1" fontId="22" fillId="28" borderId="28" xfId="41" applyNumberFormat="1" applyFont="1" applyFill="1" applyBorder="1" applyAlignment="1" applyProtection="1">
      <alignment horizontal="right" wrapText="1"/>
    </xf>
    <xf numFmtId="1" fontId="22" fillId="28" borderId="30" xfId="41" applyNumberFormat="1" applyFont="1" applyFill="1" applyBorder="1" applyAlignment="1" applyProtection="1">
      <alignment horizontal="right" wrapText="1"/>
    </xf>
    <xf numFmtId="1" fontId="22" fillId="28" borderId="34" xfId="41" applyNumberFormat="1" applyFont="1" applyFill="1" applyBorder="1" applyAlignment="1" applyProtection="1">
      <alignment horizontal="right" wrapText="1"/>
    </xf>
    <xf numFmtId="1" fontId="22" fillId="28" borderId="35" xfId="41" applyNumberFormat="1" applyFont="1" applyFill="1" applyBorder="1" applyAlignment="1" applyProtection="1">
      <alignment horizontal="right" wrapText="1"/>
    </xf>
    <xf numFmtId="1" fontId="22" fillId="28" borderId="36" xfId="41" applyNumberFormat="1" applyFont="1" applyFill="1" applyBorder="1" applyAlignment="1" applyProtection="1">
      <alignment horizontal="right" wrapText="1"/>
    </xf>
    <xf numFmtId="49" fontId="23" fillId="0" borderId="10" xfId="0" applyNumberFormat="1" applyFont="1" applyFill="1" applyBorder="1" applyAlignment="1" applyProtection="1">
      <alignment horizontal="center" wrapText="1"/>
    </xf>
    <xf numFmtId="49" fontId="23" fillId="0" borderId="41" xfId="0" applyNumberFormat="1" applyFont="1" applyFill="1" applyBorder="1" applyAlignment="1" applyProtection="1">
      <alignment horizontal="center" wrapText="1"/>
    </xf>
    <xf numFmtId="1" fontId="22" fillId="29" borderId="37" xfId="41" applyNumberFormat="1" applyFont="1" applyFill="1" applyBorder="1" applyAlignment="1" applyProtection="1">
      <alignment horizontal="right" wrapText="1"/>
    </xf>
    <xf numFmtId="1" fontId="22" fillId="29" borderId="38" xfId="41" applyNumberFormat="1" applyFont="1" applyFill="1" applyBorder="1" applyAlignment="1" applyProtection="1">
      <alignment horizontal="right" wrapText="1"/>
    </xf>
    <xf numFmtId="1" fontId="22" fillId="29" borderId="39" xfId="41" applyNumberFormat="1" applyFont="1" applyFill="1" applyBorder="1" applyAlignment="1" applyProtection="1">
      <alignment horizontal="right" wrapText="1"/>
    </xf>
    <xf numFmtId="1" fontId="22" fillId="28" borderId="38" xfId="41" applyNumberFormat="1" applyFont="1" applyFill="1" applyBorder="1" applyAlignment="1" applyProtection="1">
      <alignment horizontal="right" wrapText="1"/>
    </xf>
    <xf numFmtId="1" fontId="22" fillId="28" borderId="40" xfId="41" applyNumberFormat="1" applyFont="1" applyFill="1" applyBorder="1" applyAlignment="1" applyProtection="1">
      <alignment horizontal="right" wrapText="1"/>
    </xf>
    <xf numFmtId="1" fontId="22" fillId="29" borderId="34" xfId="41" applyNumberFormat="1" applyFont="1" applyFill="1" applyBorder="1" applyAlignment="1" applyProtection="1">
      <alignment horizontal="right" wrapText="1"/>
    </xf>
    <xf numFmtId="1" fontId="22" fillId="29" borderId="35" xfId="41" applyNumberFormat="1" applyFont="1" applyFill="1" applyBorder="1" applyAlignment="1" applyProtection="1">
      <alignment horizontal="right" wrapText="1"/>
    </xf>
  </cellXfs>
  <cellStyles count="6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10" xfId="36"/>
    <cellStyle name="Обычный 2" xfId="37"/>
    <cellStyle name="Обычный 2 2" xfId="38"/>
    <cellStyle name="Обычный 2 2 2" xfId="39"/>
    <cellStyle name="Обычный 2 2 2 2" xfId="40"/>
    <cellStyle name="Обычный 2 3" xfId="41"/>
    <cellStyle name="Обычный 2 3 2" xfId="42"/>
    <cellStyle name="Обычный 2 3 2 2" xfId="43"/>
    <cellStyle name="Обычный 2 3 3" xfId="44"/>
    <cellStyle name="Обычный 2 3 3 2" xfId="45"/>
    <cellStyle name="Обычный 2_Годовая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 8" xfId="53"/>
    <cellStyle name="Обычный 9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08"/>
  <sheetViews>
    <sheetView showGridLines="0" tabSelected="1" workbookViewId="0">
      <selection activeCell="D5" sqref="D5"/>
    </sheetView>
  </sheetViews>
  <sheetFormatPr defaultColWidth="9.109375" defaultRowHeight="10.5" customHeight="1"/>
  <cols>
    <col min="1" max="1" width="3" style="6" customWidth="1"/>
    <col min="2" max="2" width="7.44140625" style="5" customWidth="1"/>
    <col min="3" max="3" width="32" style="6" customWidth="1"/>
    <col min="4" max="4" width="5.6640625" style="8" customWidth="1"/>
    <col min="5" max="5" width="8.88671875" style="6" customWidth="1"/>
    <col min="6" max="7" width="9.109375" style="6" customWidth="1"/>
    <col min="8" max="16384" width="9.109375" style="6"/>
  </cols>
  <sheetData>
    <row r="2" spans="2:14" ht="12.75" customHeight="1"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14" ht="15.6">
      <c r="C3" s="7"/>
    </row>
    <row r="4" spans="2:14" ht="12.75" customHeight="1">
      <c r="B4" s="108" t="s">
        <v>1</v>
      </c>
      <c r="C4" s="108"/>
      <c r="D4" s="110" t="s">
        <v>334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2:14" ht="15.6">
      <c r="C5" s="7"/>
    </row>
    <row r="6" spans="2:14" ht="15" customHeight="1">
      <c r="B6" s="122"/>
      <c r="C6" s="121"/>
      <c r="D6" s="123" t="s">
        <v>2</v>
      </c>
      <c r="E6" s="114" t="s">
        <v>3</v>
      </c>
      <c r="F6" s="114"/>
      <c r="G6" s="114" t="s">
        <v>4</v>
      </c>
      <c r="H6" s="114"/>
      <c r="I6" s="114" t="s">
        <v>5</v>
      </c>
      <c r="J6" s="114"/>
      <c r="K6" s="114" t="s">
        <v>6</v>
      </c>
      <c r="L6" s="114"/>
      <c r="M6" s="114" t="s">
        <v>7</v>
      </c>
      <c r="N6" s="114"/>
    </row>
    <row r="7" spans="2:14" ht="62.4" customHeight="1">
      <c r="B7" s="122"/>
      <c r="C7" s="121"/>
      <c r="D7" s="123"/>
      <c r="E7" s="9" t="s">
        <v>8</v>
      </c>
      <c r="F7" s="9" t="s">
        <v>9</v>
      </c>
      <c r="G7" s="9" t="s">
        <v>8</v>
      </c>
      <c r="H7" s="9" t="s">
        <v>9</v>
      </c>
      <c r="I7" s="9" t="s">
        <v>8</v>
      </c>
      <c r="J7" s="9" t="s">
        <v>9</v>
      </c>
      <c r="K7" s="9" t="s">
        <v>8</v>
      </c>
      <c r="L7" s="9" t="s">
        <v>9</v>
      </c>
      <c r="M7" s="9" t="s">
        <v>8</v>
      </c>
      <c r="N7" s="9" t="s">
        <v>9</v>
      </c>
    </row>
    <row r="8" spans="2:14" ht="15.6">
      <c r="B8" s="3" t="s">
        <v>10</v>
      </c>
      <c r="C8" s="1"/>
      <c r="D8" s="4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1">
        <v>9</v>
      </c>
      <c r="N8" s="11">
        <v>10</v>
      </c>
    </row>
    <row r="9" spans="2:14" ht="16.2" thickBot="1">
      <c r="B9" s="115" t="s">
        <v>11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7"/>
    </row>
    <row r="10" spans="2:14" ht="31.8" thickBot="1">
      <c r="B10" s="2" t="s">
        <v>12</v>
      </c>
      <c r="C10" s="20" t="s">
        <v>13</v>
      </c>
      <c r="D10" s="21">
        <v>1</v>
      </c>
      <c r="E10" s="22">
        <v>108</v>
      </c>
      <c r="F10" s="22">
        <v>8133</v>
      </c>
      <c r="G10" s="22">
        <f t="shared" ref="G10:L10" si="0">G15+G47</f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>E10+G10+I10+K10</f>
        <v>108</v>
      </c>
      <c r="N10" s="23">
        <f>F10+H10+J10+L10</f>
        <v>8133</v>
      </c>
    </row>
    <row r="11" spans="2:14" ht="15.6">
      <c r="B11" s="2" t="s">
        <v>14</v>
      </c>
      <c r="C11" s="32" t="s">
        <v>15</v>
      </c>
      <c r="D11" s="33">
        <v>2</v>
      </c>
      <c r="E11" s="34">
        <v>40</v>
      </c>
      <c r="F11" s="34">
        <v>1700</v>
      </c>
      <c r="G11" s="34"/>
      <c r="H11" s="34"/>
      <c r="I11" s="34"/>
      <c r="J11" s="34"/>
      <c r="K11" s="34"/>
      <c r="L11" s="34"/>
      <c r="M11" s="24">
        <f t="shared" ref="M11:M15" si="1">E11+G11+I11+K11</f>
        <v>40</v>
      </c>
      <c r="N11" s="25">
        <f t="shared" ref="N11:N15" si="2">F11+H11+J11+L11</f>
        <v>1700</v>
      </c>
    </row>
    <row r="12" spans="2:14" ht="31.2">
      <c r="B12" s="2" t="s">
        <v>16</v>
      </c>
      <c r="C12" s="35" t="s">
        <v>17</v>
      </c>
      <c r="D12" s="36">
        <v>3</v>
      </c>
      <c r="E12" s="37">
        <v>43</v>
      </c>
      <c r="F12" s="37">
        <v>4700</v>
      </c>
      <c r="G12" s="37"/>
      <c r="H12" s="37"/>
      <c r="I12" s="37"/>
      <c r="J12" s="37"/>
      <c r="K12" s="37"/>
      <c r="L12" s="37"/>
      <c r="M12" s="26">
        <f t="shared" si="1"/>
        <v>43</v>
      </c>
      <c r="N12" s="27">
        <f t="shared" si="2"/>
        <v>4700</v>
      </c>
    </row>
    <row r="13" spans="2:14" ht="31.2">
      <c r="B13" s="2" t="s">
        <v>18</v>
      </c>
      <c r="C13" s="35" t="s">
        <v>19</v>
      </c>
      <c r="D13" s="36">
        <v>4</v>
      </c>
      <c r="E13" s="37">
        <v>25</v>
      </c>
      <c r="F13" s="37">
        <v>1733</v>
      </c>
      <c r="G13" s="37"/>
      <c r="H13" s="37"/>
      <c r="I13" s="37"/>
      <c r="J13" s="37"/>
      <c r="K13" s="37"/>
      <c r="L13" s="37"/>
      <c r="M13" s="26">
        <f t="shared" si="1"/>
        <v>25</v>
      </c>
      <c r="N13" s="27">
        <f t="shared" si="2"/>
        <v>1733</v>
      </c>
    </row>
    <row r="14" spans="2:14" ht="16.2" thickBot="1">
      <c r="B14" s="2" t="s">
        <v>20</v>
      </c>
      <c r="C14" s="38" t="s">
        <v>21</v>
      </c>
      <c r="D14" s="39">
        <v>5</v>
      </c>
      <c r="E14" s="40">
        <v>108</v>
      </c>
      <c r="F14" s="40">
        <v>8133</v>
      </c>
      <c r="G14" s="40"/>
      <c r="H14" s="40"/>
      <c r="I14" s="40"/>
      <c r="J14" s="40"/>
      <c r="K14" s="40"/>
      <c r="L14" s="40"/>
      <c r="M14" s="28">
        <f t="shared" si="1"/>
        <v>108</v>
      </c>
      <c r="N14" s="29">
        <f t="shared" si="2"/>
        <v>8133</v>
      </c>
    </row>
    <row r="15" spans="2:14" ht="31.2">
      <c r="B15" s="2" t="s">
        <v>22</v>
      </c>
      <c r="C15" s="30" t="s">
        <v>23</v>
      </c>
      <c r="D15" s="31">
        <v>6</v>
      </c>
      <c r="E15" s="24">
        <v>108</v>
      </c>
      <c r="F15" s="24">
        <v>8133</v>
      </c>
      <c r="G15" s="24">
        <f t="shared" ref="G15:L15" si="3">G17+G18+G19+G20</f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1"/>
        <v>108</v>
      </c>
      <c r="N15" s="25">
        <f t="shared" si="2"/>
        <v>8133</v>
      </c>
    </row>
    <row r="16" spans="2:14" ht="15.6">
      <c r="B16" s="2"/>
      <c r="C16" s="18" t="s">
        <v>24</v>
      </c>
      <c r="D16" s="12">
        <v>7</v>
      </c>
      <c r="E16" s="14" t="s">
        <v>25</v>
      </c>
      <c r="F16" s="14" t="s">
        <v>25</v>
      </c>
      <c r="G16" s="14" t="s">
        <v>25</v>
      </c>
      <c r="H16" s="14" t="s">
        <v>25</v>
      </c>
      <c r="I16" s="14" t="s">
        <v>25</v>
      </c>
      <c r="J16" s="14" t="s">
        <v>25</v>
      </c>
      <c r="K16" s="14" t="s">
        <v>25</v>
      </c>
      <c r="L16" s="14" t="s">
        <v>25</v>
      </c>
      <c r="M16" s="14" t="s">
        <v>25</v>
      </c>
      <c r="N16" s="19" t="s">
        <v>25</v>
      </c>
    </row>
    <row r="17" spans="2:14" ht="31.2">
      <c r="B17" s="2" t="s">
        <v>26</v>
      </c>
      <c r="C17" s="41" t="s">
        <v>27</v>
      </c>
      <c r="D17" s="36">
        <v>8</v>
      </c>
      <c r="E17" s="37">
        <v>38</v>
      </c>
      <c r="F17" s="37">
        <v>1545</v>
      </c>
      <c r="G17" s="37"/>
      <c r="H17" s="37"/>
      <c r="I17" s="37"/>
      <c r="J17" s="37"/>
      <c r="K17" s="37"/>
      <c r="L17" s="37"/>
      <c r="M17" s="26">
        <f t="shared" ref="M17:M20" si="4">E17+G17+I17+K17</f>
        <v>38</v>
      </c>
      <c r="N17" s="27">
        <f t="shared" ref="N17:N20" si="5">F17+H17+J17+L17</f>
        <v>1545</v>
      </c>
    </row>
    <row r="18" spans="2:14" ht="15.6">
      <c r="B18" s="2" t="s">
        <v>28</v>
      </c>
      <c r="C18" s="41" t="s">
        <v>29</v>
      </c>
      <c r="D18" s="36">
        <v>9</v>
      </c>
      <c r="E18" s="37">
        <v>6</v>
      </c>
      <c r="F18" s="37">
        <v>261</v>
      </c>
      <c r="G18" s="37"/>
      <c r="H18" s="37"/>
      <c r="I18" s="37"/>
      <c r="J18" s="37"/>
      <c r="K18" s="37"/>
      <c r="L18" s="37"/>
      <c r="M18" s="26">
        <f t="shared" si="4"/>
        <v>6</v>
      </c>
      <c r="N18" s="27">
        <f t="shared" si="5"/>
        <v>261</v>
      </c>
    </row>
    <row r="19" spans="2:14" ht="15.6">
      <c r="B19" s="2" t="s">
        <v>30</v>
      </c>
      <c r="C19" s="42" t="s">
        <v>31</v>
      </c>
      <c r="D19" s="36">
        <v>10</v>
      </c>
      <c r="E19" s="37">
        <v>24</v>
      </c>
      <c r="F19" s="37">
        <v>1386</v>
      </c>
      <c r="G19" s="37"/>
      <c r="H19" s="37"/>
      <c r="I19" s="37"/>
      <c r="J19" s="37"/>
      <c r="K19" s="37"/>
      <c r="L19" s="37"/>
      <c r="M19" s="26">
        <f t="shared" si="4"/>
        <v>24</v>
      </c>
      <c r="N19" s="27">
        <f t="shared" si="5"/>
        <v>1386</v>
      </c>
    </row>
    <row r="20" spans="2:14" ht="16.2" thickBot="1">
      <c r="B20" s="2" t="s">
        <v>32</v>
      </c>
      <c r="C20" s="38" t="s">
        <v>33</v>
      </c>
      <c r="D20" s="39">
        <v>11</v>
      </c>
      <c r="E20" s="40">
        <v>40</v>
      </c>
      <c r="F20" s="40">
        <v>4941</v>
      </c>
      <c r="G20" s="40"/>
      <c r="H20" s="40"/>
      <c r="I20" s="40"/>
      <c r="J20" s="40"/>
      <c r="K20" s="40"/>
      <c r="L20" s="40"/>
      <c r="M20" s="28">
        <f t="shared" si="4"/>
        <v>40</v>
      </c>
      <c r="N20" s="29">
        <f t="shared" si="5"/>
        <v>4941</v>
      </c>
    </row>
    <row r="21" spans="2:14" ht="47.4" thickBot="1">
      <c r="B21" s="2" t="s">
        <v>34</v>
      </c>
      <c r="C21" s="43" t="s">
        <v>35</v>
      </c>
      <c r="D21" s="44">
        <v>12</v>
      </c>
      <c r="E21" s="124"/>
      <c r="F21" s="125"/>
      <c r="G21" s="124"/>
      <c r="H21" s="125"/>
      <c r="I21" s="124"/>
      <c r="J21" s="125"/>
      <c r="K21" s="124"/>
      <c r="L21" s="125"/>
      <c r="M21" s="126">
        <f>E21+G21+I21+K21</f>
        <v>0</v>
      </c>
      <c r="N21" s="127"/>
    </row>
    <row r="22" spans="2:14" ht="47.4" thickBot="1">
      <c r="B22" s="2" t="s">
        <v>36</v>
      </c>
      <c r="C22" s="46" t="s">
        <v>37</v>
      </c>
      <c r="D22" s="44">
        <v>13</v>
      </c>
      <c r="E22" s="47"/>
      <c r="F22" s="47"/>
      <c r="G22" s="47"/>
      <c r="H22" s="47"/>
      <c r="I22" s="47"/>
      <c r="J22" s="47"/>
      <c r="K22" s="47"/>
      <c r="L22" s="47"/>
      <c r="M22" s="22">
        <f>E22+G22+I22+K22</f>
        <v>0</v>
      </c>
      <c r="N22" s="23">
        <f>F22+H22+J22+L22</f>
        <v>0</v>
      </c>
    </row>
    <row r="23" spans="2:14" ht="31.2">
      <c r="B23" s="2" t="s">
        <v>38</v>
      </c>
      <c r="C23" s="48" t="s">
        <v>39</v>
      </c>
      <c r="D23" s="31">
        <v>14</v>
      </c>
      <c r="E23" s="24">
        <v>10</v>
      </c>
      <c r="F23" s="24">
        <v>201</v>
      </c>
      <c r="G23" s="24">
        <f t="shared" ref="G23:L23" si="6">G24+G25+G26+G27</f>
        <v>0</v>
      </c>
      <c r="H23" s="24">
        <f t="shared" si="6"/>
        <v>0</v>
      </c>
      <c r="I23" s="24">
        <f t="shared" si="6"/>
        <v>0</v>
      </c>
      <c r="J23" s="24">
        <f t="shared" si="6"/>
        <v>0</v>
      </c>
      <c r="K23" s="24">
        <f t="shared" si="6"/>
        <v>0</v>
      </c>
      <c r="L23" s="24">
        <f t="shared" si="6"/>
        <v>0</v>
      </c>
      <c r="M23" s="24">
        <f t="shared" ref="M23:M43" si="7">E23+G23+I23+K23</f>
        <v>10</v>
      </c>
      <c r="N23" s="25">
        <f t="shared" ref="N23:N43" si="8">F23+H23+J23+L23</f>
        <v>201</v>
      </c>
    </row>
    <row r="24" spans="2:14" ht="31.2">
      <c r="B24" s="2" t="s">
        <v>40</v>
      </c>
      <c r="C24" s="41" t="s">
        <v>27</v>
      </c>
      <c r="D24" s="36">
        <v>15</v>
      </c>
      <c r="E24" s="37">
        <v>3</v>
      </c>
      <c r="F24" s="37">
        <v>23</v>
      </c>
      <c r="G24" s="37"/>
      <c r="H24" s="37"/>
      <c r="I24" s="37"/>
      <c r="J24" s="37"/>
      <c r="K24" s="37"/>
      <c r="L24" s="37"/>
      <c r="M24" s="26">
        <f t="shared" si="7"/>
        <v>3</v>
      </c>
      <c r="N24" s="27">
        <f t="shared" si="8"/>
        <v>23</v>
      </c>
    </row>
    <row r="25" spans="2:14" ht="15.6">
      <c r="B25" s="2" t="s">
        <v>41</v>
      </c>
      <c r="C25" s="42" t="s">
        <v>29</v>
      </c>
      <c r="D25" s="36">
        <v>16</v>
      </c>
      <c r="E25" s="37">
        <v>1</v>
      </c>
      <c r="F25" s="37">
        <v>3</v>
      </c>
      <c r="G25" s="37"/>
      <c r="H25" s="37"/>
      <c r="I25" s="37"/>
      <c r="J25" s="37"/>
      <c r="K25" s="37"/>
      <c r="L25" s="37"/>
      <c r="M25" s="26">
        <f t="shared" si="7"/>
        <v>1</v>
      </c>
      <c r="N25" s="27">
        <f t="shared" si="8"/>
        <v>3</v>
      </c>
    </row>
    <row r="26" spans="2:14" ht="15.6">
      <c r="B26" s="2" t="s">
        <v>42</v>
      </c>
      <c r="C26" s="42" t="s">
        <v>31</v>
      </c>
      <c r="D26" s="36">
        <v>17</v>
      </c>
      <c r="E26" s="37">
        <v>5</v>
      </c>
      <c r="F26" s="37">
        <v>5</v>
      </c>
      <c r="G26" s="37"/>
      <c r="H26" s="37"/>
      <c r="I26" s="37"/>
      <c r="J26" s="37"/>
      <c r="K26" s="37"/>
      <c r="L26" s="37"/>
      <c r="M26" s="26">
        <f t="shared" si="7"/>
        <v>5</v>
      </c>
      <c r="N26" s="27">
        <f t="shared" si="8"/>
        <v>5</v>
      </c>
    </row>
    <row r="27" spans="2:14" ht="15.6">
      <c r="B27" s="2" t="s">
        <v>43</v>
      </c>
      <c r="C27" s="42" t="s">
        <v>33</v>
      </c>
      <c r="D27" s="36">
        <v>18</v>
      </c>
      <c r="E27" s="37">
        <v>1</v>
      </c>
      <c r="F27" s="37">
        <v>170</v>
      </c>
      <c r="G27" s="37"/>
      <c r="H27" s="37"/>
      <c r="I27" s="37"/>
      <c r="J27" s="37"/>
      <c r="K27" s="37"/>
      <c r="L27" s="37"/>
      <c r="M27" s="26">
        <f t="shared" si="7"/>
        <v>1</v>
      </c>
      <c r="N27" s="27">
        <f t="shared" si="8"/>
        <v>170</v>
      </c>
    </row>
    <row r="28" spans="2:14" ht="22.2" customHeight="1" thickBot="1">
      <c r="B28" s="2" t="s">
        <v>44</v>
      </c>
      <c r="C28" s="38" t="s">
        <v>45</v>
      </c>
      <c r="D28" s="39">
        <v>19</v>
      </c>
      <c r="E28" s="40"/>
      <c r="F28" s="40"/>
      <c r="G28" s="40"/>
      <c r="H28" s="40"/>
      <c r="I28" s="40"/>
      <c r="J28" s="40"/>
      <c r="K28" s="40"/>
      <c r="L28" s="40"/>
      <c r="M28" s="28">
        <f t="shared" si="7"/>
        <v>0</v>
      </c>
      <c r="N28" s="29">
        <f t="shared" si="8"/>
        <v>0</v>
      </c>
    </row>
    <row r="29" spans="2:14" ht="31.2">
      <c r="B29" s="2" t="s">
        <v>46</v>
      </c>
      <c r="C29" s="49" t="s">
        <v>47</v>
      </c>
      <c r="D29" s="31">
        <v>20</v>
      </c>
      <c r="E29" s="24">
        <v>108</v>
      </c>
      <c r="F29" s="24">
        <v>8133</v>
      </c>
      <c r="G29" s="24">
        <f t="shared" ref="G29:L29" si="9">G30+G31+G32+G33+G34+G35+G36+G37+G38+G39+G40</f>
        <v>0</v>
      </c>
      <c r="H29" s="24">
        <f t="shared" si="9"/>
        <v>0</v>
      </c>
      <c r="I29" s="24">
        <f t="shared" si="9"/>
        <v>0</v>
      </c>
      <c r="J29" s="24">
        <f t="shared" si="9"/>
        <v>0</v>
      </c>
      <c r="K29" s="24">
        <f t="shared" si="9"/>
        <v>0</v>
      </c>
      <c r="L29" s="24">
        <f t="shared" si="9"/>
        <v>0</v>
      </c>
      <c r="M29" s="24">
        <f t="shared" si="7"/>
        <v>108</v>
      </c>
      <c r="N29" s="25">
        <f t="shared" si="8"/>
        <v>8133</v>
      </c>
    </row>
    <row r="30" spans="2:14" ht="15.6">
      <c r="B30" s="2" t="s">
        <v>48</v>
      </c>
      <c r="C30" s="42" t="s">
        <v>49</v>
      </c>
      <c r="D30" s="36">
        <v>21</v>
      </c>
      <c r="E30" s="37">
        <v>2</v>
      </c>
      <c r="F30" s="37">
        <v>371</v>
      </c>
      <c r="G30" s="37"/>
      <c r="H30" s="37"/>
      <c r="I30" s="37"/>
      <c r="J30" s="37"/>
      <c r="K30" s="37"/>
      <c r="L30" s="37"/>
      <c r="M30" s="26">
        <f t="shared" si="7"/>
        <v>2</v>
      </c>
      <c r="N30" s="27">
        <f t="shared" si="8"/>
        <v>371</v>
      </c>
    </row>
    <row r="31" spans="2:14" ht="31.2">
      <c r="B31" s="2" t="s">
        <v>50</v>
      </c>
      <c r="C31" s="42" t="s">
        <v>51</v>
      </c>
      <c r="D31" s="36">
        <v>22</v>
      </c>
      <c r="E31" s="37">
        <v>0</v>
      </c>
      <c r="F31" s="37">
        <v>0</v>
      </c>
      <c r="G31" s="37"/>
      <c r="H31" s="37"/>
      <c r="I31" s="37"/>
      <c r="J31" s="37"/>
      <c r="K31" s="37"/>
      <c r="L31" s="37"/>
      <c r="M31" s="26">
        <f t="shared" si="7"/>
        <v>0</v>
      </c>
      <c r="N31" s="27">
        <f t="shared" si="8"/>
        <v>0</v>
      </c>
    </row>
    <row r="32" spans="2:14" ht="31.2">
      <c r="B32" s="2" t="s">
        <v>52</v>
      </c>
      <c r="C32" s="42" t="s">
        <v>53</v>
      </c>
      <c r="D32" s="36">
        <v>23</v>
      </c>
      <c r="E32" s="37">
        <v>0</v>
      </c>
      <c r="F32" s="37">
        <v>0</v>
      </c>
      <c r="G32" s="37"/>
      <c r="H32" s="37"/>
      <c r="I32" s="37"/>
      <c r="J32" s="37"/>
      <c r="K32" s="37"/>
      <c r="L32" s="37"/>
      <c r="M32" s="26">
        <f t="shared" si="7"/>
        <v>0</v>
      </c>
      <c r="N32" s="27">
        <f t="shared" si="8"/>
        <v>0</v>
      </c>
    </row>
    <row r="33" spans="2:14" ht="15.6">
      <c r="B33" s="2" t="s">
        <v>54</v>
      </c>
      <c r="C33" s="42" t="s">
        <v>55</v>
      </c>
      <c r="D33" s="36">
        <v>24</v>
      </c>
      <c r="E33" s="37">
        <v>0</v>
      </c>
      <c r="F33" s="37">
        <v>0</v>
      </c>
      <c r="G33" s="37"/>
      <c r="H33" s="37"/>
      <c r="I33" s="37"/>
      <c r="J33" s="37"/>
      <c r="K33" s="37"/>
      <c r="L33" s="37"/>
      <c r="M33" s="26">
        <f t="shared" si="7"/>
        <v>0</v>
      </c>
      <c r="N33" s="27">
        <f t="shared" si="8"/>
        <v>0</v>
      </c>
    </row>
    <row r="34" spans="2:14" ht="15.6">
      <c r="B34" s="2" t="s">
        <v>56</v>
      </c>
      <c r="C34" s="42" t="s">
        <v>57</v>
      </c>
      <c r="D34" s="36">
        <v>25</v>
      </c>
      <c r="E34" s="37">
        <v>1</v>
      </c>
      <c r="F34" s="37">
        <v>314</v>
      </c>
      <c r="G34" s="37"/>
      <c r="H34" s="37"/>
      <c r="I34" s="37"/>
      <c r="J34" s="37"/>
      <c r="K34" s="37"/>
      <c r="L34" s="37"/>
      <c r="M34" s="26">
        <f t="shared" si="7"/>
        <v>1</v>
      </c>
      <c r="N34" s="27">
        <f t="shared" si="8"/>
        <v>314</v>
      </c>
    </row>
    <row r="35" spans="2:14" ht="46.8">
      <c r="B35" s="2" t="s">
        <v>58</v>
      </c>
      <c r="C35" s="42" t="s">
        <v>59</v>
      </c>
      <c r="D35" s="36">
        <v>26</v>
      </c>
      <c r="E35" s="37">
        <v>0</v>
      </c>
      <c r="F35" s="37">
        <v>0</v>
      </c>
      <c r="G35" s="37"/>
      <c r="H35" s="37"/>
      <c r="I35" s="37"/>
      <c r="J35" s="37"/>
      <c r="K35" s="37"/>
      <c r="L35" s="37"/>
      <c r="M35" s="26">
        <f t="shared" si="7"/>
        <v>0</v>
      </c>
      <c r="N35" s="27">
        <f t="shared" si="8"/>
        <v>0</v>
      </c>
    </row>
    <row r="36" spans="2:14" ht="31.2">
      <c r="B36" s="2" t="s">
        <v>60</v>
      </c>
      <c r="C36" s="42" t="s">
        <v>61</v>
      </c>
      <c r="D36" s="36">
        <v>27</v>
      </c>
      <c r="E36" s="37">
        <v>2</v>
      </c>
      <c r="F36" s="37">
        <v>490</v>
      </c>
      <c r="G36" s="37"/>
      <c r="H36" s="37"/>
      <c r="I36" s="37"/>
      <c r="J36" s="37"/>
      <c r="K36" s="37"/>
      <c r="L36" s="37"/>
      <c r="M36" s="26">
        <f t="shared" si="7"/>
        <v>2</v>
      </c>
      <c r="N36" s="27">
        <f t="shared" si="8"/>
        <v>490</v>
      </c>
    </row>
    <row r="37" spans="2:14" ht="62.4">
      <c r="B37" s="2" t="s">
        <v>62</v>
      </c>
      <c r="C37" s="42" t="s">
        <v>63</v>
      </c>
      <c r="D37" s="36">
        <v>28</v>
      </c>
      <c r="E37" s="37">
        <v>92</v>
      </c>
      <c r="F37" s="37">
        <v>6427</v>
      </c>
      <c r="G37" s="37"/>
      <c r="H37" s="37"/>
      <c r="I37" s="37"/>
      <c r="J37" s="37"/>
      <c r="K37" s="37"/>
      <c r="L37" s="37"/>
      <c r="M37" s="26">
        <f t="shared" si="7"/>
        <v>92</v>
      </c>
      <c r="N37" s="27">
        <f t="shared" si="8"/>
        <v>6427</v>
      </c>
    </row>
    <row r="38" spans="2:14" ht="46.8">
      <c r="B38" s="2" t="s">
        <v>64</v>
      </c>
      <c r="C38" s="42" t="s">
        <v>65</v>
      </c>
      <c r="D38" s="36">
        <v>29</v>
      </c>
      <c r="E38" s="37">
        <v>0</v>
      </c>
      <c r="F38" s="37">
        <v>0</v>
      </c>
      <c r="G38" s="37"/>
      <c r="H38" s="37"/>
      <c r="I38" s="37"/>
      <c r="J38" s="37"/>
      <c r="K38" s="37"/>
      <c r="L38" s="37"/>
      <c r="M38" s="26">
        <f t="shared" si="7"/>
        <v>0</v>
      </c>
      <c r="N38" s="27">
        <f t="shared" si="8"/>
        <v>0</v>
      </c>
    </row>
    <row r="39" spans="2:14" ht="15.6">
      <c r="B39" s="2" t="s">
        <v>66</v>
      </c>
      <c r="C39" s="42" t="s">
        <v>67</v>
      </c>
      <c r="D39" s="36">
        <v>30</v>
      </c>
      <c r="E39" s="37">
        <v>1</v>
      </c>
      <c r="F39" s="37">
        <v>200</v>
      </c>
      <c r="G39" s="37"/>
      <c r="H39" s="37"/>
      <c r="I39" s="37"/>
      <c r="J39" s="37"/>
      <c r="K39" s="37"/>
      <c r="L39" s="37"/>
      <c r="M39" s="26">
        <f t="shared" si="7"/>
        <v>1</v>
      </c>
      <c r="N39" s="27">
        <f t="shared" si="8"/>
        <v>200</v>
      </c>
    </row>
    <row r="40" spans="2:14" ht="15.6">
      <c r="B40" s="2" t="s">
        <v>68</v>
      </c>
      <c r="C40" s="42" t="s">
        <v>69</v>
      </c>
      <c r="D40" s="36">
        <v>31</v>
      </c>
      <c r="E40" s="37">
        <v>10</v>
      </c>
      <c r="F40" s="37">
        <v>331</v>
      </c>
      <c r="G40" s="37"/>
      <c r="H40" s="37"/>
      <c r="I40" s="37"/>
      <c r="J40" s="37"/>
      <c r="K40" s="37"/>
      <c r="L40" s="37"/>
      <c r="M40" s="26">
        <f t="shared" si="7"/>
        <v>10</v>
      </c>
      <c r="N40" s="27">
        <f t="shared" si="8"/>
        <v>331</v>
      </c>
    </row>
    <row r="41" spans="2:14" ht="31.2">
      <c r="B41" s="2" t="s">
        <v>70</v>
      </c>
      <c r="C41" s="42" t="s">
        <v>71</v>
      </c>
      <c r="D41" s="36">
        <v>32</v>
      </c>
      <c r="E41" s="37">
        <v>0</v>
      </c>
      <c r="F41" s="37">
        <v>0</v>
      </c>
      <c r="G41" s="37"/>
      <c r="H41" s="37"/>
      <c r="I41" s="37"/>
      <c r="J41" s="37"/>
      <c r="K41" s="37"/>
      <c r="L41" s="37"/>
      <c r="M41" s="26">
        <f t="shared" si="7"/>
        <v>0</v>
      </c>
      <c r="N41" s="27">
        <f t="shared" si="8"/>
        <v>0</v>
      </c>
    </row>
    <row r="42" spans="2:14" ht="46.8">
      <c r="B42" s="2" t="s">
        <v>72</v>
      </c>
      <c r="C42" s="42" t="s">
        <v>73</v>
      </c>
      <c r="D42" s="36">
        <v>33</v>
      </c>
      <c r="E42" s="37">
        <v>0</v>
      </c>
      <c r="F42" s="37">
        <v>0</v>
      </c>
      <c r="G42" s="37"/>
      <c r="H42" s="37"/>
      <c r="I42" s="37"/>
      <c r="J42" s="37"/>
      <c r="K42" s="37"/>
      <c r="L42" s="37"/>
      <c r="M42" s="26">
        <f t="shared" si="7"/>
        <v>0</v>
      </c>
      <c r="N42" s="27">
        <f t="shared" si="8"/>
        <v>0</v>
      </c>
    </row>
    <row r="43" spans="2:14" ht="46.8">
      <c r="B43" s="2" t="s">
        <v>74</v>
      </c>
      <c r="C43" s="42" t="s">
        <v>75</v>
      </c>
      <c r="D43" s="36">
        <v>34</v>
      </c>
      <c r="E43" s="37">
        <v>0</v>
      </c>
      <c r="F43" s="37">
        <v>0</v>
      </c>
      <c r="G43" s="37"/>
      <c r="H43" s="37"/>
      <c r="I43" s="37"/>
      <c r="J43" s="37"/>
      <c r="K43" s="37"/>
      <c r="L43" s="37"/>
      <c r="M43" s="26">
        <f t="shared" si="7"/>
        <v>0</v>
      </c>
      <c r="N43" s="27">
        <f t="shared" si="8"/>
        <v>0</v>
      </c>
    </row>
    <row r="44" spans="2:14" ht="46.8">
      <c r="B44" s="2" t="s">
        <v>76</v>
      </c>
      <c r="C44" s="42" t="s">
        <v>77</v>
      </c>
      <c r="D44" s="12">
        <v>35</v>
      </c>
      <c r="E44" s="15" t="s">
        <v>25</v>
      </c>
      <c r="F44" s="15" t="s">
        <v>25</v>
      </c>
      <c r="G44" s="15" t="s">
        <v>25</v>
      </c>
      <c r="H44" s="15" t="s">
        <v>25</v>
      </c>
      <c r="I44" s="15" t="s">
        <v>25</v>
      </c>
      <c r="J44" s="15" t="s">
        <v>25</v>
      </c>
      <c r="K44" s="15" t="s">
        <v>25</v>
      </c>
      <c r="L44" s="15" t="s">
        <v>25</v>
      </c>
      <c r="M44" s="15" t="s">
        <v>25</v>
      </c>
      <c r="N44" s="50" t="s">
        <v>25</v>
      </c>
    </row>
    <row r="45" spans="2:14" ht="31.2">
      <c r="B45" s="2" t="s">
        <v>78</v>
      </c>
      <c r="C45" s="42" t="s">
        <v>79</v>
      </c>
      <c r="D45" s="36">
        <v>36</v>
      </c>
      <c r="E45" s="37">
        <v>105</v>
      </c>
      <c r="F45" s="15" t="s">
        <v>25</v>
      </c>
      <c r="G45" s="37"/>
      <c r="H45" s="15" t="s">
        <v>25</v>
      </c>
      <c r="I45" s="37"/>
      <c r="J45" s="15" t="s">
        <v>25</v>
      </c>
      <c r="K45" s="37"/>
      <c r="L45" s="15" t="s">
        <v>25</v>
      </c>
      <c r="M45" s="26">
        <f>E45+G45+I45+K45</f>
        <v>105</v>
      </c>
      <c r="N45" s="50" t="s">
        <v>25</v>
      </c>
    </row>
    <row r="46" spans="2:14" ht="31.8" thickBot="1">
      <c r="B46" s="2" t="s">
        <v>80</v>
      </c>
      <c r="C46" s="51" t="s">
        <v>81</v>
      </c>
      <c r="D46" s="52">
        <v>37</v>
      </c>
      <c r="E46" s="53">
        <v>2</v>
      </c>
      <c r="F46" s="54" t="s">
        <v>25</v>
      </c>
      <c r="G46" s="53"/>
      <c r="H46" s="54" t="s">
        <v>25</v>
      </c>
      <c r="I46" s="53"/>
      <c r="J46" s="54" t="s">
        <v>25</v>
      </c>
      <c r="K46" s="53"/>
      <c r="L46" s="54" t="s">
        <v>25</v>
      </c>
      <c r="M46" s="55">
        <f>E46+G46+I46+K46</f>
        <v>2</v>
      </c>
      <c r="N46" s="56" t="s">
        <v>25</v>
      </c>
    </row>
    <row r="47" spans="2:14" ht="31.2">
      <c r="B47" s="2" t="s">
        <v>82</v>
      </c>
      <c r="C47" s="57" t="s">
        <v>83</v>
      </c>
      <c r="D47" s="33">
        <v>38</v>
      </c>
      <c r="E47" s="34">
        <v>0</v>
      </c>
      <c r="F47" s="34">
        <v>0</v>
      </c>
      <c r="G47" s="34"/>
      <c r="H47" s="34"/>
      <c r="I47" s="34"/>
      <c r="J47" s="34"/>
      <c r="K47" s="34"/>
      <c r="L47" s="34"/>
      <c r="M47" s="24">
        <f>E47+G47+I47+K47</f>
        <v>0</v>
      </c>
      <c r="N47" s="25">
        <f>F47+H47+J47+L47</f>
        <v>0</v>
      </c>
    </row>
    <row r="48" spans="2:14" ht="15.6">
      <c r="B48" s="2" t="s">
        <v>84</v>
      </c>
      <c r="C48" s="42" t="s">
        <v>85</v>
      </c>
      <c r="D48" s="36">
        <v>39</v>
      </c>
      <c r="E48" s="37">
        <v>0</v>
      </c>
      <c r="F48" s="37">
        <v>0</v>
      </c>
      <c r="G48" s="37"/>
      <c r="H48" s="37"/>
      <c r="I48" s="37"/>
      <c r="J48" s="37"/>
      <c r="K48" s="37"/>
      <c r="L48" s="37"/>
      <c r="M48" s="26">
        <f t="shared" ref="M48:M50" si="10">E48+G48+I48+K48</f>
        <v>0</v>
      </c>
      <c r="N48" s="27">
        <f t="shared" ref="N48:N50" si="11">F48+H48+J48+L48</f>
        <v>0</v>
      </c>
    </row>
    <row r="49" spans="2:14" ht="46.8">
      <c r="B49" s="2" t="s">
        <v>86</v>
      </c>
      <c r="C49" s="42" t="s">
        <v>87</v>
      </c>
      <c r="D49" s="36">
        <v>40</v>
      </c>
      <c r="E49" s="37">
        <v>0</v>
      </c>
      <c r="F49" s="37">
        <v>0</v>
      </c>
      <c r="G49" s="37"/>
      <c r="H49" s="37"/>
      <c r="I49" s="37"/>
      <c r="J49" s="37"/>
      <c r="K49" s="37"/>
      <c r="L49" s="37"/>
      <c r="M49" s="26">
        <f t="shared" si="10"/>
        <v>0</v>
      </c>
      <c r="N49" s="27">
        <f t="shared" si="11"/>
        <v>0</v>
      </c>
    </row>
    <row r="50" spans="2:14" ht="16.2" thickBot="1">
      <c r="B50" s="2" t="s">
        <v>88</v>
      </c>
      <c r="C50" s="38" t="s">
        <v>89</v>
      </c>
      <c r="D50" s="39">
        <v>41</v>
      </c>
      <c r="E50" s="40">
        <v>0</v>
      </c>
      <c r="F50" s="40">
        <v>0</v>
      </c>
      <c r="G50" s="40"/>
      <c r="H50" s="40"/>
      <c r="I50" s="40"/>
      <c r="J50" s="40"/>
      <c r="K50" s="40"/>
      <c r="L50" s="40"/>
      <c r="M50" s="28">
        <f t="shared" si="10"/>
        <v>0</v>
      </c>
      <c r="N50" s="29">
        <f t="shared" si="11"/>
        <v>0</v>
      </c>
    </row>
    <row r="51" spans="2:14" ht="15.6">
      <c r="B51" s="2" t="s">
        <v>90</v>
      </c>
      <c r="C51" s="57" t="s">
        <v>91</v>
      </c>
      <c r="D51" s="16">
        <v>42</v>
      </c>
      <c r="E51" s="60" t="s">
        <v>25</v>
      </c>
      <c r="F51" s="60" t="s">
        <v>25</v>
      </c>
      <c r="G51" s="60" t="s">
        <v>25</v>
      </c>
      <c r="H51" s="60" t="s">
        <v>25</v>
      </c>
      <c r="I51" s="60" t="s">
        <v>25</v>
      </c>
      <c r="J51" s="60" t="s">
        <v>25</v>
      </c>
      <c r="K51" s="60" t="s">
        <v>25</v>
      </c>
      <c r="L51" s="60" t="s">
        <v>25</v>
      </c>
      <c r="M51" s="60" t="s">
        <v>25</v>
      </c>
      <c r="N51" s="61" t="s">
        <v>25</v>
      </c>
    </row>
    <row r="52" spans="2:14" ht="15.6">
      <c r="B52" s="2" t="s">
        <v>92</v>
      </c>
      <c r="C52" s="42" t="s">
        <v>93</v>
      </c>
      <c r="D52" s="36">
        <v>43</v>
      </c>
      <c r="E52" s="37">
        <v>108</v>
      </c>
      <c r="F52" s="37">
        <v>8133</v>
      </c>
      <c r="G52" s="37"/>
      <c r="H52" s="37"/>
      <c r="I52" s="37"/>
      <c r="J52" s="37"/>
      <c r="K52" s="37"/>
      <c r="L52" s="37"/>
      <c r="M52" s="26"/>
      <c r="N52" s="27"/>
    </row>
    <row r="53" spans="2:14" ht="15.6">
      <c r="B53" s="2" t="s">
        <v>94</v>
      </c>
      <c r="C53" s="42" t="s">
        <v>95</v>
      </c>
      <c r="D53" s="36">
        <v>44</v>
      </c>
      <c r="E53" s="37">
        <v>0</v>
      </c>
      <c r="F53" s="37">
        <v>0</v>
      </c>
      <c r="G53" s="37"/>
      <c r="H53" s="37"/>
      <c r="I53" s="37"/>
      <c r="J53" s="37"/>
      <c r="K53" s="37"/>
      <c r="L53" s="37"/>
      <c r="M53" s="26"/>
      <c r="N53" s="27"/>
    </row>
    <row r="54" spans="2:14" ht="15.6">
      <c r="B54" s="2" t="s">
        <v>96</v>
      </c>
      <c r="C54" s="42" t="s">
        <v>97</v>
      </c>
      <c r="D54" s="36">
        <v>45</v>
      </c>
      <c r="E54" s="37">
        <v>0</v>
      </c>
      <c r="F54" s="37">
        <v>0</v>
      </c>
      <c r="G54" s="37"/>
      <c r="H54" s="37"/>
      <c r="I54" s="37"/>
      <c r="J54" s="37"/>
      <c r="K54" s="37"/>
      <c r="L54" s="37"/>
      <c r="M54" s="26"/>
      <c r="N54" s="27"/>
    </row>
    <row r="55" spans="2:14" ht="15.6">
      <c r="B55" s="2" t="s">
        <v>98</v>
      </c>
      <c r="C55" s="42" t="s">
        <v>99</v>
      </c>
      <c r="D55" s="36">
        <v>46</v>
      </c>
      <c r="E55" s="37">
        <v>0</v>
      </c>
      <c r="F55" s="37">
        <v>0</v>
      </c>
      <c r="G55" s="37"/>
      <c r="H55" s="37"/>
      <c r="I55" s="37"/>
      <c r="J55" s="37"/>
      <c r="K55" s="37"/>
      <c r="L55" s="37"/>
      <c r="M55" s="26"/>
      <c r="N55" s="27"/>
    </row>
    <row r="56" spans="2:14" ht="15.6">
      <c r="B56" s="2" t="s">
        <v>100</v>
      </c>
      <c r="C56" s="42" t="s">
        <v>101</v>
      </c>
      <c r="D56" s="36">
        <v>47</v>
      </c>
      <c r="E56" s="37">
        <v>0</v>
      </c>
      <c r="F56" s="37">
        <v>0</v>
      </c>
      <c r="G56" s="37"/>
      <c r="H56" s="37"/>
      <c r="I56" s="37"/>
      <c r="J56" s="37"/>
      <c r="K56" s="37"/>
      <c r="L56" s="37"/>
      <c r="M56" s="26"/>
      <c r="N56" s="27"/>
    </row>
    <row r="57" spans="2:14" ht="16.2" thickBot="1">
      <c r="B57" s="2" t="s">
        <v>102</v>
      </c>
      <c r="C57" s="38" t="s">
        <v>103</v>
      </c>
      <c r="D57" s="39">
        <v>48</v>
      </c>
      <c r="E57" s="40">
        <v>0</v>
      </c>
      <c r="F57" s="40">
        <v>0</v>
      </c>
      <c r="G57" s="40"/>
      <c r="H57" s="40"/>
      <c r="I57" s="40"/>
      <c r="J57" s="40"/>
      <c r="K57" s="40"/>
      <c r="L57" s="40"/>
      <c r="M57" s="28"/>
      <c r="N57" s="29"/>
    </row>
    <row r="58" spans="2:14" ht="31.2">
      <c r="B58" s="2" t="s">
        <v>104</v>
      </c>
      <c r="C58" s="57" t="s">
        <v>105</v>
      </c>
      <c r="D58" s="16">
        <v>49</v>
      </c>
      <c r="E58" s="60" t="s">
        <v>25</v>
      </c>
      <c r="F58" s="60" t="s">
        <v>25</v>
      </c>
      <c r="G58" s="60" t="s">
        <v>25</v>
      </c>
      <c r="H58" s="60" t="s">
        <v>25</v>
      </c>
      <c r="I58" s="60" t="s">
        <v>25</v>
      </c>
      <c r="J58" s="60" t="s">
        <v>25</v>
      </c>
      <c r="K58" s="60" t="s">
        <v>25</v>
      </c>
      <c r="L58" s="60" t="s">
        <v>25</v>
      </c>
      <c r="M58" s="60" t="s">
        <v>25</v>
      </c>
      <c r="N58" s="61" t="s">
        <v>25</v>
      </c>
    </row>
    <row r="59" spans="2:14" ht="31.2">
      <c r="B59" s="2" t="s">
        <v>106</v>
      </c>
      <c r="C59" s="42" t="s">
        <v>107</v>
      </c>
      <c r="D59" s="36">
        <v>50</v>
      </c>
      <c r="E59" s="37">
        <v>12</v>
      </c>
      <c r="F59" s="37">
        <v>1539</v>
      </c>
      <c r="G59" s="37"/>
      <c r="H59" s="37"/>
      <c r="I59" s="37"/>
      <c r="J59" s="37"/>
      <c r="K59" s="37"/>
      <c r="L59" s="37"/>
      <c r="M59" s="13">
        <f>E59+G59+I59+K59</f>
        <v>12</v>
      </c>
      <c r="N59" s="17">
        <f>F59+H59+J59+L59</f>
        <v>1539</v>
      </c>
    </row>
    <row r="60" spans="2:14" ht="31.2">
      <c r="B60" s="2" t="s">
        <v>108</v>
      </c>
      <c r="C60" s="42" t="s">
        <v>109</v>
      </c>
      <c r="D60" s="36">
        <v>51</v>
      </c>
      <c r="E60" s="37">
        <v>16</v>
      </c>
      <c r="F60" s="37">
        <v>926</v>
      </c>
      <c r="G60" s="37"/>
      <c r="H60" s="37"/>
      <c r="I60" s="37"/>
      <c r="J60" s="37"/>
      <c r="K60" s="37"/>
      <c r="L60" s="37"/>
      <c r="M60" s="13">
        <f t="shared" ref="M60:N63" si="12">E60+G60+I60+K60</f>
        <v>16</v>
      </c>
      <c r="N60" s="17">
        <f t="shared" ref="N60:N61" si="13">F60+H60+J60+L60</f>
        <v>926</v>
      </c>
    </row>
    <row r="61" spans="2:14" ht="46.8">
      <c r="B61" s="2" t="s">
        <v>110</v>
      </c>
      <c r="C61" s="42" t="s">
        <v>111</v>
      </c>
      <c r="D61" s="36">
        <v>52</v>
      </c>
      <c r="E61" s="37">
        <v>2</v>
      </c>
      <c r="F61" s="37">
        <v>46</v>
      </c>
      <c r="G61" s="37"/>
      <c r="H61" s="37"/>
      <c r="I61" s="37"/>
      <c r="J61" s="37"/>
      <c r="K61" s="37"/>
      <c r="L61" s="37"/>
      <c r="M61" s="13">
        <f t="shared" si="12"/>
        <v>2</v>
      </c>
      <c r="N61" s="17">
        <f t="shared" si="13"/>
        <v>46</v>
      </c>
    </row>
    <row r="62" spans="2:14" ht="31.2">
      <c r="B62" s="2" t="s">
        <v>112</v>
      </c>
      <c r="C62" s="42" t="s">
        <v>113</v>
      </c>
      <c r="D62" s="12">
        <v>53</v>
      </c>
      <c r="E62" s="37">
        <v>2</v>
      </c>
      <c r="F62" s="15" t="s">
        <v>25</v>
      </c>
      <c r="G62" s="37"/>
      <c r="H62" s="15" t="s">
        <v>25</v>
      </c>
      <c r="I62" s="37"/>
      <c r="J62" s="15" t="s">
        <v>25</v>
      </c>
      <c r="K62" s="37"/>
      <c r="L62" s="15" t="s">
        <v>25</v>
      </c>
      <c r="M62" s="13">
        <f t="shared" si="12"/>
        <v>2</v>
      </c>
      <c r="N62" s="50" t="s">
        <v>25</v>
      </c>
    </row>
    <row r="63" spans="2:14" ht="31.2">
      <c r="B63" s="2" t="s">
        <v>114</v>
      </c>
      <c r="C63" s="42" t="s">
        <v>115</v>
      </c>
      <c r="D63" s="36">
        <v>54</v>
      </c>
      <c r="E63" s="37">
        <v>3</v>
      </c>
      <c r="F63" s="37">
        <v>226</v>
      </c>
      <c r="G63" s="37"/>
      <c r="H63" s="37"/>
      <c r="I63" s="37"/>
      <c r="J63" s="37"/>
      <c r="K63" s="37"/>
      <c r="L63" s="37"/>
      <c r="M63" s="26">
        <f t="shared" si="12"/>
        <v>3</v>
      </c>
      <c r="N63" s="27">
        <f t="shared" si="12"/>
        <v>226</v>
      </c>
    </row>
    <row r="64" spans="2:14" ht="31.2">
      <c r="B64" s="2" t="s">
        <v>116</v>
      </c>
      <c r="C64" s="42" t="s">
        <v>117</v>
      </c>
      <c r="D64" s="36">
        <v>55</v>
      </c>
      <c r="E64" s="37">
        <v>5</v>
      </c>
      <c r="F64" s="37">
        <v>1074</v>
      </c>
      <c r="G64" s="37"/>
      <c r="H64" s="37"/>
      <c r="I64" s="37"/>
      <c r="J64" s="37"/>
      <c r="K64" s="37"/>
      <c r="L64" s="37"/>
      <c r="M64" s="26">
        <f t="shared" ref="M64:M73" si="14">E64+G64+I64+K64</f>
        <v>5</v>
      </c>
      <c r="N64" s="27">
        <f t="shared" ref="N64:N73" si="15">F64+H64+J64+L64</f>
        <v>1074</v>
      </c>
    </row>
    <row r="65" spans="2:14" ht="31.2">
      <c r="B65" s="2" t="s">
        <v>118</v>
      </c>
      <c r="C65" s="62" t="s">
        <v>119</v>
      </c>
      <c r="D65" s="36">
        <v>56</v>
      </c>
      <c r="E65" s="37">
        <v>1</v>
      </c>
      <c r="F65" s="37">
        <v>28</v>
      </c>
      <c r="G65" s="37"/>
      <c r="H65" s="37"/>
      <c r="I65" s="37"/>
      <c r="J65" s="37"/>
      <c r="K65" s="37"/>
      <c r="L65" s="37"/>
      <c r="M65" s="26">
        <f t="shared" si="14"/>
        <v>1</v>
      </c>
      <c r="N65" s="27">
        <f t="shared" si="15"/>
        <v>28</v>
      </c>
    </row>
    <row r="66" spans="2:14" ht="31.2">
      <c r="B66" s="2" t="s">
        <v>120</v>
      </c>
      <c r="C66" s="62" t="s">
        <v>121</v>
      </c>
      <c r="D66" s="36">
        <v>57</v>
      </c>
      <c r="E66" s="37">
        <v>1</v>
      </c>
      <c r="F66" s="37">
        <v>1</v>
      </c>
      <c r="G66" s="37"/>
      <c r="H66" s="37"/>
      <c r="I66" s="37"/>
      <c r="J66" s="37"/>
      <c r="K66" s="37"/>
      <c r="L66" s="37"/>
      <c r="M66" s="26">
        <f t="shared" si="14"/>
        <v>1</v>
      </c>
      <c r="N66" s="27">
        <f t="shared" si="15"/>
        <v>1</v>
      </c>
    </row>
    <row r="67" spans="2:14" ht="46.8">
      <c r="B67" s="2" t="s">
        <v>122</v>
      </c>
      <c r="C67" s="62" t="s">
        <v>123</v>
      </c>
      <c r="D67" s="36">
        <v>58</v>
      </c>
      <c r="E67" s="37">
        <v>0</v>
      </c>
      <c r="F67" s="37">
        <v>0</v>
      </c>
      <c r="G67" s="37"/>
      <c r="H67" s="37"/>
      <c r="I67" s="37"/>
      <c r="J67" s="37"/>
      <c r="K67" s="37"/>
      <c r="L67" s="37"/>
      <c r="M67" s="26">
        <f t="shared" si="14"/>
        <v>0</v>
      </c>
      <c r="N67" s="27">
        <f t="shared" si="15"/>
        <v>0</v>
      </c>
    </row>
    <row r="68" spans="2:14" ht="46.8">
      <c r="B68" s="2" t="s">
        <v>124</v>
      </c>
      <c r="C68" s="63" t="s">
        <v>125</v>
      </c>
      <c r="D68" s="45">
        <v>59</v>
      </c>
      <c r="E68" s="26">
        <f>E69+E73</f>
        <v>9</v>
      </c>
      <c r="F68" s="26">
        <f t="shared" ref="F68:L68" si="16">F69+F73</f>
        <v>382</v>
      </c>
      <c r="G68" s="26">
        <f t="shared" si="16"/>
        <v>0</v>
      </c>
      <c r="H68" s="26">
        <f t="shared" si="16"/>
        <v>0</v>
      </c>
      <c r="I68" s="26">
        <f t="shared" si="16"/>
        <v>0</v>
      </c>
      <c r="J68" s="26">
        <f t="shared" si="16"/>
        <v>0</v>
      </c>
      <c r="K68" s="26">
        <f t="shared" si="16"/>
        <v>0</v>
      </c>
      <c r="L68" s="26">
        <f t="shared" si="16"/>
        <v>0</v>
      </c>
      <c r="M68" s="26">
        <f t="shared" si="14"/>
        <v>9</v>
      </c>
      <c r="N68" s="27">
        <f t="shared" si="15"/>
        <v>382</v>
      </c>
    </row>
    <row r="69" spans="2:14" ht="109.2">
      <c r="B69" s="2" t="s">
        <v>126</v>
      </c>
      <c r="C69" s="63" t="s">
        <v>127</v>
      </c>
      <c r="D69" s="45">
        <v>60</v>
      </c>
      <c r="E69" s="26">
        <v>5</v>
      </c>
      <c r="F69" s="26">
        <v>269</v>
      </c>
      <c r="G69" s="26">
        <f t="shared" ref="G69:L69" si="17">G70+G71+G72</f>
        <v>0</v>
      </c>
      <c r="H69" s="26">
        <f t="shared" si="17"/>
        <v>0</v>
      </c>
      <c r="I69" s="26">
        <f t="shared" si="17"/>
        <v>0</v>
      </c>
      <c r="J69" s="26">
        <f t="shared" si="17"/>
        <v>0</v>
      </c>
      <c r="K69" s="26">
        <f t="shared" si="17"/>
        <v>0</v>
      </c>
      <c r="L69" s="26">
        <f t="shared" si="17"/>
        <v>0</v>
      </c>
      <c r="M69" s="26">
        <f t="shared" si="14"/>
        <v>5</v>
      </c>
      <c r="N69" s="27">
        <f t="shared" si="15"/>
        <v>269</v>
      </c>
    </row>
    <row r="70" spans="2:14" ht="31.2">
      <c r="B70" s="2" t="s">
        <v>128</v>
      </c>
      <c r="C70" s="62" t="s">
        <v>129</v>
      </c>
      <c r="D70" s="36">
        <v>61</v>
      </c>
      <c r="E70" s="37">
        <v>2</v>
      </c>
      <c r="F70" s="37">
        <v>176</v>
      </c>
      <c r="G70" s="37"/>
      <c r="H70" s="37"/>
      <c r="I70" s="37"/>
      <c r="J70" s="37"/>
      <c r="K70" s="37"/>
      <c r="L70" s="37"/>
      <c r="M70" s="26">
        <f t="shared" si="14"/>
        <v>2</v>
      </c>
      <c r="N70" s="27">
        <f t="shared" si="15"/>
        <v>176</v>
      </c>
    </row>
    <row r="71" spans="2:14" ht="78">
      <c r="B71" s="2" t="s">
        <v>130</v>
      </c>
      <c r="C71" s="42" t="s">
        <v>131</v>
      </c>
      <c r="D71" s="36">
        <v>62</v>
      </c>
      <c r="E71" s="37">
        <v>0</v>
      </c>
      <c r="F71" s="37">
        <v>0</v>
      </c>
      <c r="G71" s="37"/>
      <c r="H71" s="37"/>
      <c r="I71" s="37"/>
      <c r="J71" s="37"/>
      <c r="K71" s="37"/>
      <c r="L71" s="37"/>
      <c r="M71" s="26">
        <f t="shared" si="14"/>
        <v>0</v>
      </c>
      <c r="N71" s="27">
        <f t="shared" si="15"/>
        <v>0</v>
      </c>
    </row>
    <row r="72" spans="2:14" ht="78">
      <c r="B72" s="2" t="s">
        <v>132</v>
      </c>
      <c r="C72" s="64" t="s">
        <v>133</v>
      </c>
      <c r="D72" s="36">
        <v>63</v>
      </c>
      <c r="E72" s="37">
        <v>0</v>
      </c>
      <c r="F72" s="37">
        <v>0</v>
      </c>
      <c r="G72" s="37"/>
      <c r="H72" s="37"/>
      <c r="I72" s="37"/>
      <c r="J72" s="37"/>
      <c r="K72" s="37"/>
      <c r="L72" s="37"/>
      <c r="M72" s="26">
        <f t="shared" si="14"/>
        <v>0</v>
      </c>
      <c r="N72" s="27">
        <f t="shared" si="15"/>
        <v>0</v>
      </c>
    </row>
    <row r="73" spans="2:14" ht="94.2" thickBot="1">
      <c r="B73" s="2" t="s">
        <v>134</v>
      </c>
      <c r="C73" s="65" t="s">
        <v>135</v>
      </c>
      <c r="D73" s="39">
        <v>64</v>
      </c>
      <c r="E73" s="40">
        <v>4</v>
      </c>
      <c r="F73" s="40">
        <v>113</v>
      </c>
      <c r="G73" s="40"/>
      <c r="H73" s="40"/>
      <c r="I73" s="40"/>
      <c r="J73" s="40"/>
      <c r="K73" s="40"/>
      <c r="L73" s="40"/>
      <c r="M73" s="28">
        <f t="shared" si="14"/>
        <v>4</v>
      </c>
      <c r="N73" s="29">
        <f t="shared" si="15"/>
        <v>113</v>
      </c>
    </row>
    <row r="74" spans="2:14" ht="16.2" thickBot="1">
      <c r="B74" s="118" t="s">
        <v>136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20"/>
    </row>
    <row r="75" spans="2:14" ht="15.6">
      <c r="B75" s="2" t="s">
        <v>137</v>
      </c>
      <c r="C75" s="67" t="s">
        <v>138</v>
      </c>
      <c r="D75" s="31">
        <v>65</v>
      </c>
      <c r="E75" s="128">
        <f>E76+E77+E78+E79+E80+E81+E82</f>
        <v>1</v>
      </c>
      <c r="F75" s="129"/>
      <c r="G75" s="128">
        <f t="shared" ref="G75" si="18">G76+G77+G78+G79+G80+G81+G82</f>
        <v>0</v>
      </c>
      <c r="H75" s="129"/>
      <c r="I75" s="128">
        <f t="shared" ref="I75" si="19">I76+I77+I78+I79+I80+I81+I82</f>
        <v>0</v>
      </c>
      <c r="J75" s="129"/>
      <c r="K75" s="128">
        <f t="shared" ref="K75" si="20">K76+K77+K78+K79+K80+K81+K82</f>
        <v>0</v>
      </c>
      <c r="L75" s="129"/>
      <c r="M75" s="128">
        <f>E75+G75+I75+K75</f>
        <v>1</v>
      </c>
      <c r="N75" s="130"/>
    </row>
    <row r="76" spans="2:14" ht="31.2">
      <c r="B76" s="2" t="s">
        <v>139</v>
      </c>
      <c r="C76" s="64" t="s">
        <v>140</v>
      </c>
      <c r="D76" s="36">
        <v>66</v>
      </c>
      <c r="E76" s="111">
        <v>0</v>
      </c>
      <c r="F76" s="112"/>
      <c r="G76" s="111"/>
      <c r="H76" s="112"/>
      <c r="I76" s="111"/>
      <c r="J76" s="112"/>
      <c r="K76" s="111"/>
      <c r="L76" s="112"/>
      <c r="M76" s="106">
        <f t="shared" ref="M76:M82" si="21">E76+G76+I76+K76</f>
        <v>0</v>
      </c>
      <c r="N76" s="107"/>
    </row>
    <row r="77" spans="2:14" ht="46.8">
      <c r="B77" s="2" t="s">
        <v>141</v>
      </c>
      <c r="C77" s="64" t="s">
        <v>142</v>
      </c>
      <c r="D77" s="36">
        <v>67</v>
      </c>
      <c r="E77" s="111">
        <v>0</v>
      </c>
      <c r="F77" s="112"/>
      <c r="G77" s="111"/>
      <c r="H77" s="112"/>
      <c r="I77" s="111"/>
      <c r="J77" s="112"/>
      <c r="K77" s="111"/>
      <c r="L77" s="112"/>
      <c r="M77" s="106">
        <f t="shared" si="21"/>
        <v>0</v>
      </c>
      <c r="N77" s="107"/>
    </row>
    <row r="78" spans="2:14" ht="31.2">
      <c r="B78" s="2" t="s">
        <v>143</v>
      </c>
      <c r="C78" s="64" t="s">
        <v>144</v>
      </c>
      <c r="D78" s="36">
        <v>68</v>
      </c>
      <c r="E78" s="111">
        <v>0</v>
      </c>
      <c r="F78" s="112"/>
      <c r="G78" s="111"/>
      <c r="H78" s="112"/>
      <c r="I78" s="111"/>
      <c r="J78" s="112"/>
      <c r="K78" s="111"/>
      <c r="L78" s="112"/>
      <c r="M78" s="106">
        <f t="shared" si="21"/>
        <v>0</v>
      </c>
      <c r="N78" s="107"/>
    </row>
    <row r="79" spans="2:14" ht="15.6">
      <c r="B79" s="2" t="s">
        <v>145</v>
      </c>
      <c r="C79" s="64" t="s">
        <v>146</v>
      </c>
      <c r="D79" s="36">
        <v>69</v>
      </c>
      <c r="E79" s="111">
        <v>0</v>
      </c>
      <c r="F79" s="112"/>
      <c r="G79" s="111"/>
      <c r="H79" s="112"/>
      <c r="I79" s="111"/>
      <c r="J79" s="112"/>
      <c r="K79" s="111"/>
      <c r="L79" s="112"/>
      <c r="M79" s="106">
        <f t="shared" si="21"/>
        <v>0</v>
      </c>
      <c r="N79" s="107"/>
    </row>
    <row r="80" spans="2:14" ht="15.6">
      <c r="B80" s="2" t="s">
        <v>147</v>
      </c>
      <c r="C80" s="64" t="s">
        <v>148</v>
      </c>
      <c r="D80" s="36">
        <v>70</v>
      </c>
      <c r="E80" s="111">
        <v>1</v>
      </c>
      <c r="F80" s="112"/>
      <c r="G80" s="111"/>
      <c r="H80" s="112"/>
      <c r="I80" s="111"/>
      <c r="J80" s="112"/>
      <c r="K80" s="111"/>
      <c r="L80" s="112"/>
      <c r="M80" s="106">
        <f t="shared" si="21"/>
        <v>1</v>
      </c>
      <c r="N80" s="107"/>
    </row>
    <row r="81" spans="2:14" ht="31.2">
      <c r="B81" s="2" t="s">
        <v>149</v>
      </c>
      <c r="C81" s="66" t="s">
        <v>150</v>
      </c>
      <c r="D81" s="36">
        <v>71</v>
      </c>
      <c r="E81" s="111">
        <v>0</v>
      </c>
      <c r="F81" s="112"/>
      <c r="G81" s="111"/>
      <c r="H81" s="112"/>
      <c r="I81" s="111"/>
      <c r="J81" s="112"/>
      <c r="K81" s="111"/>
      <c r="L81" s="112"/>
      <c r="M81" s="106">
        <f t="shared" si="21"/>
        <v>0</v>
      </c>
      <c r="N81" s="107"/>
    </row>
    <row r="82" spans="2:14" ht="31.2">
      <c r="B82" s="2" t="s">
        <v>151</v>
      </c>
      <c r="C82" s="66" t="s">
        <v>152</v>
      </c>
      <c r="D82" s="36">
        <v>72</v>
      </c>
      <c r="E82" s="111">
        <v>0</v>
      </c>
      <c r="F82" s="112"/>
      <c r="G82" s="111"/>
      <c r="H82" s="112"/>
      <c r="I82" s="111"/>
      <c r="J82" s="112"/>
      <c r="K82" s="111"/>
      <c r="L82" s="112"/>
      <c r="M82" s="106">
        <f t="shared" si="21"/>
        <v>0</v>
      </c>
      <c r="N82" s="107"/>
    </row>
    <row r="83" spans="2:14" ht="31.2">
      <c r="B83" s="2" t="s">
        <v>153</v>
      </c>
      <c r="C83" s="66" t="s">
        <v>154</v>
      </c>
      <c r="D83" s="12">
        <v>73</v>
      </c>
      <c r="E83" s="104" t="s">
        <v>155</v>
      </c>
      <c r="F83" s="113"/>
      <c r="G83" s="104" t="s">
        <v>155</v>
      </c>
      <c r="H83" s="113"/>
      <c r="I83" s="104" t="s">
        <v>155</v>
      </c>
      <c r="J83" s="113"/>
      <c r="K83" s="104" t="s">
        <v>155</v>
      </c>
      <c r="L83" s="113"/>
      <c r="M83" s="104" t="s">
        <v>155</v>
      </c>
      <c r="N83" s="105"/>
    </row>
    <row r="84" spans="2:14" ht="15.6">
      <c r="B84" s="2" t="s">
        <v>156</v>
      </c>
      <c r="C84" s="66" t="s">
        <v>157</v>
      </c>
      <c r="D84" s="36">
        <v>74</v>
      </c>
      <c r="E84" s="111">
        <v>143</v>
      </c>
      <c r="F84" s="112"/>
      <c r="G84" s="111"/>
      <c r="H84" s="112"/>
      <c r="I84" s="111"/>
      <c r="J84" s="112"/>
      <c r="K84" s="111"/>
      <c r="L84" s="112"/>
      <c r="M84" s="106">
        <f>E84+G84+I84+K84</f>
        <v>143</v>
      </c>
      <c r="N84" s="107"/>
    </row>
    <row r="85" spans="2:14" ht="15.6">
      <c r="B85" s="2" t="s">
        <v>158</v>
      </c>
      <c r="C85" s="66" t="s">
        <v>159</v>
      </c>
      <c r="D85" s="36">
        <v>75</v>
      </c>
      <c r="E85" s="111">
        <v>400</v>
      </c>
      <c r="F85" s="112"/>
      <c r="G85" s="111"/>
      <c r="H85" s="112"/>
      <c r="I85" s="111"/>
      <c r="J85" s="112"/>
      <c r="K85" s="111"/>
      <c r="L85" s="112"/>
      <c r="M85" s="111">
        <f>E85+G85+I85+K85</f>
        <v>400</v>
      </c>
      <c r="N85" s="133"/>
    </row>
    <row r="86" spans="2:14" ht="15.6">
      <c r="B86" s="2" t="s">
        <v>160</v>
      </c>
      <c r="C86" s="66" t="s">
        <v>161</v>
      </c>
      <c r="D86" s="36">
        <v>76</v>
      </c>
      <c r="E86" s="111">
        <v>12000</v>
      </c>
      <c r="F86" s="112"/>
      <c r="G86" s="111"/>
      <c r="H86" s="112"/>
      <c r="I86" s="111"/>
      <c r="J86" s="112"/>
      <c r="K86" s="111"/>
      <c r="L86" s="112"/>
      <c r="M86" s="106">
        <f t="shared" ref="M86:M89" si="22">E86+G86+I86+K86</f>
        <v>12000</v>
      </c>
      <c r="N86" s="107"/>
    </row>
    <row r="87" spans="2:14" ht="15.6">
      <c r="B87" s="2" t="s">
        <v>162</v>
      </c>
      <c r="C87" s="66" t="s">
        <v>163</v>
      </c>
      <c r="D87" s="36">
        <v>77</v>
      </c>
      <c r="E87" s="111">
        <v>2483</v>
      </c>
      <c r="F87" s="112"/>
      <c r="G87" s="111"/>
      <c r="H87" s="112"/>
      <c r="I87" s="111"/>
      <c r="J87" s="112"/>
      <c r="K87" s="111"/>
      <c r="L87" s="112"/>
      <c r="M87" s="106">
        <f t="shared" si="22"/>
        <v>2483</v>
      </c>
      <c r="N87" s="107"/>
    </row>
    <row r="88" spans="2:14" ht="15.6">
      <c r="B88" s="2" t="s">
        <v>164</v>
      </c>
      <c r="C88" s="66" t="s">
        <v>165</v>
      </c>
      <c r="D88" s="36">
        <v>78</v>
      </c>
      <c r="E88" s="111">
        <v>196</v>
      </c>
      <c r="F88" s="112"/>
      <c r="G88" s="111"/>
      <c r="H88" s="112"/>
      <c r="I88" s="111"/>
      <c r="J88" s="112"/>
      <c r="K88" s="111"/>
      <c r="L88" s="112"/>
      <c r="M88" s="106">
        <f t="shared" si="22"/>
        <v>196</v>
      </c>
      <c r="N88" s="107"/>
    </row>
    <row r="89" spans="2:14" ht="15.6">
      <c r="B89" s="2" t="s">
        <v>166</v>
      </c>
      <c r="C89" s="66" t="s">
        <v>167</v>
      </c>
      <c r="D89" s="36">
        <v>79</v>
      </c>
      <c r="E89" s="111">
        <v>50</v>
      </c>
      <c r="F89" s="112"/>
      <c r="G89" s="111"/>
      <c r="H89" s="112"/>
      <c r="I89" s="111"/>
      <c r="J89" s="112"/>
      <c r="K89" s="111"/>
      <c r="L89" s="112"/>
      <c r="M89" s="106">
        <f t="shared" si="22"/>
        <v>50</v>
      </c>
      <c r="N89" s="107"/>
    </row>
    <row r="90" spans="2:14" ht="31.2">
      <c r="B90" s="2" t="s">
        <v>168</v>
      </c>
      <c r="C90" s="66" t="s">
        <v>169</v>
      </c>
      <c r="D90" s="12">
        <v>80</v>
      </c>
      <c r="E90" s="104" t="s">
        <v>155</v>
      </c>
      <c r="F90" s="113"/>
      <c r="G90" s="104" t="s">
        <v>155</v>
      </c>
      <c r="H90" s="113"/>
      <c r="I90" s="104" t="s">
        <v>155</v>
      </c>
      <c r="J90" s="113"/>
      <c r="K90" s="104" t="s">
        <v>155</v>
      </c>
      <c r="L90" s="113"/>
      <c r="M90" s="104" t="s">
        <v>155</v>
      </c>
      <c r="N90" s="105"/>
    </row>
    <row r="91" spans="2:14" ht="31.2">
      <c r="B91" s="2" t="s">
        <v>170</v>
      </c>
      <c r="C91" s="66" t="s">
        <v>171</v>
      </c>
      <c r="D91" s="36">
        <v>81</v>
      </c>
      <c r="E91" s="111">
        <v>17</v>
      </c>
      <c r="F91" s="112"/>
      <c r="G91" s="111"/>
      <c r="H91" s="112"/>
      <c r="I91" s="111"/>
      <c r="J91" s="112"/>
      <c r="K91" s="111"/>
      <c r="L91" s="112"/>
      <c r="M91" s="106">
        <f>E91+G91+I91+K91</f>
        <v>17</v>
      </c>
      <c r="N91" s="107"/>
    </row>
    <row r="92" spans="2:14" ht="31.2">
      <c r="B92" s="2" t="s">
        <v>172</v>
      </c>
      <c r="C92" s="66" t="s">
        <v>173</v>
      </c>
      <c r="D92" s="36">
        <v>82</v>
      </c>
      <c r="E92" s="111">
        <v>0</v>
      </c>
      <c r="F92" s="112"/>
      <c r="G92" s="111"/>
      <c r="H92" s="112"/>
      <c r="I92" s="111"/>
      <c r="J92" s="112"/>
      <c r="K92" s="111"/>
      <c r="L92" s="112"/>
      <c r="M92" s="106">
        <f t="shared" ref="M92:M93" si="23">E92+G92+I92+K92</f>
        <v>0</v>
      </c>
      <c r="N92" s="107"/>
    </row>
    <row r="93" spans="2:14" ht="63" thickBot="1">
      <c r="B93" s="2" t="s">
        <v>174</v>
      </c>
      <c r="C93" s="38" t="s">
        <v>175</v>
      </c>
      <c r="D93" s="39">
        <v>83</v>
      </c>
      <c r="E93" s="134">
        <v>77</v>
      </c>
      <c r="F93" s="135"/>
      <c r="G93" s="134"/>
      <c r="H93" s="135"/>
      <c r="I93" s="134"/>
      <c r="J93" s="135"/>
      <c r="K93" s="134"/>
      <c r="L93" s="135"/>
      <c r="M93" s="136">
        <f t="shared" si="23"/>
        <v>77</v>
      </c>
      <c r="N93" s="137"/>
    </row>
    <row r="94" spans="2:14" ht="16.2" thickBot="1">
      <c r="B94" s="118" t="s">
        <v>176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20"/>
    </row>
    <row r="95" spans="2:14" ht="16.2" thickBot="1">
      <c r="B95" s="2" t="s">
        <v>177</v>
      </c>
      <c r="C95" s="69" t="s">
        <v>178</v>
      </c>
      <c r="D95" s="44">
        <v>84</v>
      </c>
      <c r="E95" s="124">
        <v>12</v>
      </c>
      <c r="F95" s="125"/>
      <c r="G95" s="124"/>
      <c r="H95" s="125"/>
      <c r="I95" s="124"/>
      <c r="J95" s="125"/>
      <c r="K95" s="124"/>
      <c r="L95" s="125"/>
      <c r="M95" s="126">
        <f>E95+G95+I95+K95</f>
        <v>12</v>
      </c>
      <c r="N95" s="127"/>
    </row>
    <row r="96" spans="2:14" ht="16.2" thickBot="1">
      <c r="B96" s="118" t="s">
        <v>179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20"/>
    </row>
    <row r="97" spans="2:14" ht="62.4">
      <c r="B97" s="2" t="s">
        <v>180</v>
      </c>
      <c r="C97" s="67" t="s">
        <v>181</v>
      </c>
      <c r="D97" s="31">
        <v>85</v>
      </c>
      <c r="E97" s="24">
        <v>8</v>
      </c>
      <c r="F97" s="24">
        <v>110</v>
      </c>
      <c r="G97" s="24">
        <f t="shared" ref="G97:N97" si="24">G98+G99+G100+G101</f>
        <v>0</v>
      </c>
      <c r="H97" s="24">
        <f t="shared" si="24"/>
        <v>0</v>
      </c>
      <c r="I97" s="24">
        <f t="shared" si="24"/>
        <v>0</v>
      </c>
      <c r="J97" s="24">
        <f t="shared" si="24"/>
        <v>0</v>
      </c>
      <c r="K97" s="24">
        <f t="shared" si="24"/>
        <v>0</v>
      </c>
      <c r="L97" s="24">
        <f t="shared" si="24"/>
        <v>0</v>
      </c>
      <c r="M97" s="24">
        <f t="shared" si="24"/>
        <v>0</v>
      </c>
      <c r="N97" s="25">
        <f t="shared" si="24"/>
        <v>0</v>
      </c>
    </row>
    <row r="98" spans="2:14" ht="31.2">
      <c r="B98" s="2" t="s">
        <v>182</v>
      </c>
      <c r="C98" s="64" t="s">
        <v>27</v>
      </c>
      <c r="D98" s="36">
        <v>86</v>
      </c>
      <c r="E98" s="37">
        <v>4</v>
      </c>
      <c r="F98" s="37">
        <v>72</v>
      </c>
      <c r="G98" s="37"/>
      <c r="H98" s="37"/>
      <c r="I98" s="37"/>
      <c r="J98" s="37"/>
      <c r="K98" s="37"/>
      <c r="L98" s="37"/>
      <c r="M98" s="37"/>
      <c r="N98" s="70"/>
    </row>
    <row r="99" spans="2:14" ht="15.6">
      <c r="B99" s="2" t="s">
        <v>183</v>
      </c>
      <c r="C99" s="64" t="s">
        <v>29</v>
      </c>
      <c r="D99" s="36">
        <v>87</v>
      </c>
      <c r="E99" s="37">
        <v>0</v>
      </c>
      <c r="F99" s="37">
        <v>0</v>
      </c>
      <c r="G99" s="37"/>
      <c r="H99" s="37"/>
      <c r="I99" s="37"/>
      <c r="J99" s="37"/>
      <c r="K99" s="37"/>
      <c r="L99" s="37"/>
      <c r="M99" s="37"/>
      <c r="N99" s="70"/>
    </row>
    <row r="100" spans="2:14" ht="15.6">
      <c r="B100" s="2" t="s">
        <v>184</v>
      </c>
      <c r="C100" s="64" t="s">
        <v>31</v>
      </c>
      <c r="D100" s="36">
        <v>88</v>
      </c>
      <c r="E100" s="37">
        <v>2</v>
      </c>
      <c r="F100" s="37">
        <v>18</v>
      </c>
      <c r="G100" s="37"/>
      <c r="H100" s="37"/>
      <c r="I100" s="37"/>
      <c r="J100" s="37"/>
      <c r="K100" s="37"/>
      <c r="L100" s="37"/>
      <c r="M100" s="37"/>
      <c r="N100" s="70"/>
    </row>
    <row r="101" spans="2:14" ht="16.2" thickBot="1">
      <c r="B101" s="2" t="s">
        <v>185</v>
      </c>
      <c r="C101" s="65" t="s">
        <v>33</v>
      </c>
      <c r="D101" s="39">
        <v>89</v>
      </c>
      <c r="E101" s="40">
        <v>2</v>
      </c>
      <c r="F101" s="40">
        <v>20</v>
      </c>
      <c r="G101" s="40"/>
      <c r="H101" s="40"/>
      <c r="I101" s="40"/>
      <c r="J101" s="40"/>
      <c r="K101" s="40"/>
      <c r="L101" s="40"/>
      <c r="M101" s="40"/>
      <c r="N101" s="71"/>
    </row>
    <row r="102" spans="2:14" ht="62.4">
      <c r="B102" s="2" t="s">
        <v>186</v>
      </c>
      <c r="C102" s="75" t="s">
        <v>187</v>
      </c>
      <c r="D102" s="16">
        <v>90</v>
      </c>
      <c r="E102" s="60" t="s">
        <v>155</v>
      </c>
      <c r="F102" s="60" t="s">
        <v>155</v>
      </c>
      <c r="G102" s="60" t="s">
        <v>155</v>
      </c>
      <c r="H102" s="60" t="s">
        <v>155</v>
      </c>
      <c r="I102" s="60" t="s">
        <v>155</v>
      </c>
      <c r="J102" s="60" t="s">
        <v>155</v>
      </c>
      <c r="K102" s="60" t="s">
        <v>155</v>
      </c>
      <c r="L102" s="60" t="s">
        <v>155</v>
      </c>
      <c r="M102" s="60" t="s">
        <v>155</v>
      </c>
      <c r="N102" s="61" t="s">
        <v>155</v>
      </c>
    </row>
    <row r="103" spans="2:14" ht="31.2">
      <c r="B103" s="2" t="s">
        <v>188</v>
      </c>
      <c r="C103" s="76" t="s">
        <v>189</v>
      </c>
      <c r="D103" s="36">
        <v>91</v>
      </c>
      <c r="E103" s="37">
        <v>2</v>
      </c>
      <c r="F103" s="37">
        <v>18</v>
      </c>
      <c r="G103" s="37"/>
      <c r="H103" s="37"/>
      <c r="I103" s="37"/>
      <c r="J103" s="37"/>
      <c r="K103" s="37"/>
      <c r="L103" s="37"/>
      <c r="M103" s="37"/>
      <c r="N103" s="70"/>
    </row>
    <row r="104" spans="2:14" ht="31.8" thickBot="1">
      <c r="B104" s="2" t="s">
        <v>190</v>
      </c>
      <c r="C104" s="77" t="s">
        <v>191</v>
      </c>
      <c r="D104" s="39">
        <v>92</v>
      </c>
      <c r="E104" s="40">
        <v>1</v>
      </c>
      <c r="F104" s="78" t="s">
        <v>155</v>
      </c>
      <c r="G104" s="40"/>
      <c r="H104" s="78" t="s">
        <v>155</v>
      </c>
      <c r="I104" s="40"/>
      <c r="J104" s="78" t="s">
        <v>155</v>
      </c>
      <c r="K104" s="40"/>
      <c r="L104" s="78" t="s">
        <v>155</v>
      </c>
      <c r="M104" s="40"/>
      <c r="N104" s="79" t="s">
        <v>155</v>
      </c>
    </row>
    <row r="105" spans="2:14" ht="31.8" thickBot="1">
      <c r="B105" s="2" t="s">
        <v>192</v>
      </c>
      <c r="C105" s="72" t="s">
        <v>193</v>
      </c>
      <c r="D105" s="44">
        <v>93</v>
      </c>
      <c r="E105" s="47">
        <v>6</v>
      </c>
      <c r="F105" s="47">
        <v>88</v>
      </c>
      <c r="G105" s="47"/>
      <c r="H105" s="47"/>
      <c r="I105" s="47"/>
      <c r="J105" s="47"/>
      <c r="K105" s="47"/>
      <c r="L105" s="47"/>
      <c r="M105" s="47"/>
      <c r="N105" s="73"/>
    </row>
    <row r="106" spans="2:14" ht="16.2" thickBot="1">
      <c r="B106" s="2" t="s">
        <v>194</v>
      </c>
      <c r="C106" s="74" t="s">
        <v>195</v>
      </c>
      <c r="D106" s="21">
        <v>94</v>
      </c>
      <c r="E106" s="22">
        <f>E107+E173+E178</f>
        <v>2</v>
      </c>
      <c r="F106" s="22">
        <f t="shared" ref="F106:N106" si="25">F107+F173+F178</f>
        <v>22</v>
      </c>
      <c r="G106" s="22">
        <f t="shared" si="25"/>
        <v>0</v>
      </c>
      <c r="H106" s="22">
        <f t="shared" si="25"/>
        <v>0</v>
      </c>
      <c r="I106" s="22">
        <f t="shared" si="25"/>
        <v>0</v>
      </c>
      <c r="J106" s="22">
        <f t="shared" si="25"/>
        <v>0</v>
      </c>
      <c r="K106" s="22">
        <f t="shared" si="25"/>
        <v>0</v>
      </c>
      <c r="L106" s="22">
        <f t="shared" si="25"/>
        <v>0</v>
      </c>
      <c r="M106" s="22">
        <f t="shared" si="25"/>
        <v>0</v>
      </c>
      <c r="N106" s="23">
        <f t="shared" si="25"/>
        <v>0</v>
      </c>
    </row>
    <row r="107" spans="2:14" ht="63" thickBot="1">
      <c r="B107" s="2" t="s">
        <v>196</v>
      </c>
      <c r="C107" s="74" t="s">
        <v>197</v>
      </c>
      <c r="D107" s="21">
        <v>95</v>
      </c>
      <c r="E107" s="22">
        <v>2</v>
      </c>
      <c r="F107" s="22">
        <v>22</v>
      </c>
      <c r="G107" s="22">
        <f t="shared" ref="G107:N107" si="26">G108+G132+G142+G162+G167+G168+G170+G172</f>
        <v>0</v>
      </c>
      <c r="H107" s="22">
        <f t="shared" si="26"/>
        <v>0</v>
      </c>
      <c r="I107" s="22">
        <f t="shared" si="26"/>
        <v>0</v>
      </c>
      <c r="J107" s="22">
        <f t="shared" si="26"/>
        <v>0</v>
      </c>
      <c r="K107" s="22">
        <f t="shared" si="26"/>
        <v>0</v>
      </c>
      <c r="L107" s="22">
        <f t="shared" si="26"/>
        <v>0</v>
      </c>
      <c r="M107" s="22">
        <f t="shared" si="26"/>
        <v>0</v>
      </c>
      <c r="N107" s="23">
        <f t="shared" si="26"/>
        <v>0</v>
      </c>
    </row>
    <row r="108" spans="2:14" ht="31.2">
      <c r="B108" s="2" t="s">
        <v>198</v>
      </c>
      <c r="C108" s="80" t="s">
        <v>199</v>
      </c>
      <c r="D108" s="31">
        <v>96</v>
      </c>
      <c r="E108" s="24">
        <v>1</v>
      </c>
      <c r="F108" s="24">
        <v>8</v>
      </c>
      <c r="G108" s="24">
        <f t="shared" ref="G108:N108" si="27">G109+G110+G111+G112</f>
        <v>0</v>
      </c>
      <c r="H108" s="24">
        <f t="shared" si="27"/>
        <v>0</v>
      </c>
      <c r="I108" s="24">
        <f t="shared" si="27"/>
        <v>0</v>
      </c>
      <c r="J108" s="24">
        <f t="shared" si="27"/>
        <v>0</v>
      </c>
      <c r="K108" s="24">
        <f t="shared" si="27"/>
        <v>0</v>
      </c>
      <c r="L108" s="24">
        <f t="shared" si="27"/>
        <v>0</v>
      </c>
      <c r="M108" s="24">
        <f t="shared" si="27"/>
        <v>0</v>
      </c>
      <c r="N108" s="25">
        <f t="shared" si="27"/>
        <v>0</v>
      </c>
    </row>
    <row r="109" spans="2:14" ht="31.2">
      <c r="B109" s="2" t="s">
        <v>200</v>
      </c>
      <c r="C109" s="81" t="s">
        <v>27</v>
      </c>
      <c r="D109" s="36">
        <v>97</v>
      </c>
      <c r="E109" s="37">
        <v>0</v>
      </c>
      <c r="F109" s="37">
        <v>0</v>
      </c>
      <c r="G109" s="37"/>
      <c r="H109" s="37"/>
      <c r="I109" s="37"/>
      <c r="J109" s="37"/>
      <c r="K109" s="37"/>
      <c r="L109" s="37"/>
      <c r="M109" s="37"/>
      <c r="N109" s="70"/>
    </row>
    <row r="110" spans="2:14" ht="15.6">
      <c r="B110" s="2" t="s">
        <v>201</v>
      </c>
      <c r="C110" s="81" t="s">
        <v>29</v>
      </c>
      <c r="D110" s="36">
        <v>98</v>
      </c>
      <c r="E110" s="37">
        <v>0</v>
      </c>
      <c r="F110" s="37">
        <v>0</v>
      </c>
      <c r="G110" s="37"/>
      <c r="H110" s="37"/>
      <c r="I110" s="37"/>
      <c r="J110" s="37"/>
      <c r="K110" s="37"/>
      <c r="L110" s="37"/>
      <c r="M110" s="37"/>
      <c r="N110" s="70"/>
    </row>
    <row r="111" spans="2:14" ht="15.6">
      <c r="B111" s="2" t="s">
        <v>202</v>
      </c>
      <c r="C111" s="42" t="s">
        <v>31</v>
      </c>
      <c r="D111" s="36">
        <v>99</v>
      </c>
      <c r="E111" s="37">
        <v>1</v>
      </c>
      <c r="F111" s="37">
        <v>8</v>
      </c>
      <c r="G111" s="37"/>
      <c r="H111" s="37"/>
      <c r="I111" s="37"/>
      <c r="J111" s="37"/>
      <c r="K111" s="37"/>
      <c r="L111" s="37"/>
      <c r="M111" s="37"/>
      <c r="N111" s="70"/>
    </row>
    <row r="112" spans="2:14" ht="31.2">
      <c r="B112" s="2" t="s">
        <v>203</v>
      </c>
      <c r="C112" s="42" t="s">
        <v>204</v>
      </c>
      <c r="D112" s="36">
        <v>100</v>
      </c>
      <c r="E112" s="37">
        <v>0</v>
      </c>
      <c r="F112" s="37">
        <v>0</v>
      </c>
      <c r="G112" s="37"/>
      <c r="H112" s="37"/>
      <c r="I112" s="37"/>
      <c r="J112" s="37"/>
      <c r="K112" s="37"/>
      <c r="L112" s="37"/>
      <c r="M112" s="37"/>
      <c r="N112" s="70"/>
    </row>
    <row r="113" spans="2:14" ht="15.6">
      <c r="B113" s="2" t="s">
        <v>205</v>
      </c>
      <c r="C113" s="82" t="s">
        <v>206</v>
      </c>
      <c r="D113" s="45">
        <v>101</v>
      </c>
      <c r="E113" s="26">
        <f>E114+E115+E116+E117</f>
        <v>1</v>
      </c>
      <c r="F113" s="26">
        <f t="shared" ref="F113:N113" si="28">F114+F115+F116+F117</f>
        <v>8</v>
      </c>
      <c r="G113" s="26">
        <f t="shared" si="28"/>
        <v>0</v>
      </c>
      <c r="H113" s="26">
        <f t="shared" si="28"/>
        <v>0</v>
      </c>
      <c r="I113" s="26">
        <f t="shared" si="28"/>
        <v>0</v>
      </c>
      <c r="J113" s="26">
        <f t="shared" si="28"/>
        <v>0</v>
      </c>
      <c r="K113" s="26">
        <f t="shared" si="28"/>
        <v>0</v>
      </c>
      <c r="L113" s="26">
        <f t="shared" si="28"/>
        <v>0</v>
      </c>
      <c r="M113" s="26">
        <f t="shared" si="28"/>
        <v>0</v>
      </c>
      <c r="N113" s="27">
        <f t="shared" si="28"/>
        <v>0</v>
      </c>
    </row>
    <row r="114" spans="2:14" ht="31.2">
      <c r="B114" s="2" t="s">
        <v>200</v>
      </c>
      <c r="C114" s="42" t="s">
        <v>27</v>
      </c>
      <c r="D114" s="36">
        <v>102</v>
      </c>
      <c r="E114" s="37">
        <v>0</v>
      </c>
      <c r="F114" s="37">
        <v>0</v>
      </c>
      <c r="G114" s="37"/>
      <c r="H114" s="37"/>
      <c r="I114" s="37"/>
      <c r="J114" s="37"/>
      <c r="K114" s="37"/>
      <c r="L114" s="37"/>
      <c r="M114" s="37"/>
      <c r="N114" s="70"/>
    </row>
    <row r="115" spans="2:14" ht="15.6">
      <c r="B115" s="2" t="s">
        <v>201</v>
      </c>
      <c r="C115" s="81" t="s">
        <v>29</v>
      </c>
      <c r="D115" s="36">
        <v>103</v>
      </c>
      <c r="E115" s="37">
        <v>0</v>
      </c>
      <c r="F115" s="37">
        <v>0</v>
      </c>
      <c r="G115" s="37"/>
      <c r="H115" s="37"/>
      <c r="I115" s="37"/>
      <c r="J115" s="37"/>
      <c r="K115" s="37"/>
      <c r="L115" s="37"/>
      <c r="M115" s="37"/>
      <c r="N115" s="70"/>
    </row>
    <row r="116" spans="2:14" ht="15.6">
      <c r="B116" s="2" t="s">
        <v>202</v>
      </c>
      <c r="C116" s="81" t="s">
        <v>31</v>
      </c>
      <c r="D116" s="36">
        <v>104</v>
      </c>
      <c r="E116" s="37">
        <v>1</v>
      </c>
      <c r="F116" s="37">
        <v>8</v>
      </c>
      <c r="G116" s="37"/>
      <c r="H116" s="37"/>
      <c r="I116" s="37"/>
      <c r="J116" s="37"/>
      <c r="K116" s="37"/>
      <c r="L116" s="37"/>
      <c r="M116" s="37"/>
      <c r="N116" s="70"/>
    </row>
    <row r="117" spans="2:14" ht="31.2">
      <c r="B117" s="2" t="s">
        <v>203</v>
      </c>
      <c r="C117" s="81" t="s">
        <v>204</v>
      </c>
      <c r="D117" s="36">
        <v>105</v>
      </c>
      <c r="E117" s="37">
        <v>0</v>
      </c>
      <c r="F117" s="37">
        <v>0</v>
      </c>
      <c r="G117" s="37"/>
      <c r="H117" s="37"/>
      <c r="I117" s="37"/>
      <c r="J117" s="37"/>
      <c r="K117" s="37"/>
      <c r="L117" s="37"/>
      <c r="M117" s="37"/>
      <c r="N117" s="70"/>
    </row>
    <row r="118" spans="2:14" ht="31.2">
      <c r="B118" s="2" t="s">
        <v>207</v>
      </c>
      <c r="C118" s="81" t="s">
        <v>208</v>
      </c>
      <c r="D118" s="36">
        <v>106</v>
      </c>
      <c r="E118" s="37">
        <v>0</v>
      </c>
      <c r="F118" s="37">
        <v>0</v>
      </c>
      <c r="G118" s="37"/>
      <c r="H118" s="37"/>
      <c r="I118" s="37"/>
      <c r="J118" s="37"/>
      <c r="K118" s="37"/>
      <c r="L118" s="37"/>
      <c r="M118" s="37"/>
      <c r="N118" s="70"/>
    </row>
    <row r="119" spans="2:14" ht="31.2">
      <c r="B119" s="2" t="s">
        <v>209</v>
      </c>
      <c r="C119" s="81" t="s">
        <v>210</v>
      </c>
      <c r="D119" s="36">
        <v>107</v>
      </c>
      <c r="E119" s="37">
        <v>0</v>
      </c>
      <c r="F119" s="37">
        <v>0</v>
      </c>
      <c r="G119" s="37"/>
      <c r="H119" s="37"/>
      <c r="I119" s="37"/>
      <c r="J119" s="37"/>
      <c r="K119" s="37"/>
      <c r="L119" s="37"/>
      <c r="M119" s="37"/>
      <c r="N119" s="70"/>
    </row>
    <row r="120" spans="2:14" ht="15.6">
      <c r="B120" s="2" t="s">
        <v>211</v>
      </c>
      <c r="C120" s="83" t="s">
        <v>212</v>
      </c>
      <c r="D120" s="58">
        <v>108</v>
      </c>
      <c r="E120" s="59">
        <f>E121+E122+E123+E124</f>
        <v>0</v>
      </c>
      <c r="F120" s="59">
        <f t="shared" ref="F120:N120" si="29">F121+F122+F123+F124</f>
        <v>0</v>
      </c>
      <c r="G120" s="59">
        <f t="shared" si="29"/>
        <v>0</v>
      </c>
      <c r="H120" s="59">
        <f t="shared" si="29"/>
        <v>0</v>
      </c>
      <c r="I120" s="59">
        <f t="shared" si="29"/>
        <v>0</v>
      </c>
      <c r="J120" s="59">
        <f t="shared" si="29"/>
        <v>0</v>
      </c>
      <c r="K120" s="59">
        <f t="shared" si="29"/>
        <v>0</v>
      </c>
      <c r="L120" s="59">
        <f t="shared" si="29"/>
        <v>0</v>
      </c>
      <c r="M120" s="59">
        <f t="shared" si="29"/>
        <v>0</v>
      </c>
      <c r="N120" s="84">
        <f t="shared" si="29"/>
        <v>0</v>
      </c>
    </row>
    <row r="121" spans="2:14" ht="31.2">
      <c r="B121" s="2" t="s">
        <v>200</v>
      </c>
      <c r="C121" s="81" t="s">
        <v>27</v>
      </c>
      <c r="D121" s="36">
        <v>109</v>
      </c>
      <c r="E121" s="37">
        <v>0</v>
      </c>
      <c r="F121" s="37">
        <v>0</v>
      </c>
      <c r="G121" s="37"/>
      <c r="H121" s="37"/>
      <c r="I121" s="37"/>
      <c r="J121" s="37"/>
      <c r="K121" s="37"/>
      <c r="L121" s="37"/>
      <c r="M121" s="37"/>
      <c r="N121" s="70"/>
    </row>
    <row r="122" spans="2:14" ht="15.6">
      <c r="B122" s="2" t="s">
        <v>201</v>
      </c>
      <c r="C122" s="81" t="s">
        <v>29</v>
      </c>
      <c r="D122" s="36">
        <v>110</v>
      </c>
      <c r="E122" s="37">
        <v>0</v>
      </c>
      <c r="F122" s="37">
        <v>0</v>
      </c>
      <c r="G122" s="37"/>
      <c r="H122" s="37"/>
      <c r="I122" s="37"/>
      <c r="J122" s="37"/>
      <c r="K122" s="37"/>
      <c r="L122" s="37"/>
      <c r="M122" s="37"/>
      <c r="N122" s="70"/>
    </row>
    <row r="123" spans="2:14" ht="15.6">
      <c r="B123" s="2" t="s">
        <v>202</v>
      </c>
      <c r="C123" s="81" t="s">
        <v>31</v>
      </c>
      <c r="D123" s="36">
        <v>111</v>
      </c>
      <c r="E123" s="37">
        <v>0</v>
      </c>
      <c r="F123" s="37">
        <v>0</v>
      </c>
      <c r="G123" s="37"/>
      <c r="H123" s="37"/>
      <c r="I123" s="37"/>
      <c r="J123" s="37"/>
      <c r="K123" s="37"/>
      <c r="L123" s="37"/>
      <c r="M123" s="37"/>
      <c r="N123" s="70"/>
    </row>
    <row r="124" spans="2:14" ht="31.2">
      <c r="B124" s="2" t="s">
        <v>203</v>
      </c>
      <c r="C124" s="81" t="s">
        <v>204</v>
      </c>
      <c r="D124" s="36">
        <v>112</v>
      </c>
      <c r="E124" s="37">
        <v>0</v>
      </c>
      <c r="F124" s="37">
        <v>0</v>
      </c>
      <c r="G124" s="37"/>
      <c r="H124" s="37"/>
      <c r="I124" s="37"/>
      <c r="J124" s="37"/>
      <c r="K124" s="37"/>
      <c r="L124" s="37"/>
      <c r="M124" s="37"/>
      <c r="N124" s="70"/>
    </row>
    <row r="125" spans="2:14" ht="31.2">
      <c r="B125" s="2" t="s">
        <v>213</v>
      </c>
      <c r="C125" s="81" t="s">
        <v>214</v>
      </c>
      <c r="D125" s="36">
        <v>113</v>
      </c>
      <c r="E125" s="37">
        <v>0</v>
      </c>
      <c r="F125" s="37">
        <v>0</v>
      </c>
      <c r="G125" s="37"/>
      <c r="H125" s="37"/>
      <c r="I125" s="37"/>
      <c r="J125" s="37"/>
      <c r="K125" s="37"/>
      <c r="L125" s="37"/>
      <c r="M125" s="37"/>
      <c r="N125" s="70"/>
    </row>
    <row r="126" spans="2:14" ht="31.2">
      <c r="B126" s="2" t="s">
        <v>215</v>
      </c>
      <c r="C126" s="81" t="s">
        <v>216</v>
      </c>
      <c r="D126" s="36">
        <v>114</v>
      </c>
      <c r="E126" s="37">
        <v>0</v>
      </c>
      <c r="F126" s="37">
        <v>0</v>
      </c>
      <c r="G126" s="37"/>
      <c r="H126" s="37"/>
      <c r="I126" s="37"/>
      <c r="J126" s="37"/>
      <c r="K126" s="37"/>
      <c r="L126" s="37"/>
      <c r="M126" s="37"/>
      <c r="N126" s="70"/>
    </row>
    <row r="127" spans="2:14" ht="31.2">
      <c r="B127" s="2" t="s">
        <v>217</v>
      </c>
      <c r="C127" s="85" t="s">
        <v>218</v>
      </c>
      <c r="D127" s="45">
        <v>115</v>
      </c>
      <c r="E127" s="26">
        <f>E128+E129+E130+E131</f>
        <v>0</v>
      </c>
      <c r="F127" s="26">
        <f t="shared" ref="F127:N127" si="30">F128+F129+F130+F131</f>
        <v>0</v>
      </c>
      <c r="G127" s="26">
        <f t="shared" si="30"/>
        <v>0</v>
      </c>
      <c r="H127" s="26">
        <f t="shared" si="30"/>
        <v>0</v>
      </c>
      <c r="I127" s="26">
        <f t="shared" si="30"/>
        <v>0</v>
      </c>
      <c r="J127" s="26">
        <f t="shared" si="30"/>
        <v>0</v>
      </c>
      <c r="K127" s="26">
        <f t="shared" si="30"/>
        <v>0</v>
      </c>
      <c r="L127" s="26">
        <f t="shared" si="30"/>
        <v>0</v>
      </c>
      <c r="M127" s="26">
        <f t="shared" si="30"/>
        <v>0</v>
      </c>
      <c r="N127" s="27">
        <f t="shared" si="30"/>
        <v>0</v>
      </c>
    </row>
    <row r="128" spans="2:14" ht="31.2">
      <c r="B128" s="2" t="s">
        <v>200</v>
      </c>
      <c r="C128" s="81" t="s">
        <v>27</v>
      </c>
      <c r="D128" s="36">
        <v>116</v>
      </c>
      <c r="E128" s="37">
        <v>0</v>
      </c>
      <c r="F128" s="37">
        <v>0</v>
      </c>
      <c r="G128" s="37"/>
      <c r="H128" s="37"/>
      <c r="I128" s="37"/>
      <c r="J128" s="37"/>
      <c r="K128" s="37"/>
      <c r="L128" s="37"/>
      <c r="M128" s="37"/>
      <c r="N128" s="70"/>
    </row>
    <row r="129" spans="2:14" ht="15.6">
      <c r="B129" s="2" t="s">
        <v>201</v>
      </c>
      <c r="C129" s="81" t="s">
        <v>29</v>
      </c>
      <c r="D129" s="36">
        <v>117</v>
      </c>
      <c r="E129" s="37">
        <v>0</v>
      </c>
      <c r="F129" s="37">
        <v>0</v>
      </c>
      <c r="G129" s="37"/>
      <c r="H129" s="37"/>
      <c r="I129" s="37"/>
      <c r="J129" s="37"/>
      <c r="K129" s="37"/>
      <c r="L129" s="37"/>
      <c r="M129" s="37"/>
      <c r="N129" s="70"/>
    </row>
    <row r="130" spans="2:14" ht="15.6">
      <c r="B130" s="2" t="s">
        <v>202</v>
      </c>
      <c r="C130" s="42" t="s">
        <v>31</v>
      </c>
      <c r="D130" s="36">
        <v>118</v>
      </c>
      <c r="E130" s="37">
        <v>0</v>
      </c>
      <c r="F130" s="37">
        <v>0</v>
      </c>
      <c r="G130" s="37"/>
      <c r="H130" s="37"/>
      <c r="I130" s="37"/>
      <c r="J130" s="37"/>
      <c r="K130" s="37"/>
      <c r="L130" s="37"/>
      <c r="M130" s="37"/>
      <c r="N130" s="70"/>
    </row>
    <row r="131" spans="2:14" ht="31.8" thickBot="1">
      <c r="B131" s="2" t="s">
        <v>203</v>
      </c>
      <c r="C131" s="38" t="s">
        <v>204</v>
      </c>
      <c r="D131" s="39">
        <v>119</v>
      </c>
      <c r="E131" s="40">
        <v>0</v>
      </c>
      <c r="F131" s="40"/>
      <c r="G131" s="40"/>
      <c r="H131" s="40"/>
      <c r="I131" s="40"/>
      <c r="J131" s="40"/>
      <c r="K131" s="40"/>
      <c r="L131" s="40"/>
      <c r="M131" s="40"/>
      <c r="N131" s="71"/>
    </row>
    <row r="132" spans="2:14" ht="31.2">
      <c r="B132" s="2" t="s">
        <v>219</v>
      </c>
      <c r="C132" s="49" t="s">
        <v>220</v>
      </c>
      <c r="D132" s="31">
        <v>120</v>
      </c>
      <c r="E132" s="24">
        <f>E133+E134+E135+E136</f>
        <v>0</v>
      </c>
      <c r="F132" s="24">
        <f t="shared" ref="F132:N132" si="31">F133+F134+F135+F136</f>
        <v>0</v>
      </c>
      <c r="G132" s="24">
        <f t="shared" si="31"/>
        <v>0</v>
      </c>
      <c r="H132" s="24">
        <f t="shared" si="31"/>
        <v>0</v>
      </c>
      <c r="I132" s="24">
        <f t="shared" si="31"/>
        <v>0</v>
      </c>
      <c r="J132" s="24">
        <f t="shared" si="31"/>
        <v>0</v>
      </c>
      <c r="K132" s="24">
        <f t="shared" si="31"/>
        <v>0</v>
      </c>
      <c r="L132" s="24">
        <f t="shared" si="31"/>
        <v>0</v>
      </c>
      <c r="M132" s="24">
        <f t="shared" si="31"/>
        <v>0</v>
      </c>
      <c r="N132" s="25">
        <f t="shared" si="31"/>
        <v>0</v>
      </c>
    </row>
    <row r="133" spans="2:14" ht="31.2">
      <c r="B133" s="2" t="s">
        <v>200</v>
      </c>
      <c r="C133" s="42" t="s">
        <v>27</v>
      </c>
      <c r="D133" s="36">
        <v>121</v>
      </c>
      <c r="E133" s="37">
        <v>0</v>
      </c>
      <c r="F133" s="37">
        <v>0</v>
      </c>
      <c r="G133" s="37"/>
      <c r="H133" s="37"/>
      <c r="I133" s="37"/>
      <c r="J133" s="37"/>
      <c r="K133" s="37"/>
      <c r="L133" s="37"/>
      <c r="M133" s="37"/>
      <c r="N133" s="70"/>
    </row>
    <row r="134" spans="2:14" ht="15.6">
      <c r="B134" s="2" t="s">
        <v>201</v>
      </c>
      <c r="C134" s="81" t="s">
        <v>29</v>
      </c>
      <c r="D134" s="36">
        <v>122</v>
      </c>
      <c r="E134" s="37">
        <v>0</v>
      </c>
      <c r="F134" s="37">
        <v>0</v>
      </c>
      <c r="G134" s="37"/>
      <c r="H134" s="37"/>
      <c r="I134" s="37"/>
      <c r="J134" s="37"/>
      <c r="K134" s="37"/>
      <c r="L134" s="37"/>
      <c r="M134" s="37"/>
      <c r="N134" s="70"/>
    </row>
    <row r="135" spans="2:14" ht="15.6">
      <c r="B135" s="2" t="s">
        <v>202</v>
      </c>
      <c r="C135" s="81" t="s">
        <v>31</v>
      </c>
      <c r="D135" s="36">
        <v>123</v>
      </c>
      <c r="E135" s="37">
        <v>0</v>
      </c>
      <c r="F135" s="37">
        <v>0</v>
      </c>
      <c r="G135" s="37"/>
      <c r="H135" s="37"/>
      <c r="I135" s="37"/>
      <c r="J135" s="37"/>
      <c r="K135" s="37"/>
      <c r="L135" s="37"/>
      <c r="M135" s="37"/>
      <c r="N135" s="70"/>
    </row>
    <row r="136" spans="2:14" ht="31.2">
      <c r="B136" s="2" t="s">
        <v>203</v>
      </c>
      <c r="C136" s="81" t="s">
        <v>204</v>
      </c>
      <c r="D136" s="36">
        <v>124</v>
      </c>
      <c r="E136" s="37">
        <v>0</v>
      </c>
      <c r="F136" s="37">
        <v>0</v>
      </c>
      <c r="G136" s="37"/>
      <c r="H136" s="37"/>
      <c r="I136" s="37"/>
      <c r="J136" s="37"/>
      <c r="K136" s="37"/>
      <c r="L136" s="37"/>
      <c r="M136" s="37"/>
      <c r="N136" s="70"/>
    </row>
    <row r="137" spans="2:14" ht="15.6">
      <c r="B137" s="2" t="s">
        <v>221</v>
      </c>
      <c r="C137" s="81" t="s">
        <v>222</v>
      </c>
      <c r="D137" s="36">
        <v>125</v>
      </c>
      <c r="E137" s="37">
        <v>0</v>
      </c>
      <c r="F137" s="37">
        <v>0</v>
      </c>
      <c r="G137" s="37"/>
      <c r="H137" s="37"/>
      <c r="I137" s="37"/>
      <c r="J137" s="37"/>
      <c r="K137" s="37"/>
      <c r="L137" s="37"/>
      <c r="M137" s="37"/>
      <c r="N137" s="70"/>
    </row>
    <row r="138" spans="2:14" ht="31.2">
      <c r="B138" s="2" t="s">
        <v>223</v>
      </c>
      <c r="C138" s="81" t="s">
        <v>224</v>
      </c>
      <c r="D138" s="36">
        <v>126</v>
      </c>
      <c r="E138" s="37">
        <v>0</v>
      </c>
      <c r="F138" s="37">
        <v>0</v>
      </c>
      <c r="G138" s="37"/>
      <c r="H138" s="37"/>
      <c r="I138" s="37"/>
      <c r="J138" s="37"/>
      <c r="K138" s="37"/>
      <c r="L138" s="37"/>
      <c r="M138" s="37"/>
      <c r="N138" s="70"/>
    </row>
    <row r="139" spans="2:14" ht="15.6">
      <c r="B139" s="2" t="s">
        <v>225</v>
      </c>
      <c r="C139" s="81" t="s">
        <v>226</v>
      </c>
      <c r="D139" s="36">
        <v>127</v>
      </c>
      <c r="E139" s="37">
        <v>0</v>
      </c>
      <c r="F139" s="37">
        <v>0</v>
      </c>
      <c r="G139" s="37"/>
      <c r="H139" s="37"/>
      <c r="I139" s="37"/>
      <c r="J139" s="37"/>
      <c r="K139" s="37"/>
      <c r="L139" s="37"/>
      <c r="M139" s="37"/>
      <c r="N139" s="70"/>
    </row>
    <row r="140" spans="2:14" ht="31.2">
      <c r="B140" s="2" t="s">
        <v>227</v>
      </c>
      <c r="C140" s="81" t="s">
        <v>228</v>
      </c>
      <c r="D140" s="36">
        <v>128</v>
      </c>
      <c r="E140" s="37">
        <v>0</v>
      </c>
      <c r="F140" s="37">
        <v>0</v>
      </c>
      <c r="G140" s="37"/>
      <c r="H140" s="37"/>
      <c r="I140" s="37"/>
      <c r="J140" s="37"/>
      <c r="K140" s="37"/>
      <c r="L140" s="37"/>
      <c r="M140" s="37"/>
      <c r="N140" s="70"/>
    </row>
    <row r="141" spans="2:14" ht="16.2" thickBot="1">
      <c r="B141" s="2" t="s">
        <v>229</v>
      </c>
      <c r="C141" s="86" t="s">
        <v>230</v>
      </c>
      <c r="D141" s="39">
        <v>129</v>
      </c>
      <c r="E141" s="40">
        <v>0</v>
      </c>
      <c r="F141" s="40">
        <v>0</v>
      </c>
      <c r="G141" s="40"/>
      <c r="H141" s="40"/>
      <c r="I141" s="40"/>
      <c r="J141" s="40"/>
      <c r="K141" s="40"/>
      <c r="L141" s="40"/>
      <c r="M141" s="40"/>
      <c r="N141" s="71"/>
    </row>
    <row r="142" spans="2:14" ht="31.2">
      <c r="B142" s="2" t="s">
        <v>231</v>
      </c>
      <c r="C142" s="87" t="s">
        <v>232</v>
      </c>
      <c r="D142" s="33">
        <v>130</v>
      </c>
      <c r="E142" s="34">
        <v>0</v>
      </c>
      <c r="F142" s="34">
        <v>0</v>
      </c>
      <c r="G142" s="34"/>
      <c r="H142" s="34"/>
      <c r="I142" s="34"/>
      <c r="J142" s="34"/>
      <c r="K142" s="34"/>
      <c r="L142" s="34"/>
      <c r="M142" s="34"/>
      <c r="N142" s="88"/>
    </row>
    <row r="143" spans="2:14" ht="15.6">
      <c r="B143" s="2" t="s">
        <v>233</v>
      </c>
      <c r="C143" s="81" t="s">
        <v>234</v>
      </c>
      <c r="D143" s="36">
        <v>131</v>
      </c>
      <c r="E143" s="37">
        <v>0</v>
      </c>
      <c r="F143" s="37">
        <v>0</v>
      </c>
      <c r="G143" s="37"/>
      <c r="H143" s="37"/>
      <c r="I143" s="37"/>
      <c r="J143" s="37"/>
      <c r="K143" s="37"/>
      <c r="L143" s="37"/>
      <c r="M143" s="37"/>
      <c r="N143" s="70"/>
    </row>
    <row r="144" spans="2:14" ht="31.2">
      <c r="B144" s="2" t="s">
        <v>200</v>
      </c>
      <c r="C144" s="81" t="s">
        <v>235</v>
      </c>
      <c r="D144" s="36">
        <v>132</v>
      </c>
      <c r="E144" s="37">
        <v>0</v>
      </c>
      <c r="F144" s="37">
        <v>0</v>
      </c>
      <c r="G144" s="37"/>
      <c r="H144" s="37"/>
      <c r="I144" s="37"/>
      <c r="J144" s="37"/>
      <c r="K144" s="37"/>
      <c r="L144" s="37"/>
      <c r="M144" s="37"/>
      <c r="N144" s="70"/>
    </row>
    <row r="145" spans="2:14" ht="31.2">
      <c r="B145" s="2" t="s">
        <v>201</v>
      </c>
      <c r="C145" s="81" t="s">
        <v>236</v>
      </c>
      <c r="D145" s="36">
        <v>133</v>
      </c>
      <c r="E145" s="37">
        <v>0</v>
      </c>
      <c r="F145" s="37">
        <v>0</v>
      </c>
      <c r="G145" s="37"/>
      <c r="H145" s="37"/>
      <c r="I145" s="37"/>
      <c r="J145" s="37"/>
      <c r="K145" s="37"/>
      <c r="L145" s="37"/>
      <c r="M145" s="37"/>
      <c r="N145" s="70"/>
    </row>
    <row r="146" spans="2:14" ht="31.2">
      <c r="B146" s="2" t="s">
        <v>202</v>
      </c>
      <c r="C146" s="81" t="s">
        <v>237</v>
      </c>
      <c r="D146" s="36">
        <v>134</v>
      </c>
      <c r="E146" s="37">
        <v>0</v>
      </c>
      <c r="F146" s="37">
        <v>0</v>
      </c>
      <c r="G146" s="37"/>
      <c r="H146" s="37"/>
      <c r="I146" s="37"/>
      <c r="J146" s="37"/>
      <c r="K146" s="37"/>
      <c r="L146" s="37"/>
      <c r="M146" s="37"/>
      <c r="N146" s="70"/>
    </row>
    <row r="147" spans="2:14" ht="15.6">
      <c r="B147" s="2" t="s">
        <v>203</v>
      </c>
      <c r="C147" s="81" t="s">
        <v>238</v>
      </c>
      <c r="D147" s="36">
        <v>135</v>
      </c>
      <c r="E147" s="37">
        <v>0</v>
      </c>
      <c r="F147" s="37">
        <v>0</v>
      </c>
      <c r="G147" s="37"/>
      <c r="H147" s="37"/>
      <c r="I147" s="37"/>
      <c r="J147" s="37"/>
      <c r="K147" s="37"/>
      <c r="L147" s="37"/>
      <c r="M147" s="37"/>
      <c r="N147" s="70"/>
    </row>
    <row r="148" spans="2:14" ht="15.6">
      <c r="B148" s="2" t="s">
        <v>239</v>
      </c>
      <c r="C148" s="81" t="s">
        <v>240</v>
      </c>
      <c r="D148" s="36">
        <v>136</v>
      </c>
      <c r="E148" s="37">
        <v>0</v>
      </c>
      <c r="F148" s="37">
        <v>0</v>
      </c>
      <c r="G148" s="37"/>
      <c r="H148" s="37"/>
      <c r="I148" s="37"/>
      <c r="J148" s="37"/>
      <c r="K148" s="37"/>
      <c r="L148" s="37"/>
      <c r="M148" s="37"/>
      <c r="N148" s="70"/>
    </row>
    <row r="149" spans="2:14" ht="31.2">
      <c r="B149" s="2" t="s">
        <v>200</v>
      </c>
      <c r="C149" s="81" t="s">
        <v>241</v>
      </c>
      <c r="D149" s="36">
        <v>137</v>
      </c>
      <c r="E149" s="37">
        <v>0</v>
      </c>
      <c r="F149" s="37">
        <v>0</v>
      </c>
      <c r="G149" s="37"/>
      <c r="H149" s="37"/>
      <c r="I149" s="37"/>
      <c r="J149" s="37"/>
      <c r="K149" s="37"/>
      <c r="L149" s="37"/>
      <c r="M149" s="37"/>
      <c r="N149" s="70"/>
    </row>
    <row r="150" spans="2:14" ht="31.2">
      <c r="B150" s="2" t="s">
        <v>201</v>
      </c>
      <c r="C150" s="42" t="s">
        <v>242</v>
      </c>
      <c r="D150" s="36">
        <v>138</v>
      </c>
      <c r="E150" s="37">
        <v>0</v>
      </c>
      <c r="F150" s="37">
        <v>0</v>
      </c>
      <c r="G150" s="37"/>
      <c r="H150" s="37"/>
      <c r="I150" s="37"/>
      <c r="J150" s="37"/>
      <c r="K150" s="37"/>
      <c r="L150" s="37"/>
      <c r="M150" s="37"/>
      <c r="N150" s="70"/>
    </row>
    <row r="151" spans="2:14" ht="31.2">
      <c r="B151" s="2" t="s">
        <v>202</v>
      </c>
      <c r="C151" s="42" t="s">
        <v>243</v>
      </c>
      <c r="D151" s="36">
        <v>139</v>
      </c>
      <c r="E151" s="37">
        <v>0</v>
      </c>
      <c r="F151" s="37">
        <v>0</v>
      </c>
      <c r="G151" s="37"/>
      <c r="H151" s="37"/>
      <c r="I151" s="37"/>
      <c r="J151" s="37"/>
      <c r="K151" s="37"/>
      <c r="L151" s="37"/>
      <c r="M151" s="37"/>
      <c r="N151" s="70"/>
    </row>
    <row r="152" spans="2:14" ht="16.2" thickBot="1">
      <c r="B152" s="2" t="s">
        <v>203</v>
      </c>
      <c r="C152" s="38" t="s">
        <v>244</v>
      </c>
      <c r="D152" s="39">
        <v>140</v>
      </c>
      <c r="E152" s="40">
        <v>0</v>
      </c>
      <c r="F152" s="40"/>
      <c r="G152" s="40"/>
      <c r="H152" s="40"/>
      <c r="I152" s="40"/>
      <c r="J152" s="40"/>
      <c r="K152" s="40"/>
      <c r="L152" s="40"/>
      <c r="M152" s="40"/>
      <c r="N152" s="71"/>
    </row>
    <row r="153" spans="2:14" ht="15.6">
      <c r="B153" s="2" t="s">
        <v>245</v>
      </c>
      <c r="C153" s="49" t="s">
        <v>246</v>
      </c>
      <c r="D153" s="31">
        <v>141</v>
      </c>
      <c r="E153" s="24">
        <f>E154+E155+E156+E157</f>
        <v>0</v>
      </c>
      <c r="F153" s="24">
        <f t="shared" ref="F153:N153" si="32">F154+F155+F156+F157</f>
        <v>0</v>
      </c>
      <c r="G153" s="24">
        <f t="shared" si="32"/>
        <v>0</v>
      </c>
      <c r="H153" s="24">
        <f t="shared" si="32"/>
        <v>0</v>
      </c>
      <c r="I153" s="24">
        <f t="shared" si="32"/>
        <v>0</v>
      </c>
      <c r="J153" s="24">
        <f t="shared" si="32"/>
        <v>0</v>
      </c>
      <c r="K153" s="24">
        <f t="shared" si="32"/>
        <v>0</v>
      </c>
      <c r="L153" s="24">
        <f t="shared" si="32"/>
        <v>0</v>
      </c>
      <c r="M153" s="24">
        <f t="shared" si="32"/>
        <v>0</v>
      </c>
      <c r="N153" s="25">
        <f t="shared" si="32"/>
        <v>0</v>
      </c>
    </row>
    <row r="154" spans="2:14" ht="31.2">
      <c r="B154" s="2" t="s">
        <v>200</v>
      </c>
      <c r="C154" s="81" t="s">
        <v>27</v>
      </c>
      <c r="D154" s="36">
        <v>142</v>
      </c>
      <c r="E154" s="37">
        <v>0</v>
      </c>
      <c r="F154" s="37">
        <v>0</v>
      </c>
      <c r="G154" s="37"/>
      <c r="H154" s="37"/>
      <c r="I154" s="37"/>
      <c r="J154" s="37"/>
      <c r="K154" s="37"/>
      <c r="L154" s="37"/>
      <c r="M154" s="37"/>
      <c r="N154" s="70"/>
    </row>
    <row r="155" spans="2:14" ht="15.6">
      <c r="B155" s="2" t="s">
        <v>201</v>
      </c>
      <c r="C155" s="81" t="s">
        <v>29</v>
      </c>
      <c r="D155" s="36">
        <v>143</v>
      </c>
      <c r="E155" s="37">
        <v>0</v>
      </c>
      <c r="F155" s="37">
        <v>0</v>
      </c>
      <c r="G155" s="37"/>
      <c r="H155" s="37"/>
      <c r="I155" s="37"/>
      <c r="J155" s="37"/>
      <c r="K155" s="37"/>
      <c r="L155" s="37"/>
      <c r="M155" s="37"/>
      <c r="N155" s="70"/>
    </row>
    <row r="156" spans="2:14" ht="15.6">
      <c r="B156" s="2" t="s">
        <v>202</v>
      </c>
      <c r="C156" s="81" t="s">
        <v>31</v>
      </c>
      <c r="D156" s="36">
        <v>144</v>
      </c>
      <c r="E156" s="37">
        <v>0</v>
      </c>
      <c r="F156" s="37">
        <v>0</v>
      </c>
      <c r="G156" s="37"/>
      <c r="H156" s="37"/>
      <c r="I156" s="37"/>
      <c r="J156" s="37"/>
      <c r="K156" s="37"/>
      <c r="L156" s="37"/>
      <c r="M156" s="37"/>
      <c r="N156" s="70"/>
    </row>
    <row r="157" spans="2:14" ht="31.2">
      <c r="B157" s="2" t="s">
        <v>203</v>
      </c>
      <c r="C157" s="81" t="s">
        <v>204</v>
      </c>
      <c r="D157" s="36">
        <v>145</v>
      </c>
      <c r="E157" s="37">
        <v>0</v>
      </c>
      <c r="F157" s="37">
        <v>0</v>
      </c>
      <c r="G157" s="37"/>
      <c r="H157" s="37"/>
      <c r="I157" s="37"/>
      <c r="J157" s="37"/>
      <c r="K157" s="37"/>
      <c r="L157" s="37"/>
      <c r="M157" s="37"/>
      <c r="N157" s="70"/>
    </row>
    <row r="158" spans="2:14" ht="15.6">
      <c r="B158" s="2" t="s">
        <v>247</v>
      </c>
      <c r="C158" s="76" t="s">
        <v>248</v>
      </c>
      <c r="D158" s="36">
        <v>146</v>
      </c>
      <c r="E158" s="37">
        <v>0</v>
      </c>
      <c r="F158" s="37">
        <v>0</v>
      </c>
      <c r="G158" s="37"/>
      <c r="H158" s="37"/>
      <c r="I158" s="37"/>
      <c r="J158" s="37"/>
      <c r="K158" s="37"/>
      <c r="L158" s="37"/>
      <c r="M158" s="37"/>
      <c r="N158" s="70"/>
    </row>
    <row r="159" spans="2:14" ht="15.6">
      <c r="B159" s="2" t="s">
        <v>249</v>
      </c>
      <c r="C159" s="76" t="s">
        <v>250</v>
      </c>
      <c r="D159" s="36">
        <v>147</v>
      </c>
      <c r="E159" s="37">
        <v>0</v>
      </c>
      <c r="F159" s="37">
        <v>0</v>
      </c>
      <c r="G159" s="37"/>
      <c r="H159" s="37"/>
      <c r="I159" s="37"/>
      <c r="J159" s="37"/>
      <c r="K159" s="37"/>
      <c r="L159" s="37"/>
      <c r="M159" s="37"/>
      <c r="N159" s="70"/>
    </row>
    <row r="160" spans="2:14" ht="15.6">
      <c r="B160" s="2" t="s">
        <v>251</v>
      </c>
      <c r="C160" s="76" t="s">
        <v>252</v>
      </c>
      <c r="D160" s="36">
        <v>148</v>
      </c>
      <c r="E160" s="37">
        <v>0</v>
      </c>
      <c r="F160" s="37">
        <v>0</v>
      </c>
      <c r="G160" s="37"/>
      <c r="H160" s="37"/>
      <c r="I160" s="37"/>
      <c r="J160" s="37"/>
      <c r="K160" s="37"/>
      <c r="L160" s="37"/>
      <c r="M160" s="37"/>
      <c r="N160" s="70"/>
    </row>
    <row r="161" spans="2:14" ht="16.2" thickBot="1">
      <c r="B161" s="2" t="s">
        <v>253</v>
      </c>
      <c r="C161" s="77" t="s">
        <v>254</v>
      </c>
      <c r="D161" s="39">
        <v>149</v>
      </c>
      <c r="E161" s="40">
        <v>0</v>
      </c>
      <c r="F161" s="40">
        <v>0</v>
      </c>
      <c r="G161" s="40"/>
      <c r="H161" s="40"/>
      <c r="I161" s="40"/>
      <c r="J161" s="40"/>
      <c r="K161" s="40"/>
      <c r="L161" s="40"/>
      <c r="M161" s="40"/>
      <c r="N161" s="71"/>
    </row>
    <row r="162" spans="2:14" ht="31.2">
      <c r="B162" s="2" t="s">
        <v>255</v>
      </c>
      <c r="C162" s="89" t="s">
        <v>256</v>
      </c>
      <c r="D162" s="31">
        <v>150</v>
      </c>
      <c r="E162" s="24">
        <f>E163+E164+E165+E166</f>
        <v>0</v>
      </c>
      <c r="F162" s="24">
        <f t="shared" ref="F162:N162" si="33">F163+F164+F165+F166</f>
        <v>0</v>
      </c>
      <c r="G162" s="24">
        <f t="shared" si="33"/>
        <v>0</v>
      </c>
      <c r="H162" s="24">
        <f t="shared" si="33"/>
        <v>0</v>
      </c>
      <c r="I162" s="24">
        <f t="shared" si="33"/>
        <v>0</v>
      </c>
      <c r="J162" s="24">
        <f t="shared" si="33"/>
        <v>0</v>
      </c>
      <c r="K162" s="24">
        <f t="shared" si="33"/>
        <v>0</v>
      </c>
      <c r="L162" s="24">
        <f t="shared" si="33"/>
        <v>0</v>
      </c>
      <c r="M162" s="24">
        <f t="shared" si="33"/>
        <v>0</v>
      </c>
      <c r="N162" s="25">
        <f t="shared" si="33"/>
        <v>0</v>
      </c>
    </row>
    <row r="163" spans="2:14" ht="15.6">
      <c r="B163" s="2" t="s">
        <v>257</v>
      </c>
      <c r="C163" s="76" t="s">
        <v>258</v>
      </c>
      <c r="D163" s="36">
        <v>151</v>
      </c>
      <c r="E163" s="37">
        <v>0</v>
      </c>
      <c r="F163" s="37">
        <v>0</v>
      </c>
      <c r="G163" s="37"/>
      <c r="H163" s="37"/>
      <c r="I163" s="37"/>
      <c r="J163" s="37"/>
      <c r="K163" s="37"/>
      <c r="L163" s="37"/>
      <c r="M163" s="37"/>
      <c r="N163" s="70"/>
    </row>
    <row r="164" spans="2:14" ht="15.6">
      <c r="B164" s="2" t="s">
        <v>259</v>
      </c>
      <c r="C164" s="76" t="s">
        <v>260</v>
      </c>
      <c r="D164" s="36">
        <v>152</v>
      </c>
      <c r="E164" s="37">
        <v>0</v>
      </c>
      <c r="F164" s="37">
        <v>0</v>
      </c>
      <c r="G164" s="37"/>
      <c r="H164" s="37"/>
      <c r="I164" s="37"/>
      <c r="J164" s="37"/>
      <c r="K164" s="37"/>
      <c r="L164" s="37"/>
      <c r="M164" s="37"/>
      <c r="N164" s="70"/>
    </row>
    <row r="165" spans="2:14" ht="15.6">
      <c r="B165" s="2" t="s">
        <v>261</v>
      </c>
      <c r="C165" s="81" t="s">
        <v>262</v>
      </c>
      <c r="D165" s="36">
        <v>153</v>
      </c>
      <c r="E165" s="37">
        <v>0</v>
      </c>
      <c r="F165" s="37">
        <v>0</v>
      </c>
      <c r="G165" s="37"/>
      <c r="H165" s="37"/>
      <c r="I165" s="37"/>
      <c r="J165" s="37"/>
      <c r="K165" s="37"/>
      <c r="L165" s="37"/>
      <c r="M165" s="37"/>
      <c r="N165" s="70"/>
    </row>
    <row r="166" spans="2:14" ht="16.2" thickBot="1">
      <c r="B166" s="2" t="s">
        <v>263</v>
      </c>
      <c r="C166" s="86" t="s">
        <v>264</v>
      </c>
      <c r="D166" s="39">
        <v>154</v>
      </c>
      <c r="E166" s="40">
        <v>0</v>
      </c>
      <c r="F166" s="40">
        <v>0</v>
      </c>
      <c r="G166" s="40"/>
      <c r="H166" s="40"/>
      <c r="I166" s="40"/>
      <c r="J166" s="40"/>
      <c r="K166" s="40"/>
      <c r="L166" s="40"/>
      <c r="M166" s="40"/>
      <c r="N166" s="71"/>
    </row>
    <row r="167" spans="2:14" ht="31.8" thickBot="1">
      <c r="B167" s="2" t="s">
        <v>265</v>
      </c>
      <c r="C167" s="90" t="s">
        <v>266</v>
      </c>
      <c r="D167" s="44">
        <v>155</v>
      </c>
      <c r="E167" s="47">
        <v>0</v>
      </c>
      <c r="F167" s="47">
        <v>0</v>
      </c>
      <c r="G167" s="47"/>
      <c r="H167" s="47"/>
      <c r="I167" s="47"/>
      <c r="J167" s="47"/>
      <c r="K167" s="47"/>
      <c r="L167" s="47"/>
      <c r="M167" s="47"/>
      <c r="N167" s="73"/>
    </row>
    <row r="168" spans="2:14" ht="31.2">
      <c r="B168" s="2" t="s">
        <v>267</v>
      </c>
      <c r="C168" s="87" t="s">
        <v>268</v>
      </c>
      <c r="D168" s="33">
        <v>156</v>
      </c>
      <c r="E168" s="34">
        <v>1</v>
      </c>
      <c r="F168" s="34">
        <v>14</v>
      </c>
      <c r="G168" s="34"/>
      <c r="H168" s="34"/>
      <c r="I168" s="34"/>
      <c r="J168" s="34"/>
      <c r="K168" s="34"/>
      <c r="L168" s="34"/>
      <c r="M168" s="34"/>
      <c r="N168" s="88"/>
    </row>
    <row r="169" spans="2:14" ht="16.2" thickBot="1">
      <c r="B169" s="2" t="s">
        <v>269</v>
      </c>
      <c r="C169" s="86" t="s">
        <v>270</v>
      </c>
      <c r="D169" s="39">
        <v>157</v>
      </c>
      <c r="E169" s="40">
        <v>0</v>
      </c>
      <c r="F169" s="40">
        <v>0</v>
      </c>
      <c r="G169" s="40"/>
      <c r="H169" s="40"/>
      <c r="I169" s="40"/>
      <c r="J169" s="40"/>
      <c r="K169" s="40"/>
      <c r="L169" s="40"/>
      <c r="M169" s="40"/>
      <c r="N169" s="71"/>
    </row>
    <row r="170" spans="2:14" ht="31.8" thickBot="1">
      <c r="B170" s="2" t="s">
        <v>271</v>
      </c>
      <c r="C170" s="72" t="s">
        <v>272</v>
      </c>
      <c r="D170" s="44">
        <v>158</v>
      </c>
      <c r="E170" s="47">
        <v>0</v>
      </c>
      <c r="F170" s="47">
        <v>0</v>
      </c>
      <c r="G170" s="47"/>
      <c r="H170" s="47"/>
      <c r="I170" s="47"/>
      <c r="J170" s="47"/>
      <c r="K170" s="47"/>
      <c r="L170" s="47"/>
      <c r="M170" s="47"/>
      <c r="N170" s="73"/>
    </row>
    <row r="171" spans="2:14" ht="16.2" thickBot="1">
      <c r="B171" s="2" t="s">
        <v>273</v>
      </c>
      <c r="C171" s="72" t="s">
        <v>274</v>
      </c>
      <c r="D171" s="44">
        <v>159</v>
      </c>
      <c r="E171" s="47">
        <v>0</v>
      </c>
      <c r="F171" s="47">
        <v>0</v>
      </c>
      <c r="G171" s="47"/>
      <c r="H171" s="47"/>
      <c r="I171" s="47"/>
      <c r="J171" s="47"/>
      <c r="K171" s="47"/>
      <c r="L171" s="47"/>
      <c r="M171" s="47"/>
      <c r="N171" s="73"/>
    </row>
    <row r="172" spans="2:14" ht="16.2" thickBot="1">
      <c r="B172" s="2" t="s">
        <v>275</v>
      </c>
      <c r="C172" s="72" t="s">
        <v>276</v>
      </c>
      <c r="D172" s="44">
        <v>160</v>
      </c>
      <c r="E172" s="47">
        <v>0</v>
      </c>
      <c r="F172" s="47">
        <v>0</v>
      </c>
      <c r="G172" s="47"/>
      <c r="H172" s="47"/>
      <c r="I172" s="47"/>
      <c r="J172" s="47"/>
      <c r="K172" s="47"/>
      <c r="L172" s="47"/>
      <c r="M172" s="47"/>
      <c r="N172" s="73"/>
    </row>
    <row r="173" spans="2:14" ht="31.2">
      <c r="B173" s="2" t="s">
        <v>277</v>
      </c>
      <c r="C173" s="80" t="s">
        <v>278</v>
      </c>
      <c r="D173" s="31">
        <v>161</v>
      </c>
      <c r="E173" s="24">
        <f>E174+E175+E176+E177</f>
        <v>0</v>
      </c>
      <c r="F173" s="24">
        <f t="shared" ref="F173:N173" si="34">F174+F175+F176+F177</f>
        <v>0</v>
      </c>
      <c r="G173" s="24">
        <f t="shared" si="34"/>
        <v>0</v>
      </c>
      <c r="H173" s="24">
        <f t="shared" si="34"/>
        <v>0</v>
      </c>
      <c r="I173" s="24">
        <f t="shared" si="34"/>
        <v>0</v>
      </c>
      <c r="J173" s="24">
        <f t="shared" si="34"/>
        <v>0</v>
      </c>
      <c r="K173" s="24">
        <f t="shared" si="34"/>
        <v>0</v>
      </c>
      <c r="L173" s="24">
        <f t="shared" si="34"/>
        <v>0</v>
      </c>
      <c r="M173" s="24">
        <f t="shared" si="34"/>
        <v>0</v>
      </c>
      <c r="N173" s="25">
        <f t="shared" si="34"/>
        <v>0</v>
      </c>
    </row>
    <row r="174" spans="2:14" ht="31.2">
      <c r="B174" s="2" t="s">
        <v>279</v>
      </c>
      <c r="C174" s="81" t="s">
        <v>27</v>
      </c>
      <c r="D174" s="36">
        <v>162</v>
      </c>
      <c r="E174" s="37">
        <v>0</v>
      </c>
      <c r="F174" s="37">
        <v>0</v>
      </c>
      <c r="G174" s="37"/>
      <c r="H174" s="37"/>
      <c r="I174" s="37"/>
      <c r="J174" s="37"/>
      <c r="K174" s="37"/>
      <c r="L174" s="37"/>
      <c r="M174" s="37"/>
      <c r="N174" s="70"/>
    </row>
    <row r="175" spans="2:14" ht="15.6">
      <c r="B175" s="2" t="s">
        <v>280</v>
      </c>
      <c r="C175" s="81" t="s">
        <v>29</v>
      </c>
      <c r="D175" s="36">
        <v>163</v>
      </c>
      <c r="E175" s="37">
        <v>0</v>
      </c>
      <c r="F175" s="37">
        <v>0</v>
      </c>
      <c r="G175" s="37"/>
      <c r="H175" s="37"/>
      <c r="I175" s="37"/>
      <c r="J175" s="37"/>
      <c r="K175" s="37"/>
      <c r="L175" s="37"/>
      <c r="M175" s="37"/>
      <c r="N175" s="70"/>
    </row>
    <row r="176" spans="2:14" ht="15.6">
      <c r="B176" s="2" t="s">
        <v>281</v>
      </c>
      <c r="C176" s="81" t="s">
        <v>31</v>
      </c>
      <c r="D176" s="36">
        <v>164</v>
      </c>
      <c r="E176" s="37">
        <v>0</v>
      </c>
      <c r="F176" s="37">
        <v>0</v>
      </c>
      <c r="G176" s="37"/>
      <c r="H176" s="37"/>
      <c r="I176" s="37"/>
      <c r="J176" s="37"/>
      <c r="K176" s="37"/>
      <c r="L176" s="37"/>
      <c r="M176" s="37"/>
      <c r="N176" s="70"/>
    </row>
    <row r="177" spans="2:14" ht="31.8" thickBot="1">
      <c r="B177" s="2" t="s">
        <v>282</v>
      </c>
      <c r="C177" s="86" t="s">
        <v>204</v>
      </c>
      <c r="D177" s="39">
        <v>165</v>
      </c>
      <c r="E177" s="40">
        <v>0</v>
      </c>
      <c r="F177" s="40">
        <v>0</v>
      </c>
      <c r="G177" s="40"/>
      <c r="H177" s="40"/>
      <c r="I177" s="40"/>
      <c r="J177" s="40"/>
      <c r="K177" s="40"/>
      <c r="L177" s="40"/>
      <c r="M177" s="40"/>
      <c r="N177" s="71"/>
    </row>
    <row r="178" spans="2:14" ht="31.2">
      <c r="B178" s="2" t="s">
        <v>283</v>
      </c>
      <c r="C178" s="89" t="s">
        <v>284</v>
      </c>
      <c r="D178" s="31">
        <v>166</v>
      </c>
      <c r="E178" s="24">
        <f>E179+E180+E181+E182</f>
        <v>0</v>
      </c>
      <c r="F178" s="24">
        <f t="shared" ref="F178:N178" si="35">F179+F180+F181+F182</f>
        <v>0</v>
      </c>
      <c r="G178" s="24">
        <f t="shared" si="35"/>
        <v>0</v>
      </c>
      <c r="H178" s="24">
        <f t="shared" si="35"/>
        <v>0</v>
      </c>
      <c r="I178" s="24">
        <f t="shared" si="35"/>
        <v>0</v>
      </c>
      <c r="J178" s="24">
        <f t="shared" si="35"/>
        <v>0</v>
      </c>
      <c r="K178" s="24">
        <f t="shared" si="35"/>
        <v>0</v>
      </c>
      <c r="L178" s="24">
        <f t="shared" si="35"/>
        <v>0</v>
      </c>
      <c r="M178" s="24">
        <f t="shared" si="35"/>
        <v>0</v>
      </c>
      <c r="N178" s="25">
        <f t="shared" si="35"/>
        <v>0</v>
      </c>
    </row>
    <row r="179" spans="2:14" ht="31.2">
      <c r="B179" s="2" t="s">
        <v>285</v>
      </c>
      <c r="C179" s="64" t="s">
        <v>27</v>
      </c>
      <c r="D179" s="36">
        <v>167</v>
      </c>
      <c r="E179" s="37">
        <v>0</v>
      </c>
      <c r="F179" s="37">
        <v>0</v>
      </c>
      <c r="G179" s="37"/>
      <c r="H179" s="37"/>
      <c r="I179" s="37"/>
      <c r="J179" s="37"/>
      <c r="K179" s="37"/>
      <c r="L179" s="37"/>
      <c r="M179" s="37"/>
      <c r="N179" s="70"/>
    </row>
    <row r="180" spans="2:14" ht="15.6">
      <c r="B180" s="2" t="s">
        <v>286</v>
      </c>
      <c r="C180" s="64" t="s">
        <v>29</v>
      </c>
      <c r="D180" s="36">
        <v>168</v>
      </c>
      <c r="E180" s="37">
        <v>0</v>
      </c>
      <c r="F180" s="37">
        <v>0</v>
      </c>
      <c r="G180" s="37"/>
      <c r="H180" s="37"/>
      <c r="I180" s="37"/>
      <c r="J180" s="37"/>
      <c r="K180" s="37"/>
      <c r="L180" s="37"/>
      <c r="M180" s="37"/>
      <c r="N180" s="70"/>
    </row>
    <row r="181" spans="2:14" ht="15.6">
      <c r="B181" s="2" t="s">
        <v>287</v>
      </c>
      <c r="C181" s="64" t="s">
        <v>31</v>
      </c>
      <c r="D181" s="36">
        <v>169</v>
      </c>
      <c r="E181" s="37">
        <v>0</v>
      </c>
      <c r="F181" s="37">
        <v>0</v>
      </c>
      <c r="G181" s="37"/>
      <c r="H181" s="37"/>
      <c r="I181" s="37"/>
      <c r="J181" s="37"/>
      <c r="K181" s="37"/>
      <c r="L181" s="37"/>
      <c r="M181" s="37"/>
      <c r="N181" s="70"/>
    </row>
    <row r="182" spans="2:14" ht="31.8" thickBot="1">
      <c r="B182" s="2" t="s">
        <v>288</v>
      </c>
      <c r="C182" s="65" t="s">
        <v>204</v>
      </c>
      <c r="D182" s="39">
        <v>170</v>
      </c>
      <c r="E182" s="40">
        <v>0</v>
      </c>
      <c r="F182" s="40"/>
      <c r="G182" s="40"/>
      <c r="H182" s="40"/>
      <c r="I182" s="40"/>
      <c r="J182" s="40"/>
      <c r="K182" s="40"/>
      <c r="L182" s="40"/>
      <c r="M182" s="40"/>
      <c r="N182" s="71"/>
    </row>
    <row r="183" spans="2:14" ht="62.4">
      <c r="B183" s="2" t="s">
        <v>289</v>
      </c>
      <c r="C183" s="91" t="s">
        <v>290</v>
      </c>
      <c r="D183" s="31">
        <v>171</v>
      </c>
      <c r="E183" s="24">
        <f>E184+E185+E186+E187+E188</f>
        <v>0</v>
      </c>
      <c r="F183" s="24">
        <f t="shared" ref="F183:N183" si="36">F184+F185+F186+F187+F188</f>
        <v>0</v>
      </c>
      <c r="G183" s="24">
        <f t="shared" si="36"/>
        <v>0</v>
      </c>
      <c r="H183" s="24">
        <f t="shared" si="36"/>
        <v>0</v>
      </c>
      <c r="I183" s="24">
        <f t="shared" si="36"/>
        <v>0</v>
      </c>
      <c r="J183" s="24">
        <f t="shared" si="36"/>
        <v>0</v>
      </c>
      <c r="K183" s="24">
        <f t="shared" si="36"/>
        <v>0</v>
      </c>
      <c r="L183" s="24">
        <f t="shared" si="36"/>
        <v>0</v>
      </c>
      <c r="M183" s="24">
        <f t="shared" si="36"/>
        <v>0</v>
      </c>
      <c r="N183" s="25">
        <f t="shared" si="36"/>
        <v>0</v>
      </c>
    </row>
    <row r="184" spans="2:14" ht="31.2">
      <c r="B184" s="2" t="s">
        <v>291</v>
      </c>
      <c r="C184" s="42" t="s">
        <v>292</v>
      </c>
      <c r="D184" s="36">
        <v>172</v>
      </c>
      <c r="E184" s="37">
        <v>0</v>
      </c>
      <c r="F184" s="37">
        <v>0</v>
      </c>
      <c r="G184" s="37"/>
      <c r="H184" s="37"/>
      <c r="I184" s="37"/>
      <c r="J184" s="37"/>
      <c r="K184" s="37"/>
      <c r="L184" s="37"/>
      <c r="M184" s="37"/>
      <c r="N184" s="70"/>
    </row>
    <row r="185" spans="2:14" ht="31.2">
      <c r="B185" s="2" t="s">
        <v>293</v>
      </c>
      <c r="C185" s="92" t="s">
        <v>294</v>
      </c>
      <c r="D185" s="36">
        <v>173</v>
      </c>
      <c r="E185" s="37">
        <v>0</v>
      </c>
      <c r="F185" s="37">
        <v>0</v>
      </c>
      <c r="G185" s="37"/>
      <c r="H185" s="37"/>
      <c r="I185" s="37"/>
      <c r="J185" s="37"/>
      <c r="K185" s="37"/>
      <c r="L185" s="37"/>
      <c r="M185" s="37"/>
      <c r="N185" s="70"/>
    </row>
    <row r="186" spans="2:14" ht="31.2">
      <c r="B186" s="2" t="s">
        <v>295</v>
      </c>
      <c r="C186" s="92" t="s">
        <v>296</v>
      </c>
      <c r="D186" s="36">
        <v>174</v>
      </c>
      <c r="E186" s="37">
        <v>0</v>
      </c>
      <c r="F186" s="37">
        <v>0</v>
      </c>
      <c r="G186" s="37"/>
      <c r="H186" s="37"/>
      <c r="I186" s="37"/>
      <c r="J186" s="37"/>
      <c r="K186" s="37"/>
      <c r="L186" s="37"/>
      <c r="M186" s="37"/>
      <c r="N186" s="70"/>
    </row>
    <row r="187" spans="2:14" ht="31.2">
      <c r="B187" s="2" t="s">
        <v>297</v>
      </c>
      <c r="C187" s="92" t="s">
        <v>298</v>
      </c>
      <c r="D187" s="36">
        <v>175</v>
      </c>
      <c r="E187" s="37">
        <v>0</v>
      </c>
      <c r="F187" s="37">
        <v>0</v>
      </c>
      <c r="G187" s="37"/>
      <c r="H187" s="37"/>
      <c r="I187" s="37"/>
      <c r="J187" s="37"/>
      <c r="K187" s="37"/>
      <c r="L187" s="37"/>
      <c r="M187" s="37"/>
      <c r="N187" s="70"/>
    </row>
    <row r="188" spans="2:14" ht="31.8" thickBot="1">
      <c r="B188" s="2" t="s">
        <v>297</v>
      </c>
      <c r="C188" s="38" t="s">
        <v>299</v>
      </c>
      <c r="D188" s="39">
        <v>176</v>
      </c>
      <c r="E188" s="40">
        <v>0</v>
      </c>
      <c r="F188" s="40">
        <v>0</v>
      </c>
      <c r="G188" s="40"/>
      <c r="H188" s="40"/>
      <c r="I188" s="40"/>
      <c r="J188" s="40"/>
      <c r="K188" s="40"/>
      <c r="L188" s="40"/>
      <c r="M188" s="40"/>
      <c r="N188" s="71"/>
    </row>
    <row r="189" spans="2:14" ht="46.8">
      <c r="B189" s="2" t="s">
        <v>300</v>
      </c>
      <c r="C189" s="89" t="s">
        <v>301</v>
      </c>
      <c r="D189" s="31">
        <v>177</v>
      </c>
      <c r="E189" s="24">
        <f>E190+E191+E192+E193</f>
        <v>0</v>
      </c>
      <c r="F189" s="24">
        <f t="shared" ref="F189:N189" si="37">F190+F191+F192+F193</f>
        <v>0</v>
      </c>
      <c r="G189" s="24">
        <f t="shared" si="37"/>
        <v>0</v>
      </c>
      <c r="H189" s="24">
        <f t="shared" si="37"/>
        <v>0</v>
      </c>
      <c r="I189" s="24">
        <f t="shared" si="37"/>
        <v>0</v>
      </c>
      <c r="J189" s="24">
        <f t="shared" si="37"/>
        <v>0</v>
      </c>
      <c r="K189" s="24">
        <f t="shared" si="37"/>
        <v>0</v>
      </c>
      <c r="L189" s="24">
        <f t="shared" si="37"/>
        <v>0</v>
      </c>
      <c r="M189" s="24">
        <f t="shared" si="37"/>
        <v>0</v>
      </c>
      <c r="N189" s="25">
        <f t="shared" si="37"/>
        <v>0</v>
      </c>
    </row>
    <row r="190" spans="2:14" ht="31.2">
      <c r="B190" s="2" t="s">
        <v>302</v>
      </c>
      <c r="C190" s="76" t="s">
        <v>27</v>
      </c>
      <c r="D190" s="36">
        <v>178</v>
      </c>
      <c r="E190" s="37">
        <v>0</v>
      </c>
      <c r="F190" s="37">
        <v>0</v>
      </c>
      <c r="G190" s="37"/>
      <c r="H190" s="37"/>
      <c r="I190" s="37"/>
      <c r="J190" s="37"/>
      <c r="K190" s="37"/>
      <c r="L190" s="37"/>
      <c r="M190" s="37"/>
      <c r="N190" s="70"/>
    </row>
    <row r="191" spans="2:14" ht="15.6">
      <c r="B191" s="93" t="s">
        <v>303</v>
      </c>
      <c r="C191" s="81" t="s">
        <v>29</v>
      </c>
      <c r="D191" s="36">
        <v>179</v>
      </c>
      <c r="E191" s="37">
        <v>0</v>
      </c>
      <c r="F191" s="37">
        <v>0</v>
      </c>
      <c r="G191" s="37"/>
      <c r="H191" s="37"/>
      <c r="I191" s="37"/>
      <c r="J191" s="37"/>
      <c r="K191" s="37"/>
      <c r="L191" s="37"/>
      <c r="M191" s="37"/>
      <c r="N191" s="70"/>
    </row>
    <row r="192" spans="2:14" ht="15.6">
      <c r="B192" s="93" t="s">
        <v>304</v>
      </c>
      <c r="C192" s="81" t="s">
        <v>305</v>
      </c>
      <c r="D192" s="36">
        <v>180</v>
      </c>
      <c r="E192" s="37">
        <v>0</v>
      </c>
      <c r="F192" s="37">
        <v>0</v>
      </c>
      <c r="G192" s="37"/>
      <c r="H192" s="37"/>
      <c r="I192" s="37"/>
      <c r="J192" s="37"/>
      <c r="K192" s="37"/>
      <c r="L192" s="37"/>
      <c r="M192" s="37"/>
      <c r="N192" s="70"/>
    </row>
    <row r="193" spans="2:14" ht="31.2">
      <c r="B193" s="93" t="s">
        <v>306</v>
      </c>
      <c r="C193" s="81" t="s">
        <v>204</v>
      </c>
      <c r="D193" s="36">
        <v>181</v>
      </c>
      <c r="E193" s="37">
        <v>0</v>
      </c>
      <c r="F193" s="37">
        <v>0</v>
      </c>
      <c r="G193" s="37"/>
      <c r="H193" s="37"/>
      <c r="I193" s="37"/>
      <c r="J193" s="37"/>
      <c r="K193" s="37"/>
      <c r="L193" s="37"/>
      <c r="M193" s="37"/>
      <c r="N193" s="70"/>
    </row>
    <row r="194" spans="2:14" ht="47.4" thickBot="1">
      <c r="B194" s="93" t="s">
        <v>307</v>
      </c>
      <c r="C194" s="95" t="s">
        <v>308</v>
      </c>
      <c r="D194" s="52">
        <v>182</v>
      </c>
      <c r="E194" s="53">
        <v>0</v>
      </c>
      <c r="F194" s="53">
        <v>0</v>
      </c>
      <c r="G194" s="53"/>
      <c r="H194" s="53"/>
      <c r="I194" s="53"/>
      <c r="J194" s="53"/>
      <c r="K194" s="53"/>
      <c r="L194" s="53"/>
      <c r="M194" s="53"/>
      <c r="N194" s="96"/>
    </row>
    <row r="195" spans="2:14" ht="31.2">
      <c r="B195" s="93" t="s">
        <v>309</v>
      </c>
      <c r="C195" s="80" t="s">
        <v>310</v>
      </c>
      <c r="D195" s="31">
        <v>183</v>
      </c>
      <c r="E195" s="24">
        <f>E196+E202</f>
        <v>0</v>
      </c>
      <c r="F195" s="60" t="s">
        <v>155</v>
      </c>
      <c r="G195" s="24">
        <f t="shared" ref="G195:M195" si="38">G196+G202</f>
        <v>0</v>
      </c>
      <c r="H195" s="60" t="s">
        <v>155</v>
      </c>
      <c r="I195" s="24">
        <f t="shared" si="38"/>
        <v>0</v>
      </c>
      <c r="J195" s="60" t="s">
        <v>155</v>
      </c>
      <c r="K195" s="24">
        <f t="shared" si="38"/>
        <v>0</v>
      </c>
      <c r="L195" s="60" t="s">
        <v>155</v>
      </c>
      <c r="M195" s="24">
        <f t="shared" si="38"/>
        <v>0</v>
      </c>
      <c r="N195" s="61" t="s">
        <v>155</v>
      </c>
    </row>
    <row r="196" spans="2:14" ht="78">
      <c r="B196" s="93" t="s">
        <v>302</v>
      </c>
      <c r="C196" s="81" t="s">
        <v>311</v>
      </c>
      <c r="D196" s="36">
        <v>184</v>
      </c>
      <c r="E196" s="37">
        <v>0</v>
      </c>
      <c r="F196" s="37">
        <v>0</v>
      </c>
      <c r="G196" s="37"/>
      <c r="H196" s="37"/>
      <c r="I196" s="37"/>
      <c r="J196" s="37"/>
      <c r="K196" s="37"/>
      <c r="L196" s="37"/>
      <c r="M196" s="37"/>
      <c r="N196" s="70"/>
    </row>
    <row r="197" spans="2:14" ht="62.4">
      <c r="B197" s="93" t="s">
        <v>312</v>
      </c>
      <c r="C197" s="64" t="s">
        <v>313</v>
      </c>
      <c r="D197" s="36">
        <v>185</v>
      </c>
      <c r="E197" s="37">
        <v>4</v>
      </c>
      <c r="F197" s="37">
        <v>4</v>
      </c>
      <c r="G197" s="37"/>
      <c r="H197" s="37"/>
      <c r="I197" s="37"/>
      <c r="J197" s="37"/>
      <c r="K197" s="37"/>
      <c r="L197" s="37"/>
      <c r="M197" s="37"/>
      <c r="N197" s="70"/>
    </row>
    <row r="198" spans="2:14" ht="93.6">
      <c r="B198" s="93" t="s">
        <v>314</v>
      </c>
      <c r="C198" s="64" t="s">
        <v>315</v>
      </c>
      <c r="D198" s="36">
        <v>186</v>
      </c>
      <c r="E198" s="37">
        <v>0</v>
      </c>
      <c r="F198" s="37">
        <v>0</v>
      </c>
      <c r="G198" s="37"/>
      <c r="H198" s="37"/>
      <c r="I198" s="37"/>
      <c r="J198" s="37"/>
      <c r="K198" s="37"/>
      <c r="L198" s="37"/>
      <c r="M198" s="37"/>
      <c r="N198" s="70"/>
    </row>
    <row r="199" spans="2:14" ht="78">
      <c r="B199" s="93" t="s">
        <v>316</v>
      </c>
      <c r="C199" s="64" t="s">
        <v>317</v>
      </c>
      <c r="D199" s="36">
        <v>187</v>
      </c>
      <c r="E199" s="37">
        <v>0</v>
      </c>
      <c r="F199" s="37">
        <v>0</v>
      </c>
      <c r="G199" s="37"/>
      <c r="H199" s="37"/>
      <c r="I199" s="37"/>
      <c r="J199" s="37"/>
      <c r="K199" s="37"/>
      <c r="L199" s="37"/>
      <c r="M199" s="37"/>
      <c r="N199" s="70"/>
    </row>
    <row r="200" spans="2:14" ht="78">
      <c r="B200" s="93" t="s">
        <v>318</v>
      </c>
      <c r="C200" s="64" t="s">
        <v>319</v>
      </c>
      <c r="D200" s="36">
        <v>188</v>
      </c>
      <c r="E200" s="37">
        <v>0</v>
      </c>
      <c r="F200" s="37">
        <v>0</v>
      </c>
      <c r="G200" s="37"/>
      <c r="H200" s="37"/>
      <c r="I200" s="37"/>
      <c r="J200" s="37"/>
      <c r="K200" s="37"/>
      <c r="L200" s="37"/>
      <c r="M200" s="37"/>
      <c r="N200" s="70"/>
    </row>
    <row r="201" spans="2:14" ht="62.4">
      <c r="B201" s="93" t="s">
        <v>320</v>
      </c>
      <c r="C201" s="97" t="s">
        <v>321</v>
      </c>
      <c r="D201" s="36">
        <v>189</v>
      </c>
      <c r="E201" s="37">
        <v>0</v>
      </c>
      <c r="F201" s="37">
        <v>0</v>
      </c>
      <c r="G201" s="37"/>
      <c r="H201" s="37"/>
      <c r="I201" s="37"/>
      <c r="J201" s="37"/>
      <c r="K201" s="37"/>
      <c r="L201" s="37"/>
      <c r="M201" s="37"/>
      <c r="N201" s="70"/>
    </row>
    <row r="202" spans="2:14" ht="62.4">
      <c r="B202" s="93" t="s">
        <v>303</v>
      </c>
      <c r="C202" s="85" t="s">
        <v>322</v>
      </c>
      <c r="D202" s="45">
        <v>190</v>
      </c>
      <c r="E202" s="26">
        <f>E203+E204</f>
        <v>0</v>
      </c>
      <c r="F202" s="26">
        <f t="shared" ref="F202:N202" si="39">F203+F204</f>
        <v>0</v>
      </c>
      <c r="G202" s="26">
        <f t="shared" si="39"/>
        <v>0</v>
      </c>
      <c r="H202" s="26">
        <f t="shared" si="39"/>
        <v>0</v>
      </c>
      <c r="I202" s="26">
        <f t="shared" si="39"/>
        <v>0</v>
      </c>
      <c r="J202" s="26">
        <f t="shared" si="39"/>
        <v>0</v>
      </c>
      <c r="K202" s="26">
        <f t="shared" si="39"/>
        <v>0</v>
      </c>
      <c r="L202" s="26">
        <f t="shared" si="39"/>
        <v>0</v>
      </c>
      <c r="M202" s="26">
        <f t="shared" si="39"/>
        <v>0</v>
      </c>
      <c r="N202" s="27">
        <f t="shared" si="39"/>
        <v>0</v>
      </c>
    </row>
    <row r="203" spans="2:14" ht="15.6">
      <c r="B203" s="93" t="s">
        <v>323</v>
      </c>
      <c r="C203" s="81" t="s">
        <v>324</v>
      </c>
      <c r="D203" s="36">
        <v>191</v>
      </c>
      <c r="E203" s="37">
        <v>0</v>
      </c>
      <c r="F203" s="37">
        <v>0</v>
      </c>
      <c r="G203" s="37"/>
      <c r="H203" s="37"/>
      <c r="I203" s="37"/>
      <c r="J203" s="37"/>
      <c r="K203" s="37"/>
      <c r="L203" s="37"/>
      <c r="M203" s="37"/>
      <c r="N203" s="70"/>
    </row>
    <row r="204" spans="2:14" ht="31.8" thickBot="1">
      <c r="B204" s="94" t="s">
        <v>325</v>
      </c>
      <c r="C204" s="98" t="s">
        <v>326</v>
      </c>
      <c r="D204" s="99">
        <v>192</v>
      </c>
      <c r="E204" s="40">
        <v>0</v>
      </c>
      <c r="F204" s="40">
        <v>0</v>
      </c>
      <c r="G204" s="40"/>
      <c r="H204" s="40"/>
      <c r="I204" s="40"/>
      <c r="J204" s="40"/>
      <c r="K204" s="40"/>
      <c r="L204" s="40"/>
      <c r="M204" s="40"/>
      <c r="N204" s="71"/>
    </row>
    <row r="205" spans="2:14" ht="16.2" thickBot="1">
      <c r="B205" s="131" t="s">
        <v>327</v>
      </c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</row>
    <row r="206" spans="2:14" ht="156">
      <c r="B206" s="94" t="s">
        <v>328</v>
      </c>
      <c r="C206" s="100" t="s">
        <v>329</v>
      </c>
      <c r="D206" s="101">
        <v>193</v>
      </c>
      <c r="E206" s="138">
        <v>0</v>
      </c>
      <c r="F206" s="139"/>
      <c r="G206" s="138"/>
      <c r="H206" s="139"/>
      <c r="I206" s="138"/>
      <c r="J206" s="139"/>
      <c r="K206" s="138"/>
      <c r="L206" s="139"/>
      <c r="M206" s="128">
        <f>E206+G206+I206+K206</f>
        <v>0</v>
      </c>
      <c r="N206" s="130"/>
    </row>
    <row r="207" spans="2:14" ht="46.8">
      <c r="B207" s="94" t="s">
        <v>330</v>
      </c>
      <c r="C207" s="102" t="s">
        <v>331</v>
      </c>
      <c r="D207" s="68">
        <v>194</v>
      </c>
      <c r="E207" s="111">
        <v>2966</v>
      </c>
      <c r="F207" s="112"/>
      <c r="G207" s="111"/>
      <c r="H207" s="112"/>
      <c r="I207" s="111"/>
      <c r="J207" s="112"/>
      <c r="K207" s="111"/>
      <c r="L207" s="112"/>
      <c r="M207" s="106">
        <f t="shared" ref="M207:M208" si="40">E207+G207+I207+K207</f>
        <v>2966</v>
      </c>
      <c r="N207" s="107"/>
    </row>
    <row r="208" spans="2:14" ht="94.2" thickBot="1">
      <c r="B208" s="94" t="s">
        <v>332</v>
      </c>
      <c r="C208" s="103" t="s">
        <v>333</v>
      </c>
      <c r="D208" s="99">
        <v>195</v>
      </c>
      <c r="E208" s="134">
        <v>0</v>
      </c>
      <c r="F208" s="135"/>
      <c r="G208" s="134"/>
      <c r="H208" s="135"/>
      <c r="I208" s="134"/>
      <c r="J208" s="135"/>
      <c r="K208" s="134"/>
      <c r="L208" s="135"/>
      <c r="M208" s="136">
        <f t="shared" si="40"/>
        <v>0</v>
      </c>
      <c r="N208" s="137"/>
    </row>
  </sheetData>
  <mergeCells count="136">
    <mergeCell ref="M208:N208"/>
    <mergeCell ref="K208:L208"/>
    <mergeCell ref="I208:J208"/>
    <mergeCell ref="G208:H208"/>
    <mergeCell ref="E208:F208"/>
    <mergeCell ref="E95:F95"/>
    <mergeCell ref="G95:H95"/>
    <mergeCell ref="I95:J95"/>
    <mergeCell ref="K95:L95"/>
    <mergeCell ref="M95:N95"/>
    <mergeCell ref="M207:N207"/>
    <mergeCell ref="K207:L207"/>
    <mergeCell ref="I207:J207"/>
    <mergeCell ref="G207:H207"/>
    <mergeCell ref="E207:F207"/>
    <mergeCell ref="E206:F206"/>
    <mergeCell ref="G206:H206"/>
    <mergeCell ref="I206:J206"/>
    <mergeCell ref="K206:L206"/>
    <mergeCell ref="M206:N206"/>
    <mergeCell ref="M93:N93"/>
    <mergeCell ref="G91:H91"/>
    <mergeCell ref="I91:J91"/>
    <mergeCell ref="K91:L91"/>
    <mergeCell ref="M91:N91"/>
    <mergeCell ref="G92:H92"/>
    <mergeCell ref="I92:J92"/>
    <mergeCell ref="K92:L92"/>
    <mergeCell ref="M92:N92"/>
    <mergeCell ref="E93:F93"/>
    <mergeCell ref="G93:H93"/>
    <mergeCell ref="I93:J93"/>
    <mergeCell ref="E92:F92"/>
    <mergeCell ref="E91:F91"/>
    <mergeCell ref="E85:F85"/>
    <mergeCell ref="K85:L85"/>
    <mergeCell ref="G84:H84"/>
    <mergeCell ref="I84:J84"/>
    <mergeCell ref="G85:H85"/>
    <mergeCell ref="I85:J85"/>
    <mergeCell ref="E90:F90"/>
    <mergeCell ref="G90:H90"/>
    <mergeCell ref="I90:J90"/>
    <mergeCell ref="K90:L90"/>
    <mergeCell ref="K93:L93"/>
    <mergeCell ref="B94:N94"/>
    <mergeCell ref="B96:N96"/>
    <mergeCell ref="B205:N205"/>
    <mergeCell ref="M80:N80"/>
    <mergeCell ref="G81:H81"/>
    <mergeCell ref="M82:N82"/>
    <mergeCell ref="K87:L87"/>
    <mergeCell ref="M87:N87"/>
    <mergeCell ref="E86:F86"/>
    <mergeCell ref="G86:H86"/>
    <mergeCell ref="I86:J86"/>
    <mergeCell ref="K86:L86"/>
    <mergeCell ref="M86:N86"/>
    <mergeCell ref="E87:F87"/>
    <mergeCell ref="E89:F89"/>
    <mergeCell ref="G89:H89"/>
    <mergeCell ref="I89:J89"/>
    <mergeCell ref="K89:L89"/>
    <mergeCell ref="M85:N85"/>
    <mergeCell ref="K84:L84"/>
    <mergeCell ref="M84:N84"/>
    <mergeCell ref="E81:F81"/>
    <mergeCell ref="E82:F82"/>
    <mergeCell ref="G82:H82"/>
    <mergeCell ref="M21:N21"/>
    <mergeCell ref="E76:F76"/>
    <mergeCell ref="G76:H76"/>
    <mergeCell ref="I76:J76"/>
    <mergeCell ref="E79:F79"/>
    <mergeCell ref="E77:F77"/>
    <mergeCell ref="E78:F78"/>
    <mergeCell ref="E75:F75"/>
    <mergeCell ref="K75:L75"/>
    <mergeCell ref="M75:N75"/>
    <mergeCell ref="G75:H75"/>
    <mergeCell ref="I75:J75"/>
    <mergeCell ref="K76:L76"/>
    <mergeCell ref="M76:N76"/>
    <mergeCell ref="G77:H77"/>
    <mergeCell ref="I79:J79"/>
    <mergeCell ref="K79:L79"/>
    <mergeCell ref="M78:N78"/>
    <mergeCell ref="M79:N79"/>
    <mergeCell ref="G79:H79"/>
    <mergeCell ref="C6:C7"/>
    <mergeCell ref="B6:B7"/>
    <mergeCell ref="D6:D7"/>
    <mergeCell ref="E6:F6"/>
    <mergeCell ref="G6:H6"/>
    <mergeCell ref="G78:H78"/>
    <mergeCell ref="K6:L6"/>
    <mergeCell ref="I82:J82"/>
    <mergeCell ref="K82:L82"/>
    <mergeCell ref="I6:J6"/>
    <mergeCell ref="E21:F21"/>
    <mergeCell ref="G21:H21"/>
    <mergeCell ref="I21:J21"/>
    <mergeCell ref="K21:L21"/>
    <mergeCell ref="G80:H80"/>
    <mergeCell ref="I80:J80"/>
    <mergeCell ref="K80:L80"/>
    <mergeCell ref="E80:F80"/>
    <mergeCell ref="I78:J78"/>
    <mergeCell ref="K78:L78"/>
    <mergeCell ref="I77:J77"/>
    <mergeCell ref="K77:L77"/>
    <mergeCell ref="M77:N77"/>
    <mergeCell ref="M90:N90"/>
    <mergeCell ref="M89:N89"/>
    <mergeCell ref="B4:C4"/>
    <mergeCell ref="C2:N2"/>
    <mergeCell ref="D4:N4"/>
    <mergeCell ref="E88:F88"/>
    <mergeCell ref="G88:H88"/>
    <mergeCell ref="I88:J88"/>
    <mergeCell ref="K88:L88"/>
    <mergeCell ref="M88:N88"/>
    <mergeCell ref="E83:F83"/>
    <mergeCell ref="G83:H83"/>
    <mergeCell ref="I83:J83"/>
    <mergeCell ref="K83:L83"/>
    <mergeCell ref="M83:N83"/>
    <mergeCell ref="E84:F84"/>
    <mergeCell ref="G87:H87"/>
    <mergeCell ref="I87:J87"/>
    <mergeCell ref="M6:N6"/>
    <mergeCell ref="B9:N9"/>
    <mergeCell ref="B74:N74"/>
    <mergeCell ref="I81:J81"/>
    <mergeCell ref="K81:L81"/>
    <mergeCell ref="M81:N81"/>
  </mergeCells>
  <printOptions horizontalCentered="1"/>
  <pageMargins left="0.25" right="0.25" top="0.75" bottom="0.75" header="0.3" footer="0.3"/>
  <pageSetup paperSize="9" scale="88" orientation="landscape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Годовая</vt:lpstr>
      <vt:lpstr>Годовая!Заголовки_для_печати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 Windows</cp:lastModifiedBy>
  <cp:lastPrinted>2022-01-02T14:29:36Z</cp:lastPrinted>
  <dcterms:created xsi:type="dcterms:W3CDTF">2015-03-15T14:40:59Z</dcterms:created>
  <dcterms:modified xsi:type="dcterms:W3CDTF">2022-07-11T09:34:21Z</dcterms:modified>
</cp:coreProperties>
</file>