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40" windowHeight="125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6" i="1"/>
  <c r="L6"/>
  <c r="L82"/>
  <c r="L83"/>
  <c r="L84"/>
  <c r="L85"/>
  <c r="L74"/>
  <c r="E22"/>
  <c r="F22"/>
  <c r="G22"/>
  <c r="H22"/>
  <c r="I22"/>
  <c r="D22"/>
  <c r="M59"/>
  <c r="L59"/>
  <c r="D102"/>
  <c r="D97"/>
  <c r="D87"/>
  <c r="D67"/>
  <c r="E60"/>
  <c r="D40"/>
  <c r="L50"/>
  <c r="M45"/>
  <c r="L45"/>
  <c r="L39"/>
  <c r="L38"/>
  <c r="L21"/>
  <c r="L15"/>
  <c r="D16"/>
  <c r="D9"/>
  <c r="M22" l="1"/>
  <c r="L61"/>
  <c r="L22"/>
  <c r="M60"/>
  <c r="L60"/>
  <c r="L194"/>
  <c r="L195"/>
  <c r="L193"/>
  <c r="L184"/>
  <c r="M184"/>
  <c r="L185"/>
  <c r="M185"/>
  <c r="L186"/>
  <c r="M186"/>
  <c r="L187"/>
  <c r="M187"/>
  <c r="L188"/>
  <c r="M188"/>
  <c r="L190"/>
  <c r="M190"/>
  <c r="L191"/>
  <c r="M191"/>
  <c r="E189"/>
  <c r="F189"/>
  <c r="G189"/>
  <c r="H189"/>
  <c r="I189"/>
  <c r="J189"/>
  <c r="K189"/>
  <c r="E183"/>
  <c r="F183"/>
  <c r="G183"/>
  <c r="H183"/>
  <c r="I183"/>
  <c r="J183"/>
  <c r="K183"/>
  <c r="D189"/>
  <c r="D183"/>
  <c r="E176"/>
  <c r="F176"/>
  <c r="G176"/>
  <c r="H176"/>
  <c r="I176"/>
  <c r="J176"/>
  <c r="K176"/>
  <c r="L176"/>
  <c r="M176"/>
  <c r="D176"/>
  <c r="E170"/>
  <c r="F170"/>
  <c r="G170"/>
  <c r="H170"/>
  <c r="I170"/>
  <c r="J170"/>
  <c r="K170"/>
  <c r="L170"/>
  <c r="M170"/>
  <c r="D170"/>
  <c r="E116"/>
  <c r="F116"/>
  <c r="G116"/>
  <c r="H116"/>
  <c r="I116"/>
  <c r="J116"/>
  <c r="K116"/>
  <c r="L116"/>
  <c r="M116"/>
  <c r="D116"/>
  <c r="E109"/>
  <c r="F109"/>
  <c r="G109"/>
  <c r="H109"/>
  <c r="I109"/>
  <c r="J109"/>
  <c r="K109"/>
  <c r="L109"/>
  <c r="M109"/>
  <c r="D109"/>
  <c r="E102"/>
  <c r="F102"/>
  <c r="G102"/>
  <c r="H102"/>
  <c r="I102"/>
  <c r="L102"/>
  <c r="M102"/>
  <c r="E97"/>
  <c r="F97"/>
  <c r="G97"/>
  <c r="H97"/>
  <c r="I97"/>
  <c r="L97"/>
  <c r="M97"/>
  <c r="F87"/>
  <c r="G87"/>
  <c r="H87"/>
  <c r="I87"/>
  <c r="E87"/>
  <c r="L78"/>
  <c r="L79"/>
  <c r="L80"/>
  <c r="L81"/>
  <c r="L86"/>
  <c r="L76"/>
  <c r="L68"/>
  <c r="L69"/>
  <c r="L70"/>
  <c r="L71"/>
  <c r="L72"/>
  <c r="L73"/>
  <c r="F67"/>
  <c r="J67"/>
  <c r="M56"/>
  <c r="M57"/>
  <c r="M58"/>
  <c r="M61"/>
  <c r="M62"/>
  <c r="M63"/>
  <c r="M64"/>
  <c r="M65"/>
  <c r="M55"/>
  <c r="L53"/>
  <c r="M53"/>
  <c r="M52"/>
  <c r="L54"/>
  <c r="L55"/>
  <c r="L56"/>
  <c r="L57"/>
  <c r="L58"/>
  <c r="L62"/>
  <c r="L63"/>
  <c r="L64"/>
  <c r="L65"/>
  <c r="L52"/>
  <c r="L46"/>
  <c r="M46"/>
  <c r="L47"/>
  <c r="M47"/>
  <c r="L48"/>
  <c r="M48"/>
  <c r="L49"/>
  <c r="M49"/>
  <c r="M50"/>
  <c r="L41"/>
  <c r="M41"/>
  <c r="L42"/>
  <c r="M42"/>
  <c r="L43"/>
  <c r="M43"/>
  <c r="E40"/>
  <c r="F40"/>
  <c r="G40"/>
  <c r="H40"/>
  <c r="I40"/>
  <c r="J40"/>
  <c r="K40"/>
  <c r="L12"/>
  <c r="M12"/>
  <c r="L13"/>
  <c r="M13"/>
  <c r="L14"/>
  <c r="M14"/>
  <c r="M15"/>
  <c r="L17"/>
  <c r="M17"/>
  <c r="L18"/>
  <c r="M18"/>
  <c r="L19"/>
  <c r="M19"/>
  <c r="L20"/>
  <c r="M20"/>
  <c r="M21"/>
  <c r="L23"/>
  <c r="M23"/>
  <c r="L24"/>
  <c r="M24"/>
  <c r="L25"/>
  <c r="M25"/>
  <c r="L26"/>
  <c r="M26"/>
  <c r="L27"/>
  <c r="M27"/>
  <c r="L28"/>
  <c r="M28"/>
  <c r="L29"/>
  <c r="M29"/>
  <c r="L30"/>
  <c r="M30"/>
  <c r="L32"/>
  <c r="M32"/>
  <c r="L33"/>
  <c r="M33"/>
  <c r="L34"/>
  <c r="M34"/>
  <c r="L35"/>
  <c r="M35"/>
  <c r="L36"/>
  <c r="M36"/>
  <c r="M11"/>
  <c r="L11"/>
  <c r="E16"/>
  <c r="F16"/>
  <c r="G16"/>
  <c r="H16"/>
  <c r="I16"/>
  <c r="E9"/>
  <c r="F9"/>
  <c r="G9"/>
  <c r="H9"/>
  <c r="I9"/>
  <c r="J9"/>
  <c r="K9"/>
  <c r="L5"/>
  <c r="M5"/>
  <c r="L8"/>
  <c r="M8"/>
  <c r="H182" l="1"/>
  <c r="L9"/>
  <c r="J182"/>
  <c r="F182"/>
  <c r="M189"/>
  <c r="M9"/>
  <c r="M183"/>
  <c r="L189"/>
  <c r="L16"/>
  <c r="L183"/>
  <c r="D182"/>
  <c r="L4"/>
  <c r="L67"/>
  <c r="M16"/>
  <c r="L40"/>
  <c r="M40"/>
  <c r="M4" l="1"/>
  <c r="L182"/>
</calcChain>
</file>

<file path=xl/sharedStrings.xml><?xml version="1.0" encoding="utf-8"?>
<sst xmlns="http://schemas.openxmlformats.org/spreadsheetml/2006/main" count="304" uniqueCount="157">
  <si>
    <t>1 квартал</t>
  </si>
  <si>
    <t>2 квартал</t>
  </si>
  <si>
    <t>3 квартал</t>
  </si>
  <si>
    <t>4 квартал</t>
  </si>
  <si>
    <t>Год</t>
  </si>
  <si>
    <t>мер-ия</t>
  </si>
  <si>
    <t>посещенния</t>
  </si>
  <si>
    <t>№</t>
  </si>
  <si>
    <t>ВСЕГО мероприятий, проводимых в учреждении</t>
  </si>
  <si>
    <t>Мероприятия в очном формате</t>
  </si>
  <si>
    <t>Мероприятия в дистанционном формате</t>
  </si>
  <si>
    <t>Мероприятия в режиме демонстрации видеопрограмм</t>
  </si>
  <si>
    <t>Мероприятия в режиме онлайн</t>
  </si>
  <si>
    <t>Мероприятия, проводимые учреждением    (7-НК)</t>
  </si>
  <si>
    <t>из них:</t>
  </si>
  <si>
    <t>X</t>
  </si>
  <si>
    <t>* для детей и подростков до 14 лет</t>
  </si>
  <si>
    <t>* для молодежи от 14 до 35 лет</t>
  </si>
  <si>
    <t xml:space="preserve">* для населения старше 35 лет </t>
  </si>
  <si>
    <t>для разновозрастной аудитории</t>
  </si>
  <si>
    <t>Из них мероприятия, проводимые учреждением в сельской местности</t>
  </si>
  <si>
    <t>Всего платных мероприятий, из них:</t>
  </si>
  <si>
    <t>Из них платные мероприятия, проводимые учреждением в сельской местности   (7-НК)</t>
  </si>
  <si>
    <t>Мероприятия по формам входящие в отчет 7-НК</t>
  </si>
  <si>
    <t>сборные концерты учреждения</t>
  </si>
  <si>
    <t>сольные концерты творческих коллективов</t>
  </si>
  <si>
    <t>спектакли любительских коллективов</t>
  </si>
  <si>
    <t>вечера</t>
  </si>
  <si>
    <t xml:space="preserve">выставки </t>
  </si>
  <si>
    <t>семинары, конференции, круглые столы, съезды, собрания и т.д.</t>
  </si>
  <si>
    <t>конкурсы и фестивали проводимые учреждением</t>
  </si>
  <si>
    <t>праздники, театрализованные представления, игровые программы и иные формы мероприятий</t>
  </si>
  <si>
    <t>мероприятия творческих коллективов учреждения за пределами населенного пункта</t>
  </si>
  <si>
    <t>массовые народные гуляния</t>
  </si>
  <si>
    <t>киносеансы:</t>
  </si>
  <si>
    <t>из общего числа киносеансов, платные</t>
  </si>
  <si>
    <t>мероприятия с применением специализированных транспортных средств</t>
  </si>
  <si>
    <t>из них, число выездов автоклубов в сельские населенные пункты</t>
  </si>
  <si>
    <t>из общего количества мероприятий по формам входящих в отчет 7-НК</t>
  </si>
  <si>
    <t>с участием инвалидов и лиц с ОВЗ</t>
  </si>
  <si>
    <t>доступные для восприятия инвалидами и лицами с ОВЗ</t>
  </si>
  <si>
    <t>Мероприятия по формам  не входящие в отчет 7-НК</t>
  </si>
  <si>
    <t>концерты звезд эстрады</t>
  </si>
  <si>
    <t xml:space="preserve">спектакли профессиональных коллективов, цирковые представления </t>
  </si>
  <si>
    <t>иные мероприятия</t>
  </si>
  <si>
    <t>Статус мероприятий:</t>
  </si>
  <si>
    <t>муниципальный</t>
  </si>
  <si>
    <t>зональный (межрайонный)</t>
  </si>
  <si>
    <t>окружной, региональный</t>
  </si>
  <si>
    <t>межрегиональный</t>
  </si>
  <si>
    <t>всероссийский (российский)</t>
  </si>
  <si>
    <t>международный</t>
  </si>
  <si>
    <t>Мероприятия по направлениям деятельности:</t>
  </si>
  <si>
    <t>патриотическое, гражданское воспитание</t>
  </si>
  <si>
    <t>мероприятия для инвалидов и лиц с ОВЗ</t>
  </si>
  <si>
    <t>мероприятия для старшего поколения (от 50 лет)</t>
  </si>
  <si>
    <t>мероприятия направленные на развитие семейного творчества</t>
  </si>
  <si>
    <t>мероприятия экологической направленности</t>
  </si>
  <si>
    <t>информационно-методические мероприятия</t>
  </si>
  <si>
    <t>Мероприятия национальной и межнациональной направленности, из них:</t>
  </si>
  <si>
    <t>мероприятия, направленные на реализацию деятельности в сохранении и развитии культуры конкретных этнических групп (в том числе с участием инвалидов и лиц с ОВЗ), всего:</t>
  </si>
  <si>
    <t>способствующих сохранению  и развитию культуры КМНС</t>
  </si>
  <si>
    <t>способствующих сохранению  и развитию культуры  русского населения Западно - Сибирского региона, в том числе Казачьей культуры</t>
  </si>
  <si>
    <t>способствующие развитию культуры других отдельных народов и национальностей, проживающих на территории автономного округа – Югры</t>
  </si>
  <si>
    <t>Мероприятия, способствующие развитию межэтнического взаимодействия и профилактики экстремизма (в том числе с участием инвалидов и лиц с ОВЗ)</t>
  </si>
  <si>
    <t>Информационно - издательская деятельность</t>
  </si>
  <si>
    <t>Масс-медиа:</t>
  </si>
  <si>
    <t>публикации в местных печатных изданиях</t>
  </si>
  <si>
    <t>публикации в окружных (региональных) печатных изданиях</t>
  </si>
  <si>
    <t>публикации в российских печатных изданиях</t>
  </si>
  <si>
    <t>телерепортажи</t>
  </si>
  <si>
    <t>радиорепортажи</t>
  </si>
  <si>
    <t>публикации в социальных сетях учреждения:</t>
  </si>
  <si>
    <t>количество постов</t>
  </si>
  <si>
    <t>количество подписчиков</t>
  </si>
  <si>
    <t>количество просмотров</t>
  </si>
  <si>
    <t>Волонтеры (добровольцы)</t>
  </si>
  <si>
    <t>Клубные формирования (кол-во клубных формирований/участников в них)</t>
  </si>
  <si>
    <t>из общего количества клубных формирований          (кол-во клубных формирований/участников в них)</t>
  </si>
  <si>
    <t>Х</t>
  </si>
  <si>
    <t>для старшего поколения (от 50 лет)</t>
  </si>
  <si>
    <t>инклюзивные, включающие в состав инвалидов и лиц с ОВЗ</t>
  </si>
  <si>
    <t>Любительские объединения, клубы по интересам</t>
  </si>
  <si>
    <t>Вокальные коллективы (из п. 14)</t>
  </si>
  <si>
    <t>для разновозрастных участников</t>
  </si>
  <si>
    <t>Хоры (из п. 14.1)</t>
  </si>
  <si>
    <t>Ансамбли (из п. 14.1)</t>
  </si>
  <si>
    <t>Академические ансамбли (из п.14.1.4)</t>
  </si>
  <si>
    <t>Студии эстрадного пения (из п. 14.1)</t>
  </si>
  <si>
    <t>Хореографические коллективы (из п. 14)</t>
  </si>
  <si>
    <t>народный танец (из п. 5.2)</t>
  </si>
  <si>
    <t>классический танец (из п. 5.2)</t>
  </si>
  <si>
    <t>современный танец (из п. 5.2)</t>
  </si>
  <si>
    <t>бальный и эстрадно-спортивный танец (из п. 5.2)</t>
  </si>
  <si>
    <t>Инструментальные коллективы (из п. 14)</t>
  </si>
  <si>
    <t xml:space="preserve">Оркестры (из п. 14.3): </t>
  </si>
  <si>
    <t>Ансамбли (из п. 14.3):</t>
  </si>
  <si>
    <t>камерные (из п. 14.3.1)</t>
  </si>
  <si>
    <t>Театральные (из п. 14)</t>
  </si>
  <si>
    <t>Драматические (из п. 14.4)</t>
  </si>
  <si>
    <t>Театры кукол (из п. 14.4)</t>
  </si>
  <si>
    <t>Музыкальные (из п. 14.4)</t>
  </si>
  <si>
    <t>Театры эстрады (из п. 14.4)</t>
  </si>
  <si>
    <t>Фольклорные, из них:</t>
  </si>
  <si>
    <t>фольклорные КМНС</t>
  </si>
  <si>
    <t>фольклорные русские</t>
  </si>
  <si>
    <t>фольклорные казачьи</t>
  </si>
  <si>
    <t>фольклорные прочие</t>
  </si>
  <si>
    <t>Изобразительного искусства</t>
  </si>
  <si>
    <t>Декоративно прикладного искусства</t>
  </si>
  <si>
    <t>Кино, фото, видео любителей</t>
  </si>
  <si>
    <t>Циркового искусства</t>
  </si>
  <si>
    <t>Прочие</t>
  </si>
  <si>
    <t>Формирования/кружки технического творчества</t>
  </si>
  <si>
    <t>Спортивные формирования/ кружки</t>
  </si>
  <si>
    <t>Формирования, имеющие звание (кол-во клубных формирований/участников в них)</t>
  </si>
  <si>
    <t>народный самодеятельный коллектив</t>
  </si>
  <si>
    <t>образцовый художественный коллектив</t>
  </si>
  <si>
    <t>народная самодеятельная студия</t>
  </si>
  <si>
    <t>почетный коллектив народного творчества</t>
  </si>
  <si>
    <t>заслуженный коллектив народного творчества</t>
  </si>
  <si>
    <t>Клубные формирования на платной основе/участников в них</t>
  </si>
  <si>
    <t>* для населения старше 35 лет</t>
  </si>
  <si>
    <t>из них формирования самодеятельного народного творчества на платной основе</t>
  </si>
  <si>
    <t>Участие клубных формирований в мероприятиях:</t>
  </si>
  <si>
    <t xml:space="preserve"> в конкурсах и фестивалях (количество конкурсов, фестивалей/ кол-во гран-при, лауреатов (дипломантов) 1,2,3 степени)</t>
  </si>
  <si>
    <t>участие в международных конкурсах, фестивалях/кол-во гран-при, лауреатов (дипломантов) 1,2,3 степени</t>
  </si>
  <si>
    <t>участие во всероссийских (российских), межрегиональных конкурсах, фестивалях/кол-во гран-при, лауреатов (дипломантов) 1,2,3 степени</t>
  </si>
  <si>
    <t>участие в региональных, окружных конкурсах, фестивалях/кол-во гран-при, лауреатов (дипломантов) 1,2,3 степени</t>
  </si>
  <si>
    <t>участие в зональных (межмуниципальных) конкурсах, фестивалях/кол-во гран-при, лауреатов (дипломантов) 1,2,3 степени</t>
  </si>
  <si>
    <t>участие в муниципальных конкурсах, фестивалях/кол-во гран-при, лауреатов (дипломантов) 1,2,3 степени</t>
  </si>
  <si>
    <t xml:space="preserve"> в концертных программах вне учреждения (количество концертных программ/ кол-во участников)</t>
  </si>
  <si>
    <t>в муниципальном образовании</t>
  </si>
  <si>
    <t>за пределами муниципального образования</t>
  </si>
  <si>
    <t>Показатели Национального проекта «Культура»</t>
  </si>
  <si>
    <t>число клубных формирований, принявших участие в региональном и федеральном этапах Всероссийского фестиваля любительских творческих коллективов в рамках реализации федерального проекта «Творческие люди»/количество участников</t>
  </si>
  <si>
    <t>количество посещений сайтов учреждений (включая соц. сети)</t>
  </si>
  <si>
    <t>количество использованных материалов Реестра объектов нематериального культурного наследия народов автономного округа – Югры (сайт www.ugra-nasledie.ru)</t>
  </si>
  <si>
    <t>народных инструментов (из п. 14.3.1)</t>
  </si>
  <si>
    <t>духовых инструментов (из п. 14.3.1)</t>
  </si>
  <si>
    <t>джазовые и эстрадные (из п. 14.3.1)</t>
  </si>
  <si>
    <t>симфонические (из п. 14.3.1)</t>
  </si>
  <si>
    <t>Клубные формирования/кружки самодеятельного народного творчества,  из них:</t>
  </si>
  <si>
    <t>количество лайков,</t>
  </si>
  <si>
    <t>количество комментариев</t>
  </si>
  <si>
    <t>количество репостов</t>
  </si>
  <si>
    <t>мероприятия, способствующие формированию ЗОЖ, в том числе противодействующие наркозависимости</t>
  </si>
  <si>
    <t>Академические хоры (из п. 14.1.1)</t>
  </si>
  <si>
    <t>Народные хоры (из п. 14.1.1)</t>
  </si>
  <si>
    <t>Народные ансамбли (из п.14.1.4)</t>
  </si>
  <si>
    <t>мероприятия, направленные на развитие современных направлений творчества</t>
  </si>
  <si>
    <t>публикации в федеральных интернет-источниках</t>
  </si>
  <si>
    <t>публикации в местных интернет-источниках</t>
  </si>
  <si>
    <t>Взаимодействие с порталом PRO.Культура.РФ</t>
  </si>
  <si>
    <t>Количество подтвержденных событий</t>
  </si>
  <si>
    <t>Количество проведенных онлайн трансляций</t>
  </si>
  <si>
    <t>Количество посещений официального сайта учреждения по установленному счетчику PRO.Культура.РФ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</si>
</sst>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view="pageBreakPreview" topLeftCell="A178" zoomScaleSheetLayoutView="100" workbookViewId="0">
      <selection activeCell="M186" sqref="M186"/>
    </sheetView>
  </sheetViews>
  <sheetFormatPr defaultRowHeight="15"/>
  <cols>
    <col min="1" max="1" width="4.85546875" customWidth="1"/>
    <col min="2" max="2" width="27.42578125" customWidth="1"/>
    <col min="4" max="12" width="10" customWidth="1"/>
    <col min="13" max="13" width="10.28515625" customWidth="1"/>
  </cols>
  <sheetData>
    <row r="1" spans="1:14">
      <c r="A1" s="54"/>
      <c r="B1" s="55"/>
      <c r="C1" s="56"/>
      <c r="D1" s="57" t="s">
        <v>0</v>
      </c>
      <c r="E1" s="57"/>
      <c r="F1" s="57" t="s">
        <v>1</v>
      </c>
      <c r="G1" s="57"/>
      <c r="H1" s="57" t="s">
        <v>2</v>
      </c>
      <c r="I1" s="57"/>
      <c r="J1" s="57" t="s">
        <v>3</v>
      </c>
      <c r="K1" s="57"/>
      <c r="L1" s="57" t="s">
        <v>4</v>
      </c>
      <c r="M1" s="57"/>
      <c r="N1" s="1"/>
    </row>
    <row r="2" spans="1:14">
      <c r="A2" s="54"/>
      <c r="B2" s="55"/>
      <c r="C2" s="56"/>
      <c r="D2" s="29" t="s">
        <v>5</v>
      </c>
      <c r="E2" s="29" t="s">
        <v>6</v>
      </c>
      <c r="F2" s="29" t="s">
        <v>5</v>
      </c>
      <c r="G2" s="29" t="s">
        <v>6</v>
      </c>
      <c r="H2" s="29" t="s">
        <v>5</v>
      </c>
      <c r="I2" s="29" t="s">
        <v>6</v>
      </c>
      <c r="J2" s="29" t="s">
        <v>5</v>
      </c>
      <c r="K2" s="29" t="s">
        <v>6</v>
      </c>
      <c r="L2" s="29" t="s">
        <v>5</v>
      </c>
      <c r="M2" s="29" t="s">
        <v>6</v>
      </c>
      <c r="N2" s="1"/>
    </row>
    <row r="3" spans="1:14">
      <c r="A3" s="14" t="s">
        <v>7</v>
      </c>
      <c r="B3" s="5"/>
      <c r="C3" s="6"/>
      <c r="D3" s="20">
        <v>1</v>
      </c>
      <c r="E3" s="20">
        <v>2</v>
      </c>
      <c r="F3" s="20">
        <v>3</v>
      </c>
      <c r="G3" s="20">
        <v>4</v>
      </c>
      <c r="H3" s="20">
        <v>5</v>
      </c>
      <c r="I3" s="20">
        <v>6</v>
      </c>
      <c r="J3" s="20">
        <v>7</v>
      </c>
      <c r="K3" s="20">
        <v>8</v>
      </c>
      <c r="L3" s="20">
        <v>9</v>
      </c>
      <c r="M3" s="20">
        <v>10</v>
      </c>
      <c r="N3" s="1"/>
    </row>
    <row r="4" spans="1:14" ht="22.5">
      <c r="A4" s="7">
        <v>1</v>
      </c>
      <c r="B4" s="21" t="s">
        <v>8</v>
      </c>
      <c r="C4" s="40">
        <v>1</v>
      </c>
      <c r="D4" s="22">
        <v>138</v>
      </c>
      <c r="E4" s="22">
        <v>6985</v>
      </c>
      <c r="F4" s="22">
        <v>131</v>
      </c>
      <c r="G4" s="22">
        <v>6670</v>
      </c>
      <c r="H4" s="22">
        <v>97</v>
      </c>
      <c r="I4" s="22">
        <v>6658</v>
      </c>
      <c r="J4" s="22">
        <v>107</v>
      </c>
      <c r="K4" s="22">
        <v>8808</v>
      </c>
      <c r="L4" s="25">
        <f>D4+F4+H4+J4</f>
        <v>473</v>
      </c>
      <c r="M4" s="25">
        <f>E4+G4+I4+K4</f>
        <v>29121</v>
      </c>
      <c r="N4" s="1"/>
    </row>
    <row r="5" spans="1:14">
      <c r="A5" s="44"/>
      <c r="B5" s="18" t="s">
        <v>9</v>
      </c>
      <c r="C5" s="40">
        <v>2</v>
      </c>
      <c r="D5" s="3">
        <v>62</v>
      </c>
      <c r="E5" s="3">
        <v>2007</v>
      </c>
      <c r="F5" s="3">
        <v>106</v>
      </c>
      <c r="G5" s="3">
        <v>4763</v>
      </c>
      <c r="H5" s="3">
        <v>40</v>
      </c>
      <c r="I5" s="3">
        <v>2741</v>
      </c>
      <c r="J5" s="3">
        <v>22</v>
      </c>
      <c r="K5" s="3">
        <v>1105</v>
      </c>
      <c r="L5" s="25">
        <f t="shared" ref="L5:L8" si="0">D5+F5+H5+J5</f>
        <v>230</v>
      </c>
      <c r="M5" s="25">
        <f t="shared" ref="M5:M8" si="1">E5+G5+I5+K5</f>
        <v>10616</v>
      </c>
      <c r="N5" s="1"/>
    </row>
    <row r="6" spans="1:14" ht="22.5">
      <c r="A6" s="7"/>
      <c r="B6" s="18" t="s">
        <v>10</v>
      </c>
      <c r="C6" s="40">
        <v>3</v>
      </c>
      <c r="D6" s="7">
        <v>31</v>
      </c>
      <c r="E6" s="30">
        <v>2265</v>
      </c>
      <c r="F6" s="41">
        <v>25</v>
      </c>
      <c r="G6" s="41">
        <v>1907</v>
      </c>
      <c r="H6" s="41">
        <v>57</v>
      </c>
      <c r="I6" s="41">
        <v>3917</v>
      </c>
      <c r="J6" s="41">
        <v>85</v>
      </c>
      <c r="K6" s="41">
        <v>7703</v>
      </c>
      <c r="L6" s="39">
        <f t="shared" si="0"/>
        <v>198</v>
      </c>
      <c r="M6" s="39">
        <f t="shared" si="1"/>
        <v>15792</v>
      </c>
      <c r="N6" s="2"/>
    </row>
    <row r="7" spans="1:14" ht="22.5">
      <c r="A7" s="7"/>
      <c r="B7" s="18" t="s">
        <v>11</v>
      </c>
      <c r="C7" s="40">
        <v>4</v>
      </c>
      <c r="D7" s="3">
        <v>45</v>
      </c>
      <c r="E7" s="3">
        <v>2713</v>
      </c>
      <c r="F7" s="7" t="s">
        <v>79</v>
      </c>
      <c r="G7" s="30" t="s">
        <v>79</v>
      </c>
      <c r="H7" s="30" t="s">
        <v>79</v>
      </c>
      <c r="I7" s="30" t="s">
        <v>79</v>
      </c>
      <c r="J7" s="30" t="s">
        <v>79</v>
      </c>
      <c r="K7" s="30" t="s">
        <v>79</v>
      </c>
      <c r="L7" s="39">
        <v>45</v>
      </c>
      <c r="M7" s="39">
        <v>2713</v>
      </c>
      <c r="N7" s="1"/>
    </row>
    <row r="8" spans="1:14">
      <c r="A8" s="7"/>
      <c r="B8" s="18" t="s">
        <v>12</v>
      </c>
      <c r="C8" s="40">
        <v>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25">
        <f t="shared" si="0"/>
        <v>0</v>
      </c>
      <c r="M8" s="25">
        <f t="shared" si="1"/>
        <v>0</v>
      </c>
      <c r="N8" s="1"/>
    </row>
    <row r="9" spans="1:14" ht="22.5">
      <c r="A9" s="7"/>
      <c r="B9" s="21" t="s">
        <v>13</v>
      </c>
      <c r="C9" s="40">
        <v>6</v>
      </c>
      <c r="D9" s="22">
        <f>D11+D12+D13+D14</f>
        <v>138</v>
      </c>
      <c r="E9" s="22">
        <f t="shared" ref="E9:K9" si="2">E11+E12+E13+E14</f>
        <v>6985</v>
      </c>
      <c r="F9" s="22">
        <f t="shared" si="2"/>
        <v>131</v>
      </c>
      <c r="G9" s="22">
        <f t="shared" si="2"/>
        <v>6670</v>
      </c>
      <c r="H9" s="22">
        <f t="shared" si="2"/>
        <v>97</v>
      </c>
      <c r="I9" s="22">
        <f t="shared" si="2"/>
        <v>6658</v>
      </c>
      <c r="J9" s="22">
        <f t="shared" si="2"/>
        <v>107</v>
      </c>
      <c r="K9" s="22">
        <f t="shared" si="2"/>
        <v>8808</v>
      </c>
      <c r="L9" s="25">
        <f>D9+F9+H9+J9</f>
        <v>473</v>
      </c>
      <c r="M9" s="25">
        <f>E9+G9+I9+K9</f>
        <v>29121</v>
      </c>
      <c r="N9" s="1"/>
    </row>
    <row r="10" spans="1:14">
      <c r="A10" s="7"/>
      <c r="B10" s="18" t="s">
        <v>14</v>
      </c>
      <c r="C10" s="40">
        <v>7</v>
      </c>
      <c r="D10" s="3" t="s">
        <v>15</v>
      </c>
      <c r="E10" s="3" t="s">
        <v>15</v>
      </c>
      <c r="F10" s="3" t="s">
        <v>15</v>
      </c>
      <c r="G10" s="3" t="s">
        <v>15</v>
      </c>
      <c r="H10" s="3" t="s">
        <v>15</v>
      </c>
      <c r="I10" s="3" t="s">
        <v>15</v>
      </c>
      <c r="J10" s="3" t="s">
        <v>15</v>
      </c>
      <c r="K10" s="3" t="s">
        <v>15</v>
      </c>
      <c r="L10" s="25" t="s">
        <v>15</v>
      </c>
      <c r="M10" s="25" t="s">
        <v>15</v>
      </c>
      <c r="N10" s="1"/>
    </row>
    <row r="11" spans="1:14">
      <c r="A11" s="7"/>
      <c r="B11" s="18" t="s">
        <v>16</v>
      </c>
      <c r="C11" s="40">
        <v>8</v>
      </c>
      <c r="D11" s="6">
        <v>47</v>
      </c>
      <c r="E11" s="6">
        <v>1205</v>
      </c>
      <c r="F11" s="6">
        <v>65</v>
      </c>
      <c r="G11" s="6">
        <v>2116</v>
      </c>
      <c r="H11" s="6">
        <v>40</v>
      </c>
      <c r="I11" s="6">
        <v>1208</v>
      </c>
      <c r="J11" s="6">
        <v>36</v>
      </c>
      <c r="K11" s="6">
        <v>1900</v>
      </c>
      <c r="L11" s="25">
        <f>D11+F11+H11+J11</f>
        <v>188</v>
      </c>
      <c r="M11" s="25">
        <f>E11+G11+I11+K11</f>
        <v>6429</v>
      </c>
      <c r="N11" s="1"/>
    </row>
    <row r="12" spans="1:14">
      <c r="A12" s="7"/>
      <c r="B12" s="18" t="s">
        <v>17</v>
      </c>
      <c r="C12" s="40">
        <v>9</v>
      </c>
      <c r="D12" s="6">
        <v>3</v>
      </c>
      <c r="E12" s="6">
        <v>37</v>
      </c>
      <c r="F12" s="6">
        <v>4</v>
      </c>
      <c r="G12" s="6">
        <v>191</v>
      </c>
      <c r="H12" s="6">
        <v>7</v>
      </c>
      <c r="I12" s="6">
        <v>176</v>
      </c>
      <c r="J12" s="6">
        <v>3</v>
      </c>
      <c r="K12" s="6">
        <v>32</v>
      </c>
      <c r="L12" s="25">
        <f t="shared" ref="L12:L36" si="3">D12+F12+H12+J12</f>
        <v>17</v>
      </c>
      <c r="M12" s="25">
        <f t="shared" ref="M12:M36" si="4">E12+G12+I12+K12</f>
        <v>436</v>
      </c>
      <c r="N12" s="1"/>
    </row>
    <row r="13" spans="1:14">
      <c r="A13" s="7"/>
      <c r="B13" s="18" t="s">
        <v>18</v>
      </c>
      <c r="C13" s="40">
        <v>10</v>
      </c>
      <c r="D13" s="6">
        <v>37</v>
      </c>
      <c r="E13" s="6">
        <v>1482</v>
      </c>
      <c r="F13" s="6">
        <v>20</v>
      </c>
      <c r="G13" s="6">
        <v>710</v>
      </c>
      <c r="H13" s="6">
        <v>6</v>
      </c>
      <c r="I13" s="6">
        <v>40</v>
      </c>
      <c r="J13" s="6">
        <v>17</v>
      </c>
      <c r="K13" s="6">
        <v>557</v>
      </c>
      <c r="L13" s="25">
        <f t="shared" si="3"/>
        <v>80</v>
      </c>
      <c r="M13" s="25">
        <f t="shared" si="4"/>
        <v>2789</v>
      </c>
      <c r="N13" s="1"/>
    </row>
    <row r="14" spans="1:14">
      <c r="A14" s="7"/>
      <c r="B14" s="18" t="s">
        <v>19</v>
      </c>
      <c r="C14" s="40">
        <v>11</v>
      </c>
      <c r="D14" s="6">
        <v>51</v>
      </c>
      <c r="E14" s="6">
        <v>4261</v>
      </c>
      <c r="F14" s="6">
        <v>42</v>
      </c>
      <c r="G14" s="6">
        <v>3653</v>
      </c>
      <c r="H14" s="6">
        <v>44</v>
      </c>
      <c r="I14" s="6">
        <v>5234</v>
      </c>
      <c r="J14" s="6">
        <v>51</v>
      </c>
      <c r="K14" s="6">
        <v>6319</v>
      </c>
      <c r="L14" s="25">
        <f t="shared" si="3"/>
        <v>188</v>
      </c>
      <c r="M14" s="25">
        <f t="shared" si="4"/>
        <v>19467</v>
      </c>
      <c r="N14" s="1"/>
    </row>
    <row r="15" spans="1:14" ht="22.5">
      <c r="A15" s="7"/>
      <c r="B15" s="21" t="s">
        <v>20</v>
      </c>
      <c r="C15" s="40">
        <v>12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5">
        <f>D15+F15+H15+J15</f>
        <v>0</v>
      </c>
      <c r="M15" s="25">
        <f t="shared" si="4"/>
        <v>0</v>
      </c>
      <c r="N15" s="1"/>
    </row>
    <row r="16" spans="1:14">
      <c r="A16" s="7"/>
      <c r="B16" s="21" t="s">
        <v>21</v>
      </c>
      <c r="C16" s="40">
        <v>13</v>
      </c>
      <c r="D16" s="22">
        <f>D17+D18+D19+D20</f>
        <v>9</v>
      </c>
      <c r="E16" s="22">
        <f t="shared" ref="E16:I16" si="5">E17+E18+E19+E20</f>
        <v>215</v>
      </c>
      <c r="F16" s="22">
        <f t="shared" si="5"/>
        <v>20</v>
      </c>
      <c r="G16" s="22">
        <f t="shared" si="5"/>
        <v>476</v>
      </c>
      <c r="H16" s="22">
        <f t="shared" si="5"/>
        <v>11</v>
      </c>
      <c r="I16" s="22">
        <f t="shared" si="5"/>
        <v>93</v>
      </c>
      <c r="J16" s="22">
        <v>12</v>
      </c>
      <c r="K16" s="22">
        <v>66</v>
      </c>
      <c r="L16" s="25">
        <f>D16+F16+H16+J16</f>
        <v>52</v>
      </c>
      <c r="M16" s="25">
        <f t="shared" si="4"/>
        <v>850</v>
      </c>
      <c r="N16" s="1"/>
    </row>
    <row r="17" spans="1:14">
      <c r="A17" s="7"/>
      <c r="B17" s="18" t="s">
        <v>16</v>
      </c>
      <c r="C17" s="40">
        <v>14</v>
      </c>
      <c r="D17" s="6">
        <v>5</v>
      </c>
      <c r="E17" s="6">
        <v>93</v>
      </c>
      <c r="F17" s="6">
        <v>9</v>
      </c>
      <c r="G17" s="6">
        <v>212</v>
      </c>
      <c r="H17" s="6">
        <v>4</v>
      </c>
      <c r="I17" s="6">
        <v>34</v>
      </c>
      <c r="J17" s="6">
        <v>2</v>
      </c>
      <c r="K17" s="6">
        <v>7</v>
      </c>
      <c r="L17" s="25">
        <f t="shared" si="3"/>
        <v>20</v>
      </c>
      <c r="M17" s="25">
        <f t="shared" si="4"/>
        <v>346</v>
      </c>
      <c r="N17" s="1"/>
    </row>
    <row r="18" spans="1:14">
      <c r="A18" s="7"/>
      <c r="B18" s="18" t="s">
        <v>17</v>
      </c>
      <c r="C18" s="40">
        <v>15</v>
      </c>
      <c r="D18" s="6">
        <v>0</v>
      </c>
      <c r="E18" s="6">
        <v>0</v>
      </c>
      <c r="F18" s="6">
        <v>2</v>
      </c>
      <c r="G18" s="6">
        <v>63</v>
      </c>
      <c r="H18" s="6">
        <v>3</v>
      </c>
      <c r="I18" s="6">
        <v>32</v>
      </c>
      <c r="J18" s="6">
        <v>2</v>
      </c>
      <c r="K18" s="6">
        <v>18</v>
      </c>
      <c r="L18" s="25">
        <f t="shared" si="3"/>
        <v>7</v>
      </c>
      <c r="M18" s="25">
        <f t="shared" si="4"/>
        <v>113</v>
      </c>
      <c r="N18" s="1"/>
    </row>
    <row r="19" spans="1:14">
      <c r="A19" s="7"/>
      <c r="B19" s="18" t="s">
        <v>18</v>
      </c>
      <c r="C19" s="40">
        <v>16</v>
      </c>
      <c r="D19" s="6">
        <v>2</v>
      </c>
      <c r="E19" s="6">
        <v>6</v>
      </c>
      <c r="F19" s="6">
        <v>7</v>
      </c>
      <c r="G19" s="6">
        <v>180</v>
      </c>
      <c r="H19" s="6">
        <v>4</v>
      </c>
      <c r="I19" s="6">
        <v>27</v>
      </c>
      <c r="J19" s="6">
        <v>7</v>
      </c>
      <c r="K19" s="6">
        <v>39</v>
      </c>
      <c r="L19" s="25">
        <f t="shared" si="3"/>
        <v>20</v>
      </c>
      <c r="M19" s="25">
        <f t="shared" si="4"/>
        <v>252</v>
      </c>
      <c r="N19" s="1"/>
    </row>
    <row r="20" spans="1:14">
      <c r="A20" s="7"/>
      <c r="B20" s="18" t="s">
        <v>19</v>
      </c>
      <c r="C20" s="40">
        <v>17</v>
      </c>
      <c r="D20" s="6">
        <v>2</v>
      </c>
      <c r="E20" s="6">
        <v>116</v>
      </c>
      <c r="F20" s="6">
        <v>2</v>
      </c>
      <c r="G20" s="6">
        <v>21</v>
      </c>
      <c r="H20" s="6">
        <v>0</v>
      </c>
      <c r="I20" s="6">
        <v>0</v>
      </c>
      <c r="J20" s="6">
        <v>1</v>
      </c>
      <c r="K20" s="6">
        <v>2</v>
      </c>
      <c r="L20" s="25">
        <f t="shared" si="3"/>
        <v>5</v>
      </c>
      <c r="M20" s="25">
        <f t="shared" si="4"/>
        <v>139</v>
      </c>
      <c r="N20" s="1"/>
    </row>
    <row r="21" spans="1:14" ht="33.75">
      <c r="A21" s="7"/>
      <c r="B21" s="21" t="s">
        <v>22</v>
      </c>
      <c r="C21" s="40">
        <v>18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/>
      <c r="K21" s="23"/>
      <c r="L21" s="25">
        <f>D21+F21+H21+J21</f>
        <v>0</v>
      </c>
      <c r="M21" s="25">
        <f t="shared" si="4"/>
        <v>0</v>
      </c>
      <c r="N21" s="1"/>
    </row>
    <row r="22" spans="1:14" ht="22.5">
      <c r="A22" s="7"/>
      <c r="B22" s="21" t="s">
        <v>23</v>
      </c>
      <c r="C22" s="40">
        <v>19</v>
      </c>
      <c r="D22" s="22">
        <f>D23+D24+D25+D26+D27+D28+D29+D30+D31+D32+D33+D35</f>
        <v>138</v>
      </c>
      <c r="E22" s="36">
        <f t="shared" ref="E22:I22" si="6">E23+E24+E25+E26+E27+E28+E29+E30+E31+E32+E33+E35</f>
        <v>6985</v>
      </c>
      <c r="F22" s="36">
        <f t="shared" si="6"/>
        <v>131</v>
      </c>
      <c r="G22" s="36">
        <f t="shared" si="6"/>
        <v>6670</v>
      </c>
      <c r="H22" s="36">
        <f t="shared" si="6"/>
        <v>97</v>
      </c>
      <c r="I22" s="36">
        <f t="shared" si="6"/>
        <v>6658</v>
      </c>
      <c r="J22" s="36">
        <v>107</v>
      </c>
      <c r="K22" s="36">
        <v>8808</v>
      </c>
      <c r="L22" s="25">
        <f t="shared" si="3"/>
        <v>473</v>
      </c>
      <c r="M22" s="25">
        <f t="shared" si="4"/>
        <v>29121</v>
      </c>
      <c r="N22" s="1"/>
    </row>
    <row r="23" spans="1:14">
      <c r="A23" s="7"/>
      <c r="B23" s="18" t="s">
        <v>24</v>
      </c>
      <c r="C23" s="40">
        <v>20</v>
      </c>
      <c r="D23" s="6">
        <v>0</v>
      </c>
      <c r="E23" s="6">
        <v>0</v>
      </c>
      <c r="F23" s="6">
        <v>2</v>
      </c>
      <c r="G23" s="6">
        <v>200</v>
      </c>
      <c r="H23" s="6">
        <v>1</v>
      </c>
      <c r="I23" s="6">
        <v>160</v>
      </c>
      <c r="J23" s="6">
        <v>1</v>
      </c>
      <c r="K23" s="6">
        <v>160</v>
      </c>
      <c r="L23" s="25">
        <f t="shared" si="3"/>
        <v>4</v>
      </c>
      <c r="M23" s="25">
        <f t="shared" si="4"/>
        <v>520</v>
      </c>
      <c r="N23" s="1"/>
    </row>
    <row r="24" spans="1:14" ht="22.5">
      <c r="A24" s="7"/>
      <c r="B24" s="18" t="s">
        <v>25</v>
      </c>
      <c r="C24" s="40">
        <v>21</v>
      </c>
      <c r="D24" s="6">
        <v>0</v>
      </c>
      <c r="E24" s="6">
        <v>0</v>
      </c>
      <c r="F24" s="6">
        <v>1</v>
      </c>
      <c r="G24" s="6">
        <v>57</v>
      </c>
      <c r="H24" s="6">
        <v>0</v>
      </c>
      <c r="I24" s="6">
        <v>0</v>
      </c>
      <c r="J24" s="6">
        <v>1</v>
      </c>
      <c r="K24" s="6">
        <v>190</v>
      </c>
      <c r="L24" s="25">
        <f t="shared" si="3"/>
        <v>2</v>
      </c>
      <c r="M24" s="25">
        <f t="shared" si="4"/>
        <v>247</v>
      </c>
      <c r="N24" s="1"/>
    </row>
    <row r="25" spans="1:14">
      <c r="A25" s="7"/>
      <c r="B25" s="18" t="s">
        <v>26</v>
      </c>
      <c r="C25" s="40">
        <v>22</v>
      </c>
      <c r="D25" s="6">
        <v>1</v>
      </c>
      <c r="E25" s="6">
        <v>67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25">
        <f t="shared" si="3"/>
        <v>1</v>
      </c>
      <c r="M25" s="25">
        <f t="shared" si="4"/>
        <v>67</v>
      </c>
      <c r="N25" s="1"/>
    </row>
    <row r="26" spans="1:14">
      <c r="A26" s="7"/>
      <c r="B26" s="18" t="s">
        <v>27</v>
      </c>
      <c r="C26" s="40">
        <v>23</v>
      </c>
      <c r="D26" s="6">
        <v>0</v>
      </c>
      <c r="E26" s="6">
        <v>0</v>
      </c>
      <c r="F26" s="6">
        <v>1</v>
      </c>
      <c r="G26" s="6">
        <v>20</v>
      </c>
      <c r="H26" s="6">
        <v>0</v>
      </c>
      <c r="I26" s="6">
        <v>0</v>
      </c>
      <c r="J26" s="6">
        <v>1</v>
      </c>
      <c r="K26" s="6">
        <v>35</v>
      </c>
      <c r="L26" s="25">
        <f t="shared" si="3"/>
        <v>2</v>
      </c>
      <c r="M26" s="25">
        <f t="shared" si="4"/>
        <v>55</v>
      </c>
      <c r="N26" s="1"/>
    </row>
    <row r="27" spans="1:14">
      <c r="A27" s="7"/>
      <c r="B27" s="18" t="s">
        <v>28</v>
      </c>
      <c r="C27" s="40">
        <v>24</v>
      </c>
      <c r="D27" s="6">
        <v>1</v>
      </c>
      <c r="E27" s="6">
        <v>216</v>
      </c>
      <c r="F27" s="6">
        <v>3</v>
      </c>
      <c r="G27" s="6">
        <v>346</v>
      </c>
      <c r="H27" s="6">
        <v>2</v>
      </c>
      <c r="I27" s="6">
        <v>155</v>
      </c>
      <c r="J27" s="6">
        <v>1</v>
      </c>
      <c r="K27" s="6">
        <v>50</v>
      </c>
      <c r="L27" s="25">
        <f t="shared" si="3"/>
        <v>7</v>
      </c>
      <c r="M27" s="25">
        <f t="shared" si="4"/>
        <v>767</v>
      </c>
      <c r="N27" s="1"/>
    </row>
    <row r="28" spans="1:14" ht="22.5">
      <c r="A28" s="7"/>
      <c r="B28" s="18" t="s">
        <v>29</v>
      </c>
      <c r="C28" s="40">
        <v>25</v>
      </c>
      <c r="D28" s="6">
        <v>7</v>
      </c>
      <c r="E28" s="6">
        <v>232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6</v>
      </c>
      <c r="L28" s="25">
        <f t="shared" si="3"/>
        <v>9</v>
      </c>
      <c r="M28" s="25">
        <f t="shared" si="4"/>
        <v>238</v>
      </c>
      <c r="N28" s="1"/>
    </row>
    <row r="29" spans="1:14" ht="22.5">
      <c r="A29" s="7"/>
      <c r="B29" s="18" t="s">
        <v>30</v>
      </c>
      <c r="C29" s="40">
        <v>26</v>
      </c>
      <c r="D29" s="6">
        <v>7</v>
      </c>
      <c r="E29" s="6">
        <v>1246</v>
      </c>
      <c r="F29" s="6">
        <v>12</v>
      </c>
      <c r="G29" s="6">
        <v>384</v>
      </c>
      <c r="H29" s="6">
        <v>4</v>
      </c>
      <c r="I29" s="6">
        <v>74</v>
      </c>
      <c r="J29" s="6">
        <v>8</v>
      </c>
      <c r="K29" s="6">
        <v>1183</v>
      </c>
      <c r="L29" s="25">
        <f t="shared" si="3"/>
        <v>31</v>
      </c>
      <c r="M29" s="25">
        <f t="shared" si="4"/>
        <v>2887</v>
      </c>
      <c r="N29" s="1"/>
    </row>
    <row r="30" spans="1:14" ht="33.75">
      <c r="A30" s="7"/>
      <c r="B30" s="18" t="s">
        <v>31</v>
      </c>
      <c r="C30" s="40">
        <v>27</v>
      </c>
      <c r="D30" s="6">
        <v>103</v>
      </c>
      <c r="E30" s="6">
        <v>4645</v>
      </c>
      <c r="F30" s="6">
        <v>102</v>
      </c>
      <c r="G30" s="6">
        <v>5162</v>
      </c>
      <c r="H30" s="6">
        <v>75</v>
      </c>
      <c r="I30" s="6">
        <v>5134</v>
      </c>
      <c r="J30" s="6">
        <v>85</v>
      </c>
      <c r="K30" s="6">
        <v>6704</v>
      </c>
      <c r="L30" s="25">
        <f t="shared" si="3"/>
        <v>365</v>
      </c>
      <c r="M30" s="25">
        <f t="shared" si="4"/>
        <v>21645</v>
      </c>
      <c r="N30" s="1"/>
    </row>
    <row r="31" spans="1:14" ht="33.75">
      <c r="A31" s="7"/>
      <c r="B31" s="18" t="s">
        <v>32</v>
      </c>
      <c r="C31" s="40">
        <v>28</v>
      </c>
      <c r="D31" s="43">
        <v>0</v>
      </c>
      <c r="E31" s="43">
        <v>0</v>
      </c>
      <c r="F31" s="43">
        <v>0</v>
      </c>
      <c r="G31" s="43">
        <v>0</v>
      </c>
      <c r="H31" s="6">
        <v>0</v>
      </c>
      <c r="I31" s="6">
        <v>0</v>
      </c>
      <c r="J31" s="6">
        <v>1</v>
      </c>
      <c r="K31" s="6">
        <v>8</v>
      </c>
      <c r="L31" s="25">
        <v>0</v>
      </c>
      <c r="M31" s="25">
        <v>0</v>
      </c>
      <c r="N31" s="1"/>
    </row>
    <row r="32" spans="1:14">
      <c r="A32" s="7"/>
      <c r="B32" s="18" t="s">
        <v>33</v>
      </c>
      <c r="C32" s="40">
        <v>29</v>
      </c>
      <c r="D32" s="6">
        <v>1</v>
      </c>
      <c r="E32" s="6">
        <v>150</v>
      </c>
      <c r="F32" s="6">
        <v>2</v>
      </c>
      <c r="G32" s="6">
        <v>390</v>
      </c>
      <c r="H32" s="6">
        <v>1</v>
      </c>
      <c r="I32" s="6">
        <v>250</v>
      </c>
      <c r="J32" s="6">
        <v>0</v>
      </c>
      <c r="K32" s="6">
        <v>0</v>
      </c>
      <c r="L32" s="25">
        <f t="shared" si="3"/>
        <v>4</v>
      </c>
      <c r="M32" s="25">
        <f t="shared" si="4"/>
        <v>790</v>
      </c>
      <c r="N32" s="1"/>
    </row>
    <row r="33" spans="1:14">
      <c r="A33" s="7"/>
      <c r="B33" s="18" t="s">
        <v>34</v>
      </c>
      <c r="C33" s="40">
        <v>30</v>
      </c>
      <c r="D33" s="6">
        <v>18</v>
      </c>
      <c r="E33" s="6">
        <v>429</v>
      </c>
      <c r="F33" s="6">
        <v>8</v>
      </c>
      <c r="G33" s="6">
        <v>111</v>
      </c>
      <c r="H33" s="6">
        <v>14</v>
      </c>
      <c r="I33" s="6">
        <v>885</v>
      </c>
      <c r="J33" s="6">
        <v>11</v>
      </c>
      <c r="K33" s="6">
        <v>789</v>
      </c>
      <c r="L33" s="25">
        <f t="shared" si="3"/>
        <v>51</v>
      </c>
      <c r="M33" s="25">
        <f t="shared" si="4"/>
        <v>2214</v>
      </c>
      <c r="N33" s="1"/>
    </row>
    <row r="34" spans="1:14" ht="22.5">
      <c r="A34" s="15"/>
      <c r="B34" s="18" t="s">
        <v>35</v>
      </c>
      <c r="C34" s="40">
        <v>31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25">
        <f t="shared" si="3"/>
        <v>0</v>
      </c>
      <c r="M34" s="25">
        <f t="shared" si="4"/>
        <v>0</v>
      </c>
      <c r="N34" s="1"/>
    </row>
    <row r="35" spans="1:14" ht="33.75">
      <c r="A35" s="7"/>
      <c r="B35" s="18" t="s">
        <v>36</v>
      </c>
      <c r="C35" s="40">
        <v>32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25">
        <f t="shared" si="3"/>
        <v>0</v>
      </c>
      <c r="M35" s="25">
        <f t="shared" si="4"/>
        <v>0</v>
      </c>
      <c r="N35" s="1"/>
    </row>
    <row r="36" spans="1:14" ht="22.5">
      <c r="A36" s="16"/>
      <c r="B36" s="18" t="s">
        <v>37</v>
      </c>
      <c r="C36" s="40">
        <v>33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25">
        <f t="shared" si="3"/>
        <v>0</v>
      </c>
      <c r="M36" s="25">
        <f t="shared" si="4"/>
        <v>0</v>
      </c>
      <c r="N36" s="1"/>
    </row>
    <row r="37" spans="1:14" ht="22.5">
      <c r="A37" s="7"/>
      <c r="B37" s="18" t="s">
        <v>38</v>
      </c>
      <c r="C37" s="40">
        <v>34</v>
      </c>
      <c r="D37" s="3" t="s">
        <v>15</v>
      </c>
      <c r="E37" s="3" t="s">
        <v>15</v>
      </c>
      <c r="F37" s="3" t="s">
        <v>15</v>
      </c>
      <c r="G37" s="3" t="s">
        <v>15</v>
      </c>
      <c r="H37" s="3" t="s">
        <v>15</v>
      </c>
      <c r="I37" s="3" t="s">
        <v>15</v>
      </c>
      <c r="J37" s="3" t="s">
        <v>15</v>
      </c>
      <c r="K37" s="3" t="s">
        <v>15</v>
      </c>
      <c r="L37" s="25" t="s">
        <v>15</v>
      </c>
      <c r="M37" s="25" t="s">
        <v>15</v>
      </c>
      <c r="N37" s="1"/>
    </row>
    <row r="38" spans="1:14">
      <c r="A38" s="7"/>
      <c r="B38" s="18" t="s">
        <v>39</v>
      </c>
      <c r="C38" s="40">
        <v>35</v>
      </c>
      <c r="D38" s="6">
        <v>138</v>
      </c>
      <c r="E38" s="3" t="s">
        <v>15</v>
      </c>
      <c r="F38" s="6">
        <v>131</v>
      </c>
      <c r="G38" s="3" t="s">
        <v>15</v>
      </c>
      <c r="H38" s="6">
        <v>97</v>
      </c>
      <c r="I38" s="3" t="s">
        <v>15</v>
      </c>
      <c r="J38" s="6">
        <v>107</v>
      </c>
      <c r="K38" s="3" t="s">
        <v>15</v>
      </c>
      <c r="L38" s="25">
        <f>D38+F38+H38+J38</f>
        <v>473</v>
      </c>
      <c r="M38" s="25" t="s">
        <v>15</v>
      </c>
      <c r="N38" s="1"/>
    </row>
    <row r="39" spans="1:14" ht="22.5">
      <c r="A39" s="7"/>
      <c r="B39" s="18" t="s">
        <v>40</v>
      </c>
      <c r="C39" s="40">
        <v>36</v>
      </c>
      <c r="D39" s="6">
        <v>0</v>
      </c>
      <c r="E39" s="3" t="s">
        <v>15</v>
      </c>
      <c r="F39" s="6">
        <v>0</v>
      </c>
      <c r="G39" s="3" t="s">
        <v>15</v>
      </c>
      <c r="H39" s="6">
        <v>0</v>
      </c>
      <c r="I39" s="3" t="s">
        <v>15</v>
      </c>
      <c r="J39" s="6">
        <v>2</v>
      </c>
      <c r="K39" s="3" t="s">
        <v>15</v>
      </c>
      <c r="L39" s="25">
        <f>D39+F39+H39+J39</f>
        <v>2</v>
      </c>
      <c r="M39" s="25" t="s">
        <v>15</v>
      </c>
      <c r="N39" s="1"/>
    </row>
    <row r="40" spans="1:14" ht="22.5">
      <c r="A40" s="7"/>
      <c r="B40" s="21" t="s">
        <v>41</v>
      </c>
      <c r="C40" s="40">
        <v>37</v>
      </c>
      <c r="D40" s="22">
        <f>D41+D42+D43</f>
        <v>0</v>
      </c>
      <c r="E40" s="22">
        <f t="shared" ref="E40:K40" si="7">E41+E42+E43</f>
        <v>0</v>
      </c>
      <c r="F40" s="22">
        <f t="shared" si="7"/>
        <v>0</v>
      </c>
      <c r="G40" s="22">
        <f t="shared" si="7"/>
        <v>0</v>
      </c>
      <c r="H40" s="22">
        <f t="shared" si="7"/>
        <v>1</v>
      </c>
      <c r="I40" s="22">
        <f t="shared" si="7"/>
        <v>300</v>
      </c>
      <c r="J40" s="22">
        <f t="shared" si="7"/>
        <v>0</v>
      </c>
      <c r="K40" s="22">
        <f t="shared" si="7"/>
        <v>0</v>
      </c>
      <c r="L40" s="25">
        <f>D40+F40+H40+J40</f>
        <v>1</v>
      </c>
      <c r="M40" s="25">
        <f>E40+G40+I40+K40</f>
        <v>300</v>
      </c>
      <c r="N40" s="1"/>
    </row>
    <row r="41" spans="1:14">
      <c r="A41" s="7"/>
      <c r="B41" s="18" t="s">
        <v>42</v>
      </c>
      <c r="C41" s="40">
        <v>38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25">
        <f t="shared" ref="L41:L43" si="8">D41+F41+H41+J41</f>
        <v>0</v>
      </c>
      <c r="M41" s="25">
        <f t="shared" ref="M41:M43" si="9">E41+G41+I41+K41</f>
        <v>0</v>
      </c>
      <c r="N41" s="2"/>
    </row>
    <row r="42" spans="1:14" ht="33.75">
      <c r="A42" s="7"/>
      <c r="B42" s="18" t="s">
        <v>43</v>
      </c>
      <c r="C42" s="40">
        <v>39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300</v>
      </c>
      <c r="J42" s="6">
        <v>0</v>
      </c>
      <c r="K42" s="6">
        <v>0</v>
      </c>
      <c r="L42" s="25">
        <f t="shared" si="8"/>
        <v>1</v>
      </c>
      <c r="M42" s="25">
        <f t="shared" si="9"/>
        <v>300</v>
      </c>
      <c r="N42" s="1"/>
    </row>
    <row r="43" spans="1:14">
      <c r="A43" s="7"/>
      <c r="B43" s="18" t="s">
        <v>44</v>
      </c>
      <c r="C43" s="40">
        <v>40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25">
        <f t="shared" si="8"/>
        <v>0</v>
      </c>
      <c r="M43" s="25">
        <f t="shared" si="9"/>
        <v>0</v>
      </c>
      <c r="N43" s="1"/>
    </row>
    <row r="44" spans="1:14">
      <c r="A44" s="7"/>
      <c r="B44" s="21" t="s">
        <v>45</v>
      </c>
      <c r="C44" s="40">
        <v>41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5" t="s">
        <v>15</v>
      </c>
      <c r="M44" s="25" t="s">
        <v>15</v>
      </c>
      <c r="N44" s="1"/>
    </row>
    <row r="45" spans="1:14">
      <c r="A45" s="7"/>
      <c r="B45" s="18" t="s">
        <v>46</v>
      </c>
      <c r="C45" s="40">
        <v>42</v>
      </c>
      <c r="D45" s="6">
        <v>138</v>
      </c>
      <c r="E45" s="6">
        <v>6985</v>
      </c>
      <c r="F45" s="6">
        <v>131</v>
      </c>
      <c r="G45" s="6">
        <v>6670</v>
      </c>
      <c r="H45" s="6">
        <v>97</v>
      </c>
      <c r="I45" s="6">
        <v>6658</v>
      </c>
      <c r="J45" s="6">
        <v>106</v>
      </c>
      <c r="K45" s="6">
        <v>8800</v>
      </c>
      <c r="L45" s="25">
        <f>D45+F45+H45+J45</f>
        <v>472</v>
      </c>
      <c r="M45" s="25">
        <f>E45+G45+I45+K45</f>
        <v>29113</v>
      </c>
      <c r="N45" s="1"/>
    </row>
    <row r="46" spans="1:14">
      <c r="A46" s="7"/>
      <c r="B46" s="18" t="s">
        <v>47</v>
      </c>
      <c r="C46" s="40">
        <v>43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</v>
      </c>
      <c r="K46" s="6">
        <v>8</v>
      </c>
      <c r="L46" s="25">
        <f t="shared" ref="L46:L49" si="10">D46+F46+H46+J46</f>
        <v>1</v>
      </c>
      <c r="M46" s="25">
        <f t="shared" ref="M46:M50" si="11">E46+G46+I46+K46</f>
        <v>8</v>
      </c>
      <c r="N46" s="1"/>
    </row>
    <row r="47" spans="1:14">
      <c r="A47" s="7"/>
      <c r="B47" s="18" t="s">
        <v>48</v>
      </c>
      <c r="C47" s="40">
        <v>44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25">
        <f t="shared" si="10"/>
        <v>0</v>
      </c>
      <c r="M47" s="25">
        <f t="shared" si="11"/>
        <v>0</v>
      </c>
      <c r="N47" s="1"/>
    </row>
    <row r="48" spans="1:14">
      <c r="A48" s="7"/>
      <c r="B48" s="18" t="s">
        <v>49</v>
      </c>
      <c r="C48" s="40">
        <v>45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25">
        <f t="shared" si="10"/>
        <v>0</v>
      </c>
      <c r="M48" s="25">
        <f t="shared" si="11"/>
        <v>0</v>
      </c>
      <c r="N48" s="1"/>
    </row>
    <row r="49" spans="1:14">
      <c r="A49" s="7"/>
      <c r="B49" s="18" t="s">
        <v>50</v>
      </c>
      <c r="C49" s="40">
        <v>46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25">
        <f t="shared" si="10"/>
        <v>0</v>
      </c>
      <c r="M49" s="25">
        <f t="shared" si="11"/>
        <v>0</v>
      </c>
      <c r="N49" s="1"/>
    </row>
    <row r="50" spans="1:14">
      <c r="A50" s="7"/>
      <c r="B50" s="18" t="s">
        <v>51</v>
      </c>
      <c r="C50" s="40">
        <v>47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25">
        <f>D50+F50+H50+J50</f>
        <v>0</v>
      </c>
      <c r="M50" s="25">
        <f t="shared" si="11"/>
        <v>0</v>
      </c>
      <c r="N50" s="1"/>
    </row>
    <row r="51" spans="1:14" ht="22.5">
      <c r="A51" s="7"/>
      <c r="B51" s="21" t="s">
        <v>52</v>
      </c>
      <c r="C51" s="40">
        <v>48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5" t="s">
        <v>15</v>
      </c>
      <c r="M51" s="25" t="s">
        <v>15</v>
      </c>
      <c r="N51" s="1"/>
    </row>
    <row r="52" spans="1:14" ht="22.5">
      <c r="A52" s="7"/>
      <c r="B52" s="18" t="s">
        <v>53</v>
      </c>
      <c r="C52" s="40">
        <v>49</v>
      </c>
      <c r="D52" s="6">
        <v>16</v>
      </c>
      <c r="E52" s="6">
        <v>613</v>
      </c>
      <c r="F52" s="6">
        <v>12</v>
      </c>
      <c r="G52" s="6">
        <v>603</v>
      </c>
      <c r="H52" s="6">
        <v>5</v>
      </c>
      <c r="I52" s="6">
        <v>596</v>
      </c>
      <c r="J52" s="6">
        <v>8</v>
      </c>
      <c r="K52" s="6">
        <v>315</v>
      </c>
      <c r="L52" s="25">
        <f>D52+F52+H52+J52</f>
        <v>41</v>
      </c>
      <c r="M52" s="25">
        <f>E52+G52+I52+K52</f>
        <v>2127</v>
      </c>
      <c r="N52" s="1"/>
    </row>
    <row r="53" spans="1:14" ht="45">
      <c r="A53" s="7"/>
      <c r="B53" s="18" t="s">
        <v>146</v>
      </c>
      <c r="C53" s="40">
        <v>50</v>
      </c>
      <c r="D53" s="6">
        <v>9</v>
      </c>
      <c r="E53" s="6">
        <v>213</v>
      </c>
      <c r="F53" s="6">
        <v>17</v>
      </c>
      <c r="G53" s="6">
        <v>259</v>
      </c>
      <c r="H53" s="6">
        <v>8</v>
      </c>
      <c r="I53" s="6">
        <v>271</v>
      </c>
      <c r="J53" s="6">
        <v>10</v>
      </c>
      <c r="K53" s="6">
        <v>600</v>
      </c>
      <c r="L53" s="25">
        <f>D53+F53+H53+J53</f>
        <v>44</v>
      </c>
      <c r="M53" s="25">
        <f>E53+G53+I53+K53</f>
        <v>1343</v>
      </c>
      <c r="N53" s="1"/>
    </row>
    <row r="54" spans="1:14" ht="22.5">
      <c r="A54" s="7"/>
      <c r="B54" s="18" t="s">
        <v>54</v>
      </c>
      <c r="C54" s="40">
        <v>51</v>
      </c>
      <c r="D54" s="6">
        <v>0</v>
      </c>
      <c r="E54" s="3" t="s">
        <v>15</v>
      </c>
      <c r="F54" s="6">
        <v>1</v>
      </c>
      <c r="G54" s="3" t="s">
        <v>15</v>
      </c>
      <c r="H54" s="6">
        <v>2</v>
      </c>
      <c r="I54" s="3" t="s">
        <v>15</v>
      </c>
      <c r="J54" s="6">
        <v>0</v>
      </c>
      <c r="K54" s="3" t="s">
        <v>15</v>
      </c>
      <c r="L54" s="25">
        <f t="shared" ref="L54:M65" si="12">D54+F54+H54+J54</f>
        <v>3</v>
      </c>
      <c r="M54" s="25" t="s">
        <v>15</v>
      </c>
      <c r="N54" s="1"/>
    </row>
    <row r="55" spans="1:14" ht="22.5">
      <c r="A55" s="7"/>
      <c r="B55" s="18" t="s">
        <v>55</v>
      </c>
      <c r="C55" s="40">
        <v>52</v>
      </c>
      <c r="D55" s="6">
        <v>32</v>
      </c>
      <c r="E55" s="6">
        <v>1511</v>
      </c>
      <c r="F55" s="6">
        <v>7</v>
      </c>
      <c r="G55" s="6">
        <v>389</v>
      </c>
      <c r="H55" s="6">
        <v>3</v>
      </c>
      <c r="I55" s="6">
        <v>53</v>
      </c>
      <c r="J55" s="6">
        <v>9</v>
      </c>
      <c r="K55" s="6">
        <v>356</v>
      </c>
      <c r="L55" s="25">
        <f t="shared" si="12"/>
        <v>51</v>
      </c>
      <c r="M55" s="25">
        <f t="shared" si="12"/>
        <v>2309</v>
      </c>
      <c r="N55" s="1"/>
    </row>
    <row r="56" spans="1:14" ht="22.5">
      <c r="A56" s="7"/>
      <c r="B56" s="18" t="s">
        <v>56</v>
      </c>
      <c r="C56" s="40">
        <v>53</v>
      </c>
      <c r="D56" s="6">
        <v>17</v>
      </c>
      <c r="E56" s="6">
        <v>982</v>
      </c>
      <c r="F56" s="6">
        <v>11</v>
      </c>
      <c r="G56" s="6">
        <v>516</v>
      </c>
      <c r="H56" s="6">
        <v>5</v>
      </c>
      <c r="I56" s="6">
        <v>359</v>
      </c>
      <c r="J56" s="6">
        <v>12</v>
      </c>
      <c r="K56" s="6">
        <v>915</v>
      </c>
      <c r="L56" s="25">
        <f t="shared" si="12"/>
        <v>45</v>
      </c>
      <c r="M56" s="25">
        <f t="shared" si="12"/>
        <v>2772</v>
      </c>
      <c r="N56" s="1"/>
    </row>
    <row r="57" spans="1:14" ht="22.5">
      <c r="A57" s="7"/>
      <c r="B57" s="18" t="s">
        <v>57</v>
      </c>
      <c r="C57" s="40">
        <v>54</v>
      </c>
      <c r="D57" s="6">
        <v>2</v>
      </c>
      <c r="E57" s="6">
        <v>462</v>
      </c>
      <c r="F57" s="6">
        <v>12</v>
      </c>
      <c r="G57" s="6">
        <v>553</v>
      </c>
      <c r="H57" s="6">
        <v>4</v>
      </c>
      <c r="I57" s="6">
        <v>76</v>
      </c>
      <c r="J57" s="6">
        <v>3</v>
      </c>
      <c r="K57" s="6">
        <v>112</v>
      </c>
      <c r="L57" s="25">
        <f t="shared" si="12"/>
        <v>21</v>
      </c>
      <c r="M57" s="25">
        <f t="shared" si="12"/>
        <v>1203</v>
      </c>
      <c r="N57" s="1"/>
    </row>
    <row r="58" spans="1:14" ht="22.5">
      <c r="A58" s="7"/>
      <c r="B58" s="18" t="s">
        <v>58</v>
      </c>
      <c r="C58" s="40">
        <v>55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</v>
      </c>
      <c r="K58" s="6">
        <v>8</v>
      </c>
      <c r="L58" s="25">
        <f t="shared" si="12"/>
        <v>3</v>
      </c>
      <c r="M58" s="25">
        <f t="shared" si="12"/>
        <v>8</v>
      </c>
      <c r="N58" s="1"/>
    </row>
    <row r="59" spans="1:14" ht="33.75">
      <c r="A59" s="33"/>
      <c r="B59" s="18" t="s">
        <v>150</v>
      </c>
      <c r="C59" s="40">
        <v>56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1">
        <f t="shared" si="12"/>
        <v>0</v>
      </c>
      <c r="M59" s="31">
        <f t="shared" si="12"/>
        <v>0</v>
      </c>
      <c r="N59" s="1"/>
    </row>
    <row r="60" spans="1:14" ht="33.75">
      <c r="A60" s="7"/>
      <c r="B60" s="18" t="s">
        <v>59</v>
      </c>
      <c r="C60" s="40">
        <v>57</v>
      </c>
      <c r="D60" s="3">
        <v>12</v>
      </c>
      <c r="E60" s="13">
        <f t="shared" ref="E60" si="13">E61+E65</f>
        <v>293</v>
      </c>
      <c r="F60" s="13">
        <v>24</v>
      </c>
      <c r="G60" s="13">
        <v>1293</v>
      </c>
      <c r="H60" s="13">
        <v>3</v>
      </c>
      <c r="I60" s="13">
        <v>141</v>
      </c>
      <c r="J60" s="13">
        <v>11</v>
      </c>
      <c r="K60" s="13">
        <v>913</v>
      </c>
      <c r="L60" s="25">
        <f t="shared" si="12"/>
        <v>50</v>
      </c>
      <c r="M60" s="25">
        <f>E60+G60+I60+K60</f>
        <v>2640</v>
      </c>
      <c r="N60" s="1"/>
    </row>
    <row r="61" spans="1:14" ht="67.5">
      <c r="A61" s="7"/>
      <c r="B61" s="18" t="s">
        <v>60</v>
      </c>
      <c r="C61" s="40">
        <v>58</v>
      </c>
      <c r="D61" s="3">
        <v>2</v>
      </c>
      <c r="E61" s="13">
        <v>85</v>
      </c>
      <c r="F61" s="13">
        <v>10</v>
      </c>
      <c r="G61" s="13">
        <v>586</v>
      </c>
      <c r="H61" s="13">
        <v>0</v>
      </c>
      <c r="I61" s="13">
        <v>0</v>
      </c>
      <c r="J61" s="13">
        <v>0</v>
      </c>
      <c r="K61" s="13">
        <v>0</v>
      </c>
      <c r="L61" s="25">
        <f>D61+F61+H61+J61</f>
        <v>12</v>
      </c>
      <c r="M61" s="25">
        <f t="shared" si="12"/>
        <v>671</v>
      </c>
      <c r="N61" s="1"/>
    </row>
    <row r="62" spans="1:14" ht="22.5">
      <c r="A62" s="7"/>
      <c r="B62" s="18" t="s">
        <v>61</v>
      </c>
      <c r="C62" s="40">
        <v>59</v>
      </c>
      <c r="D62" s="6">
        <v>6</v>
      </c>
      <c r="E62" s="6">
        <v>202</v>
      </c>
      <c r="F62" s="6">
        <v>4</v>
      </c>
      <c r="G62" s="6">
        <v>107</v>
      </c>
      <c r="H62" s="6">
        <v>2</v>
      </c>
      <c r="I62" s="6">
        <v>136</v>
      </c>
      <c r="J62" s="6">
        <v>3</v>
      </c>
      <c r="K62" s="6">
        <v>268</v>
      </c>
      <c r="L62" s="25">
        <f t="shared" si="12"/>
        <v>15</v>
      </c>
      <c r="M62" s="25">
        <f t="shared" si="12"/>
        <v>713</v>
      </c>
      <c r="N62" s="1"/>
    </row>
    <row r="63" spans="1:14" ht="56.25">
      <c r="A63" s="7"/>
      <c r="B63" s="18" t="s">
        <v>62</v>
      </c>
      <c r="C63" s="40">
        <v>60</v>
      </c>
      <c r="D63" s="6">
        <v>1</v>
      </c>
      <c r="E63" s="6">
        <v>113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25">
        <f t="shared" si="12"/>
        <v>1</v>
      </c>
      <c r="M63" s="25">
        <f t="shared" si="12"/>
        <v>113</v>
      </c>
      <c r="N63" s="1"/>
    </row>
    <row r="64" spans="1:14" ht="56.25">
      <c r="A64" s="15"/>
      <c r="B64" s="18" t="s">
        <v>63</v>
      </c>
      <c r="C64" s="40">
        <v>61</v>
      </c>
      <c r="D64" s="6">
        <v>1</v>
      </c>
      <c r="E64" s="6">
        <v>36</v>
      </c>
      <c r="F64" s="6">
        <v>5</v>
      </c>
      <c r="G64" s="6">
        <v>130</v>
      </c>
      <c r="H64" s="6">
        <v>0</v>
      </c>
      <c r="I64" s="6">
        <v>0</v>
      </c>
      <c r="J64" s="6">
        <v>1</v>
      </c>
      <c r="K64" s="6">
        <v>160</v>
      </c>
      <c r="L64" s="25">
        <f t="shared" si="12"/>
        <v>7</v>
      </c>
      <c r="M64" s="25">
        <f t="shared" si="12"/>
        <v>326</v>
      </c>
      <c r="N64" s="1"/>
    </row>
    <row r="65" spans="1:14" ht="56.25">
      <c r="A65" s="7"/>
      <c r="B65" s="18" t="s">
        <v>64</v>
      </c>
      <c r="C65" s="40">
        <v>62</v>
      </c>
      <c r="D65" s="3">
        <v>5</v>
      </c>
      <c r="E65" s="3">
        <v>208</v>
      </c>
      <c r="F65" s="3">
        <v>5</v>
      </c>
      <c r="G65" s="3">
        <v>470</v>
      </c>
      <c r="H65" s="3">
        <v>2</v>
      </c>
      <c r="I65" s="3">
        <v>66</v>
      </c>
      <c r="J65" s="3">
        <v>7</v>
      </c>
      <c r="K65" s="3">
        <v>485</v>
      </c>
      <c r="L65" s="25">
        <f t="shared" si="12"/>
        <v>19</v>
      </c>
      <c r="M65" s="25">
        <f t="shared" si="12"/>
        <v>1229</v>
      </c>
      <c r="N65" s="1"/>
    </row>
    <row r="66" spans="1:14" ht="22.5">
      <c r="A66" s="32"/>
      <c r="B66" s="21" t="s">
        <v>65</v>
      </c>
      <c r="C66" s="40">
        <v>63</v>
      </c>
      <c r="D66" s="58" t="s">
        <v>15</v>
      </c>
      <c r="E66" s="58"/>
      <c r="F66" s="58" t="s">
        <v>15</v>
      </c>
      <c r="G66" s="58"/>
      <c r="H66" s="58" t="s">
        <v>15</v>
      </c>
      <c r="I66" s="58"/>
      <c r="J66" s="58" t="s">
        <v>15</v>
      </c>
      <c r="K66" s="58"/>
      <c r="L66" s="59" t="s">
        <v>15</v>
      </c>
      <c r="M66" s="59"/>
      <c r="N66" s="1"/>
    </row>
    <row r="67" spans="1:14">
      <c r="A67" s="34"/>
      <c r="B67" s="18" t="s">
        <v>66</v>
      </c>
      <c r="C67" s="40">
        <v>64</v>
      </c>
      <c r="D67" s="60">
        <f>D68+D69+D70+D71+D72+D73</f>
        <v>2</v>
      </c>
      <c r="E67" s="60"/>
      <c r="F67" s="60">
        <f t="shared" ref="F67" si="14">F68+F69+F70+F71+F72+F73</f>
        <v>1</v>
      </c>
      <c r="G67" s="60"/>
      <c r="H67" s="60">
        <v>7</v>
      </c>
      <c r="I67" s="60"/>
      <c r="J67" s="60">
        <f t="shared" ref="J67" si="15">J68+J69+J70+J71+J72+J73</f>
        <v>4</v>
      </c>
      <c r="K67" s="60"/>
      <c r="L67" s="59">
        <f>D67+F67+H67+J67</f>
        <v>14</v>
      </c>
      <c r="M67" s="59"/>
      <c r="N67" s="1"/>
    </row>
    <row r="68" spans="1:14" ht="22.5">
      <c r="A68" s="34"/>
      <c r="B68" s="18" t="s">
        <v>67</v>
      </c>
      <c r="C68" s="40">
        <v>65</v>
      </c>
      <c r="D68" s="60">
        <v>0</v>
      </c>
      <c r="E68" s="60"/>
      <c r="F68" s="60">
        <v>0</v>
      </c>
      <c r="G68" s="60"/>
      <c r="H68" s="60">
        <v>1</v>
      </c>
      <c r="I68" s="60"/>
      <c r="J68" s="60">
        <v>0</v>
      </c>
      <c r="K68" s="60"/>
      <c r="L68" s="59">
        <f t="shared" ref="L68:L73" si="16">D68+F68+H68+J68</f>
        <v>1</v>
      </c>
      <c r="M68" s="59"/>
      <c r="N68" s="1"/>
    </row>
    <row r="69" spans="1:14" ht="22.5">
      <c r="A69" s="34"/>
      <c r="B69" s="18" t="s">
        <v>68</v>
      </c>
      <c r="C69" s="40">
        <v>66</v>
      </c>
      <c r="D69" s="60">
        <v>0</v>
      </c>
      <c r="E69" s="60"/>
      <c r="F69" s="60">
        <v>0</v>
      </c>
      <c r="G69" s="60"/>
      <c r="H69" s="60">
        <v>0</v>
      </c>
      <c r="I69" s="60"/>
      <c r="J69" s="60">
        <v>0</v>
      </c>
      <c r="K69" s="60"/>
      <c r="L69" s="59">
        <f t="shared" si="16"/>
        <v>0</v>
      </c>
      <c r="M69" s="59"/>
      <c r="N69" s="1"/>
    </row>
    <row r="70" spans="1:14" ht="22.5">
      <c r="A70" s="34"/>
      <c r="B70" s="18" t="s">
        <v>69</v>
      </c>
      <c r="C70" s="40">
        <v>67</v>
      </c>
      <c r="D70" s="60">
        <v>0</v>
      </c>
      <c r="E70" s="60"/>
      <c r="F70" s="60">
        <v>0</v>
      </c>
      <c r="G70" s="60"/>
      <c r="H70" s="60">
        <v>0</v>
      </c>
      <c r="I70" s="60"/>
      <c r="J70" s="60">
        <v>0</v>
      </c>
      <c r="K70" s="60"/>
      <c r="L70" s="59">
        <f t="shared" si="16"/>
        <v>0</v>
      </c>
      <c r="M70" s="59"/>
    </row>
    <row r="71" spans="1:14">
      <c r="A71" s="34"/>
      <c r="B71" s="18" t="s">
        <v>70</v>
      </c>
      <c r="C71" s="40">
        <v>68</v>
      </c>
      <c r="D71" s="60">
        <v>1</v>
      </c>
      <c r="E71" s="60"/>
      <c r="F71" s="60">
        <v>0</v>
      </c>
      <c r="G71" s="60"/>
      <c r="H71" s="60">
        <v>1</v>
      </c>
      <c r="I71" s="60"/>
      <c r="J71" s="60">
        <v>0</v>
      </c>
      <c r="K71" s="60"/>
      <c r="L71" s="59">
        <f t="shared" si="16"/>
        <v>2</v>
      </c>
      <c r="M71" s="59"/>
      <c r="N71" s="1"/>
    </row>
    <row r="72" spans="1:14">
      <c r="A72" s="32"/>
      <c r="B72" s="18" t="s">
        <v>71</v>
      </c>
      <c r="C72" s="40">
        <v>69</v>
      </c>
      <c r="D72" s="60">
        <v>1</v>
      </c>
      <c r="E72" s="60"/>
      <c r="F72" s="60">
        <v>1</v>
      </c>
      <c r="G72" s="60"/>
      <c r="H72" s="60">
        <v>5</v>
      </c>
      <c r="I72" s="60"/>
      <c r="J72" s="60">
        <v>4</v>
      </c>
      <c r="K72" s="60"/>
      <c r="L72" s="59">
        <f t="shared" si="16"/>
        <v>11</v>
      </c>
      <c r="M72" s="59"/>
      <c r="N72" s="1"/>
    </row>
    <row r="73" spans="1:14" ht="22.5">
      <c r="A73" s="32"/>
      <c r="B73" s="18" t="s">
        <v>151</v>
      </c>
      <c r="C73" s="40">
        <v>70</v>
      </c>
      <c r="D73" s="60">
        <v>0</v>
      </c>
      <c r="E73" s="60"/>
      <c r="F73" s="60">
        <v>0</v>
      </c>
      <c r="G73" s="60"/>
      <c r="H73" s="60">
        <v>0</v>
      </c>
      <c r="I73" s="60"/>
      <c r="J73" s="60">
        <v>0</v>
      </c>
      <c r="K73" s="60"/>
      <c r="L73" s="59">
        <f t="shared" si="16"/>
        <v>0</v>
      </c>
      <c r="M73" s="59"/>
      <c r="N73" s="1"/>
    </row>
    <row r="74" spans="1:14" ht="13.15" customHeight="1">
      <c r="A74" s="38"/>
      <c r="B74" s="18" t="s">
        <v>152</v>
      </c>
      <c r="C74" s="40">
        <v>71</v>
      </c>
      <c r="D74" s="61">
        <v>4</v>
      </c>
      <c r="E74" s="62"/>
      <c r="F74" s="61">
        <v>0</v>
      </c>
      <c r="G74" s="62"/>
      <c r="H74" s="61">
        <v>0</v>
      </c>
      <c r="I74" s="62"/>
      <c r="J74" s="61">
        <v>0</v>
      </c>
      <c r="K74" s="62"/>
      <c r="L74" s="59">
        <f t="shared" ref="L74" si="17">D74+F74+H74+J74</f>
        <v>4</v>
      </c>
      <c r="M74" s="59"/>
      <c r="N74" s="1"/>
    </row>
    <row r="75" spans="1:14" ht="22.5">
      <c r="A75" s="34"/>
      <c r="B75" s="18" t="s">
        <v>72</v>
      </c>
      <c r="C75" s="40">
        <v>72</v>
      </c>
      <c r="D75" s="60" t="s">
        <v>15</v>
      </c>
      <c r="E75" s="60"/>
      <c r="F75" s="60" t="s">
        <v>15</v>
      </c>
      <c r="G75" s="60"/>
      <c r="H75" s="60" t="s">
        <v>15</v>
      </c>
      <c r="I75" s="60"/>
      <c r="J75" s="60" t="s">
        <v>15</v>
      </c>
      <c r="K75" s="60"/>
      <c r="L75" s="59" t="s">
        <v>15</v>
      </c>
      <c r="M75" s="59"/>
      <c r="N75" s="1"/>
    </row>
    <row r="76" spans="1:14">
      <c r="A76" s="34"/>
      <c r="B76" s="18" t="s">
        <v>73</v>
      </c>
      <c r="C76" s="40">
        <v>73</v>
      </c>
      <c r="D76" s="60">
        <v>114</v>
      </c>
      <c r="E76" s="60"/>
      <c r="F76" s="60">
        <v>93</v>
      </c>
      <c r="G76" s="60"/>
      <c r="H76" s="60">
        <v>59</v>
      </c>
      <c r="I76" s="60"/>
      <c r="J76" s="60">
        <v>147</v>
      </c>
      <c r="K76" s="60"/>
      <c r="L76" s="59">
        <f>D76+F76+H76+J76</f>
        <v>413</v>
      </c>
      <c r="M76" s="59"/>
      <c r="N76" s="1"/>
    </row>
    <row r="77" spans="1:14">
      <c r="A77" s="34"/>
      <c r="B77" s="18" t="s">
        <v>74</v>
      </c>
      <c r="C77" s="40">
        <v>74</v>
      </c>
      <c r="D77" s="60">
        <v>301</v>
      </c>
      <c r="E77" s="60"/>
      <c r="F77" s="60">
        <v>321</v>
      </c>
      <c r="G77" s="60"/>
      <c r="H77" s="60">
        <v>348</v>
      </c>
      <c r="I77" s="60"/>
      <c r="J77" s="60"/>
      <c r="K77" s="60"/>
      <c r="L77" s="59">
        <v>321</v>
      </c>
      <c r="M77" s="59"/>
      <c r="N77" s="1"/>
    </row>
    <row r="78" spans="1:14">
      <c r="A78" s="34"/>
      <c r="B78" s="18" t="s">
        <v>75</v>
      </c>
      <c r="C78" s="40">
        <v>75</v>
      </c>
      <c r="D78" s="60">
        <v>15056</v>
      </c>
      <c r="E78" s="60"/>
      <c r="F78" s="60">
        <v>10628</v>
      </c>
      <c r="G78" s="60"/>
      <c r="H78" s="60">
        <v>11271</v>
      </c>
      <c r="I78" s="60"/>
      <c r="J78" s="60">
        <v>12482</v>
      </c>
      <c r="K78" s="60"/>
      <c r="L78" s="59">
        <f t="shared" ref="L78:L86" si="18">D78+F78+H78+J78</f>
        <v>49437</v>
      </c>
      <c r="M78" s="59"/>
      <c r="N78" s="1"/>
    </row>
    <row r="79" spans="1:14">
      <c r="A79" s="34"/>
      <c r="B79" s="18" t="s">
        <v>143</v>
      </c>
      <c r="C79" s="40">
        <v>76</v>
      </c>
      <c r="D79" s="60">
        <v>3732</v>
      </c>
      <c r="E79" s="60"/>
      <c r="F79" s="60">
        <v>1594</v>
      </c>
      <c r="G79" s="60"/>
      <c r="H79" s="60">
        <v>1639</v>
      </c>
      <c r="I79" s="60"/>
      <c r="J79" s="60">
        <v>2433</v>
      </c>
      <c r="K79" s="60"/>
      <c r="L79" s="59">
        <f t="shared" si="18"/>
        <v>9398</v>
      </c>
      <c r="M79" s="59"/>
      <c r="N79" s="1"/>
    </row>
    <row r="80" spans="1:14">
      <c r="A80" s="34"/>
      <c r="B80" s="18" t="s">
        <v>144</v>
      </c>
      <c r="C80" s="40">
        <v>77</v>
      </c>
      <c r="D80" s="60">
        <v>230</v>
      </c>
      <c r="E80" s="60"/>
      <c r="F80" s="60">
        <v>81</v>
      </c>
      <c r="G80" s="60"/>
      <c r="H80" s="60">
        <v>73</v>
      </c>
      <c r="I80" s="60"/>
      <c r="J80" s="60">
        <v>313</v>
      </c>
      <c r="K80" s="60"/>
      <c r="L80" s="59">
        <f t="shared" si="18"/>
        <v>697</v>
      </c>
      <c r="M80" s="59"/>
      <c r="N80" s="2"/>
    </row>
    <row r="81" spans="1:14">
      <c r="A81" s="35"/>
      <c r="B81" s="18" t="s">
        <v>145</v>
      </c>
      <c r="C81" s="40">
        <v>78</v>
      </c>
      <c r="D81" s="60">
        <v>67</v>
      </c>
      <c r="E81" s="60"/>
      <c r="F81" s="60">
        <v>38</v>
      </c>
      <c r="G81" s="60"/>
      <c r="H81" s="60">
        <v>31</v>
      </c>
      <c r="I81" s="60"/>
      <c r="J81" s="60">
        <v>39</v>
      </c>
      <c r="K81" s="60"/>
      <c r="L81" s="59">
        <f t="shared" si="18"/>
        <v>175</v>
      </c>
      <c r="M81" s="59"/>
      <c r="N81" s="1"/>
    </row>
    <row r="82" spans="1:14" ht="22.5">
      <c r="A82" s="35"/>
      <c r="B82" s="48" t="s">
        <v>153</v>
      </c>
      <c r="C82" s="49">
        <v>79</v>
      </c>
      <c r="D82" s="61">
        <v>0</v>
      </c>
      <c r="E82" s="62"/>
      <c r="F82" s="61">
        <v>78</v>
      </c>
      <c r="G82" s="62"/>
      <c r="H82" s="61">
        <v>78</v>
      </c>
      <c r="I82" s="62"/>
      <c r="J82" s="61">
        <v>184</v>
      </c>
      <c r="K82" s="62"/>
      <c r="L82" s="59">
        <f t="shared" ref="L82:L85" si="19">D82+F82+H82+J82</f>
        <v>340</v>
      </c>
      <c r="M82" s="59"/>
      <c r="N82" s="1"/>
    </row>
    <row r="83" spans="1:14" ht="22.5">
      <c r="A83" s="35"/>
      <c r="B83" s="48" t="s">
        <v>154</v>
      </c>
      <c r="C83" s="49">
        <v>80</v>
      </c>
      <c r="D83" s="61">
        <v>0</v>
      </c>
      <c r="E83" s="62"/>
      <c r="F83" s="61">
        <v>13</v>
      </c>
      <c r="G83" s="62"/>
      <c r="H83" s="61">
        <v>18</v>
      </c>
      <c r="I83" s="62"/>
      <c r="J83" s="61">
        <v>13</v>
      </c>
      <c r="K83" s="62"/>
      <c r="L83" s="59">
        <f t="shared" si="19"/>
        <v>44</v>
      </c>
      <c r="M83" s="59"/>
      <c r="N83" s="1"/>
    </row>
    <row r="84" spans="1:14" ht="22.5">
      <c r="A84" s="35"/>
      <c r="B84" s="48" t="s">
        <v>155</v>
      </c>
      <c r="C84" s="49">
        <v>81</v>
      </c>
      <c r="D84" s="61">
        <v>0</v>
      </c>
      <c r="E84" s="62"/>
      <c r="F84" s="61">
        <v>0</v>
      </c>
      <c r="G84" s="62"/>
      <c r="H84" s="61">
        <v>0</v>
      </c>
      <c r="I84" s="62"/>
      <c r="J84" s="61">
        <v>0</v>
      </c>
      <c r="K84" s="62"/>
      <c r="L84" s="59">
        <f t="shared" si="19"/>
        <v>0</v>
      </c>
      <c r="M84" s="59"/>
      <c r="N84" s="1"/>
    </row>
    <row r="85" spans="1:14" ht="45">
      <c r="A85" s="35"/>
      <c r="B85" s="48" t="s">
        <v>156</v>
      </c>
      <c r="C85" s="49">
        <v>82</v>
      </c>
      <c r="D85" s="61">
        <v>0</v>
      </c>
      <c r="E85" s="62"/>
      <c r="F85" s="61">
        <v>65</v>
      </c>
      <c r="G85" s="62"/>
      <c r="H85" s="61">
        <v>60</v>
      </c>
      <c r="I85" s="62"/>
      <c r="J85" s="61">
        <v>171</v>
      </c>
      <c r="K85" s="62"/>
      <c r="L85" s="59">
        <f t="shared" si="19"/>
        <v>296</v>
      </c>
      <c r="M85" s="59"/>
      <c r="N85" s="1"/>
    </row>
    <row r="86" spans="1:14">
      <c r="A86" s="7"/>
      <c r="B86" s="24" t="s">
        <v>76</v>
      </c>
      <c r="C86" s="40">
        <v>83</v>
      </c>
      <c r="D86" s="63">
        <v>18</v>
      </c>
      <c r="E86" s="63"/>
      <c r="F86" s="63">
        <v>9</v>
      </c>
      <c r="G86" s="63"/>
      <c r="H86" s="63">
        <v>10</v>
      </c>
      <c r="I86" s="63"/>
      <c r="J86" s="63">
        <v>7</v>
      </c>
      <c r="K86" s="63"/>
      <c r="L86" s="59">
        <f t="shared" si="18"/>
        <v>44</v>
      </c>
      <c r="M86" s="59"/>
      <c r="N86" s="1"/>
    </row>
    <row r="87" spans="1:14" ht="31.5">
      <c r="A87" s="7"/>
      <c r="B87" s="24" t="s">
        <v>77</v>
      </c>
      <c r="C87" s="40">
        <v>84</v>
      </c>
      <c r="D87" s="22">
        <f>D88+D89+D90+D91</f>
        <v>8</v>
      </c>
      <c r="E87" s="22">
        <f>E88+E89+E90+E91</f>
        <v>110</v>
      </c>
      <c r="F87" s="22">
        <f t="shared" ref="F87:I87" si="20">F88+F89+F90+F91</f>
        <v>8</v>
      </c>
      <c r="G87" s="22">
        <f t="shared" si="20"/>
        <v>110</v>
      </c>
      <c r="H87" s="22">
        <f t="shared" si="20"/>
        <v>8</v>
      </c>
      <c r="I87" s="22">
        <f t="shared" si="20"/>
        <v>110</v>
      </c>
      <c r="J87" s="22">
        <v>8</v>
      </c>
      <c r="K87" s="22">
        <v>110</v>
      </c>
      <c r="L87" s="25">
        <v>8</v>
      </c>
      <c r="M87" s="25">
        <v>110</v>
      </c>
      <c r="N87" s="1"/>
    </row>
    <row r="88" spans="1:14">
      <c r="A88" s="7"/>
      <c r="B88" s="18" t="s">
        <v>16</v>
      </c>
      <c r="C88" s="40">
        <v>85</v>
      </c>
      <c r="D88" s="6">
        <v>3</v>
      </c>
      <c r="E88" s="6">
        <v>56</v>
      </c>
      <c r="F88" s="6">
        <v>3</v>
      </c>
      <c r="G88" s="6">
        <v>56</v>
      </c>
      <c r="H88" s="6">
        <v>3</v>
      </c>
      <c r="I88" s="6">
        <v>56</v>
      </c>
      <c r="J88" s="6">
        <v>3</v>
      </c>
      <c r="K88" s="6">
        <v>56</v>
      </c>
      <c r="L88" s="26">
        <v>3</v>
      </c>
      <c r="M88" s="26">
        <v>56</v>
      </c>
      <c r="N88" s="1"/>
    </row>
    <row r="89" spans="1:14">
      <c r="A89" s="7"/>
      <c r="B89" s="18" t="s">
        <v>17</v>
      </c>
      <c r="C89" s="40">
        <v>86</v>
      </c>
      <c r="D89" s="43">
        <v>0</v>
      </c>
      <c r="E89" s="43">
        <v>0</v>
      </c>
      <c r="F89" s="43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26">
        <v>0</v>
      </c>
      <c r="M89" s="26">
        <v>0</v>
      </c>
      <c r="N89" s="1"/>
    </row>
    <row r="90" spans="1:14">
      <c r="A90" s="7"/>
      <c r="B90" s="18" t="s">
        <v>18</v>
      </c>
      <c r="C90" s="40">
        <v>87</v>
      </c>
      <c r="D90" s="6">
        <v>3</v>
      </c>
      <c r="E90" s="6">
        <v>34</v>
      </c>
      <c r="F90" s="6">
        <v>3</v>
      </c>
      <c r="G90" s="6">
        <v>34</v>
      </c>
      <c r="H90" s="6">
        <v>3</v>
      </c>
      <c r="I90" s="6">
        <v>34</v>
      </c>
      <c r="J90" s="6">
        <v>3</v>
      </c>
      <c r="K90" s="6">
        <v>34</v>
      </c>
      <c r="L90" s="26">
        <v>3</v>
      </c>
      <c r="M90" s="26">
        <v>34</v>
      </c>
      <c r="N90" s="1"/>
    </row>
    <row r="91" spans="1:14">
      <c r="A91" s="7"/>
      <c r="B91" s="18" t="s">
        <v>19</v>
      </c>
      <c r="C91" s="40">
        <v>88</v>
      </c>
      <c r="D91" s="6">
        <v>2</v>
      </c>
      <c r="E91" s="6">
        <v>20</v>
      </c>
      <c r="F91" s="6">
        <v>2</v>
      </c>
      <c r="G91" s="6">
        <v>20</v>
      </c>
      <c r="H91" s="6">
        <v>2</v>
      </c>
      <c r="I91" s="6">
        <v>20</v>
      </c>
      <c r="J91" s="6">
        <v>2</v>
      </c>
      <c r="K91" s="6">
        <v>20</v>
      </c>
      <c r="L91" s="26">
        <v>2</v>
      </c>
      <c r="M91" s="26">
        <v>20</v>
      </c>
      <c r="N91" s="1"/>
    </row>
    <row r="92" spans="1:14" ht="33.75">
      <c r="A92" s="7"/>
      <c r="B92" s="18" t="s">
        <v>78</v>
      </c>
      <c r="C92" s="40">
        <v>89</v>
      </c>
      <c r="D92" s="3" t="s">
        <v>79</v>
      </c>
      <c r="E92" s="3" t="s">
        <v>79</v>
      </c>
      <c r="F92" s="3" t="s">
        <v>79</v>
      </c>
      <c r="G92" s="3" t="s">
        <v>79</v>
      </c>
      <c r="H92" s="3" t="s">
        <v>79</v>
      </c>
      <c r="I92" s="3" t="s">
        <v>79</v>
      </c>
      <c r="J92" s="3" t="s">
        <v>79</v>
      </c>
      <c r="K92" s="3" t="s">
        <v>79</v>
      </c>
      <c r="L92" s="25" t="s">
        <v>79</v>
      </c>
      <c r="M92" s="25" t="s">
        <v>79</v>
      </c>
      <c r="N92" s="1"/>
    </row>
    <row r="93" spans="1:14">
      <c r="A93" s="15"/>
      <c r="B93" s="18" t="s">
        <v>80</v>
      </c>
      <c r="C93" s="40">
        <v>90</v>
      </c>
      <c r="D93" s="6">
        <v>3</v>
      </c>
      <c r="E93" s="6">
        <v>34</v>
      </c>
      <c r="F93" s="6">
        <v>3</v>
      </c>
      <c r="G93" s="6">
        <v>34</v>
      </c>
      <c r="H93" s="6">
        <v>3</v>
      </c>
      <c r="I93" s="6">
        <v>34</v>
      </c>
      <c r="J93" s="6">
        <v>3</v>
      </c>
      <c r="K93" s="6">
        <v>34</v>
      </c>
      <c r="L93" s="26">
        <v>3</v>
      </c>
      <c r="M93" s="26">
        <v>34</v>
      </c>
      <c r="N93" s="1"/>
    </row>
    <row r="94" spans="1:14" ht="22.5">
      <c r="A94" s="7"/>
      <c r="B94" s="18" t="s">
        <v>81</v>
      </c>
      <c r="C94" s="40">
        <v>91</v>
      </c>
      <c r="D94" s="6">
        <v>1</v>
      </c>
      <c r="E94" s="6">
        <v>10</v>
      </c>
      <c r="F94" s="6">
        <v>1</v>
      </c>
      <c r="G94" s="6">
        <v>10</v>
      </c>
      <c r="H94" s="6">
        <v>1</v>
      </c>
      <c r="I94" s="6">
        <v>10</v>
      </c>
      <c r="J94" s="6">
        <v>1</v>
      </c>
      <c r="K94" s="6">
        <v>10</v>
      </c>
      <c r="L94" s="26">
        <v>1</v>
      </c>
      <c r="M94" s="26">
        <v>10</v>
      </c>
      <c r="N94" s="1"/>
    </row>
    <row r="95" spans="1:14" ht="22.5">
      <c r="A95" s="7"/>
      <c r="B95" s="18" t="s">
        <v>82</v>
      </c>
      <c r="C95" s="40">
        <v>92</v>
      </c>
      <c r="D95" s="6">
        <v>5</v>
      </c>
      <c r="E95" s="6">
        <v>72</v>
      </c>
      <c r="F95" s="6">
        <v>5</v>
      </c>
      <c r="G95" s="6">
        <v>72</v>
      </c>
      <c r="H95" s="6">
        <v>5</v>
      </c>
      <c r="I95" s="6">
        <v>72</v>
      </c>
      <c r="J95" s="6">
        <v>5</v>
      </c>
      <c r="K95" s="6">
        <v>72</v>
      </c>
      <c r="L95" s="26">
        <v>5</v>
      </c>
      <c r="M95" s="26">
        <v>72</v>
      </c>
      <c r="N95" s="2"/>
    </row>
    <row r="96" spans="1:14" ht="33.75">
      <c r="A96" s="9"/>
      <c r="B96" s="18" t="s">
        <v>142</v>
      </c>
      <c r="C96" s="40">
        <v>93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3</v>
      </c>
      <c r="K96" s="7">
        <v>38</v>
      </c>
      <c r="L96" s="25">
        <v>0</v>
      </c>
      <c r="M96" s="25">
        <v>0</v>
      </c>
      <c r="N96" s="2"/>
    </row>
    <row r="97" spans="1:14">
      <c r="A97" s="7"/>
      <c r="B97" s="19" t="s">
        <v>83</v>
      </c>
      <c r="C97" s="40">
        <v>94</v>
      </c>
      <c r="D97" s="3">
        <f>D98+D99+D100+D101</f>
        <v>2</v>
      </c>
      <c r="E97" s="7">
        <f t="shared" ref="E97:M97" si="21">E98+E99+E100+E101</f>
        <v>24</v>
      </c>
      <c r="F97" s="7">
        <f t="shared" si="21"/>
        <v>2</v>
      </c>
      <c r="G97" s="7">
        <f t="shared" si="21"/>
        <v>24</v>
      </c>
      <c r="H97" s="7">
        <f t="shared" si="21"/>
        <v>2</v>
      </c>
      <c r="I97" s="7">
        <f t="shared" si="21"/>
        <v>24</v>
      </c>
      <c r="J97" s="7">
        <v>2</v>
      </c>
      <c r="K97" s="7">
        <v>24</v>
      </c>
      <c r="L97" s="25">
        <f t="shared" si="21"/>
        <v>2</v>
      </c>
      <c r="M97" s="25">
        <f t="shared" si="21"/>
        <v>24</v>
      </c>
      <c r="N97" s="1"/>
    </row>
    <row r="98" spans="1:14">
      <c r="A98" s="7"/>
      <c r="B98" s="18" t="s">
        <v>16</v>
      </c>
      <c r="C98" s="40">
        <v>95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27">
        <v>0</v>
      </c>
      <c r="M98" s="27">
        <v>0</v>
      </c>
      <c r="N98" s="1"/>
    </row>
    <row r="99" spans="1:14">
      <c r="A99" s="7"/>
      <c r="B99" s="18" t="s">
        <v>17</v>
      </c>
      <c r="C99" s="40">
        <v>96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27">
        <v>0</v>
      </c>
      <c r="M99" s="27">
        <v>0</v>
      </c>
      <c r="N99" s="1"/>
    </row>
    <row r="100" spans="1:14">
      <c r="A100" s="17"/>
      <c r="B100" s="18" t="s">
        <v>18</v>
      </c>
      <c r="C100" s="40">
        <v>97</v>
      </c>
      <c r="D100" s="4">
        <v>2</v>
      </c>
      <c r="E100" s="4">
        <v>24</v>
      </c>
      <c r="F100" s="4">
        <v>2</v>
      </c>
      <c r="G100" s="4">
        <v>24</v>
      </c>
      <c r="H100" s="4">
        <v>2</v>
      </c>
      <c r="I100" s="4">
        <v>24</v>
      </c>
      <c r="J100" s="4">
        <v>2</v>
      </c>
      <c r="K100" s="4">
        <v>24</v>
      </c>
      <c r="L100" s="27">
        <v>2</v>
      </c>
      <c r="M100" s="27">
        <v>24</v>
      </c>
      <c r="N100" s="1"/>
    </row>
    <row r="101" spans="1:14">
      <c r="A101" s="7"/>
      <c r="B101" s="18" t="s">
        <v>84</v>
      </c>
      <c r="C101" s="40">
        <v>98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27">
        <v>0</v>
      </c>
      <c r="M101" s="27">
        <v>0</v>
      </c>
      <c r="N101" s="1"/>
    </row>
    <row r="102" spans="1:14">
      <c r="A102" s="7"/>
      <c r="B102" s="19" t="s">
        <v>85</v>
      </c>
      <c r="C102" s="40">
        <v>99</v>
      </c>
      <c r="D102" s="3">
        <f>D103+D104+D105+D106</f>
        <v>2</v>
      </c>
      <c r="E102" s="7">
        <f t="shared" ref="E102:M102" si="22">E103+E104+E105+E106</f>
        <v>24</v>
      </c>
      <c r="F102" s="7">
        <f t="shared" si="22"/>
        <v>2</v>
      </c>
      <c r="G102" s="7">
        <f t="shared" si="22"/>
        <v>24</v>
      </c>
      <c r="H102" s="7">
        <f t="shared" si="22"/>
        <v>2</v>
      </c>
      <c r="I102" s="7">
        <f t="shared" si="22"/>
        <v>24</v>
      </c>
      <c r="J102" s="7">
        <v>2</v>
      </c>
      <c r="K102" s="7">
        <v>24</v>
      </c>
      <c r="L102" s="25">
        <f t="shared" si="22"/>
        <v>2</v>
      </c>
      <c r="M102" s="25">
        <f t="shared" si="22"/>
        <v>24</v>
      </c>
      <c r="N102" s="1"/>
    </row>
    <row r="103" spans="1:14">
      <c r="A103" s="7"/>
      <c r="B103" s="18" t="s">
        <v>16</v>
      </c>
      <c r="C103" s="40">
        <v>100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25">
        <v>0</v>
      </c>
      <c r="M103" s="25">
        <v>0</v>
      </c>
      <c r="N103" s="2"/>
    </row>
    <row r="104" spans="1:14">
      <c r="A104" s="7"/>
      <c r="B104" s="18" t="s">
        <v>17</v>
      </c>
      <c r="C104" s="40">
        <v>101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28">
        <v>0</v>
      </c>
      <c r="M104" s="28">
        <v>0</v>
      </c>
      <c r="N104" s="1"/>
    </row>
    <row r="105" spans="1:14">
      <c r="A105" s="17"/>
      <c r="B105" s="18" t="s">
        <v>18</v>
      </c>
      <c r="C105" s="40">
        <v>102</v>
      </c>
      <c r="D105" s="10">
        <v>2</v>
      </c>
      <c r="E105" s="10">
        <v>24</v>
      </c>
      <c r="F105" s="10">
        <v>2</v>
      </c>
      <c r="G105" s="10">
        <v>24</v>
      </c>
      <c r="H105" s="10">
        <v>2</v>
      </c>
      <c r="I105" s="10">
        <v>24</v>
      </c>
      <c r="J105" s="10">
        <v>2</v>
      </c>
      <c r="K105" s="10">
        <v>24</v>
      </c>
      <c r="L105" s="28">
        <v>2</v>
      </c>
      <c r="M105" s="28">
        <v>24</v>
      </c>
      <c r="N105" s="1"/>
    </row>
    <row r="106" spans="1:14">
      <c r="A106" s="17"/>
      <c r="B106" s="18" t="s">
        <v>84</v>
      </c>
      <c r="C106" s="40">
        <v>103</v>
      </c>
      <c r="D106" s="45">
        <v>0</v>
      </c>
      <c r="E106" s="45">
        <v>0</v>
      </c>
      <c r="F106" s="45">
        <v>0</v>
      </c>
      <c r="G106" s="45">
        <v>0</v>
      </c>
      <c r="H106" s="10">
        <v>0</v>
      </c>
      <c r="I106" s="10">
        <v>0</v>
      </c>
      <c r="J106" s="10">
        <v>0</v>
      </c>
      <c r="K106" s="10">
        <v>0</v>
      </c>
      <c r="L106" s="46">
        <v>0</v>
      </c>
      <c r="M106" s="46">
        <v>0</v>
      </c>
      <c r="N106" s="1"/>
    </row>
    <row r="107" spans="1:14">
      <c r="A107" s="17"/>
      <c r="B107" s="19" t="s">
        <v>147</v>
      </c>
      <c r="C107" s="40">
        <v>104</v>
      </c>
      <c r="D107" s="30">
        <v>0</v>
      </c>
      <c r="E107" s="30">
        <v>0</v>
      </c>
      <c r="F107" s="30">
        <v>0</v>
      </c>
      <c r="G107" s="30">
        <v>0</v>
      </c>
      <c r="H107" s="7">
        <v>0</v>
      </c>
      <c r="I107" s="7">
        <v>0</v>
      </c>
      <c r="J107" s="7">
        <v>0</v>
      </c>
      <c r="K107" s="7">
        <v>0</v>
      </c>
      <c r="L107" s="42">
        <v>0</v>
      </c>
      <c r="M107" s="42">
        <v>0</v>
      </c>
      <c r="N107" s="1"/>
    </row>
    <row r="108" spans="1:14">
      <c r="A108" s="7"/>
      <c r="B108" s="19" t="s">
        <v>148</v>
      </c>
      <c r="C108" s="40">
        <v>105</v>
      </c>
      <c r="D108" s="30">
        <v>0</v>
      </c>
      <c r="E108" s="30">
        <v>0</v>
      </c>
      <c r="F108" s="30">
        <v>0</v>
      </c>
      <c r="G108" s="30">
        <v>0</v>
      </c>
      <c r="H108" s="7">
        <v>0</v>
      </c>
      <c r="I108" s="7">
        <v>0</v>
      </c>
      <c r="J108" s="7">
        <v>0</v>
      </c>
      <c r="K108" s="7">
        <v>0</v>
      </c>
      <c r="L108" s="42">
        <v>0</v>
      </c>
      <c r="M108" s="42">
        <v>0</v>
      </c>
      <c r="N108" s="1"/>
    </row>
    <row r="109" spans="1:14">
      <c r="A109" s="7"/>
      <c r="B109" s="19" t="s">
        <v>86</v>
      </c>
      <c r="C109" s="40">
        <v>106</v>
      </c>
      <c r="D109" s="3">
        <f>D110+D111+D112+D113</f>
        <v>0</v>
      </c>
      <c r="E109" s="7">
        <f t="shared" ref="E109:M109" si="23">E110+E111+E112+E113</f>
        <v>0</v>
      </c>
      <c r="F109" s="7">
        <f t="shared" si="23"/>
        <v>0</v>
      </c>
      <c r="G109" s="7">
        <f t="shared" si="23"/>
        <v>0</v>
      </c>
      <c r="H109" s="7">
        <f t="shared" si="23"/>
        <v>0</v>
      </c>
      <c r="I109" s="7">
        <f t="shared" si="23"/>
        <v>0</v>
      </c>
      <c r="J109" s="7">
        <f t="shared" si="23"/>
        <v>0</v>
      </c>
      <c r="K109" s="7">
        <f t="shared" si="23"/>
        <v>0</v>
      </c>
      <c r="L109" s="25">
        <f t="shared" si="23"/>
        <v>0</v>
      </c>
      <c r="M109" s="25">
        <f t="shared" si="23"/>
        <v>0</v>
      </c>
      <c r="N109" s="1"/>
    </row>
    <row r="110" spans="1:14">
      <c r="A110" s="17"/>
      <c r="B110" s="18" t="s">
        <v>16</v>
      </c>
      <c r="C110" s="40">
        <v>107</v>
      </c>
      <c r="D110" s="45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28">
        <v>0</v>
      </c>
      <c r="M110" s="28">
        <v>0</v>
      </c>
      <c r="N110" s="1"/>
    </row>
    <row r="111" spans="1:14">
      <c r="A111" s="17"/>
      <c r="B111" s="18" t="s">
        <v>17</v>
      </c>
      <c r="C111" s="40">
        <v>108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28">
        <v>0</v>
      </c>
      <c r="M111" s="28">
        <v>0</v>
      </c>
      <c r="N111" s="1"/>
    </row>
    <row r="112" spans="1:14">
      <c r="A112" s="17"/>
      <c r="B112" s="18" t="s">
        <v>18</v>
      </c>
      <c r="C112" s="40">
        <v>109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28">
        <v>0</v>
      </c>
      <c r="M112" s="28">
        <v>0</v>
      </c>
      <c r="N112" s="1"/>
    </row>
    <row r="113" spans="1:14">
      <c r="A113" s="7"/>
      <c r="B113" s="18" t="s">
        <v>84</v>
      </c>
      <c r="C113" s="40">
        <v>110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25">
        <v>0</v>
      </c>
      <c r="M113" s="25">
        <v>0</v>
      </c>
      <c r="N113" s="1"/>
    </row>
    <row r="114" spans="1:14" ht="21">
      <c r="A114" s="7"/>
      <c r="B114" s="19" t="s">
        <v>87</v>
      </c>
      <c r="C114" s="40">
        <v>111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10">
        <v>0</v>
      </c>
      <c r="J114" s="10">
        <v>0</v>
      </c>
      <c r="K114" s="10">
        <v>0</v>
      </c>
      <c r="L114" s="46">
        <v>0</v>
      </c>
      <c r="M114" s="46">
        <v>0</v>
      </c>
      <c r="N114" s="1"/>
    </row>
    <row r="115" spans="1:14">
      <c r="A115" s="7"/>
      <c r="B115" s="19" t="s">
        <v>149</v>
      </c>
      <c r="C115" s="40">
        <v>112</v>
      </c>
      <c r="D115" s="45">
        <v>0</v>
      </c>
      <c r="E115" s="45">
        <v>0</v>
      </c>
      <c r="F115" s="45">
        <v>0</v>
      </c>
      <c r="G115" s="45">
        <v>0</v>
      </c>
      <c r="H115" s="11">
        <v>0</v>
      </c>
      <c r="I115" s="11">
        <v>0</v>
      </c>
      <c r="J115" s="11">
        <v>0</v>
      </c>
      <c r="K115" s="11">
        <v>0</v>
      </c>
      <c r="L115" s="46">
        <v>0</v>
      </c>
      <c r="M115" s="46">
        <v>0</v>
      </c>
      <c r="N115" s="1"/>
    </row>
    <row r="116" spans="1:14" ht="21">
      <c r="A116" s="9"/>
      <c r="B116" s="19" t="s">
        <v>88</v>
      </c>
      <c r="C116" s="40">
        <v>113</v>
      </c>
      <c r="D116" s="3">
        <f>D117+D118+D119+D120</f>
        <v>0</v>
      </c>
      <c r="E116" s="7">
        <f t="shared" ref="E116:M116" si="24">E117+E118+E119+E120</f>
        <v>0</v>
      </c>
      <c r="F116" s="7">
        <f t="shared" si="24"/>
        <v>0</v>
      </c>
      <c r="G116" s="7">
        <f t="shared" si="24"/>
        <v>0</v>
      </c>
      <c r="H116" s="7">
        <f t="shared" si="24"/>
        <v>0</v>
      </c>
      <c r="I116" s="7">
        <f t="shared" si="24"/>
        <v>0</v>
      </c>
      <c r="J116" s="7">
        <f t="shared" si="24"/>
        <v>0</v>
      </c>
      <c r="K116" s="7">
        <f t="shared" si="24"/>
        <v>0</v>
      </c>
      <c r="L116" s="25">
        <f t="shared" si="24"/>
        <v>0</v>
      </c>
      <c r="M116" s="25">
        <f t="shared" si="24"/>
        <v>0</v>
      </c>
      <c r="N116" s="1"/>
    </row>
    <row r="117" spans="1:14">
      <c r="A117" s="7"/>
      <c r="B117" s="18" t="s">
        <v>16</v>
      </c>
      <c r="C117" s="40">
        <v>114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28">
        <v>0</v>
      </c>
      <c r="M117" s="28">
        <v>0</v>
      </c>
      <c r="N117" s="1"/>
    </row>
    <row r="118" spans="1:14">
      <c r="A118" s="7"/>
      <c r="B118" s="18" t="s">
        <v>17</v>
      </c>
      <c r="C118" s="40">
        <v>115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26">
        <v>0</v>
      </c>
      <c r="M118" s="26">
        <v>0</v>
      </c>
      <c r="N118" s="1"/>
    </row>
    <row r="119" spans="1:14">
      <c r="A119" s="7"/>
      <c r="B119" s="18" t="s">
        <v>18</v>
      </c>
      <c r="C119" s="40">
        <v>116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26">
        <v>0</v>
      </c>
      <c r="M119" s="26">
        <v>0</v>
      </c>
      <c r="N119" s="1"/>
    </row>
    <row r="120" spans="1:14">
      <c r="A120" s="7"/>
      <c r="B120" s="18" t="s">
        <v>84</v>
      </c>
      <c r="C120" s="40">
        <v>117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25">
        <v>0</v>
      </c>
      <c r="M120" s="25">
        <v>0</v>
      </c>
      <c r="N120" s="2"/>
    </row>
    <row r="121" spans="1:14" ht="21">
      <c r="A121" s="17"/>
      <c r="B121" s="19" t="s">
        <v>89</v>
      </c>
      <c r="C121" s="40">
        <v>118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42">
        <v>0</v>
      </c>
      <c r="M121" s="42">
        <v>0</v>
      </c>
      <c r="N121" s="2"/>
    </row>
    <row r="122" spans="1:14">
      <c r="A122" s="17"/>
      <c r="B122" s="18" t="s">
        <v>16</v>
      </c>
      <c r="C122" s="40">
        <v>119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42">
        <v>0</v>
      </c>
      <c r="M122" s="42">
        <v>0</v>
      </c>
      <c r="N122" s="2"/>
    </row>
    <row r="123" spans="1:14">
      <c r="A123" s="9"/>
      <c r="B123" s="18" t="s">
        <v>17</v>
      </c>
      <c r="C123" s="40">
        <v>120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42">
        <v>0</v>
      </c>
      <c r="M123" s="42">
        <v>0</v>
      </c>
      <c r="N123" s="2"/>
    </row>
    <row r="124" spans="1:14">
      <c r="A124" s="17"/>
      <c r="B124" s="18" t="s">
        <v>18</v>
      </c>
      <c r="C124" s="40">
        <v>121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42">
        <v>0</v>
      </c>
      <c r="M124" s="42">
        <v>0</v>
      </c>
      <c r="N124" s="1"/>
    </row>
    <row r="125" spans="1:14">
      <c r="A125" s="9"/>
      <c r="B125" s="18" t="s">
        <v>84</v>
      </c>
      <c r="C125" s="40">
        <v>122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42">
        <v>0</v>
      </c>
      <c r="M125" s="42">
        <v>0</v>
      </c>
      <c r="N125" s="2"/>
    </row>
    <row r="126" spans="1:14">
      <c r="A126" s="17"/>
      <c r="B126" s="19" t="s">
        <v>90</v>
      </c>
      <c r="C126" s="40">
        <v>123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42">
        <v>0</v>
      </c>
      <c r="M126" s="42">
        <v>0</v>
      </c>
      <c r="N126" s="2"/>
    </row>
    <row r="127" spans="1:14">
      <c r="A127" s="7"/>
      <c r="B127" s="19" t="s">
        <v>91</v>
      </c>
      <c r="C127" s="40">
        <v>124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42">
        <v>0</v>
      </c>
      <c r="M127" s="42">
        <v>0</v>
      </c>
      <c r="N127" s="2"/>
    </row>
    <row r="128" spans="1:14">
      <c r="A128" s="7"/>
      <c r="B128" s="19" t="s">
        <v>92</v>
      </c>
      <c r="C128" s="40">
        <v>125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42">
        <v>0</v>
      </c>
      <c r="M128" s="42">
        <v>0</v>
      </c>
      <c r="N128" s="1"/>
    </row>
    <row r="129" spans="1:14" ht="21">
      <c r="A129" s="7"/>
      <c r="B129" s="19" t="s">
        <v>93</v>
      </c>
      <c r="C129" s="40">
        <v>126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42">
        <v>0</v>
      </c>
      <c r="M129" s="42">
        <v>0</v>
      </c>
      <c r="N129" s="1"/>
    </row>
    <row r="130" spans="1:14" ht="21">
      <c r="A130" s="7"/>
      <c r="B130" s="19" t="s">
        <v>94</v>
      </c>
      <c r="C130" s="40">
        <v>127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42">
        <v>0</v>
      </c>
      <c r="M130" s="42">
        <v>0</v>
      </c>
      <c r="N130" s="1"/>
    </row>
    <row r="131" spans="1:14">
      <c r="A131" s="17"/>
      <c r="B131" s="19" t="s">
        <v>95</v>
      </c>
      <c r="C131" s="40">
        <v>128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42">
        <v>0</v>
      </c>
      <c r="M131" s="42">
        <v>0</v>
      </c>
      <c r="N131" s="1"/>
    </row>
    <row r="132" spans="1:14" ht="22.5">
      <c r="A132" s="7"/>
      <c r="B132" s="18" t="s">
        <v>138</v>
      </c>
      <c r="C132" s="40">
        <v>129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42">
        <v>0</v>
      </c>
      <c r="M132" s="42">
        <v>0</v>
      </c>
      <c r="N132" s="1"/>
    </row>
    <row r="133" spans="1:14">
      <c r="A133" s="7"/>
      <c r="B133" s="18" t="s">
        <v>139</v>
      </c>
      <c r="C133" s="40">
        <v>130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42">
        <v>0</v>
      </c>
      <c r="M133" s="42">
        <v>0</v>
      </c>
      <c r="N133" s="1"/>
    </row>
    <row r="134" spans="1:14">
      <c r="A134" s="9"/>
      <c r="B134" s="18" t="s">
        <v>140</v>
      </c>
      <c r="C134" s="40">
        <v>131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42">
        <v>0</v>
      </c>
      <c r="M134" s="42">
        <v>0</v>
      </c>
      <c r="N134" s="1"/>
    </row>
    <row r="135" spans="1:14">
      <c r="A135" s="7"/>
      <c r="B135" s="18" t="s">
        <v>141</v>
      </c>
      <c r="C135" s="40">
        <v>132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42">
        <v>0</v>
      </c>
      <c r="M135" s="42">
        <v>0</v>
      </c>
      <c r="N135" s="1"/>
    </row>
    <row r="136" spans="1:14">
      <c r="A136" s="7"/>
      <c r="B136" s="19" t="s">
        <v>96</v>
      </c>
      <c r="C136" s="40">
        <v>133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7">
        <v>0</v>
      </c>
      <c r="M136" s="47">
        <v>0</v>
      </c>
      <c r="N136" s="1"/>
    </row>
    <row r="137" spans="1:14" ht="22.5">
      <c r="A137" s="17"/>
      <c r="B137" s="18" t="s">
        <v>138</v>
      </c>
      <c r="C137" s="40">
        <v>134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42">
        <v>0</v>
      </c>
      <c r="M137" s="42">
        <v>0</v>
      </c>
      <c r="N137" s="1"/>
    </row>
    <row r="138" spans="1:14">
      <c r="A138" s="17"/>
      <c r="B138" s="18" t="s">
        <v>139</v>
      </c>
      <c r="C138" s="40">
        <v>135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42">
        <v>0</v>
      </c>
      <c r="M138" s="42">
        <v>0</v>
      </c>
      <c r="N138" s="1"/>
    </row>
    <row r="139" spans="1:14">
      <c r="A139" s="7"/>
      <c r="B139" s="18" t="s">
        <v>140</v>
      </c>
      <c r="C139" s="40">
        <v>136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42">
        <v>0</v>
      </c>
      <c r="M139" s="42">
        <v>0</v>
      </c>
      <c r="N139" s="1"/>
    </row>
    <row r="140" spans="1:14">
      <c r="A140" s="15"/>
      <c r="B140" s="18" t="s">
        <v>97</v>
      </c>
      <c r="C140" s="40">
        <v>137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42">
        <v>0</v>
      </c>
      <c r="M140" s="42">
        <v>0</v>
      </c>
      <c r="N140" s="1"/>
    </row>
    <row r="141" spans="1:14">
      <c r="A141" s="15"/>
      <c r="B141" s="19" t="s">
        <v>98</v>
      </c>
      <c r="C141" s="40">
        <v>138</v>
      </c>
      <c r="D141" s="3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25">
        <v>0</v>
      </c>
      <c r="M141" s="25">
        <v>0</v>
      </c>
      <c r="N141" s="1"/>
    </row>
    <row r="142" spans="1:14">
      <c r="A142" s="15"/>
      <c r="B142" s="18" t="s">
        <v>16</v>
      </c>
      <c r="C142" s="40">
        <v>139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42">
        <v>0</v>
      </c>
      <c r="M142" s="42">
        <v>0</v>
      </c>
      <c r="N142" s="1"/>
    </row>
    <row r="143" spans="1:14">
      <c r="A143" s="7"/>
      <c r="B143" s="18" t="s">
        <v>17</v>
      </c>
      <c r="C143" s="40">
        <v>140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42">
        <v>0</v>
      </c>
      <c r="M143" s="42">
        <v>0</v>
      </c>
      <c r="N143" s="1"/>
    </row>
    <row r="144" spans="1:14">
      <c r="A144" s="7"/>
      <c r="B144" s="18" t="s">
        <v>18</v>
      </c>
      <c r="C144" s="40">
        <v>141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42">
        <v>0</v>
      </c>
      <c r="M144" s="42">
        <v>0</v>
      </c>
      <c r="N144" s="1"/>
    </row>
    <row r="145" spans="1:14">
      <c r="A145" s="7"/>
      <c r="B145" s="18" t="s">
        <v>84</v>
      </c>
      <c r="C145" s="40">
        <v>142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42">
        <v>0</v>
      </c>
      <c r="M145" s="42">
        <v>0</v>
      </c>
      <c r="N145" s="1"/>
    </row>
    <row r="146" spans="1:14">
      <c r="A146" s="7"/>
      <c r="B146" s="19" t="s">
        <v>99</v>
      </c>
      <c r="C146" s="40">
        <v>143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42">
        <v>0</v>
      </c>
      <c r="M146" s="42">
        <v>0</v>
      </c>
      <c r="N146" s="1"/>
    </row>
    <row r="147" spans="1:14">
      <c r="A147" s="7"/>
      <c r="B147" s="19" t="s">
        <v>100</v>
      </c>
      <c r="C147" s="40">
        <v>144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42">
        <v>0</v>
      </c>
      <c r="M147" s="42">
        <v>0</v>
      </c>
      <c r="N147" s="1"/>
    </row>
    <row r="148" spans="1:14">
      <c r="A148" s="7"/>
      <c r="B148" s="19" t="s">
        <v>101</v>
      </c>
      <c r="C148" s="40">
        <v>145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42">
        <v>0</v>
      </c>
      <c r="M148" s="42">
        <v>0</v>
      </c>
      <c r="N148" s="1"/>
    </row>
    <row r="149" spans="1:14">
      <c r="A149" s="7"/>
      <c r="B149" s="19" t="s">
        <v>102</v>
      </c>
      <c r="C149" s="40">
        <v>146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42">
        <v>0</v>
      </c>
      <c r="M149" s="42">
        <v>0</v>
      </c>
      <c r="N149" s="1"/>
    </row>
    <row r="150" spans="1:14">
      <c r="A150" s="7"/>
      <c r="B150" s="19" t="s">
        <v>103</v>
      </c>
      <c r="C150" s="40">
        <v>147</v>
      </c>
      <c r="D150" s="3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25">
        <v>0</v>
      </c>
      <c r="M150" s="25">
        <v>0</v>
      </c>
      <c r="N150" s="1"/>
    </row>
    <row r="151" spans="1:14">
      <c r="A151" s="7"/>
      <c r="B151" s="18" t="s">
        <v>104</v>
      </c>
      <c r="C151" s="40">
        <v>148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42">
        <v>0</v>
      </c>
      <c r="M151" s="42">
        <v>0</v>
      </c>
      <c r="N151" s="1"/>
    </row>
    <row r="152" spans="1:14">
      <c r="A152" s="7"/>
      <c r="B152" s="18" t="s">
        <v>105</v>
      </c>
      <c r="C152" s="40">
        <v>149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7">
        <v>0</v>
      </c>
      <c r="M152" s="47">
        <v>0</v>
      </c>
      <c r="N152" s="1"/>
    </row>
    <row r="153" spans="1:14">
      <c r="A153" s="7"/>
      <c r="B153" s="18" t="s">
        <v>106</v>
      </c>
      <c r="C153" s="40">
        <v>150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7">
        <v>0</v>
      </c>
      <c r="M153" s="47">
        <v>0</v>
      </c>
      <c r="N153" s="1"/>
    </row>
    <row r="154" spans="1:14">
      <c r="A154" s="7"/>
      <c r="B154" s="18" t="s">
        <v>107</v>
      </c>
      <c r="C154" s="40">
        <v>151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7">
        <v>0</v>
      </c>
      <c r="M154" s="47">
        <v>0</v>
      </c>
      <c r="N154" s="1"/>
    </row>
    <row r="155" spans="1:14">
      <c r="A155" s="7"/>
      <c r="B155" s="19" t="s">
        <v>108</v>
      </c>
      <c r="C155" s="40">
        <v>152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7">
        <v>0</v>
      </c>
      <c r="M155" s="47">
        <v>0</v>
      </c>
      <c r="N155" s="1"/>
    </row>
    <row r="156" spans="1:14" ht="21">
      <c r="A156" s="7"/>
      <c r="B156" s="19" t="s">
        <v>109</v>
      </c>
      <c r="C156" s="40">
        <v>153</v>
      </c>
      <c r="D156" s="6">
        <v>1</v>
      </c>
      <c r="E156" s="6">
        <v>14</v>
      </c>
      <c r="F156" s="6">
        <v>1</v>
      </c>
      <c r="G156" s="6">
        <v>14</v>
      </c>
      <c r="H156" s="43">
        <v>1</v>
      </c>
      <c r="I156" s="43">
        <v>14</v>
      </c>
      <c r="J156" s="43">
        <v>1</v>
      </c>
      <c r="K156" s="43">
        <v>14</v>
      </c>
      <c r="L156" s="26">
        <v>1</v>
      </c>
      <c r="M156" s="26">
        <v>14</v>
      </c>
      <c r="N156" s="1"/>
    </row>
    <row r="157" spans="1:14">
      <c r="A157" s="7"/>
      <c r="B157" s="19" t="s">
        <v>110</v>
      </c>
      <c r="C157" s="40">
        <v>154</v>
      </c>
      <c r="D157" s="43">
        <v>0</v>
      </c>
      <c r="E157" s="43">
        <v>0</v>
      </c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7">
        <v>0</v>
      </c>
      <c r="M157" s="47">
        <v>0</v>
      </c>
      <c r="N157" s="1"/>
    </row>
    <row r="158" spans="1:14">
      <c r="A158" s="7"/>
      <c r="B158" s="19" t="s">
        <v>111</v>
      </c>
      <c r="C158" s="40">
        <v>155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7">
        <v>0</v>
      </c>
      <c r="M158" s="47">
        <v>0</v>
      </c>
      <c r="N158" s="1"/>
    </row>
    <row r="159" spans="1:14">
      <c r="A159" s="7"/>
      <c r="B159" s="19" t="s">
        <v>112</v>
      </c>
      <c r="C159" s="40">
        <v>156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7">
        <v>0</v>
      </c>
      <c r="M159" s="47">
        <v>0</v>
      </c>
      <c r="N159" s="1"/>
    </row>
    <row r="160" spans="1:14" ht="21">
      <c r="A160" s="7"/>
      <c r="B160" s="19" t="s">
        <v>113</v>
      </c>
      <c r="C160" s="40">
        <v>157</v>
      </c>
      <c r="D160" s="3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25">
        <v>0</v>
      </c>
      <c r="M160" s="25">
        <v>0</v>
      </c>
      <c r="N160" s="1"/>
    </row>
    <row r="161" spans="1:14">
      <c r="A161" s="7"/>
      <c r="B161" s="18" t="s">
        <v>16</v>
      </c>
      <c r="C161" s="40">
        <v>158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7">
        <v>0</v>
      </c>
      <c r="M161" s="47">
        <v>0</v>
      </c>
      <c r="N161" s="1"/>
    </row>
    <row r="162" spans="1:14">
      <c r="A162" s="7"/>
      <c r="B162" s="18" t="s">
        <v>17</v>
      </c>
      <c r="C162" s="40">
        <v>159</v>
      </c>
      <c r="D162" s="43">
        <v>0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7">
        <v>0</v>
      </c>
      <c r="M162" s="47">
        <v>0</v>
      </c>
      <c r="N162" s="1"/>
    </row>
    <row r="163" spans="1:14">
      <c r="A163" s="7"/>
      <c r="B163" s="18" t="s">
        <v>18</v>
      </c>
      <c r="C163" s="40">
        <v>160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7">
        <v>0</v>
      </c>
      <c r="M163" s="47">
        <v>0</v>
      </c>
      <c r="N163" s="1"/>
    </row>
    <row r="164" spans="1:14">
      <c r="A164" s="7"/>
      <c r="B164" s="18" t="s">
        <v>84</v>
      </c>
      <c r="C164" s="40">
        <v>161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7">
        <v>0</v>
      </c>
      <c r="M164" s="47">
        <v>0</v>
      </c>
      <c r="N164" s="1"/>
    </row>
    <row r="165" spans="1:14" ht="21">
      <c r="A165" s="7"/>
      <c r="B165" s="19" t="s">
        <v>114</v>
      </c>
      <c r="C165" s="40">
        <v>162</v>
      </c>
      <c r="D165" s="3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25">
        <v>0</v>
      </c>
      <c r="M165" s="25">
        <v>0</v>
      </c>
      <c r="N165" s="1"/>
    </row>
    <row r="166" spans="1:14">
      <c r="A166" s="7"/>
      <c r="B166" s="18" t="s">
        <v>16</v>
      </c>
      <c r="C166" s="40">
        <v>163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7">
        <v>0</v>
      </c>
      <c r="M166" s="47">
        <v>0</v>
      </c>
      <c r="N166" s="1"/>
    </row>
    <row r="167" spans="1:14">
      <c r="A167" s="7"/>
      <c r="B167" s="18" t="s">
        <v>17</v>
      </c>
      <c r="C167" s="40">
        <v>164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7">
        <v>0</v>
      </c>
      <c r="M167" s="47">
        <v>0</v>
      </c>
      <c r="N167" s="1"/>
    </row>
    <row r="168" spans="1:14">
      <c r="A168" s="7"/>
      <c r="B168" s="18" t="s">
        <v>18</v>
      </c>
      <c r="C168" s="40">
        <v>165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7">
        <v>0</v>
      </c>
      <c r="M168" s="47">
        <v>0</v>
      </c>
      <c r="N168" s="1"/>
    </row>
    <row r="169" spans="1:14">
      <c r="A169" s="7"/>
      <c r="B169" s="18" t="s">
        <v>84</v>
      </c>
      <c r="C169" s="40">
        <v>166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7">
        <v>0</v>
      </c>
      <c r="M169" s="47">
        <v>0</v>
      </c>
      <c r="N169" s="1"/>
    </row>
    <row r="170" spans="1:14" ht="31.5">
      <c r="A170" s="7"/>
      <c r="B170" s="19" t="s">
        <v>115</v>
      </c>
      <c r="C170" s="40">
        <v>167</v>
      </c>
      <c r="D170" s="3">
        <f>D171+D172+D173+D174+D175</f>
        <v>0</v>
      </c>
      <c r="E170" s="7">
        <f t="shared" ref="E170:M170" si="25">E171+E172+E173+E174+E175</f>
        <v>0</v>
      </c>
      <c r="F170" s="7">
        <f t="shared" si="25"/>
        <v>0</v>
      </c>
      <c r="G170" s="7">
        <f t="shared" si="25"/>
        <v>0</v>
      </c>
      <c r="H170" s="7">
        <f t="shared" si="25"/>
        <v>0</v>
      </c>
      <c r="I170" s="7">
        <f t="shared" si="25"/>
        <v>0</v>
      </c>
      <c r="J170" s="7">
        <f t="shared" si="25"/>
        <v>0</v>
      </c>
      <c r="K170" s="7">
        <f t="shared" si="25"/>
        <v>0</v>
      </c>
      <c r="L170" s="25">
        <f t="shared" si="25"/>
        <v>0</v>
      </c>
      <c r="M170" s="25">
        <f t="shared" si="25"/>
        <v>0</v>
      </c>
      <c r="N170" s="1"/>
    </row>
    <row r="171" spans="1:14">
      <c r="A171" s="7"/>
      <c r="B171" s="18" t="s">
        <v>116</v>
      </c>
      <c r="C171" s="40">
        <v>168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26">
        <v>0</v>
      </c>
      <c r="M171" s="26"/>
      <c r="N171" s="1"/>
    </row>
    <row r="172" spans="1:14" ht="22.5">
      <c r="A172" s="15"/>
      <c r="B172" s="18" t="s">
        <v>117</v>
      </c>
      <c r="C172" s="40">
        <v>169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26">
        <v>0</v>
      </c>
      <c r="M172" s="26">
        <v>0</v>
      </c>
      <c r="N172" s="1"/>
    </row>
    <row r="173" spans="1:14">
      <c r="A173" s="15"/>
      <c r="B173" s="18" t="s">
        <v>118</v>
      </c>
      <c r="C173" s="40">
        <v>170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26">
        <v>0</v>
      </c>
      <c r="M173" s="26">
        <v>0</v>
      </c>
      <c r="N173" s="1"/>
    </row>
    <row r="174" spans="1:14" ht="22.5">
      <c r="A174" s="15"/>
      <c r="B174" s="18" t="s">
        <v>119</v>
      </c>
      <c r="C174" s="40">
        <v>171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26">
        <v>0</v>
      </c>
      <c r="M174" s="26">
        <v>0</v>
      </c>
      <c r="N174" s="1"/>
    </row>
    <row r="175" spans="1:14" ht="22.5">
      <c r="A175" s="15"/>
      <c r="B175" s="18" t="s">
        <v>120</v>
      </c>
      <c r="C175" s="40">
        <v>172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26">
        <v>0</v>
      </c>
      <c r="M175" s="26">
        <v>0</v>
      </c>
      <c r="N175" s="1"/>
    </row>
    <row r="176" spans="1:14" ht="21">
      <c r="A176" s="15"/>
      <c r="B176" s="24" t="s">
        <v>121</v>
      </c>
      <c r="C176" s="40">
        <v>173</v>
      </c>
      <c r="D176" s="22">
        <f>D177+D178+D179+D180</f>
        <v>0</v>
      </c>
      <c r="E176" s="22">
        <f t="shared" ref="E176:M176" si="26">E177+E178+E179+E180</f>
        <v>0</v>
      </c>
      <c r="F176" s="22">
        <f t="shared" si="26"/>
        <v>0</v>
      </c>
      <c r="G176" s="22">
        <f t="shared" si="26"/>
        <v>0</v>
      </c>
      <c r="H176" s="22">
        <f t="shared" si="26"/>
        <v>0</v>
      </c>
      <c r="I176" s="22">
        <f t="shared" si="26"/>
        <v>0</v>
      </c>
      <c r="J176" s="22">
        <f t="shared" si="26"/>
        <v>0</v>
      </c>
      <c r="K176" s="22">
        <f t="shared" si="26"/>
        <v>0</v>
      </c>
      <c r="L176" s="25">
        <f t="shared" si="26"/>
        <v>0</v>
      </c>
      <c r="M176" s="25">
        <f t="shared" si="26"/>
        <v>0</v>
      </c>
      <c r="N176" s="1"/>
    </row>
    <row r="177" spans="1:14">
      <c r="A177" s="7"/>
      <c r="B177" s="18" t="s">
        <v>16</v>
      </c>
      <c r="C177" s="40">
        <v>174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25">
        <v>0</v>
      </c>
      <c r="M177" s="25">
        <v>0</v>
      </c>
      <c r="N177" s="1"/>
    </row>
    <row r="178" spans="1:14">
      <c r="A178" s="15"/>
      <c r="B178" s="18" t="s">
        <v>17</v>
      </c>
      <c r="C178" s="40">
        <v>175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25">
        <v>0</v>
      </c>
      <c r="M178" s="25">
        <v>0</v>
      </c>
      <c r="N178" s="1"/>
    </row>
    <row r="179" spans="1:14">
      <c r="A179" s="15"/>
      <c r="B179" s="18" t="s">
        <v>122</v>
      </c>
      <c r="C179" s="40">
        <v>176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25">
        <v>0</v>
      </c>
      <c r="M179" s="25">
        <v>0</v>
      </c>
      <c r="N179" s="1"/>
    </row>
    <row r="180" spans="1:14">
      <c r="A180" s="7"/>
      <c r="B180" s="18" t="s">
        <v>84</v>
      </c>
      <c r="C180" s="40">
        <v>177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25">
        <v>0</v>
      </c>
      <c r="M180" s="25">
        <v>0</v>
      </c>
      <c r="N180" s="1"/>
    </row>
    <row r="181" spans="1:14" ht="33.75">
      <c r="A181" s="7"/>
      <c r="B181" s="18" t="s">
        <v>123</v>
      </c>
      <c r="C181" s="40">
        <v>178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25">
        <v>0</v>
      </c>
      <c r="M181" s="25">
        <v>0</v>
      </c>
      <c r="N181" s="1"/>
    </row>
    <row r="182" spans="1:14" ht="21">
      <c r="A182" s="7"/>
      <c r="B182" s="24" t="s">
        <v>124</v>
      </c>
      <c r="C182" s="40">
        <v>179</v>
      </c>
      <c r="D182" s="22">
        <f>D183+D189</f>
        <v>0</v>
      </c>
      <c r="E182" s="22" t="s">
        <v>79</v>
      </c>
      <c r="F182" s="22">
        <f>F183+F189</f>
        <v>3</v>
      </c>
      <c r="G182" s="22" t="s">
        <v>79</v>
      </c>
      <c r="H182" s="22">
        <f>H183+H189</f>
        <v>0</v>
      </c>
      <c r="I182" s="22" t="s">
        <v>79</v>
      </c>
      <c r="J182" s="22">
        <f>J183+J189</f>
        <v>2</v>
      </c>
      <c r="K182" s="22" t="s">
        <v>79</v>
      </c>
      <c r="L182" s="25">
        <f>D182+F182+H182+J182</f>
        <v>5</v>
      </c>
      <c r="M182" s="25" t="s">
        <v>79</v>
      </c>
      <c r="N182" s="1"/>
    </row>
    <row r="183" spans="1:14" ht="45">
      <c r="A183" s="7"/>
      <c r="B183" s="18" t="s">
        <v>125</v>
      </c>
      <c r="C183" s="40">
        <v>180</v>
      </c>
      <c r="D183" s="3">
        <f>D184+D185+D186+D187+D188</f>
        <v>0</v>
      </c>
      <c r="E183" s="7">
        <f t="shared" ref="E183:K183" si="27">E184+E185+E186+E187+E188</f>
        <v>0</v>
      </c>
      <c r="F183" s="7">
        <f t="shared" si="27"/>
        <v>3</v>
      </c>
      <c r="G183" s="7">
        <f t="shared" si="27"/>
        <v>3</v>
      </c>
      <c r="H183" s="7">
        <f t="shared" si="27"/>
        <v>0</v>
      </c>
      <c r="I183" s="7">
        <f t="shared" si="27"/>
        <v>0</v>
      </c>
      <c r="J183" s="7">
        <f t="shared" si="27"/>
        <v>2</v>
      </c>
      <c r="K183" s="7">
        <f t="shared" si="27"/>
        <v>2</v>
      </c>
      <c r="L183" s="25">
        <f>D183+F183+H183+J183</f>
        <v>5</v>
      </c>
      <c r="M183" s="25">
        <f>E183+G183+I183+K183</f>
        <v>5</v>
      </c>
      <c r="N183" s="2"/>
    </row>
    <row r="184" spans="1:14" ht="45">
      <c r="A184" s="12"/>
      <c r="B184" s="18" t="s">
        <v>126</v>
      </c>
      <c r="C184" s="40">
        <v>181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25">
        <f t="shared" ref="L184:L191" si="28">D184+F184+H184+J184</f>
        <v>0</v>
      </c>
      <c r="M184" s="25">
        <f t="shared" ref="M184:M191" si="29">E184+G184+I184+K184</f>
        <v>0</v>
      </c>
    </row>
    <row r="185" spans="1:14" ht="56.25">
      <c r="A185" s="12"/>
      <c r="B185" s="18" t="s">
        <v>127</v>
      </c>
      <c r="C185" s="40">
        <v>182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25">
        <f t="shared" si="28"/>
        <v>0</v>
      </c>
      <c r="M185" s="25">
        <f t="shared" si="29"/>
        <v>0</v>
      </c>
    </row>
    <row r="186" spans="1:14" ht="45">
      <c r="A186" s="12"/>
      <c r="B186" s="18" t="s">
        <v>128</v>
      </c>
      <c r="C186" s="40">
        <v>183</v>
      </c>
      <c r="D186" s="6">
        <v>0</v>
      </c>
      <c r="E186" s="6">
        <v>0</v>
      </c>
      <c r="F186" s="6">
        <v>3</v>
      </c>
      <c r="G186" s="6">
        <v>3</v>
      </c>
      <c r="H186" s="6">
        <v>0</v>
      </c>
      <c r="I186" s="6">
        <v>0</v>
      </c>
      <c r="J186" s="6">
        <v>2</v>
      </c>
      <c r="K186" s="6">
        <v>2</v>
      </c>
      <c r="L186" s="25">
        <f t="shared" si="28"/>
        <v>5</v>
      </c>
      <c r="M186" s="25">
        <f t="shared" si="29"/>
        <v>5</v>
      </c>
    </row>
    <row r="187" spans="1:14" ht="56.25">
      <c r="A187" s="12"/>
      <c r="B187" s="18" t="s">
        <v>129</v>
      </c>
      <c r="C187" s="40">
        <v>184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25">
        <f t="shared" si="28"/>
        <v>0</v>
      </c>
      <c r="M187" s="25">
        <f t="shared" si="29"/>
        <v>0</v>
      </c>
    </row>
    <row r="188" spans="1:14" ht="45">
      <c r="A188" s="12"/>
      <c r="B188" s="18" t="s">
        <v>130</v>
      </c>
      <c r="C188" s="40">
        <v>185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25">
        <f t="shared" si="28"/>
        <v>0</v>
      </c>
      <c r="M188" s="25">
        <f t="shared" si="29"/>
        <v>0</v>
      </c>
    </row>
    <row r="189" spans="1:14" ht="33.75">
      <c r="A189" s="12"/>
      <c r="B189" s="18" t="s">
        <v>131</v>
      </c>
      <c r="C189" s="40">
        <v>186</v>
      </c>
      <c r="D189" s="3">
        <f>D190+D191</f>
        <v>0</v>
      </c>
      <c r="E189" s="7">
        <f t="shared" ref="E189:K189" si="30">E190+E191</f>
        <v>0</v>
      </c>
      <c r="F189" s="7">
        <f t="shared" si="30"/>
        <v>0</v>
      </c>
      <c r="G189" s="7">
        <f t="shared" si="30"/>
        <v>0</v>
      </c>
      <c r="H189" s="7">
        <f t="shared" si="30"/>
        <v>0</v>
      </c>
      <c r="I189" s="7">
        <f t="shared" si="30"/>
        <v>0</v>
      </c>
      <c r="J189" s="7">
        <f t="shared" si="30"/>
        <v>0</v>
      </c>
      <c r="K189" s="7">
        <f t="shared" si="30"/>
        <v>0</v>
      </c>
      <c r="L189" s="25">
        <f t="shared" si="28"/>
        <v>0</v>
      </c>
      <c r="M189" s="25">
        <f t="shared" si="29"/>
        <v>0</v>
      </c>
    </row>
    <row r="190" spans="1:14">
      <c r="A190" s="12"/>
      <c r="B190" s="18" t="s">
        <v>132</v>
      </c>
      <c r="C190" s="40">
        <v>187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/>
      <c r="L190" s="25">
        <f t="shared" si="28"/>
        <v>0</v>
      </c>
      <c r="M190" s="25">
        <f t="shared" si="29"/>
        <v>0</v>
      </c>
    </row>
    <row r="191" spans="1:14" ht="22.5">
      <c r="A191" s="12"/>
      <c r="B191" s="18" t="s">
        <v>133</v>
      </c>
      <c r="C191" s="40">
        <v>188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25">
        <f t="shared" si="28"/>
        <v>0</v>
      </c>
      <c r="M191" s="25">
        <f t="shared" si="29"/>
        <v>0</v>
      </c>
    </row>
    <row r="192" spans="1:14" ht="21">
      <c r="A192" s="12"/>
      <c r="B192" s="24" t="s">
        <v>134</v>
      </c>
      <c r="C192" s="40">
        <v>189</v>
      </c>
      <c r="D192" s="22" t="s">
        <v>79</v>
      </c>
      <c r="E192" s="22" t="s">
        <v>79</v>
      </c>
      <c r="F192" s="22" t="s">
        <v>79</v>
      </c>
      <c r="G192" s="22" t="s">
        <v>79</v>
      </c>
      <c r="H192" s="22" t="s">
        <v>79</v>
      </c>
      <c r="I192" s="22" t="s">
        <v>79</v>
      </c>
      <c r="J192" s="22" t="s">
        <v>79</v>
      </c>
      <c r="K192" s="22" t="s">
        <v>79</v>
      </c>
      <c r="L192" s="25" t="s">
        <v>79</v>
      </c>
      <c r="M192" s="25" t="s">
        <v>79</v>
      </c>
    </row>
    <row r="193" spans="1:13" ht="90">
      <c r="A193" s="12"/>
      <c r="B193" s="18" t="s">
        <v>135</v>
      </c>
      <c r="C193" s="40">
        <v>190</v>
      </c>
      <c r="D193" s="50">
        <v>0</v>
      </c>
      <c r="E193" s="51"/>
      <c r="F193" s="50">
        <v>0</v>
      </c>
      <c r="G193" s="51"/>
      <c r="H193" s="50">
        <v>0</v>
      </c>
      <c r="I193" s="51"/>
      <c r="J193" s="50">
        <v>0</v>
      </c>
      <c r="K193" s="51"/>
      <c r="L193" s="52">
        <f>D193+F193+H193+J193</f>
        <v>0</v>
      </c>
      <c r="M193" s="53"/>
    </row>
    <row r="194" spans="1:13" ht="22.5">
      <c r="A194" s="12"/>
      <c r="B194" s="18" t="s">
        <v>136</v>
      </c>
      <c r="C194" s="40">
        <v>191</v>
      </c>
      <c r="D194" s="50">
        <v>4242</v>
      </c>
      <c r="E194" s="51"/>
      <c r="F194" s="50">
        <v>7091</v>
      </c>
      <c r="G194" s="51"/>
      <c r="H194" s="50">
        <v>4504</v>
      </c>
      <c r="I194" s="51"/>
      <c r="J194" s="50">
        <v>3404</v>
      </c>
      <c r="K194" s="51"/>
      <c r="L194" s="52">
        <f t="shared" ref="L194:L195" si="31">D194+F194+H194+J194</f>
        <v>19241</v>
      </c>
      <c r="M194" s="53"/>
    </row>
    <row r="195" spans="1:13" ht="67.5">
      <c r="A195" s="12"/>
      <c r="B195" s="18" t="s">
        <v>137</v>
      </c>
      <c r="C195" s="40">
        <v>192</v>
      </c>
      <c r="D195" s="50">
        <v>0</v>
      </c>
      <c r="E195" s="51"/>
      <c r="F195" s="50">
        <v>0</v>
      </c>
      <c r="G195" s="51"/>
      <c r="H195" s="50">
        <v>0</v>
      </c>
      <c r="I195" s="51"/>
      <c r="J195" s="50">
        <v>0</v>
      </c>
      <c r="K195" s="51"/>
      <c r="L195" s="52">
        <f t="shared" si="31"/>
        <v>0</v>
      </c>
      <c r="M195" s="53"/>
    </row>
  </sheetData>
  <mergeCells count="128">
    <mergeCell ref="H83:I83"/>
    <mergeCell ref="H84:I84"/>
    <mergeCell ref="H85:I85"/>
    <mergeCell ref="J82:K82"/>
    <mergeCell ref="J83:K83"/>
    <mergeCell ref="J84:K84"/>
    <mergeCell ref="J85:K85"/>
    <mergeCell ref="L82:M82"/>
    <mergeCell ref="L83:M83"/>
    <mergeCell ref="L84:M84"/>
    <mergeCell ref="L85:M85"/>
    <mergeCell ref="D86:E86"/>
    <mergeCell ref="F86:G86"/>
    <mergeCell ref="H86:I86"/>
    <mergeCell ref="J86:K86"/>
    <mergeCell ref="L86:M86"/>
    <mergeCell ref="D80:E80"/>
    <mergeCell ref="F80:G80"/>
    <mergeCell ref="H80:I80"/>
    <mergeCell ref="J80:K80"/>
    <mergeCell ref="L80:M80"/>
    <mergeCell ref="D81:E81"/>
    <mergeCell ref="F81:G81"/>
    <mergeCell ref="H81:I81"/>
    <mergeCell ref="J81:K81"/>
    <mergeCell ref="L81:M81"/>
    <mergeCell ref="D82:E82"/>
    <mergeCell ref="D83:E83"/>
    <mergeCell ref="D84:E84"/>
    <mergeCell ref="D85:E85"/>
    <mergeCell ref="F82:G82"/>
    <mergeCell ref="F83:G83"/>
    <mergeCell ref="F84:G84"/>
    <mergeCell ref="F85:G85"/>
    <mergeCell ref="H82:I82"/>
    <mergeCell ref="D78:E78"/>
    <mergeCell ref="F78:G78"/>
    <mergeCell ref="H78:I78"/>
    <mergeCell ref="J78:K78"/>
    <mergeCell ref="L78:M78"/>
    <mergeCell ref="D79:E79"/>
    <mergeCell ref="F79:G79"/>
    <mergeCell ref="H79:I79"/>
    <mergeCell ref="J79:K79"/>
    <mergeCell ref="L79:M79"/>
    <mergeCell ref="D76:E76"/>
    <mergeCell ref="F76:G76"/>
    <mergeCell ref="H76:I76"/>
    <mergeCell ref="J76:K76"/>
    <mergeCell ref="L76:M76"/>
    <mergeCell ref="D77:E77"/>
    <mergeCell ref="F77:G77"/>
    <mergeCell ref="H77:I77"/>
    <mergeCell ref="J77:K77"/>
    <mergeCell ref="L77:M77"/>
    <mergeCell ref="D73:E73"/>
    <mergeCell ref="F73:G73"/>
    <mergeCell ref="H73:I73"/>
    <mergeCell ref="J73:K73"/>
    <mergeCell ref="L73:M73"/>
    <mergeCell ref="D75:E75"/>
    <mergeCell ref="F75:G75"/>
    <mergeCell ref="H75:I75"/>
    <mergeCell ref="J75:K75"/>
    <mergeCell ref="L75:M75"/>
    <mergeCell ref="D74:E74"/>
    <mergeCell ref="F74:G74"/>
    <mergeCell ref="H74:I74"/>
    <mergeCell ref="J74:K74"/>
    <mergeCell ref="L74:M74"/>
    <mergeCell ref="D71:E71"/>
    <mergeCell ref="F71:G71"/>
    <mergeCell ref="H71:I71"/>
    <mergeCell ref="J71:K71"/>
    <mergeCell ref="L71:M71"/>
    <mergeCell ref="D72:E72"/>
    <mergeCell ref="F72:G72"/>
    <mergeCell ref="H72:I72"/>
    <mergeCell ref="J72:K72"/>
    <mergeCell ref="L72:M72"/>
    <mergeCell ref="D69:E69"/>
    <mergeCell ref="F69:G69"/>
    <mergeCell ref="H69:I69"/>
    <mergeCell ref="J69:K69"/>
    <mergeCell ref="L69:M69"/>
    <mergeCell ref="D70:E70"/>
    <mergeCell ref="F70:G70"/>
    <mergeCell ref="H70:I70"/>
    <mergeCell ref="J70:K70"/>
    <mergeCell ref="L70:M70"/>
    <mergeCell ref="D67:E67"/>
    <mergeCell ref="F67:G67"/>
    <mergeCell ref="H67:I67"/>
    <mergeCell ref="J67:K67"/>
    <mergeCell ref="L67:M67"/>
    <mergeCell ref="D68:E68"/>
    <mergeCell ref="F68:G68"/>
    <mergeCell ref="H68:I68"/>
    <mergeCell ref="J68:K68"/>
    <mergeCell ref="L68:M68"/>
    <mergeCell ref="A1:A2"/>
    <mergeCell ref="B1:B2"/>
    <mergeCell ref="C1:C2"/>
    <mergeCell ref="D1:E1"/>
    <mergeCell ref="F1:G1"/>
    <mergeCell ref="H1:I1"/>
    <mergeCell ref="J1:K1"/>
    <mergeCell ref="L1:M1"/>
    <mergeCell ref="D66:E66"/>
    <mergeCell ref="F66:G66"/>
    <mergeCell ref="H66:I66"/>
    <mergeCell ref="J66:K66"/>
    <mergeCell ref="L66:M66"/>
    <mergeCell ref="D193:E193"/>
    <mergeCell ref="D194:E194"/>
    <mergeCell ref="D195:E195"/>
    <mergeCell ref="F193:G193"/>
    <mergeCell ref="H193:I193"/>
    <mergeCell ref="J193:K193"/>
    <mergeCell ref="L193:M193"/>
    <mergeCell ref="F194:G194"/>
    <mergeCell ref="H194:I194"/>
    <mergeCell ref="F195:G195"/>
    <mergeCell ref="H195:I195"/>
    <mergeCell ref="J194:K194"/>
    <mergeCell ref="J195:K195"/>
    <mergeCell ref="L194:M194"/>
    <mergeCell ref="L195:M195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2021-12-24T06:29:00Z</dcterms:modified>
</cp:coreProperties>
</file>