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esktop\"/>
    </mc:Choice>
  </mc:AlternateContent>
  <bookViews>
    <workbookView xWindow="0" yWindow="0" windowWidth="23040" windowHeight="8832"/>
  </bookViews>
  <sheets>
    <sheet name="НОКО" sheetId="1" r:id="rId1"/>
  </sheets>
  <definedNames>
    <definedName name="_xlnm._FilterDatabase" localSheetId="0" hidden="1">НОКО!$A$2:$BE$4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H3" i="1"/>
  <c r="P3" i="1"/>
  <c r="W3" i="1"/>
  <c r="T3" i="1"/>
  <c r="AB3" i="1"/>
  <c r="AE3" i="1"/>
  <c r="AH3" i="1"/>
  <c r="AL3" i="1"/>
  <c r="AO3" i="1"/>
  <c r="AV3" i="1"/>
  <c r="AY3" i="1"/>
  <c r="BB3" i="1"/>
  <c r="Q3" i="1" l="1"/>
  <c r="X3" i="1"/>
  <c r="Y3" i="1" s="1"/>
  <c r="AI3" i="1"/>
  <c r="BC3" i="1"/>
  <c r="BD3" i="1" l="1"/>
  <c r="AR3" i="1" l="1"/>
</calcChain>
</file>

<file path=xl/sharedStrings.xml><?xml version="1.0" encoding="utf-8"?>
<sst xmlns="http://schemas.openxmlformats.org/spreadsheetml/2006/main" count="66" uniqueCount="66">
  <si>
    <t>КОМФОРТНОСТЬ УСЛОВИЙ ПРЕДОСТАВЛЕНИЯ УСЛУГ</t>
  </si>
  <si>
    <t>ДОСТУПНОСТЬ УСЛУГ ДЛЯ ИНВАЛИДОВ</t>
  </si>
  <si>
    <t>УДОВЛЕТВОРЕННОСТЬ УСЛОВИЯМИ ОКАЗАНИЯ УСЛУГ</t>
  </si>
  <si>
    <t>Истенд(1.1.1)</t>
  </si>
  <si>
    <t>Исайт(1.1.2)</t>
  </si>
  <si>
    <t>Инорм-стенд (1.1.1)</t>
  </si>
  <si>
    <t>Инорм-сайт(1.1.2)</t>
  </si>
  <si>
    <t>Пинф(1.1.)</t>
  </si>
  <si>
    <t>Тдист(1.2.1)</t>
  </si>
  <si>
    <t>Сдист(1.2.1)</t>
  </si>
  <si>
    <t>Пдист(1.2)</t>
  </si>
  <si>
    <t>Устенд(1.3.1)</t>
  </si>
  <si>
    <t>Усайт(1.3.2)</t>
  </si>
  <si>
    <t>Чобщ-стенд(1.3.1)</t>
  </si>
  <si>
    <t>Чобщ-сайт(1.3.2)</t>
  </si>
  <si>
    <r>
      <rPr>
        <b/>
        <sz val="10"/>
        <color theme="1"/>
        <rFont val="Calibri"/>
        <family val="2"/>
        <scheme val="minor"/>
      </rPr>
      <t>П</t>
    </r>
    <r>
      <rPr>
        <b/>
        <vertAlign val="superscript"/>
        <sz val="10"/>
        <color theme="1"/>
        <rFont val="Calibri"/>
        <family val="2"/>
        <scheme val="minor"/>
      </rPr>
      <t>откр</t>
    </r>
    <r>
      <rPr>
        <b/>
        <vertAlign val="subscript"/>
        <sz val="10"/>
        <color theme="1"/>
        <rFont val="Calibri"/>
        <family val="2"/>
        <scheme val="minor"/>
      </rPr>
      <t>уд</t>
    </r>
    <r>
      <rPr>
        <b/>
        <sz val="10"/>
        <color theme="1"/>
        <rFont val="Calibri"/>
        <family val="2"/>
        <scheme val="minor"/>
      </rPr>
      <t>(1.3)</t>
    </r>
  </si>
  <si>
    <r>
      <rPr>
        <b/>
        <sz val="11"/>
        <color theme="1"/>
        <rFont val="Calibri"/>
        <family val="2"/>
        <scheme val="minor"/>
      </rPr>
      <t>К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</si>
  <si>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Ткомф</t>
  </si>
  <si>
    <t>Скомф(2.1)</t>
  </si>
  <si>
    <t>Пкомф.усл(2.1)</t>
  </si>
  <si>
    <t>Укомф(2.3.1)</t>
  </si>
  <si>
    <t>Чобщ</t>
  </si>
  <si>
    <r>
      <rPr>
        <b/>
        <sz val="10"/>
        <color theme="1"/>
        <rFont val="Calibri"/>
        <family val="2"/>
        <scheme val="minor"/>
      </rPr>
      <t>П</t>
    </r>
    <r>
      <rPr>
        <b/>
        <vertAlign val="superscript"/>
        <sz val="10"/>
        <color theme="1"/>
        <rFont val="Calibri"/>
        <family val="2"/>
        <scheme val="minor"/>
      </rPr>
      <t>комф</t>
    </r>
    <r>
      <rPr>
        <b/>
        <vertAlign val="subscript"/>
        <sz val="10"/>
        <color theme="1"/>
        <rFont val="Calibri"/>
        <family val="2"/>
        <scheme val="minor"/>
      </rPr>
      <t>уд</t>
    </r>
    <r>
      <rPr>
        <b/>
        <sz val="10"/>
        <color theme="1"/>
        <rFont val="Calibri"/>
        <family val="2"/>
        <scheme val="minor"/>
      </rPr>
      <t>(2.3)</t>
    </r>
  </si>
  <si>
    <r>
      <rPr>
        <b/>
        <sz val="10"/>
        <color theme="1"/>
        <rFont val="Calibri"/>
        <family val="2"/>
        <scheme val="minor"/>
      </rPr>
      <t>П</t>
    </r>
    <r>
      <rPr>
        <b/>
        <vertAlign val="superscript"/>
        <sz val="10"/>
        <color theme="1"/>
        <rFont val="Calibri"/>
        <family val="2"/>
        <scheme val="minor"/>
      </rPr>
      <t>обр</t>
    </r>
    <r>
      <rPr>
        <b/>
        <vertAlign val="subscript"/>
        <sz val="10"/>
        <color theme="1"/>
        <rFont val="Calibri"/>
        <family val="2"/>
        <scheme val="minor"/>
      </rPr>
      <t>ожид</t>
    </r>
    <r>
      <rPr>
        <b/>
        <sz val="10"/>
        <color theme="1"/>
        <rFont val="Calibri"/>
        <family val="2"/>
        <scheme val="minor"/>
      </rPr>
      <t>(2.2обр)</t>
    </r>
  </si>
  <si>
    <r>
      <rPr>
        <b/>
        <sz val="10"/>
        <color theme="1"/>
        <rFont val="Calibri"/>
        <family val="2"/>
        <scheme val="minor"/>
      </rPr>
      <t>К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</si>
  <si>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r>
      <t>Т</t>
    </r>
    <r>
      <rPr>
        <vertAlign val="superscript"/>
        <sz val="10"/>
        <color theme="1"/>
        <rFont val="Calibri"/>
        <family val="2"/>
        <scheme val="minor"/>
      </rPr>
      <t>орг</t>
    </r>
    <r>
      <rPr>
        <sz val="10"/>
        <color theme="1"/>
        <rFont val="Calibri"/>
        <family val="2"/>
        <scheme val="minor"/>
      </rPr>
      <t>дост</t>
    </r>
  </si>
  <si>
    <r>
      <rPr>
        <sz val="10"/>
        <color theme="1"/>
        <rFont val="Calibri"/>
        <family val="2"/>
        <scheme val="minor"/>
      </rPr>
      <t>С</t>
    </r>
    <r>
      <rPr>
        <vertAlign val="superscript"/>
        <sz val="10"/>
        <color theme="1"/>
        <rFont val="Calibri"/>
        <family val="2"/>
        <scheme val="minor"/>
      </rPr>
      <t>орг</t>
    </r>
    <r>
      <rPr>
        <sz val="10"/>
        <color theme="1"/>
        <rFont val="Calibri"/>
        <family val="2"/>
        <scheme val="minor"/>
      </rPr>
      <t>дост(3.1.1.)</t>
    </r>
  </si>
  <si>
    <r>
      <rPr>
        <b/>
        <sz val="10"/>
        <color theme="1"/>
        <rFont val="Calibri"/>
        <family val="2"/>
        <scheme val="minor"/>
      </rPr>
      <t>П</t>
    </r>
    <r>
      <rPr>
        <b/>
        <vertAlign val="superscript"/>
        <sz val="10"/>
        <color theme="1"/>
        <rFont val="Calibri"/>
        <family val="2"/>
        <scheme val="minor"/>
      </rPr>
      <t>орг</t>
    </r>
    <r>
      <rPr>
        <b/>
        <sz val="10"/>
        <color theme="1"/>
        <rFont val="Calibri"/>
        <family val="2"/>
        <scheme val="minor"/>
      </rPr>
      <t>дост(3.1)</t>
    </r>
  </si>
  <si>
    <r>
      <t>Т</t>
    </r>
    <r>
      <rPr>
        <vertAlign val="superscript"/>
        <sz val="10"/>
        <color theme="1"/>
        <rFont val="Calibri"/>
        <family val="2"/>
        <scheme val="minor"/>
      </rPr>
      <t>услуг</t>
    </r>
    <r>
      <rPr>
        <sz val="10"/>
        <color theme="1"/>
        <rFont val="Calibri"/>
        <family val="2"/>
        <scheme val="minor"/>
      </rPr>
      <t>дост</t>
    </r>
  </si>
  <si>
    <r>
      <rPr>
        <sz val="10"/>
        <color theme="1"/>
        <rFont val="Calibri"/>
        <family val="2"/>
        <scheme val="minor"/>
      </rPr>
      <t>С</t>
    </r>
    <r>
      <rPr>
        <vertAlign val="superscript"/>
        <sz val="10"/>
        <color theme="1"/>
        <rFont val="Calibri"/>
        <family val="2"/>
        <scheme val="minor"/>
      </rPr>
      <t>услуг</t>
    </r>
    <r>
      <rPr>
        <sz val="10"/>
        <color theme="1"/>
        <rFont val="Calibri"/>
        <family val="2"/>
        <scheme val="minor"/>
      </rPr>
      <t>дост(3.2.1)</t>
    </r>
  </si>
  <si>
    <r>
      <rPr>
        <b/>
        <sz val="10"/>
        <color theme="1"/>
        <rFont val="Calibri"/>
        <family val="2"/>
        <scheme val="minor"/>
      </rPr>
      <t>П</t>
    </r>
    <r>
      <rPr>
        <b/>
        <vertAlign val="superscript"/>
        <sz val="10"/>
        <color theme="1"/>
        <rFont val="Calibri"/>
        <family val="2"/>
        <scheme val="minor"/>
      </rPr>
      <t>услуг</t>
    </r>
    <r>
      <rPr>
        <b/>
        <sz val="10"/>
        <color theme="1"/>
        <rFont val="Calibri"/>
        <family val="2"/>
        <scheme val="minor"/>
      </rPr>
      <t>дост(3.2)</t>
    </r>
  </si>
  <si>
    <r>
      <rPr>
        <sz val="10"/>
        <color theme="1"/>
        <rFont val="Calibri"/>
        <family val="2"/>
        <scheme val="minor"/>
      </rPr>
      <t>У</t>
    </r>
    <r>
      <rPr>
        <vertAlign val="superscript"/>
        <sz val="10"/>
        <color theme="1"/>
        <rFont val="Calibri"/>
        <family val="2"/>
        <scheme val="minor"/>
      </rPr>
      <t>дост</t>
    </r>
    <r>
      <rPr>
        <sz val="10"/>
        <color theme="1"/>
        <rFont val="Calibri"/>
        <family val="2"/>
        <scheme val="minor"/>
      </rPr>
      <t>(3.3.1)</t>
    </r>
  </si>
  <si>
    <t>Чинв(3.3.1)</t>
  </si>
  <si>
    <r>
      <t>П</t>
    </r>
    <r>
      <rPr>
        <b/>
        <vertAlign val="superscript"/>
        <sz val="10"/>
        <color theme="1"/>
        <rFont val="Calibri"/>
        <family val="2"/>
        <scheme val="minor"/>
      </rPr>
      <t>дост</t>
    </r>
    <r>
      <rPr>
        <b/>
        <sz val="10"/>
        <color theme="1"/>
        <rFont val="Calibri"/>
        <family val="2"/>
        <scheme val="minor"/>
      </rPr>
      <t>уд(3.3)</t>
    </r>
  </si>
  <si>
    <r>
      <t>К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</si>
  <si>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t>Уперв.конт(4.1.1)</t>
  </si>
  <si>
    <t>Чобщ(4.1.1)</t>
  </si>
  <si>
    <r>
      <rPr>
        <b/>
        <sz val="10"/>
        <color theme="1"/>
        <rFont val="Calibri"/>
        <family val="2"/>
        <scheme val="minor"/>
      </rPr>
      <t>П</t>
    </r>
    <r>
      <rPr>
        <b/>
        <vertAlign val="superscript"/>
        <sz val="10"/>
        <color theme="1"/>
        <rFont val="Calibri"/>
        <family val="2"/>
        <scheme val="minor"/>
      </rPr>
      <t>перв.конт</t>
    </r>
    <r>
      <rPr>
        <b/>
        <sz val="10"/>
        <color theme="1"/>
        <rFont val="Calibri"/>
        <family val="2"/>
        <scheme val="minor"/>
      </rPr>
      <t>уд(4.1.)</t>
    </r>
  </si>
  <si>
    <t>Уоказ.услуг(4.2.1)</t>
  </si>
  <si>
    <t>Чобщ(4.2.1)</t>
  </si>
  <si>
    <r>
      <rPr>
        <b/>
        <sz val="10"/>
        <color theme="1"/>
        <rFont val="Calibri"/>
        <family val="2"/>
        <scheme val="minor"/>
      </rPr>
      <t>П</t>
    </r>
    <r>
      <rPr>
        <b/>
        <vertAlign val="superscript"/>
        <sz val="10"/>
        <color theme="1"/>
        <rFont val="Calibri"/>
        <family val="2"/>
        <scheme val="minor"/>
      </rPr>
      <t>оказ.услуг</t>
    </r>
    <r>
      <rPr>
        <b/>
        <sz val="10"/>
        <color theme="1"/>
        <rFont val="Calibri"/>
        <family val="2"/>
        <scheme val="minor"/>
      </rPr>
      <t>уд(4.2)</t>
    </r>
  </si>
  <si>
    <t>Увежл.дист(4.3.1)</t>
  </si>
  <si>
    <t>Чобщ(4.3.1)</t>
  </si>
  <si>
    <r>
      <rPr>
        <b/>
        <sz val="10"/>
        <color theme="1"/>
        <rFont val="Calibri"/>
        <family val="2"/>
        <scheme val="minor"/>
      </rPr>
      <t>П</t>
    </r>
    <r>
      <rPr>
        <b/>
        <vertAlign val="superscript"/>
        <sz val="10"/>
        <color theme="1"/>
        <rFont val="Calibri"/>
        <family val="2"/>
        <scheme val="minor"/>
      </rPr>
      <t>вежл.дист</t>
    </r>
    <r>
      <rPr>
        <b/>
        <sz val="10"/>
        <color theme="1"/>
        <rFont val="Calibri"/>
        <family val="2"/>
        <scheme val="minor"/>
      </rPr>
      <t>уд(4.3)</t>
    </r>
  </si>
  <si>
    <r>
      <rPr>
        <b/>
        <sz val="10"/>
        <color theme="1"/>
        <rFont val="Calibri"/>
        <family val="2"/>
        <scheme val="minor"/>
      </rPr>
      <t>К</t>
    </r>
    <r>
      <rPr>
        <b/>
        <vertAlign val="superscript"/>
        <sz val="10"/>
        <color theme="1"/>
        <rFont val="Calibri"/>
        <family val="2"/>
        <scheme val="minor"/>
      </rPr>
      <t>4</t>
    </r>
  </si>
  <si>
    <t>Уреком(5.1.1)</t>
  </si>
  <si>
    <t>Чобщ(5.1.1)</t>
  </si>
  <si>
    <t>Преком(5.1)</t>
  </si>
  <si>
    <t>Уорг.усл(5.2.1)</t>
  </si>
  <si>
    <t>Чобщ(5.2.1)</t>
  </si>
  <si>
    <r>
      <rPr>
        <b/>
        <sz val="10"/>
        <color theme="1"/>
        <rFont val="Calibri"/>
        <family val="2"/>
        <scheme val="minor"/>
      </rPr>
      <t>П</t>
    </r>
    <r>
      <rPr>
        <b/>
        <vertAlign val="superscript"/>
        <sz val="10"/>
        <color theme="1"/>
        <rFont val="Calibri"/>
        <family val="2"/>
        <scheme val="minor"/>
      </rPr>
      <t>орг.усл</t>
    </r>
    <r>
      <rPr>
        <b/>
        <sz val="10"/>
        <color theme="1"/>
        <rFont val="Calibri"/>
        <family val="2"/>
        <scheme val="minor"/>
      </rPr>
      <t>уд(5.2)</t>
    </r>
  </si>
  <si>
    <t>Ууд(5.3.1)</t>
  </si>
  <si>
    <t>Чобщ(5.3.1)</t>
  </si>
  <si>
    <t>Пуд(5.3)</t>
  </si>
  <si>
    <r>
      <rPr>
        <b/>
        <sz val="10"/>
        <color theme="1"/>
        <rFont val="Calibri"/>
        <family val="2"/>
        <scheme val="minor"/>
      </rPr>
      <t>К</t>
    </r>
    <r>
      <rPr>
        <b/>
        <vertAlign val="superscript"/>
        <sz val="10"/>
        <color theme="1"/>
        <rFont val="Calibri"/>
        <family val="2"/>
        <scheme val="minor"/>
      </rPr>
      <t>5</t>
    </r>
  </si>
  <si>
    <t>Рейтинг</t>
  </si>
  <si>
    <t>Киренский район</t>
  </si>
  <si>
    <t>МКУ "Межпоселенческая библиотека" МО Киренский район</t>
  </si>
  <si>
    <t>ОТКРЫТОСТЬ И ДОСТУПНОСТЬ ИНФОРМАЦИИ ОБ УЧРЕЖДЕНИЯХ КУЛЬТУРЫ</t>
  </si>
  <si>
    <t>ОБЩИЙ БАЛЛ</t>
  </si>
  <si>
    <t>Общий балл</t>
  </si>
  <si>
    <t>РЕЙТИНГ</t>
  </si>
  <si>
    <t>ДОБРОЖЕЛАТЕЛЬНОСТЬ, ВЕЖЛИВОСТЬ РАБОТНИКОВ УЧРЕЖДЕНИЙ КУЛЬТУРЫ</t>
  </si>
  <si>
    <t>НАИМЕНОВАНИЕ УЧРЕЖДЕНИЯ КУЛЬТУРЫ</t>
  </si>
  <si>
    <t>НАИМЕНОВАНИЕ ГОРОДСКОГО ОКРУГА / МУНИЦИПАЛЬНОГО РАЙОНА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</si>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</sst>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9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top"/>
    </xf>
    <xf numFmtId="0" fontId="0" fillId="0" borderId="1" xfId="0" applyFill="1" applyBorder="1"/>
    <xf numFmtId="0" fontId="0" fillId="0" borderId="0" xfId="0" applyFill="1"/>
    <xf numFmtId="0" fontId="0" fillId="0" borderId="1" xfId="0" applyFill="1" applyBorder="1" applyAlignment="1">
      <alignment wrapText="1"/>
    </xf>
    <xf numFmtId="1" fontId="0" fillId="0" borderId="1" xfId="0" applyNumberFormat="1" applyFill="1" applyBorder="1" applyAlignment="1">
      <alignment wrapText="1"/>
    </xf>
    <xf numFmtId="1" fontId="0" fillId="0" borderId="1" xfId="0" applyNumberFormat="1" applyFill="1" applyBorder="1"/>
    <xf numFmtId="164" fontId="0" fillId="0" borderId="1" xfId="0" applyNumberFormat="1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164" fontId="0" fillId="0" borderId="0" xfId="0" applyNumberFormat="1" applyFill="1"/>
    <xf numFmtId="0" fontId="9" fillId="0" borderId="2" xfId="0" applyFont="1" applyFill="1" applyBorder="1" applyAlignment="1">
      <alignment vertical="center" wrapText="1"/>
    </xf>
    <xf numFmtId="2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4" fillId="3" borderId="5" xfId="0" applyFont="1" applyFill="1" applyBorder="1"/>
    <xf numFmtId="164" fontId="4" fillId="3" borderId="5" xfId="0" applyNumberFormat="1" applyFont="1" applyFill="1" applyBorder="1"/>
    <xf numFmtId="0" fontId="3" fillId="0" borderId="5" xfId="0" applyFont="1" applyFill="1" applyBorder="1"/>
    <xf numFmtId="0" fontId="4" fillId="0" borderId="5" xfId="0" applyFont="1" applyFill="1" applyBorder="1"/>
    <xf numFmtId="0" fontId="4" fillId="2" borderId="5" xfId="0" applyFont="1" applyFill="1" applyBorder="1"/>
    <xf numFmtId="0" fontId="4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5" xfId="0" applyFill="1" applyBorder="1" applyAlignment="1">
      <alignment vertical="top"/>
    </xf>
    <xf numFmtId="0" fontId="0" fillId="0" borderId="3" xfId="0" applyFill="1" applyBorder="1"/>
    <xf numFmtId="0" fontId="0" fillId="0" borderId="9" xfId="0" applyFill="1" applyBorder="1" applyAlignment="1">
      <alignment vertical="top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"/>
  <sheetViews>
    <sheetView tabSelected="1" zoomScale="83" zoomScaleNormal="83" workbookViewId="0">
      <pane xSplit="3" ySplit="2" topLeftCell="D3" activePane="bottomRight" state="frozen"/>
      <selection pane="topRight"/>
      <selection pane="bottomLeft"/>
      <selection pane="bottomRight" activeCell="E26" sqref="E26"/>
    </sheetView>
  </sheetViews>
  <sheetFormatPr defaultColWidth="8.6640625" defaultRowHeight="14.4" x14ac:dyDescent="0.3"/>
  <cols>
    <col min="1" max="1" width="5.109375" style="3" customWidth="1"/>
    <col min="2" max="2" width="29" style="2" customWidth="1"/>
    <col min="3" max="3" width="47.5546875" style="2" customWidth="1"/>
    <col min="4" max="4" width="10.6640625" style="4" customWidth="1"/>
    <col min="5" max="5" width="10.33203125" style="4" customWidth="1"/>
    <col min="6" max="6" width="16.6640625" style="4" customWidth="1"/>
    <col min="7" max="7" width="15.109375" style="4" customWidth="1"/>
    <col min="8" max="8" width="13" style="4" customWidth="1"/>
    <col min="9" max="9" width="11.44140625" style="4" customWidth="1"/>
    <col min="10" max="10" width="10.44140625" style="4" customWidth="1"/>
    <col min="11" max="11" width="14.109375" style="4" customWidth="1"/>
    <col min="12" max="12" width="11" style="4" customWidth="1"/>
    <col min="13" max="13" width="10.44140625" style="4" customWidth="1"/>
    <col min="14" max="14" width="15.109375" style="4" customWidth="1"/>
    <col min="15" max="15" width="14.33203125" style="4" customWidth="1"/>
    <col min="16" max="16" width="13.88671875" style="4" customWidth="1"/>
    <col min="17" max="17" width="11" style="4" customWidth="1"/>
    <col min="18" max="18" width="8.6640625" style="4" customWidth="1"/>
    <col min="19" max="19" width="9.33203125" style="4" customWidth="1"/>
    <col min="20" max="20" width="15.6640625" style="4" customWidth="1"/>
    <col min="21" max="21" width="10.44140625" style="4" customWidth="1"/>
    <col min="22" max="22" width="12.5546875" style="4" customWidth="1"/>
    <col min="23" max="23" width="12.44140625" style="4" customWidth="1"/>
    <col min="24" max="24" width="14" style="4" customWidth="1"/>
    <col min="25" max="26" width="8.6640625" style="4" customWidth="1"/>
    <col min="27" max="27" width="11.6640625" style="4" customWidth="1"/>
    <col min="28" max="28" width="15.33203125" style="4" customWidth="1"/>
    <col min="29" max="29" width="8.6640625" style="4" customWidth="1"/>
    <col min="30" max="30" width="12.6640625" style="4" customWidth="1"/>
    <col min="31" max="31" width="15" style="4" customWidth="1"/>
    <col min="32" max="33" width="8.6640625" style="4" customWidth="1"/>
    <col min="34" max="34" width="15.44140625" style="4" customWidth="1"/>
    <col min="35" max="35" width="8.6640625" style="4" customWidth="1"/>
    <col min="36" max="36" width="13.6640625" style="4" customWidth="1"/>
    <col min="37" max="37" width="9.6640625" style="4" customWidth="1"/>
    <col min="38" max="38" width="16" style="4" customWidth="1"/>
    <col min="39" max="39" width="14.109375" style="4" customWidth="1"/>
    <col min="40" max="40" width="9.6640625" style="4" customWidth="1"/>
    <col min="41" max="41" width="15.33203125" style="4" customWidth="1"/>
    <col min="42" max="42" width="14.44140625" style="4" customWidth="1"/>
    <col min="43" max="43" width="10.109375" style="4" customWidth="1"/>
    <col min="44" max="44" width="15.33203125" style="4" customWidth="1"/>
    <col min="45" max="45" width="9.6640625" style="4" customWidth="1"/>
    <col min="46" max="46" width="11.6640625" style="4" customWidth="1"/>
    <col min="47" max="47" width="10.109375" style="4" customWidth="1"/>
    <col min="48" max="48" width="10.44140625" style="4" customWidth="1"/>
    <col min="49" max="49" width="11.6640625" style="4" customWidth="1"/>
    <col min="50" max="50" width="10.33203125" style="4" customWidth="1"/>
    <col min="51" max="51" width="11.33203125" style="4" customWidth="1"/>
    <col min="52" max="54" width="8.6640625" style="4" customWidth="1"/>
    <col min="55" max="55" width="6.6640625" style="4" customWidth="1"/>
    <col min="56" max="56" width="19.109375" style="4" customWidth="1"/>
    <col min="57" max="57" width="12.88671875" style="10" customWidth="1"/>
    <col min="58" max="16384" width="8.6640625" style="4"/>
  </cols>
  <sheetData>
    <row r="1" spans="1:57" ht="52.5" customHeight="1" thickBot="1" x14ac:dyDescent="0.35">
      <c r="A1" s="22"/>
      <c r="B1" s="25" t="s">
        <v>64</v>
      </c>
      <c r="C1" s="24" t="s">
        <v>63</v>
      </c>
      <c r="D1" s="27" t="s">
        <v>58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9"/>
      <c r="R1" s="30" t="s">
        <v>0</v>
      </c>
      <c r="S1" s="31"/>
      <c r="T1" s="31"/>
      <c r="U1" s="31"/>
      <c r="V1" s="31"/>
      <c r="W1" s="31"/>
      <c r="X1" s="31"/>
      <c r="Y1" s="32"/>
      <c r="Z1" s="30" t="s">
        <v>1</v>
      </c>
      <c r="AA1" s="31"/>
      <c r="AB1" s="31"/>
      <c r="AC1" s="31"/>
      <c r="AD1" s="31"/>
      <c r="AE1" s="31"/>
      <c r="AF1" s="31"/>
      <c r="AG1" s="31"/>
      <c r="AH1" s="31"/>
      <c r="AI1" s="32"/>
      <c r="AJ1" s="30" t="s">
        <v>62</v>
      </c>
      <c r="AK1" s="31"/>
      <c r="AL1" s="31"/>
      <c r="AM1" s="31"/>
      <c r="AN1" s="31"/>
      <c r="AO1" s="31"/>
      <c r="AP1" s="31"/>
      <c r="AQ1" s="31"/>
      <c r="AR1" s="31"/>
      <c r="AS1" s="32"/>
      <c r="AT1" s="30" t="s">
        <v>2</v>
      </c>
      <c r="AU1" s="31"/>
      <c r="AV1" s="31"/>
      <c r="AW1" s="31"/>
      <c r="AX1" s="31"/>
      <c r="AY1" s="31"/>
      <c r="AZ1" s="31"/>
      <c r="BA1" s="31"/>
      <c r="BB1" s="31"/>
      <c r="BC1" s="32"/>
      <c r="BD1" s="26" t="s">
        <v>59</v>
      </c>
      <c r="BE1" s="26" t="s">
        <v>61</v>
      </c>
    </row>
    <row r="2" spans="1:57" ht="16.8" x14ac:dyDescent="0.35">
      <c r="B2" s="23"/>
      <c r="C2" s="21"/>
      <c r="D2" s="16" t="s">
        <v>3</v>
      </c>
      <c r="E2" s="16" t="s">
        <v>4</v>
      </c>
      <c r="F2" s="16" t="s">
        <v>5</v>
      </c>
      <c r="G2" s="16" t="s">
        <v>6</v>
      </c>
      <c r="H2" s="17" t="s">
        <v>7</v>
      </c>
      <c r="I2" s="16" t="s">
        <v>8</v>
      </c>
      <c r="J2" s="16" t="s">
        <v>9</v>
      </c>
      <c r="K2" s="17" t="s">
        <v>10</v>
      </c>
      <c r="L2" s="16" t="s">
        <v>11</v>
      </c>
      <c r="M2" s="16" t="s">
        <v>12</v>
      </c>
      <c r="N2" s="16" t="s">
        <v>13</v>
      </c>
      <c r="O2" s="16" t="s">
        <v>14</v>
      </c>
      <c r="P2" s="17" t="s">
        <v>15</v>
      </c>
      <c r="Q2" s="20" t="s">
        <v>16</v>
      </c>
      <c r="R2" s="16" t="s">
        <v>17</v>
      </c>
      <c r="S2" s="16" t="s">
        <v>18</v>
      </c>
      <c r="T2" s="17" t="s">
        <v>19</v>
      </c>
      <c r="U2" s="16" t="s">
        <v>20</v>
      </c>
      <c r="V2" s="16" t="s">
        <v>21</v>
      </c>
      <c r="W2" s="17" t="s">
        <v>22</v>
      </c>
      <c r="X2" s="17" t="s">
        <v>23</v>
      </c>
      <c r="Y2" s="19" t="s">
        <v>24</v>
      </c>
      <c r="Z2" s="16" t="s">
        <v>25</v>
      </c>
      <c r="AA2" s="16" t="s">
        <v>26</v>
      </c>
      <c r="AB2" s="17" t="s">
        <v>27</v>
      </c>
      <c r="AC2" s="16" t="s">
        <v>28</v>
      </c>
      <c r="AD2" s="16" t="s">
        <v>29</v>
      </c>
      <c r="AE2" s="17" t="s">
        <v>30</v>
      </c>
      <c r="AF2" s="16" t="s">
        <v>31</v>
      </c>
      <c r="AG2" s="16" t="s">
        <v>32</v>
      </c>
      <c r="AH2" s="17" t="s">
        <v>33</v>
      </c>
      <c r="AI2" s="19" t="s">
        <v>34</v>
      </c>
      <c r="AJ2" s="16" t="s">
        <v>35</v>
      </c>
      <c r="AK2" s="16" t="s">
        <v>36</v>
      </c>
      <c r="AL2" s="17" t="s">
        <v>37</v>
      </c>
      <c r="AM2" s="16" t="s">
        <v>38</v>
      </c>
      <c r="AN2" s="16" t="s">
        <v>39</v>
      </c>
      <c r="AO2" s="17" t="s">
        <v>40</v>
      </c>
      <c r="AP2" s="16" t="s">
        <v>41</v>
      </c>
      <c r="AQ2" s="16" t="s">
        <v>42</v>
      </c>
      <c r="AR2" s="17" t="s">
        <v>43</v>
      </c>
      <c r="AS2" s="18" t="s">
        <v>44</v>
      </c>
      <c r="AT2" s="16" t="s">
        <v>45</v>
      </c>
      <c r="AU2" s="16" t="s">
        <v>46</v>
      </c>
      <c r="AV2" s="17" t="s">
        <v>47</v>
      </c>
      <c r="AW2" s="16" t="s">
        <v>48</v>
      </c>
      <c r="AX2" s="16" t="s">
        <v>49</v>
      </c>
      <c r="AY2" s="17" t="s">
        <v>50</v>
      </c>
      <c r="AZ2" s="16" t="s">
        <v>51</v>
      </c>
      <c r="BA2" s="16" t="s">
        <v>52</v>
      </c>
      <c r="BB2" s="17" t="s">
        <v>53</v>
      </c>
      <c r="BC2" s="18" t="s">
        <v>54</v>
      </c>
      <c r="BD2" s="14" t="s">
        <v>60</v>
      </c>
      <c r="BE2" s="15" t="s">
        <v>55</v>
      </c>
    </row>
    <row r="3" spans="1:57" ht="26.4" x14ac:dyDescent="0.3">
      <c r="A3" s="13" t="s">
        <v>65</v>
      </c>
      <c r="B3" s="11" t="s">
        <v>56</v>
      </c>
      <c r="C3" s="1" t="s">
        <v>57</v>
      </c>
      <c r="D3" s="3">
        <v>10</v>
      </c>
      <c r="E3" s="3">
        <v>6</v>
      </c>
      <c r="F3" s="5">
        <v>10</v>
      </c>
      <c r="G3" s="5">
        <v>10</v>
      </c>
      <c r="H3" s="5">
        <f t="shared" ref="H3" si="0">IF(ROUND((0.5*(D3/F3+E3/G3)*100),0)&gt;=100,100,ROUND((0.5*(D3/F3+E3/G3)*100),0))</f>
        <v>80</v>
      </c>
      <c r="I3" s="3">
        <v>30</v>
      </c>
      <c r="J3" s="3">
        <v>5</v>
      </c>
      <c r="K3" s="3">
        <f t="shared" ref="K3" si="1">IF(I3*J3&gt;100,100,I3*J3)</f>
        <v>100</v>
      </c>
      <c r="L3" s="3">
        <v>25</v>
      </c>
      <c r="M3" s="3">
        <v>22</v>
      </c>
      <c r="N3" s="3">
        <v>25</v>
      </c>
      <c r="O3" s="3">
        <v>22</v>
      </c>
      <c r="P3" s="5">
        <f t="shared" ref="P3" si="2">ROUND((0.5*((L3/N3)+(M3/O3))*100),0)</f>
        <v>100</v>
      </c>
      <c r="Q3" s="3">
        <f t="shared" ref="Q3" si="3">ROUND(((0.3*H3)+(0.3*K3)+(0.4*P3)),0)</f>
        <v>94</v>
      </c>
      <c r="R3" s="3">
        <v>20</v>
      </c>
      <c r="S3" s="3">
        <v>5</v>
      </c>
      <c r="T3" s="3">
        <f t="shared" ref="T3" si="4">R3*S3</f>
        <v>100</v>
      </c>
      <c r="U3" s="3">
        <v>25</v>
      </c>
      <c r="V3" s="3">
        <v>25</v>
      </c>
      <c r="W3" s="6">
        <f t="shared" ref="W3" si="5">U3/V3*100</f>
        <v>100</v>
      </c>
      <c r="X3" s="7">
        <f t="shared" ref="X3" si="6">(T3+W3)/2</f>
        <v>100</v>
      </c>
      <c r="Y3" s="7">
        <f t="shared" ref="Y3" si="7">(0.3*T3+0.4*X3+0.3*W3)</f>
        <v>100</v>
      </c>
      <c r="Z3" s="3">
        <v>20</v>
      </c>
      <c r="AA3" s="3">
        <v>3</v>
      </c>
      <c r="AB3" s="3">
        <f t="shared" ref="AB3" si="8">Z3*AA3</f>
        <v>60</v>
      </c>
      <c r="AC3" s="3">
        <v>20</v>
      </c>
      <c r="AD3" s="3">
        <v>3</v>
      </c>
      <c r="AE3" s="3">
        <f t="shared" ref="AE3" si="9">AC3*AD3</f>
        <v>60</v>
      </c>
      <c r="AF3" s="5">
        <v>4</v>
      </c>
      <c r="AG3" s="5">
        <v>4</v>
      </c>
      <c r="AH3" s="3">
        <f t="shared" ref="AH3" si="10">ROUND((AF3/AG3*100),0)</f>
        <v>100</v>
      </c>
      <c r="AI3" s="3">
        <f t="shared" ref="AI3" si="11">ROUND((0.3*AB3+0.4*AE3+0.3*AH3),0)</f>
        <v>72</v>
      </c>
      <c r="AJ3" s="3">
        <v>25</v>
      </c>
      <c r="AK3" s="3">
        <v>23</v>
      </c>
      <c r="AL3" s="8">
        <f t="shared" ref="AL3" si="12">(AJ3/AK3)*100</f>
        <v>108.69565217391303</v>
      </c>
      <c r="AM3" s="3">
        <v>25</v>
      </c>
      <c r="AN3" s="3">
        <v>25</v>
      </c>
      <c r="AO3" s="6">
        <f t="shared" ref="AO3" si="13">(AM3/AN3)*100</f>
        <v>100</v>
      </c>
      <c r="AP3" s="3">
        <v>25</v>
      </c>
      <c r="AQ3" s="3">
        <v>25</v>
      </c>
      <c r="AR3" s="6">
        <f t="shared" ref="AR3" si="14">(AP3/AQ3)*100</f>
        <v>100</v>
      </c>
      <c r="AS3" s="7">
        <v>100</v>
      </c>
      <c r="AT3" s="3">
        <v>25</v>
      </c>
      <c r="AU3" s="3">
        <v>25</v>
      </c>
      <c r="AV3" s="6">
        <f t="shared" ref="AV3" si="15">(AT3/AU3)*100</f>
        <v>100</v>
      </c>
      <c r="AW3" s="3">
        <v>25</v>
      </c>
      <c r="AX3" s="3">
        <v>25</v>
      </c>
      <c r="AY3" s="6">
        <f t="shared" ref="AY3" si="16">(AW3/AX3)*100</f>
        <v>100</v>
      </c>
      <c r="AZ3" s="3">
        <v>25</v>
      </c>
      <c r="BA3" s="3">
        <v>25</v>
      </c>
      <c r="BB3" s="6">
        <f t="shared" ref="BB3" si="17">(AZ3/BA3)*100</f>
        <v>100</v>
      </c>
      <c r="BC3" s="6">
        <f t="shared" ref="BC3" si="18">(0.3*AV3+0.2*AY3+0.5*BB3)</f>
        <v>100</v>
      </c>
      <c r="BD3" s="9">
        <f t="shared" ref="BD3" si="19">ROUND(((Q3+Y3+AI3+AS3+BC3)/5),1)</f>
        <v>93.2</v>
      </c>
      <c r="BE3" s="8">
        <v>12</v>
      </c>
    </row>
    <row r="4" spans="1:57" x14ac:dyDescent="0.3">
      <c r="Q4" s="3"/>
      <c r="Y4" s="6"/>
      <c r="BD4" s="12"/>
    </row>
  </sheetData>
  <autoFilter ref="A2:BE4">
    <sortState ref="A3:BE427">
      <sortCondition ref="B2:B427"/>
    </sortState>
  </autoFilter>
  <mergeCells count="5">
    <mergeCell ref="D1:Q1"/>
    <mergeCell ref="R1:Y1"/>
    <mergeCell ref="Z1:AI1"/>
    <mergeCell ref="AJ1:AS1"/>
    <mergeCell ref="AT1:B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НОКО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ПЦИ</cp:lastModifiedBy>
  <dcterms:created xsi:type="dcterms:W3CDTF">2020-12-29T09:16:14Z</dcterms:created>
  <dcterms:modified xsi:type="dcterms:W3CDTF">2021-06-17T01:33:49Z</dcterms:modified>
</cp:coreProperties>
</file>