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13020" windowHeight="10460" activeTab="1"/>
  </bookViews>
  <sheets>
    <sheet name="ТАБЛИЦЫ " sheetId="3" r:id="rId1"/>
    <sheet name="Итоговая таблица" sheetId="4" r:id="rId2"/>
    <sheet name="Рейтинг" sheetId="5" r:id="rId3"/>
    <sheet name=" предложения" sheetId="6" r:id="rId4"/>
  </sheets>
  <definedNames>
    <definedName name="_xlnm._FilterDatabase" localSheetId="3" hidden="1">' предложения'!$A$1:$B$526</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 i="3"/>
  <c r="N6"/>
  <c r="N7"/>
  <c r="N8"/>
  <c r="N9"/>
  <c r="N10"/>
  <c r="N11"/>
  <c r="N12"/>
  <c r="N14"/>
  <c r="N15"/>
  <c r="N16"/>
  <c r="N17"/>
  <c r="N18"/>
  <c r="N19"/>
  <c r="N20"/>
  <c r="N21"/>
  <c r="N22"/>
  <c r="N23"/>
  <c r="N24"/>
  <c r="N25"/>
  <c r="N26"/>
  <c r="N27"/>
  <c r="N28"/>
  <c r="N3"/>
  <c r="M28"/>
  <c r="J28"/>
  <c r="M27"/>
  <c r="J27"/>
  <c r="M26"/>
  <c r="J26"/>
  <c r="M25"/>
  <c r="J25"/>
  <c r="M24"/>
  <c r="J24"/>
  <c r="M23"/>
  <c r="J23"/>
  <c r="M22"/>
  <c r="J22"/>
  <c r="M21"/>
  <c r="J21"/>
  <c r="M20"/>
  <c r="J20"/>
  <c r="M19"/>
  <c r="J19"/>
  <c r="M18"/>
  <c r="J18"/>
  <c r="M17"/>
  <c r="J17"/>
  <c r="M16"/>
  <c r="J16"/>
  <c r="M15"/>
  <c r="J15"/>
  <c r="M14"/>
  <c r="J14"/>
  <c r="M13"/>
  <c r="J13"/>
  <c r="N13" s="1"/>
  <c r="M12"/>
  <c r="J12"/>
  <c r="M11"/>
  <c r="J11"/>
  <c r="M10"/>
  <c r="J10"/>
  <c r="M9"/>
  <c r="J9"/>
  <c r="M8"/>
  <c r="J8"/>
  <c r="M7"/>
  <c r="J7"/>
  <c r="M6"/>
  <c r="J6"/>
  <c r="M5"/>
  <c r="J5"/>
  <c r="M4"/>
  <c r="J4"/>
  <c r="N4" s="1"/>
  <c r="M3"/>
  <c r="J3"/>
  <c r="AG4" l="1"/>
  <c r="AG5"/>
  <c r="AG6"/>
  <c r="AG7"/>
  <c r="AG8"/>
  <c r="AG9"/>
  <c r="AG10"/>
  <c r="AG11"/>
  <c r="AG12"/>
  <c r="AG13"/>
  <c r="AG14"/>
  <c r="AG15"/>
  <c r="AG16"/>
  <c r="AG17"/>
  <c r="AG18"/>
  <c r="AG19"/>
  <c r="AG20"/>
  <c r="AG21"/>
  <c r="AG22"/>
  <c r="AG23"/>
  <c r="AG24"/>
  <c r="AG25"/>
  <c r="AG26"/>
  <c r="AG27"/>
  <c r="AG28"/>
  <c r="AG3"/>
  <c r="W7" i="4" l="1"/>
  <c r="W8"/>
  <c r="W9"/>
  <c r="W10"/>
  <c r="W11"/>
  <c r="W12"/>
  <c r="W13"/>
  <c r="W14"/>
  <c r="W15"/>
  <c r="W16"/>
  <c r="W17"/>
  <c r="W18"/>
  <c r="W19"/>
  <c r="W20"/>
  <c r="W21"/>
  <c r="W22"/>
  <c r="W23"/>
  <c r="W24"/>
  <c r="W25"/>
  <c r="W26"/>
  <c r="W27"/>
  <c r="W28"/>
  <c r="W29"/>
  <c r="W30"/>
  <c r="S7"/>
  <c r="S8"/>
  <c r="S9"/>
  <c r="S10"/>
  <c r="S11"/>
  <c r="S12"/>
  <c r="S13"/>
  <c r="S14"/>
  <c r="S15"/>
  <c r="S16"/>
  <c r="S17"/>
  <c r="S18"/>
  <c r="S19"/>
  <c r="S20"/>
  <c r="S21"/>
  <c r="S22"/>
  <c r="S23"/>
  <c r="S24"/>
  <c r="S25"/>
  <c r="S26"/>
  <c r="S27"/>
  <c r="S28"/>
  <c r="S29"/>
  <c r="S30"/>
  <c r="O7"/>
  <c r="O8"/>
  <c r="O9"/>
  <c r="O10"/>
  <c r="O11"/>
  <c r="O12"/>
  <c r="O13"/>
  <c r="O14"/>
  <c r="O15"/>
  <c r="O16"/>
  <c r="O17"/>
  <c r="O18"/>
  <c r="O19"/>
  <c r="O20"/>
  <c r="O21"/>
  <c r="O22"/>
  <c r="O23"/>
  <c r="O24"/>
  <c r="O25"/>
  <c r="O26"/>
  <c r="O27"/>
  <c r="O28"/>
  <c r="O29"/>
  <c r="O30"/>
  <c r="K7"/>
  <c r="K8"/>
  <c r="K9"/>
  <c r="K10"/>
  <c r="K11"/>
  <c r="K12"/>
  <c r="K13"/>
  <c r="K14"/>
  <c r="K15"/>
  <c r="K16"/>
  <c r="K17"/>
  <c r="K18"/>
  <c r="K19"/>
  <c r="K20"/>
  <c r="K21"/>
  <c r="K22"/>
  <c r="K23"/>
  <c r="K24"/>
  <c r="K25"/>
  <c r="K26"/>
  <c r="K27"/>
  <c r="K28"/>
  <c r="K29"/>
  <c r="K30"/>
  <c r="H7"/>
  <c r="H8"/>
  <c r="H9"/>
  <c r="H10"/>
  <c r="H11"/>
  <c r="H12"/>
  <c r="H13"/>
  <c r="H14"/>
  <c r="H15"/>
  <c r="H16"/>
  <c r="H17"/>
  <c r="H18"/>
  <c r="H19"/>
  <c r="H20"/>
  <c r="H21"/>
  <c r="H22"/>
  <c r="H23"/>
  <c r="H24"/>
  <c r="H25"/>
  <c r="H26"/>
  <c r="H27"/>
  <c r="H28"/>
  <c r="H29"/>
  <c r="H30"/>
  <c r="D17" l="1"/>
  <c r="D13"/>
  <c r="D8"/>
  <c r="D10"/>
  <c r="D16"/>
  <c r="D26"/>
  <c r="D18"/>
  <c r="D24"/>
  <c r="D23"/>
  <c r="D7"/>
  <c r="D15"/>
  <c r="D25"/>
  <c r="D9"/>
  <c r="D30"/>
  <c r="D22"/>
  <c r="D14"/>
  <c r="D21"/>
  <c r="D28"/>
  <c r="D20"/>
  <c r="D12"/>
  <c r="D29"/>
  <c r="D27"/>
  <c r="D19"/>
  <c r="D11"/>
  <c r="W6"/>
  <c r="S6"/>
  <c r="O6"/>
  <c r="K6"/>
  <c r="H6"/>
  <c r="K5"/>
  <c r="D6" l="1"/>
  <c r="W5" l="1"/>
  <c r="S5"/>
  <c r="O5"/>
  <c r="H5"/>
  <c r="D5" l="1"/>
  <c r="D32" s="1"/>
  <c r="G32" s="1"/>
</calcChain>
</file>

<file path=xl/sharedStrings.xml><?xml version="1.0" encoding="utf-8"?>
<sst xmlns="http://schemas.openxmlformats.org/spreadsheetml/2006/main" count="2378" uniqueCount="625">
  <si>
    <t>Наименование организации</t>
  </si>
  <si>
    <t>МАХ количество информационных объектов на сайте</t>
  </si>
  <si>
    <t>Информативность сайта</t>
  </si>
  <si>
    <t>МАХ количество информационных объектов на стенде</t>
  </si>
  <si>
    <t>Информативность стенда</t>
  </si>
  <si>
    <t>Итоговый балл</t>
  </si>
  <si>
    <t>Телефон</t>
  </si>
  <si>
    <t>Электронная почта</t>
  </si>
  <si>
    <t>Количество оценивших стенд</t>
  </si>
  <si>
    <t>Количество удовлетворенных</t>
  </si>
  <si>
    <t>Баллы по стенду</t>
  </si>
  <si>
    <t>Количество оценивших сайт</t>
  </si>
  <si>
    <t>Баллы по сайту</t>
  </si>
  <si>
    <t>Наличие комфортной зоны отдыха</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</si>
  <si>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</si>
  <si>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</si>
  <si>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</si>
  <si>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организации</t>
  </si>
  <si>
    <t>Количество ответивших</t>
  </si>
  <si>
    <t>Оборудование входных групп пандусами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</si>
  <si>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</si>
  <si>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</si>
  <si>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</si>
  <si>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оборудованного санитарно-гигиенического помещения</t>
  </si>
  <si>
    <t>Наличие альтернативной версии сайта организации для инвалидов по зрению</t>
  </si>
  <si>
    <t>Помощь, оказываемая работниками организации, прошедшими необходимое обучение по сопровождению инвалидов в организации</t>
  </si>
  <si>
    <t>Количество готовых рекомендовать</t>
  </si>
  <si>
    <t>Количество информационных объектов на сайте</t>
  </si>
  <si>
    <t>Количество информационных объектов на стенде</t>
  </si>
  <si>
    <t>№
п.п.</t>
  </si>
  <si>
    <t>Организация</t>
  </si>
  <si>
    <t>Итоговый балл по учреждению</t>
  </si>
  <si>
    <t>Показатели характеризующие открытость и доступность информации об организации</t>
  </si>
  <si>
    <t>Итого по критерию 1</t>
  </si>
  <si>
    <t>Показатели характеризующие комфортность условий оказания услуг</t>
  </si>
  <si>
    <t>Итого по критерию 2</t>
  </si>
  <si>
    <t>Показатели характеризующие доступность услуг для инвалидов</t>
  </si>
  <si>
    <t>Итого по критерию 3</t>
  </si>
  <si>
    <t>Показатели характеризующие доброжелательность и вежливость работников организации</t>
  </si>
  <si>
    <t>Итого по критерию 4</t>
  </si>
  <si>
    <t>Показатели характеризующие удовлетворенность условиями оказания услуг</t>
  </si>
  <si>
    <t>Итого по критерию 5</t>
  </si>
  <si>
    <t>1.1.</t>
  </si>
  <si>
    <t>1.2.</t>
  </si>
  <si>
    <t>1.3.</t>
  </si>
  <si>
    <t>2.1.</t>
  </si>
  <si>
    <t>2.2.</t>
  </si>
  <si>
    <t>2.3.</t>
  </si>
  <si>
    <t>3.1.</t>
  </si>
  <si>
    <t>3.2.</t>
  </si>
  <si>
    <t>3.3.</t>
  </si>
  <si>
    <t>4.1.</t>
  </si>
  <si>
    <t>4.2.</t>
  </si>
  <si>
    <t>4.3.</t>
  </si>
  <si>
    <t>5.1.</t>
  </si>
  <si>
    <t>5.2.</t>
  </si>
  <si>
    <t>5.3.</t>
  </si>
  <si>
    <t>Количество респондентов, принявших участие в опросе</t>
  </si>
  <si>
    <t>«ЧЗВ» **</t>
  </si>
  <si>
    <t>Анкета или ссылка на нее***</t>
  </si>
  <si>
    <t>Транспортная доступность</t>
  </si>
  <si>
    <t xml:space="preserve">Доступность записи на получение услуги </t>
  </si>
  <si>
    <t>Дублирование звуковой и зрительной информации</t>
  </si>
  <si>
    <t xml:space="preserve"> Дублирование надписей рельефно-точечным шрифтом Брайля</t>
  </si>
  <si>
    <t xml:space="preserve">Возможность предоставления услуг сурдопереводчика </t>
  </si>
  <si>
    <t>Наличие возможности предоставления  услуг в дистанционном режиме или на дому</t>
  </si>
  <si>
    <t>+</t>
  </si>
  <si>
    <t>№</t>
  </si>
  <si>
    <t>Квота</t>
  </si>
  <si>
    <t xml:space="preserve"> Предложения</t>
  </si>
  <si>
    <t xml:space="preserve"> МАУК Абатского района «Централизованное культурно-досуговое объединение «Исток»</t>
  </si>
  <si>
    <t xml:space="preserve"> МАУК «Центр культуры Армизонского района»</t>
  </si>
  <si>
    <t xml:space="preserve">  МАУК «Перспектива»</t>
  </si>
  <si>
    <t xml:space="preserve"> МАУК Бердюжского района «Премьера»</t>
  </si>
  <si>
    <t xml:space="preserve"> МАУ библиотек Бердюжского района «Престиж»</t>
  </si>
  <si>
    <t xml:space="preserve"> МАУ «Централизованная клубная система Вагайского района»</t>
  </si>
  <si>
    <t xml:space="preserve"> МАУ «Централизованная библиотечная система Вагайского района»</t>
  </si>
  <si>
    <t xml:space="preserve"> МАУК «Центр культуры и досуга Викуловского района»</t>
  </si>
  <si>
    <t xml:space="preserve"> МАУ «Голышмановский Центр культуры и досуга»</t>
  </si>
  <si>
    <t xml:space="preserve"> МАУ «Голышмановский централизованная библиотечная система»</t>
  </si>
  <si>
    <t xml:space="preserve">  АУ «Культура и молодежная политика» Исетского муниципального района</t>
  </si>
  <si>
    <t xml:space="preserve"> МАУК «Центр культуры и досуга Ишимского района»</t>
  </si>
  <si>
    <t xml:space="preserve"> АУ «Казанское районное социально - творческое объединение «Досуг»</t>
  </si>
  <si>
    <t xml:space="preserve"> МАУ  «Казанская районная централизованная библиотечная система»</t>
  </si>
  <si>
    <t xml:space="preserve"> АУ «Культура» Нижнетавдинского муниципального района</t>
  </si>
  <si>
    <t xml:space="preserve"> МАУ «Центр культуры и досуга Омутинского района»</t>
  </si>
  <si>
    <t xml:space="preserve"> МАУ «Центр информационно-библиотечного обслуживания населения Омутинского района»</t>
  </si>
  <si>
    <t xml:space="preserve">  МАУК «Овация» Сладковского муниципального района</t>
  </si>
  <si>
    <t xml:space="preserve"> МАУ«Сорокинский центр культуры и досуга»</t>
  </si>
  <si>
    <t xml:space="preserve">  МАУ «Тобольский районный центр культуры»</t>
  </si>
  <si>
    <t xml:space="preserve"> АУ«Центр досуга и культуры Уватского муниципального района»</t>
  </si>
  <si>
    <t xml:space="preserve"> АУ «Краеведческий музей Уватского муниципального района «Легенды седого Иртыша»</t>
  </si>
  <si>
    <t xml:space="preserve">  АУ Упоровского района «Упоровский центр культуры и досуга»</t>
  </si>
  <si>
    <t xml:space="preserve"> АУ «Центр культуры и досуга Юргинского муниципального района»</t>
  </si>
  <si>
    <t xml:space="preserve"> МАУ «Центр культуры и досуга Ялуторовского района»</t>
  </si>
  <si>
    <t xml:space="preserve"> МАУ «Культура» Ярковского муниципального района»</t>
  </si>
  <si>
    <t>Электронные сервисы*</t>
  </si>
  <si>
    <t>-</t>
  </si>
  <si>
    <t>18  МАУК «Овация» Сладковского муниципального района</t>
  </si>
  <si>
    <t>Нужен преподаватель эстрадного вокала с соответствующим дипломом</t>
  </si>
  <si>
    <t>14 МАУ  «Казанская районная централизованная библиотечная система»</t>
  </si>
  <si>
    <t>20  МАУ «Тобольский районный центр культуры»</t>
  </si>
  <si>
    <t>Побольше более масштабных мероприятий</t>
  </si>
  <si>
    <t>Много бумажной работы, мало творческой</t>
  </si>
  <si>
    <t>Обеспечение световой и музыкальной аппаратурой сельских СДК и Ск.</t>
  </si>
  <si>
    <t>Услугу распечатки цветных копий</t>
  </si>
  <si>
    <t>Обновить книжный фонд</t>
  </si>
  <si>
    <t>Нужно новое помещение для библиотеки</t>
  </si>
  <si>
    <t>Обновить материальную базу</t>
  </si>
  <si>
    <t>19 МАУ«Сорокинский центр культуры и досуга»</t>
  </si>
  <si>
    <t>Все в норме</t>
  </si>
  <si>
    <t>БИБЛИОТЕКА ЛАЙТАМАКСКОГО СЕЛЬСКОГО ФИЛИАЛА НУЖНО НОВАЯ БИБЛИОТЕКА И КЛУБ</t>
  </si>
  <si>
    <t>Библиотека нужна в село Лайтамак</t>
  </si>
  <si>
    <t>Библиотека в лайтамак</t>
  </si>
  <si>
    <t>Нужна хорошая материальная база для ещё лучшего оказания услуг. Но главное новый дом культуры.</t>
  </si>
  <si>
    <t>У нас новый  центр культурного развития, мы очень рады. Спасибо! А мероприятия  просто замечательные для всего населения.</t>
  </si>
  <si>
    <t>Технологической поддержки</t>
  </si>
  <si>
    <t>Улучшение материальной базы</t>
  </si>
  <si>
    <t>условия оказания услуг на высшем уровне</t>
  </si>
  <si>
    <t>10 МАУ «Голышмановский централизованная библиотечная система»</t>
  </si>
  <si>
    <t>В библиотеке работают профессионалы.</t>
  </si>
  <si>
    <t>Больше новых книг</t>
  </si>
  <si>
    <t>условия полностью устраивают</t>
  </si>
  <si>
    <t>больше интересных книг</t>
  </si>
  <si>
    <t>25 МАУ «Центр культуры и досуга Ялуторовского района»</t>
  </si>
  <si>
    <t>2 МАУК «Центр культуры Армизонского района»</t>
  </si>
  <si>
    <t>По больше развлекательных программ</t>
  </si>
  <si>
    <t>Процветания</t>
  </si>
  <si>
    <t>12 МАУК «Центр культуры и досуга Ишимского района»</t>
  </si>
  <si>
    <t>Услуги библиотекой предоставляются качественно, коллектив к пользователям относится доброжелательно</t>
  </si>
  <si>
    <t>9 МАУ «Голышмановский Центр культуры и досуга»</t>
  </si>
  <si>
    <t>Аппаратура и оборудование, микрофоны, проэктор</t>
  </si>
  <si>
    <t>наличие микрофонов и проекторов в ск</t>
  </si>
  <si>
    <t>Услуг студий звукозаписи,видеозаписи.</t>
  </si>
  <si>
    <t>4 МАУК Бердюжского района «Премьера»</t>
  </si>
  <si>
    <t>В культуре Бердюжского района работают отличные специалисты, проходят мероприятия, фестивали, концерты. Хочется пожелать им большого успеха. Так держать!!!</t>
  </si>
  <si>
    <t>16 МАУ «Центр культуры и досуга Омутинского района»</t>
  </si>
  <si>
    <t>Работать!!!!!</t>
  </si>
  <si>
    <t>Заменить кресла в концерном зале, невозможно высидеть и часа, очень неудобные, установлены на неправильном расстоянии так, что вернули сидящие дети мешают даже своим ростом смотреть фильм, нет комфорта! Если приходим семьей на фильм, то не предлагаются ни еда ни напитки, а директор этого и не позволяет, отчитывает заранее перед просмотром чтобы не ели, не шуршали не раскидывали, хотя лично мы не аборигены и ездим на просмотры фильмов и спектаклей в другие города, директор конечно умнеет создать неблагоприятную обстановку и нежелание посещать дом культуры</t>
  </si>
  <si>
    <t>Повысить зарплату сотрудникам</t>
  </si>
  <si>
    <t>Сделать ремонт</t>
  </si>
  <si>
    <t>13 АУ «Казанское районное социально - творческое объединение «Досуг»</t>
  </si>
  <si>
    <t>Отличный, вежливый и компетентный персонал.</t>
  </si>
  <si>
    <t>Улучшить чистоту сцены в зрительном зале и в самом зрительном зале. Сидя в зрительном зале видно пыль на сцене. Улучшить чистоту в санитарных узлах.</t>
  </si>
  <si>
    <t>Сделать фойе для ожидания более комфортным , более уютным</t>
  </si>
  <si>
    <t>Отсутствуют</t>
  </si>
  <si>
    <t>21 АУ«Центр досуга и культуры Уватского муниципального района»</t>
  </si>
  <si>
    <t>Сделать понедельник рабочим днем</t>
  </si>
  <si>
    <t>11  АУ «Культура и молодежная политика» Исетского муниципального района</t>
  </si>
  <si>
    <t>Построить ДК в Исетске</t>
  </si>
  <si>
    <t>Сделать бесплатные дни с показом мульфильмов</t>
  </si>
  <si>
    <t>Скорее откройте клуб в п.Туртас</t>
  </si>
  <si>
    <t>Строительство нового ДК, было бы лучшим выходом. Пять лет мероприятия проходят то тут, то там... Нет "своего" места! Дети и взрослые занимаются в не комфортных условиях!</t>
  </si>
  <si>
    <t>Радовать нас Казанцев и дальше</t>
  </si>
  <si>
    <t>Процветания!</t>
  </si>
  <si>
    <t>23  АУ Упоровского района «Упоровский центр культуры и досуга»</t>
  </si>
  <si>
    <t>Поменять сиденья в кинозале</t>
  </si>
  <si>
    <t>улучшить фонд библиотеки</t>
  </si>
  <si>
    <t>Интернет в деревенский клуб</t>
  </si>
  <si>
    <t>Расширишь библиотеку</t>
  </si>
  <si>
    <t>Интернет в сельские клубы</t>
  </si>
  <si>
    <t>Интернет в сельском клубе</t>
  </si>
  <si>
    <t>Обновить мебель в библиотеке</t>
  </si>
  <si>
    <t>Повысить сотрудникам оплату за их не простой, внимательный к людям , насыщенный мероприятиями  труд.</t>
  </si>
  <si>
    <t>Усилить работу по поиску специалистов с профильным образованием, вокал, хореография.</t>
  </si>
  <si>
    <t>Сделать более комфортные места</t>
  </si>
  <si>
    <t>Сделать нормальные сиденья</t>
  </si>
  <si>
    <t>Поменять освещения</t>
  </si>
  <si>
    <t>Зона отдыха должна быть</t>
  </si>
  <si>
    <t>Предоставлять бесплатный вай-фай гостям, за опрос по какой нибудь теме.</t>
  </si>
  <si>
    <t>5 МАУ библиотек Бердюжского района «Престиж»</t>
  </si>
  <si>
    <t>Побольше таких</t>
  </si>
  <si>
    <t>Молодцы, девочки, спасибо за работу.</t>
  </si>
  <si>
    <t>Разучивать танцы для начинаюшие 60+</t>
  </si>
  <si>
    <t>Отсутствие водопровода и санузла в здании библиотеки</t>
  </si>
  <si>
    <t>Плохая связь, нет интернета</t>
  </si>
  <si>
    <t>Заменить аудио аппаратуру</t>
  </si>
  <si>
    <t>Не во всех учреждениях культуры есть доступ для инвалидов.</t>
  </si>
  <si>
    <t>Сделать РДК в Исетске</t>
  </si>
  <si>
    <t>24 АУ «Центр культуры и досуга Юргинского муниципального района»</t>
  </si>
  <si>
    <t>Специалисты каждый раз удивляют и радуют нас своими мероприятиями. Спасибо!</t>
  </si>
  <si>
    <t>Улучшить музыкальную аппаратуру</t>
  </si>
  <si>
    <t>вай фай</t>
  </si>
  <si>
    <t>По деревенским клубам нужно завести нормальный интернет</t>
  </si>
  <si>
    <t>Все условия выполнены</t>
  </si>
  <si>
    <t>в данных условиях, все соответствует</t>
  </si>
  <si>
    <t>Желательно сеансы фильмов дневные сделать не только для детей, но и для взрослого населения, т. к. жители сёл и деревень Упоровского района не всё имеют личный транспорт, чтобы посещать кинотеатр вечером, а общественный транспорт уже не ходит в позднее время.</t>
  </si>
  <si>
    <t>Привлекать больше молодежи во все мероприятия</t>
  </si>
  <si>
    <t>Мои внуки ходят в РДК на кружки третий год, благодарю талантливых молодых специалистов за индивидуальный подход и терпение.</t>
  </si>
  <si>
    <t>больше новой литературы</t>
  </si>
  <si>
    <t>Сделать ремонт в помещениях более современный и замена мебели.</t>
  </si>
  <si>
    <t>Работой удовлетворены, а ваши анкеты - филькина грамота, ничего они не дают в улучшении работы</t>
  </si>
  <si>
    <t>Улучшение материально-технической базы - приобрести для рекламы мероприятий уличный светодиодный экран</t>
  </si>
  <si>
    <t>Компьютер очень старый, долго загружает информацию.</t>
  </si>
  <si>
    <t>Поставить автомат с едой</t>
  </si>
  <si>
    <t>Формальное отношение к организации и проведению мероприятий.  Во мне, как зрителе или участнике,  никак не заинтересованы. Интересно, как выполняется финансовый план при пустых зрительных залах?!</t>
  </si>
  <si>
    <t>Побольше новых, художественных книг в библиотеки.( бумажный вариант)</t>
  </si>
  <si>
    <t>С удовольствием посещаю .</t>
  </si>
  <si>
    <t>22 АУ «Краеведческий музей Уватского муниципального района «Легенды седого Иртыша»</t>
  </si>
  <si>
    <t>Больше информации и рекламы о деятельности организации!!! Надо привлекать большее количество людей.</t>
  </si>
  <si>
    <t>Установить новое оборудовое, например, медиа доска, интерактивный информационный стенд</t>
  </si>
  <si>
    <t>Условия оказания услуг полностью устраивают.</t>
  </si>
  <si>
    <t>нужен ремонт в помещении</t>
  </si>
  <si>
    <t>Продолжайте в том же духе и Вам цены не будет! Молодцы!</t>
  </si>
  <si>
    <t>Очень много бумажной волокиты.</t>
  </si>
  <si>
    <t>Желаем всем творческих успехов!!!</t>
  </si>
  <si>
    <t>Больше концертов</t>
  </si>
  <si>
    <t>Дайте свободу творчества и обеспечить материальной помощью.</t>
  </si>
  <si>
    <t>Иногда хочется просмотра фильма на большом экране,можно за доступную  цену.</t>
  </si>
  <si>
    <t>Организовать клуб для пенсионеров при ДК</t>
  </si>
  <si>
    <t>Отсутствует питьевой режим, отсутствует (закрыт) туалет для посетителей!</t>
  </si>
  <si>
    <t>Музей хороший, но есть большое НО!
Ребенок захотел пить, ни какого питьевого режима нет!!! Туалет закрыт для посетителей!!! Надо как то решать эту проблему!</t>
  </si>
  <si>
    <t>Смена заведующей РДК, родственница главы администрации этим все сказано.</t>
  </si>
  <si>
    <t>7 МАУ «Централизованная библиотечная система Вагайского района»</t>
  </si>
  <si>
    <t>Работать реально, а не оформлениеи фото выставок. Находиться на рабочем месте в течение рабочего дня. Работать с населением.</t>
  </si>
  <si>
    <t>Больше крупных мероприятий</t>
  </si>
  <si>
    <t>УТЕПЛИТЬ ПОМЕЩЕНИЕ БИБЛИОТЕКИ В ЗИМНИЙ ПЕРИОД И КОНДИЦИОНЕР В ЛЕТНИЙ</t>
  </si>
  <si>
    <t>Побольше современной литературы</t>
  </si>
  <si>
    <t>Оставаться такими же удобными и достуными</t>
  </si>
  <si>
    <t>Все условия организации устраивают.</t>
  </si>
  <si>
    <t>6 МАУ «Централизованная клубная система Вагайского района»</t>
  </si>
  <si>
    <t>Нужны костюмы и новая аппаратура</t>
  </si>
  <si>
    <t>Нужно больше преобретать костюмов для аниматоров, чтобы развлекать детей на игровых программах, чтобы более было интересно детям. Приобрести уличный экран, так как детям это сейчас более интересней.</t>
  </si>
  <si>
    <t>Обновить мебель для зоны отдыха</t>
  </si>
  <si>
    <t>Очень доволен работой данной библиотеки.</t>
  </si>
  <si>
    <t>Аппаратура устаревшая, нужно обновить</t>
  </si>
  <si>
    <t>Разобраться с директором дк Большекрасноярский , не учтивое поведение и мерзкое отношение к работникам</t>
  </si>
  <si>
    <t>Чтоб во всех учреждениях был проведён интернет</t>
  </si>
  <si>
    <t>Всё превосходно</t>
  </si>
  <si>
    <t>Все удовлетворяет</t>
  </si>
  <si>
    <t>Ремонт Слободчиковского клуба</t>
  </si>
  <si>
    <t>Ремонт Слободчиковского клуба!</t>
  </si>
  <si>
    <t>Капитальный ремонт слободчиковского клуба!</t>
  </si>
  <si>
    <t>Находится далеко от центра поселения</t>
  </si>
  <si>
    <t>Обеспечить культурные учреждения новыми компьютерами и принтерами, современной мебелью.</t>
  </si>
  <si>
    <t>Питьевая вода</t>
  </si>
  <si>
    <t>Чтобы была возможность проводить мероприятия на территории лагеря</t>
  </si>
  <si>
    <t>закупать больше книг</t>
  </si>
  <si>
    <t>Больше мероприятий для молодежи</t>
  </si>
  <si>
    <t>Побольше делать концертов для населения</t>
  </si>
  <si>
    <t>Хореограф</t>
  </si>
  <si>
    <t>Очень довольны работой данной организации и ее сотрудников.</t>
  </si>
  <si>
    <t>Привлечь молодых специалистов</t>
  </si>
  <si>
    <t>Поставить кофе автомат</t>
  </si>
  <si>
    <t>Желаем и дальше Казанским артистам радовать нас своим творчеством! Это талантливейший коллектив единомышленников!!!! Только слова благодарности и восторга!</t>
  </si>
  <si>
    <t>Интернет хотела бы чтоб был лучше</t>
  </si>
  <si>
    <t>Улучшить базу</t>
  </si>
  <si>
    <t>все условия оказания услуг устраивают в полной мере</t>
  </si>
  <si>
    <t>Всем доволен, спасибо</t>
  </si>
  <si>
    <t>Могу пожелать только удачи и новых творческих свершений</t>
  </si>
  <si>
    <t>Организовать питьевой режим, открыть туалет для посетителей</t>
  </si>
  <si>
    <t>Почаще организовывать встречи привлекать больше молодежи.
Общение это жизнь</t>
  </si>
  <si>
    <t>15 АУ «Культура» Нижнетавдинского муниципального района</t>
  </si>
  <si>
    <t>Повысить заработную плату всем ПКК</t>
  </si>
  <si>
    <t>Пересмотреть график работы! Хотелось бы посещать в выходной или праздничный день! Также хотел бы погрузиться в вертикальную реальность</t>
  </si>
  <si>
    <t>Хотелось бы побольше мероприятий для малышей</t>
  </si>
  <si>
    <t>Все услуги оказываются в полной мере, по 10 бальной системе на 10</t>
  </si>
  <si>
    <t>Сделать кружки для детей от 4-5 лет</t>
  </si>
  <si>
    <t>Необходимо обновление материально-технической базы сельских домов культуры</t>
  </si>
  <si>
    <t>Оснастить учреждение, по  новому ...</t>
  </si>
  <si>
    <t>Нужен хореограф</t>
  </si>
  <si>
    <t>Построить клуб</t>
  </si>
  <si>
    <t>Работники культуры личные авто используют в работе, можно хотя бы заправлять бензином за счёт  бюджета?</t>
  </si>
  <si>
    <t>Обновить материально-техническую базу клубов и библиотек.</t>
  </si>
  <si>
    <t>Установить в сельские Дома культуры кондиционеры</t>
  </si>
  <si>
    <t>8 МАУК «Центр культуры и досуга Викуловского района»</t>
  </si>
  <si>
    <t>Хотелось бы видеть спектакли. У нас они редкоесть.</t>
  </si>
  <si>
    <t>Отказываюсь</t>
  </si>
  <si>
    <t>Расширить площадь ДК</t>
  </si>
  <si>
    <t>Чтобы были мероприятия для мал детишек.</t>
  </si>
  <si>
    <t>Сейчас редко проходят дискотеки, предложение проводить из под открытым небом в хорошую погоду</t>
  </si>
  <si>
    <t>Материальное снабжения</t>
  </si>
  <si>
    <t>Пусть впускают в туалет когда гуляют. А то скажут что идите на улицу и все.</t>
  </si>
  <si>
    <t>Побольше зрительных мест в зале.</t>
  </si>
  <si>
    <t>Хотелось бы расширить хореографический кабинет, хорошие раздевалки с душевыми для переодевания на занятия!</t>
  </si>
  <si>
    <t>Наличие собственного автобуса с водителем</t>
  </si>
  <si>
    <t>1 МАУК Абатского района «Централизованное культурно-досуговое объединение «Исток»</t>
  </si>
  <si>
    <t>Надо строить клуб, потомв что нет здания. Птд клуб арендуют здание старого магазина.</t>
  </si>
  <si>
    <t>Проведение вечерних дискотек по выходным.</t>
  </si>
  <si>
    <t>Хочется выразить огромную благодарность работникам культуры Уватского района за их профессионализм, творческий подход и преданность своему делу! Благодаря вашим усилиям в районе регулярно проходят яркие, запоминающиеся мероприятия, которые объединяют жителей, сохраняют традиции и радуют людей всех возрастов. 
Особенно приятно видеть, как организуются праздники, концерты, выставки и тематические вечера. Вы вкладываете душу в каждое событие, делая культурную жизнь района насыщенной и разнообразной. Отдельное спасибо за работу с молодежью и сохранение народного творчества. 
Ваш труд не остаётся незамеченным – жители ценят вашу энергию, инициативу и умение создавать атмосферу праздника даже в будни. Желаем вам новых творческих успехов, вдохновения и благодарных зрителей!</t>
  </si>
  <si>
    <t>Постройте наконец-то, Дом Культуры!!</t>
  </si>
  <si>
    <t>Надо здание клуба построить, а то арендуют стсрое и маленькое здание</t>
  </si>
  <si>
    <t>Благодарим всех творческих работников за их труд!!!</t>
  </si>
  <si>
    <t>Я полностью удовлетворена работой нашего АО ,,Казанское районное социально- творческое объединение ,,Досуг"</t>
  </si>
  <si>
    <t>Всем доброго здоровья, удачи , успехов. Спасибо за титаничнский труд всем работникам культуры .</t>
  </si>
  <si>
    <t>библиотека находится далеко от центра,</t>
  </si>
  <si>
    <t>Побольше поощрений работникам культуры</t>
  </si>
  <si>
    <t>Нужны новые здания для клубов. В некоторых сёлах нет нормальных зданий.</t>
  </si>
  <si>
    <t>Новые учреждения культуры строить, а то как будто в прошлые 60 года вернулись.</t>
  </si>
  <si>
    <t>Купить в сельские дома культуры новые компьютеры и цветные принтеры.</t>
  </si>
  <si>
    <t>Для полноценной работы учреждения не хватает хореографа.</t>
  </si>
  <si>
    <t>В Емуртлинский ДК нужна новая , современная аппаратура.</t>
  </si>
  <si>
    <t>Организовать стоянку для авто</t>
  </si>
  <si>
    <t>Поставить кондиционер</t>
  </si>
  <si>
    <t>Тем более ты не знаешь сколько надо этого</t>
  </si>
  <si>
    <t>улучшить компьтерную систему</t>
  </si>
  <si>
    <t>3  МАУК «Перспектива»</t>
  </si>
  <si>
    <t>Мало питьевой воды в ДК Капустник</t>
  </si>
  <si>
    <t>Использовать современные технологии для работы с посетителями</t>
  </si>
  <si>
    <t>Нужно обновить техническую базу.</t>
  </si>
  <si>
    <t>Всё уже продумано.</t>
  </si>
  <si>
    <t>Только благодарность за хорошую работу</t>
  </si>
  <si>
    <t>Персонал вежливый, компетентный</t>
  </si>
  <si>
    <t>Пожелать творческих успехов.</t>
  </si>
  <si>
    <t>Все удовлетворительно</t>
  </si>
  <si>
    <t>Хотим видеть в нашем ДК показ кино, мультиков и тд</t>
  </si>
  <si>
    <t>Кинотеатр</t>
  </si>
  <si>
    <t>Желаем всем добра.</t>
  </si>
  <si>
    <t>Построить большой кинотеатр</t>
  </si>
  <si>
    <t>Процветание нашей культуре)</t>
  </si>
  <si>
    <t>Работа учреждения удовлетворяет</t>
  </si>
  <si>
    <t>Все проводимые мероприятия интересны, креативны и талантливы</t>
  </si>
  <si>
    <t>Всей предоставляемой услугой доволен. Могу только пожелать, дальнейших успехов нашим дорогимкультработникам</t>
  </si>
  <si>
    <t>Пожалуйста верните нормальные показы фильмов в главном зале, а не в микро кинотеатре с неинтересными детскими мультиками.</t>
  </si>
  <si>
    <t>Будьте здоровы</t>
  </si>
  <si>
    <t>Процветания, повышения заработной платы коллегам</t>
  </si>
  <si>
    <t>все удовлетворяет</t>
  </si>
  <si>
    <t>Цифровое оборудование</t>
  </si>
  <si>
    <t>Световое оборудование</t>
  </si>
  <si>
    <t>Ростовые куклы</t>
  </si>
  <si>
    <t>Капитальный ремонт в помещении библиотеки</t>
  </si>
  <si>
    <t>Нужно побольше различных аттракционов для детей</t>
  </si>
  <si>
    <t>Все условия оказания услуг данной организации устраивают. Очень довольны.</t>
  </si>
  <si>
    <t>Всё нравится. Огромное количество мероприятий для всех возрастов.</t>
  </si>
  <si>
    <t>Всё нравится!! Замечательные сотрудники</t>
  </si>
  <si>
    <t>Не хватает книг на татарском языке</t>
  </si>
  <si>
    <t>Повысить зарплату работникам культуры и библиотеки и всё образуется</t>
  </si>
  <si>
    <t>Хотелось бы чтобы поменяли пол в учреждении.</t>
  </si>
  <si>
    <t>Недостаточно
финансирования</t>
  </si>
  <si>
    <t>В БЕРДЮГИНСКОЙ библиотеке сменить окна на новые, все.</t>
  </si>
  <si>
    <t>Нечего, улучшать не надо все прикрасно</t>
  </si>
  <si>
    <t>Крепкого здоровья всем сотрудникам организации.</t>
  </si>
  <si>
    <t>Установите кулер с питьевой водой, раковину и унитаз, пожалуйста.</t>
  </si>
  <si>
    <t>Перестаньте мучаться сотрудников, выполнением планов! Они из кожи лезут, чтобы выполнить. Жалко на них смотреть, когда они вынуждены зазывать людей на мероприя!</t>
  </si>
  <si>
    <t>Ремонт крышы!</t>
  </si>
  <si>
    <t>Хотелось бы больше досуга (дискотека, мастер классы) для школьников старшего звена в небольших населенных пунктах.</t>
  </si>
  <si>
    <t>Улучшить техническое оснащение</t>
  </si>
  <si>
    <t>Цифровое световое оборудование</t>
  </si>
  <si>
    <t>В данном населенном пункте т.е в Беркуте, очень плохое качество воды. Очень проблематично добраться до населенного пункта с района и в город.</t>
  </si>
  <si>
    <t>Побольше мероприятий  для пожилых</t>
  </si>
  <si>
    <t>Побольше празников</t>
  </si>
  <si>
    <t>Продлевать дискотеки</t>
  </si>
  <si>
    <t>Нравится все, только крышу бы починили</t>
  </si>
  <si>
    <t>Рабочий день с 9</t>
  </si>
  <si>
    <t>Темновато в зале.</t>
  </si>
  <si>
    <t>Обеспечить библиотеки интересными настольными и иными играми.</t>
  </si>
  <si>
    <t>Цифровое и световое оборудование</t>
  </si>
  <si>
    <t>Сделать кинотеатр для малышей и для подростков</t>
  </si>
  <si>
    <t>Пожелать творческих успехов .</t>
  </si>
  <si>
    <t>Провести ремонт кровли здания.</t>
  </si>
  <si>
    <t>Починить крышу</t>
  </si>
  <si>
    <t>26 МАУ «Культура» Ярковского муниципального района»</t>
  </si>
  <si>
    <t>Нужна музыкальная аппаратура,цветной принтер, ламтнатор и мн.др.</t>
  </si>
  <si>
    <t>Всё и так превосходно.</t>
  </si>
  <si>
    <t>Хотелось бы кружок для детей по развитию ходожественных способностей</t>
  </si>
  <si>
    <t>Они самые лучшие.</t>
  </si>
  <si>
    <t>Улучшить материально- техническую базу</t>
  </si>
  <si>
    <t>Желаю творческих успехов в работе  .</t>
  </si>
  <si>
    <t>Селький клуб нет интернета</t>
  </si>
  <si>
    <t>Обновить мебель!</t>
  </si>
  <si>
    <t>У меня предложение улучшить условия для работающего персонала, точнее комфортно было работающим и отдыхающим</t>
  </si>
  <si>
    <t>Обеспечить современной аппаратурой</t>
  </si>
  <si>
    <t>Привлечь выпусников вузов, молодых специалистов</t>
  </si>
  <si>
    <t>Чтоб график был обычный, не менялся. Например, в какой-то день, кажется, в среду, приходишь, а сегодня обед длинный, работают до поздна, не надо этого вообще.</t>
  </si>
  <si>
    <t>Крыша протекает на протяжении нескольких лет. Хочется чтобы отремонтировали.</t>
  </si>
  <si>
    <t>Предлагаю починить крышу</t>
  </si>
  <si>
    <t>На протяжении нескольких лет течёт крыша. Прошу отреагировать</t>
  </si>
  <si>
    <t>Хотелось видеть современный ремонт, пластиковые окна, стеллажи,мебель, столы,стулья например и т.д.</t>
  </si>
  <si>
    <t>Продажу билетов осуществлять в первую очередь родителям детей которые ходят на кружки в мау культура и выступают на сцене</t>
  </si>
  <si>
    <t>Работать в таком же уровне</t>
  </si>
  <si>
    <t>Верните библиотекарям полные ставки. Они сами моют полы, убирают снег, чистят территорию вокруг здания. И это ничего не оплачивается. Непорядок.</t>
  </si>
  <si>
    <t>Течёт крыша</t>
  </si>
  <si>
    <t>Отремонтируйте крышу</t>
  </si>
  <si>
    <t>Предлагаю вам отремонтировать крышу</t>
  </si>
  <si>
    <t>Нужен ремонт крыши</t>
  </si>
  <si>
    <t>нужен ремонт крыши</t>
  </si>
  <si>
    <t>пожалуйста отремонтируйте крышу</t>
  </si>
  <si>
    <t>для бережного хранения книг и техники, необходимо отремонтировать крышу</t>
  </si>
  <si>
    <t>Повышения оплаты труда сотрудникам организации</t>
  </si>
  <si>
    <t>Продолжить свою работу в таком же профессиональном уровне</t>
  </si>
  <si>
    <t>Работа учреждения хорошая</t>
  </si>
  <si>
    <t>Нужна площадка на улице для волейбола и других игр.</t>
  </si>
  <si>
    <t>Необходимо оснащение помещения для работы Добро,Центра в ЦКиД.</t>
  </si>
  <si>
    <t>Выделить денежные средства, для реставрации улучшения комфорта для гостей</t>
  </si>
  <si>
    <t>Улучшить дорожное движение (асфальт) водоснабжение (еле вода бежит) газификация</t>
  </si>
  <si>
    <t>Надо работать, а ни зарплату получать, за то что клуб закрытый стоит</t>
  </si>
  <si>
    <t>Нужен транспорт для выезда на мероприятия в другие поселения</t>
  </si>
  <si>
    <t>Нужен новый дом культуры в селе Чечкино</t>
  </si>
  <si>
    <t>Было бы ещё такие мероприятия я бы с удовольствием приеду</t>
  </si>
  <si>
    <t>Уютно будет ,когда будет тепло</t>
  </si>
  <si>
    <t>Систематичность проводимых мероприятий. Спасибо за понимание!</t>
  </si>
  <si>
    <t>Проведения мастер классы.</t>
  </si>
  <si>
    <t>Приглашайте других артистов, из других регионов.</t>
  </si>
  <si>
    <t>Сделайте в нашем клубе пожалуйста ремонт</t>
  </si>
  <si>
    <t>Улучшить дороги, в деревне космаково сделать людям воду, и убрать мусор, улучшить дорогу к кладбищу</t>
  </si>
  <si>
    <t>Хороший ремонт клуба</t>
  </si>
  <si>
    <t>Пусть процветает и добивается высоких побед и достижений коллективы Ярковского ДК</t>
  </si>
  <si>
    <t>Нужна новая аппаратура в наш Клуб</t>
  </si>
  <si>
    <t>Побольше татарских концертов!</t>
  </si>
  <si>
    <t>Проводить больше работу с детьми.</t>
  </si>
  <si>
    <t>Предоставить, микрофоны, аппаратуру и прочее.</t>
  </si>
  <si>
    <t>Скорость передачи данных(интернет) в учреждении оскорбитильно минимальная..</t>
  </si>
  <si>
    <t>Новый клуб, нужен.</t>
  </si>
  <si>
    <t>Оформить сцену</t>
  </si>
  <si>
    <t>Мы хотим чтобы потроили новый клуб</t>
  </si>
  <si>
    <t>удовлетворительно</t>
  </si>
  <si>
    <t>Клубу в Усть-Тавде нужен ремонт, 
Санузел в ужасном состоянии</t>
  </si>
  <si>
    <t>Не помешал бы новый сельский клуб</t>
  </si>
  <si>
    <t>В Сингульской библиотеке поменять стеллажи!!!</t>
  </si>
  <si>
    <t>Хорошей работы и уважения. Со стороны посетителей 🤝.</t>
  </si>
  <si>
    <t>Главное чтобы работали, куда можно сходить, пообщаться .</t>
  </si>
  <si>
    <t>Извините, но летом можно и поменьше мероприятий проводить . В деревне очень много дел в огороде, в лесу</t>
  </si>
  <si>
    <t>Улучшение зоны отдыха</t>
  </si>
  <si>
    <t>17 МАУ «Центр информационно-библиотечного обслуживания населения Омутинского района»</t>
  </si>
  <si>
    <t>Прекрасная организация 
Очень вежливые, приятные, доброжелательные люди, которые там работают💕🥰</t>
  </si>
  <si>
    <t>Все и так на высоте</t>
  </si>
  <si>
    <t>Большое спасибо работникам библиотеки, всегда помогут, подскажут.</t>
  </si>
  <si>
    <t>Пожелать творческих успехов и здоровья.</t>
  </si>
  <si>
    <t>Больше мероприятий</t>
  </si>
  <si>
    <t>Пополнить кадровый состав,, увеличить заработанную плату</t>
  </si>
  <si>
    <t>Рассмотреть возможность доступа к концертным программам в виде видео,проведения вертикальных концертных программ.</t>
  </si>
  <si>
    <t>В филиале нужен ремонт и теплый туалет.</t>
  </si>
  <si>
    <t>Приобретение музыкальной аппаратуры для сельских СДК и СК.</t>
  </si>
  <si>
    <t>Оставить все как есть, все ок</t>
  </si>
  <si>
    <t>Улучшить материально техническую базу</t>
  </si>
  <si>
    <t>В данный момент, пока ничего не могу предложить.</t>
  </si>
  <si>
    <t>Больше разносторонних кружков для детей</t>
  </si>
  <si>
    <t>Необходимо реконструировать районный Дом культуры, мало место для занятий и зрительный зал не вмещает всех желающих!</t>
  </si>
  <si>
    <t>Улучшить материальную базу</t>
  </si>
  <si>
    <t>Желаю процветания организации!</t>
  </si>
  <si>
    <t>Улучшения материально тех.базы.</t>
  </si>
  <si>
    <t>Добавьте больше зон отдыха в фойе и рекреациях в библиотеке, дк</t>
  </si>
  <si>
    <t>Вовлекать по больше народу, чем то стараться заинтересовать население.</t>
  </si>
  <si>
    <t>ТСО мебель библиотечная</t>
  </si>
  <si>
    <t>Организацию нужно для всех возрастов и для маленьких от двух лет</t>
  </si>
  <si>
    <t>Расширение помещений</t>
  </si>
  <si>
    <t>Для семей папа и мама и дети проводить мероприятия</t>
  </si>
  <si>
    <t>У нас в Викулово все замечательео</t>
  </si>
  <si>
    <t>Ввести дополнительные услуги по работе с молодежью</t>
  </si>
  <si>
    <t>Кабинки в туалетной комнате оборудовать дверцами.
Выделить еще одно помещение для  туалетной комнаты, чтобы не было очереди.</t>
  </si>
  <si>
    <t>Мероприятия интегрированного характера, где сняты возрастные ограничения, участвуют все, и 25 и 65</t>
  </si>
  <si>
    <t>Работники культуры молодцы</t>
  </si>
  <si>
    <t>График работы не соблюдается, 
грубость работника культуры</t>
  </si>
  <si>
    <t>Организация самодостаточная и развивается и улучшается по показанию услуг.</t>
  </si>
  <si>
    <t>В с. Коточиги Дом культуры всегда закрыт, режим работы не соблюдается, дискотеки не проводятся, работник культуры хамит и грубит</t>
  </si>
  <si>
    <t>Сделать комфортной зону отдыха: заменить мебель на новую ;  приобрести музыкальную и цветомузыкальную аппаратуру; зделать ремонт в клубе, заменить окна на пластиковые.</t>
  </si>
  <si>
    <t>Сельский дк в вечернее время всегда закрыт, работник грубит</t>
  </si>
  <si>
    <t>Сменить организатора данного учреждения и всех работников этого места, работают отвратительно, мероприятия не проводятся, заведующая домом культуры даже не является на работу в рабочие дни, досуга в доме культуры нет сосвсем</t>
  </si>
  <si>
    <t>Привлечение жителей старшего возраста к какой либо творческой самодеятельности</t>
  </si>
  <si>
    <t>Отремонтироватть злания. И заменитт технику.</t>
  </si>
  <si>
    <t>Могу только пожелать и дальше продолжать организовывать свои мероприятия для населения как они это умеют.</t>
  </si>
  <si>
    <t>Всё великолепно</t>
  </si>
  <si>
    <t>На лучшую сторону улучшается</t>
  </si>
  <si>
    <t>Услуги: проведения ремонтов Сельских клубов, относящихся к МАУ "Тобольский районный центр культуры "</t>
  </si>
  <si>
    <t>Косметические ремонты в зданиях СДК и СК проводить каждый год.</t>
  </si>
  <si>
    <t>все нравится проходит много интересных мероприятий для людей с овз</t>
  </si>
  <si>
    <t>Самое лучшее учреждение!</t>
  </si>
  <si>
    <t>Улучшение материально технической базы учереждения</t>
  </si>
  <si>
    <t>Улучшение материальной базы.</t>
  </si>
  <si>
    <t>Нужен ремонт косметический.</t>
  </si>
  <si>
    <t>Побольше детского инвентаря для игр.</t>
  </si>
  <si>
    <t>Капитальный ремонт или строительство нового дома культуры в с. Санниково</t>
  </si>
  <si>
    <t>Больше вовлекать население.Обьявления о мероприятиях вывешивать в ярко оформленных плакатах т к не у каждого человека смартфоны.</t>
  </si>
  <si>
    <t>Ремонт библиотеки</t>
  </si>
  <si>
    <t>Нужен ремонт</t>
  </si>
  <si>
    <t>Досуговые мероприятия 50+</t>
  </si>
  <si>
    <t>с Коточиги.
Хотим что бы проводились мероприятия с молодёжью, и в том числе, дискотеки.</t>
  </si>
  <si>
    <t>Сделать ремонт в библиотеке</t>
  </si>
  <si>
    <t>В Санниково здание старое без никаких условий. Крыша протекает.  Для клуба нужно новое здание.</t>
  </si>
  <si>
    <t>Обновить компьютеры</t>
  </si>
  <si>
    <t>Стремиться к   лучшему.</t>
  </si>
  <si>
    <t>сменить руководство по культуре в муниципалитете</t>
  </si>
  <si>
    <t>Ремон помещения</t>
  </si>
  <si>
    <t>Новую мебель, ремонт библиотеки</t>
  </si>
  <si>
    <t>Ремонт здания</t>
  </si>
  <si>
    <t>Обновить мебель,ремонт библиотеки</t>
  </si>
  <si>
    <t>Отремонтировать  дорогу, вся в ямах</t>
  </si>
  <si>
    <t>Улучшить проезд кк зданию!</t>
  </si>
  <si>
    <t>Улучшить проезд к зданию библиотеки!</t>
  </si>
  <si>
    <t>Самая лучшая библиотека</t>
  </si>
  <si>
    <t>Хочется пожелать творческих успехов</t>
  </si>
  <si>
    <t>Организовать группу танцев для взрослого населения</t>
  </si>
  <si>
    <t>обновить оборудование, ноутбуки, проекторами снабдить.</t>
  </si>
  <si>
    <t>Кинозал, Показ фильмов очень громкий звук.</t>
  </si>
  <si>
    <t>Предлагаю закупить игровой реквизит, чтобы детям было интересно принимать участие в игровых пртграммах</t>
  </si>
  <si>
    <t>Отремонтировать дорогу к учреждению</t>
  </si>
  <si>
    <t>Просьба улучшить качество дорог и освещения</t>
  </si>
  <si>
    <t>Туалет тёплый в здании ДК</t>
  </si>
  <si>
    <t>Ремонт дк</t>
  </si>
  <si>
    <t>Я очень признательна нашим работникам ДК Ивановского поселения Армизонского района. Они трудолюбивые, творческие, позитивные, приветливые и всё делают для населения.  Спасибо им огромное!</t>
  </si>
  <si>
    <t>Улучшить материальную базу на переферии</t>
  </si>
  <si>
    <t>Скорректировать работу организации по наиболее актуальным вопросам получателей услуг. К таким вопросам могут относиться ремонт помещений, проблемы оснащения оборудованием.</t>
  </si>
  <si>
    <t>Улучшить техническую и материальную базу.</t>
  </si>
  <si>
    <t>Строительство новых Домов культуры и Сельских клубов.</t>
  </si>
  <si>
    <t>Музею нужно новое здание</t>
  </si>
  <si>
    <t>Вечера тем Каму за .....</t>
  </si>
  <si>
    <t>Все стараются, все нравится</t>
  </si>
  <si>
    <t>Хотелось бы, чтобы в нашем Сладковском Доме культуры обучали детей на каких либо музыкальных  инструментах</t>
  </si>
  <si>
    <t>Новую дорогу к библиотеке, и освящение</t>
  </si>
  <si>
    <t>Обновить фонд</t>
  </si>
  <si>
    <t>Оказание услуг соответствует хорошему уровню.</t>
  </si>
  <si>
    <t>На дискотеку Молодежь ходит за деньги, а в туалет их отправляют на улицу. Что нельзя в помещении туалет открывать?</t>
  </si>
  <si>
    <t>Отдельное  здание  для музея</t>
  </si>
  <si>
    <t>Огромное спасибо за работу!</t>
  </si>
  <si>
    <t>Приобрести удобные кресла в кинозал</t>
  </si>
  <si>
    <t>Я удовлетворена условиями услуг в организации.</t>
  </si>
  <si>
    <t>Побольше современного игрового оборудования для детей.</t>
  </si>
  <si>
    <t>Всегда довольны организациями всех мероприятий</t>
  </si>
  <si>
    <t>Дороги до библиотеки</t>
  </si>
  <si>
    <t>Не удобно составлена анкета! Не продуманно.</t>
  </si>
  <si>
    <t>В сельских клубах зарплата у культорганизаторов совсем уж маленькая, работают на полставки.</t>
  </si>
  <si>
    <t>Поскорее принять на работу системного администратора.</t>
  </si>
  <si>
    <t>Районному ДК нужна музыкальная аппаратура мощная для уличных мероприятий.</t>
  </si>
  <si>
    <t>Процветания и прибавки к зарплате</t>
  </si>
  <si>
    <t>Поменять работников в Казанском сельском клубе</t>
  </si>
  <si>
    <t>Все нравиться , улучшить дороги</t>
  </si>
  <si>
    <t>Уделять по больше внимания ремонту помещений в библиотеках</t>
  </si>
  <si>
    <t>Улучшение условий труда в сельских библиотеках. В первую очередь отопление зданий библиотек.</t>
  </si>
  <si>
    <t>В библиотеке все круто</t>
  </si>
  <si>
    <t>Больше новой современной литературы</t>
  </si>
  <si>
    <t>Не забывать периферию там все печально, аппаратура уже давно умерла, и все остальное тоже .</t>
  </si>
  <si>
    <t>Здоровья и всего самого самого наилучшего</t>
  </si>
  <si>
    <t>Улучшить музыкальную аппаратуру.</t>
  </si>
  <si>
    <t>Всего хорошего дальнейшем</t>
  </si>
  <si>
    <t>Оргонизовать оздоровительно физические мероприятия для пожилых людей.</t>
  </si>
  <si>
    <t>Большое спасибо  нашим всем зав.клубам.  Мы благодарны нашей Кадыровой Нурие Рушановне, за ее старание, трудолюбие. Хотелось бы более лучшего оснащения играми для детей, театральными костюмами.</t>
  </si>
  <si>
    <t>Наличие кружков для детей и взрослых</t>
  </si>
  <si>
    <t>Пересмотреть политику руковства, больше внимания уделять сельским клубам, сделать текущие ремонты в сельских клубах. Руководству чаще посещать мероприятия в сельских учреждениях.</t>
  </si>
  <si>
    <t>Не стоять на месте а идти в ногу со временем , дк так и остались в сталинском времени</t>
  </si>
  <si>
    <t>Благодарна за хороший труд.</t>
  </si>
  <si>
    <t>Установить кофемашину в библиотеке</t>
  </si>
  <si>
    <t>Поставить компьютеры для пользования населения</t>
  </si>
  <si>
    <t>Нужен новый клуб,</t>
  </si>
  <si>
    <t>Холодно в помещении, нужен ремонт</t>
  </si>
  <si>
    <t>Специалисты обладают высокими компетенцтями, дорожелательны, вежливы, высокий уровень подготовки, предлагаемых мероприятий для всех возрастных категорий. Так держать! Дальнейших творческих проектов!</t>
  </si>
  <si>
    <t>Я желаю чтобы построили новый клуб</t>
  </si>
  <si>
    <t>Отремонтировать дорогу</t>
  </si>
  <si>
    <t>Дорогу к библиотеке</t>
  </si>
  <si>
    <t>Благодарю!</t>
  </si>
  <si>
    <t>Улучшить материальную базу учреждения.</t>
  </si>
  <si>
    <t>Обеспечение сельских СДК и СК музыкальной аппаратурой</t>
  </si>
  <si>
    <t>Улучшить материальную базу сельским клубам, относящимся к МАУ "Тобольский районный Центр культуры"</t>
  </si>
  <si>
    <t>В данный момент у меня отсутствуют предложения по улучшению условий оказания услуг в организации</t>
  </si>
  <si>
    <t>Срочно нужен новый Дом культуры в с.Исетское. Старый закрыт уже несколько лет, признан аварийным.</t>
  </si>
  <si>
    <t>Услуги в организации  на высшем уровне.</t>
  </si>
  <si>
    <t>Новый дк построить</t>
  </si>
  <si>
    <t>Хочу чтобы добавили телевизор для информации.</t>
  </si>
  <si>
    <t>Я полностью удовлетворена всеми услугами! Спасибо!</t>
  </si>
  <si>
    <t>Купите РДК костюмы для аниматоров для проведения разных программ</t>
  </si>
  <si>
    <t>Капитальный ремонт Черноковского Дома культуры</t>
  </si>
  <si>
    <t>Повышение комфортности условий предоставления услуг.
Использование современных технологий.</t>
  </si>
  <si>
    <t>Больше организационных мероприятие для детей</t>
  </si>
  <si>
    <t>Материально-техническая база минимальная... Либо " древних" лет... И вообще, в целом, нет полноценного здания с просторными помещениями. Дети занимаются в "подсобных" помещениях, из которых их периодически выделяет военкомат!!!</t>
  </si>
  <si>
    <t>В исетском районе не осталось ни одного полноценного действующего дома, дворца культуры. В самом Исетске функционирует одно здание Молодежного центра, которое тоже в не лучшем техническом состоянии.  Почти все дома культуры(здания) закрыты по аварийности. Новые здания домов и дворцов культуры не строится. Дворец культуры для коллектива РДК планировали построить в 2021году. На сегодняшний день не приступили даже к демонтажу старого, аварийного здания. Сам коллектив РДК работает в другом населенном пункте и полноценно оказывать услуги в сфере культуры населению районного центра не может. Так же не понятно что происходит со средствами, которые ежегодно закладываются на развитие культуры. Районая администрация ежегодно отчитывается о их успешном освоении, что на "развитие культуры" каждый год тратится более 10млн руб. Но, когда попадаешь в заведения культуры Исетского района, становится не понятно, куда тратятся деньги. Для аналогии, если проехаться по другим районам, там уровень оснащения на порядок выше. Есть мысли, что деньги культуры разворовываются районной администрацией, или идут на "левые" расходы самой администрации, к которым культура не имеет никакого отношения.</t>
  </si>
  <si>
    <t>Поменять график работы  кружков</t>
  </si>
  <si>
    <t>Построить районный дом культуры</t>
  </si>
  <si>
    <t>Необходимо ведение  кружков вокала и танцев профильными специалистами. Занять пожилых кружком для общения.</t>
  </si>
  <si>
    <t>Работникам клуба повысить зарплату.</t>
  </si>
  <si>
    <t>Организовать график работы раньше.</t>
  </si>
  <si>
    <t>Чтоб дискотеки были до утра и хорошие колонки поставить</t>
  </si>
  <si>
    <t>Улучшить график работы</t>
  </si>
  <si>
    <t>Повышения стимула</t>
  </si>
  <si>
    <t>Ничего нет, никаких кружков, мероприятие на отвяжись... Директор не очень...</t>
  </si>
  <si>
    <t>Постройте новый отдельный музей</t>
  </si>
  <si>
    <t>Требуется ремонт в зрительном зале ДК,, Заречье,,</t>
  </si>
  <si>
    <t>В Зареченском доме культуры плохое оборудование ( колонки шумят, звук искажен) так же потолок в большом зале требует замены . Прошу обратить внимание !</t>
  </si>
  <si>
    <t>Улучшить контроль руководства за режима работы и за работой своих работников в целом.</t>
  </si>
  <si>
    <t>Все всегда на высшем уровне!</t>
  </si>
  <si>
    <t>Не увидели информацию о наборы в кружки. На сайте информация только о действующих кружках.</t>
  </si>
  <si>
    <t>У нас закрыт Районный Дом культуры( признан аварийным) , и нам негде заниматься хором, нас отправляют то в одно место, то в другое, иногда на улице проводим репетицию. Условия работы неудовлетворительные.</t>
  </si>
  <si>
    <t>Новый клуб</t>
  </si>
  <si>
    <t>Улучшить медиоаппаратуры</t>
  </si>
  <si>
    <t>Педлний не имею всем доволен</t>
  </si>
  <si>
    <t>Побольше концертов, приглашенных  из Казани.</t>
  </si>
  <si>
    <t>Дальнейших успехов в организации досуга населения</t>
  </si>
  <si>
    <t>Сделать попеременный график обеденного перерыва - один сотрудник, оказывающий услуги для населения (экскурсовод, например) идет с 12 до 13 часов, другой сотрудник - с 13 до 14 часов. Предусмотреть дублирующую информацию о режиме работы и предоставляемых услугах на всех этапах пути до музея, в том числе и в селе (другими словами, разнообразить/расширить рекламу).</t>
  </si>
  <si>
    <t>Удовлетворена услугами в организации.</t>
  </si>
  <si>
    <t>Хотелось бы побольше мероприятий для среднего возраста.</t>
  </si>
  <si>
    <t>Достойное финансирование. Невозможно провести качественное мероприятие без финансовых вложений.</t>
  </si>
  <si>
    <t>Хочется чтобы было больше спектаклей нашего театра либо приглашённых.</t>
  </si>
  <si>
    <t>Ремонт, ремонт, ремонт!</t>
  </si>
  <si>
    <t>Необходимо новое модульное здание дома культуры в село Куларово.</t>
  </si>
  <si>
    <t>Капремонт</t>
  </si>
  <si>
    <t>Желаем дальше так работать</t>
  </si>
  <si>
    <t>Почаще приносить вкусности</t>
  </si>
  <si>
    <t>Пусть работники вершинского дома культуры и библиотекарь  станут немного вежливее что ли а то постоянно грызутся между собой, как кошка с собакой</t>
  </si>
  <si>
    <t>Побольше мероприятий.</t>
  </si>
  <si>
    <t>Нужно произвести реконструкцию ветхих домов культуры и оснастить современными техническими средствами для достижения всех требований высокого качества творчества. К тому же очень ощущается не достаток кадров.</t>
  </si>
  <si>
    <t>Убрать платные услуги у периферии</t>
  </si>
  <si>
    <t>Полностью удовлетворена всеми удобствами!</t>
  </si>
  <si>
    <t>Доволен работой данного Дома культуры.</t>
  </si>
  <si>
    <t>Организация питьевого режима</t>
  </si>
  <si>
    <t>Наладить кадровую текучку и обращать внимание и идти на встречу своим работникам и жителям села.</t>
  </si>
  <si>
    <t>обновление  костюмов</t>
  </si>
  <si>
    <t>Нужен капитальный ремонт ДК, увеличение помещений,расширение залов</t>
  </si>
  <si>
    <t>Новое здание пора построить! В деревне тоже люди живут!</t>
  </si>
  <si>
    <t>В сельские ДК очень нужны специалисты( кадровый голод ощущается в селах)</t>
  </si>
  <si>
    <t>На высоком уровне.</t>
  </si>
  <si>
    <t>Полностью удовлетворена</t>
  </si>
  <si>
    <t>Вагайскому Дому культуры нужна аппаратура более высокого качества, а не та что ещё используется поставленная 12лет назад в актовом зале.</t>
  </si>
  <si>
    <t>Очень хочется что бы с нами работал грамотный муз. руководитель</t>
  </si>
  <si>
    <t>Улучшить материально техническую базу.</t>
  </si>
  <si>
    <t>Улучшить материальную базу.</t>
  </si>
  <si>
    <t>Улучшение материально технической базы. Пошива костюмов для коллективом детских и взрослых.</t>
  </si>
  <si>
    <t>Желаю Вам удачи вам и процветания!</t>
  </si>
  <si>
    <t>Будьте счастливы!</t>
  </si>
  <si>
    <t>Я желаю нашей Омутинской библиотеке процветания! А сотрудникам крепкого здоровья.
Осинцева Тамара Николаевна</t>
  </si>
  <si>
    <t>Организация услуг для пенсионеров</t>
  </si>
  <si>
    <t>Библиотека отличная!!!</t>
  </si>
  <si>
    <t>Однообразие в праздничных мероприятиях и скукота</t>
  </si>
  <si>
    <t>Привлечение кадрового состава в разных сферах, открытие музыкальной школы</t>
  </si>
  <si>
    <t>Чаще проводить развлекательные мероприятия!</t>
  </si>
  <si>
    <t>Организация театральных представлений</t>
  </si>
  <si>
    <t>Улучшить санитарное состояние мест общего пользования</t>
  </si>
  <si>
    <t>Меня удовлетворяет всё, в ходе посещения которого я касалась.</t>
  </si>
  <si>
    <t>Новости</t>
  </si>
  <si>
    <t>Для молодёжи, проводить вечера за столиками</t>
  </si>
  <si>
    <t>Удовлетворена условиями оказаниями услуг в организации</t>
  </si>
  <si>
    <t>Замечательный колектив, отзывчивые, внимательные всегда помогут и подскажут. Хочется пожелать им  творческих успехов и всего наилучшего.</t>
  </si>
  <si>
    <t>Пошив костюмов для артистов</t>
  </si>
  <si>
    <t>В учреждении надо хотя бы холодную воду провели и туалет чтобы был</t>
  </si>
  <si>
    <t>Костюмы</t>
  </si>
  <si>
    <t>Чаще мероприятия для молодёжи 16+</t>
  </si>
  <si>
    <t>Улучшить ремонта сельские клубы</t>
  </si>
  <si>
    <t>Своевременно выполнять ремонтантные работы в посещениях</t>
  </si>
</sst>
</file>

<file path=xl/styles.xml><?xml version="1.0" encoding="utf-8"?>
<styleSheet xmlns="http://schemas.openxmlformats.org/spreadsheetml/2006/main">
  <numFmts count="1">
    <numFmt numFmtId="164" formatCode="0.0"/>
  </numFmts>
  <fonts count="14">
    <font>
      <sz val="11"/>
      <color theme="1"/>
      <name val="Calibri"/>
      <family val="2"/>
      <scheme val="minor"/>
    </font>
    <font>
      <sz val="11"/>
      <color theme="1"/>
      <name val="Times New Roman"/>
      <family val="1"/>
    </font>
    <font>
      <sz val="12"/>
      <color theme="1"/>
      <name val="Times New Roman"/>
      <family val="1"/>
    </font>
    <font>
      <sz val="8"/>
      <color theme="1"/>
      <name val="Times New Roman"/>
      <family val="1"/>
    </font>
    <font>
      <sz val="8"/>
      <color rgb="FF000000"/>
      <name val="Times New Roman"/>
      <family val="1"/>
    </font>
    <font>
      <sz val="8"/>
      <name val="Times New Roman"/>
      <family val="1"/>
    </font>
    <font>
      <sz val="12"/>
      <color rgb="FF000000"/>
      <name val="Times New Roman"/>
      <family val="1"/>
    </font>
    <font>
      <sz val="8"/>
      <name val="Calibri"/>
      <family val="2"/>
      <scheme val="minor"/>
    </font>
    <font>
      <b/>
      <sz val="12"/>
      <color theme="1"/>
      <name val="Times New Roman"/>
      <family val="1"/>
    </font>
    <font>
      <sz val="12"/>
      <color indexed="8"/>
      <name val="Times New Roman"/>
      <family val="1"/>
    </font>
    <font>
      <b/>
      <sz val="12"/>
      <color rgb="FF000000"/>
      <name val="Times New Roman"/>
      <family val="1"/>
    </font>
    <font>
      <b/>
      <sz val="8"/>
      <color theme="1"/>
      <name val="Times New Roman"/>
      <family val="1"/>
    </font>
    <font>
      <b/>
      <sz val="11"/>
      <color theme="1"/>
      <name val="Times New Roman"/>
      <family val="1"/>
    </font>
    <font>
      <sz val="12"/>
      <color rgb="FF000000"/>
      <name val="Calibri"/>
    </font>
  </fonts>
  <fills count="6">
    <fill>
      <patternFill patternType="none"/>
    </fill>
    <fill>
      <patternFill patternType="gray125"/>
    </fill>
    <fill>
      <patternFill patternType="solid">
        <fgColor theme="4" tint="0.39997558519241921"/>
        <bgColor indexed="64"/>
      </patternFill>
    </fill>
    <fill>
      <patternFill patternType="solid">
        <fgColor rgb="FF9BC2E6"/>
        <bgColor indexed="64"/>
      </patternFill>
    </fill>
    <fill>
      <patternFill patternType="solid">
        <fgColor theme="4"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xf numFmtId="0" fontId="5"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xf>
    <xf numFmtId="0" fontId="2" fillId="0" borderId="1"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16" fontId="2" fillId="0" borderId="0" xfId="0" applyNumberFormat="1" applyFont="1" applyAlignment="1">
      <alignment vertical="center"/>
    </xf>
    <xf numFmtId="0" fontId="2" fillId="0" borderId="0" xfId="0" applyFont="1" applyFill="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9" fillId="2"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0" xfId="0" applyFont="1" applyFill="1" applyAlignment="1">
      <alignment horizontal="center" vertical="center" wrapText="1"/>
    </xf>
    <xf numFmtId="164" fontId="10" fillId="0" borderId="0" xfId="0" applyNumberFormat="1"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2" fillId="2" borderId="1" xfId="0" applyFont="1" applyFill="1" applyBorder="1" applyAlignment="1">
      <alignment horizontal="center" vertical="center" textRotation="90" wrapText="1"/>
    </xf>
    <xf numFmtId="2" fontId="4" fillId="2"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 fontId="8"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8" fillId="0" borderId="0" xfId="0" applyNumberFormat="1" applyFont="1" applyFill="1" applyBorder="1" applyAlignment="1">
      <alignment horizontal="center" vertical="center" wrapText="1"/>
    </xf>
    <xf numFmtId="0" fontId="2" fillId="0" borderId="0" xfId="0"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2" fontId="1" fillId="0" borderId="0" xfId="0" applyNumberFormat="1" applyFont="1"/>
    <xf numFmtId="0" fontId="6" fillId="2" borderId="1" xfId="0" applyFont="1" applyFill="1" applyBorder="1" applyAlignment="1">
      <alignment horizontal="center" vertical="center" textRotation="90"/>
    </xf>
    <xf numFmtId="0" fontId="9" fillId="2" borderId="2" xfId="0" applyFont="1" applyFill="1" applyBorder="1" applyAlignment="1">
      <alignment horizontal="center" vertical="center" wrapText="1"/>
    </xf>
    <xf numFmtId="0" fontId="6" fillId="2" borderId="3" xfId="0" applyFont="1" applyFill="1" applyBorder="1" applyAlignment="1">
      <alignment horizontal="center" vertical="center" textRotation="90"/>
    </xf>
    <xf numFmtId="0" fontId="6"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1" xfId="0"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xf numFmtId="0" fontId="4" fillId="0" borderId="1" xfId="0"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horizontal="center" vertical="center"/>
    </xf>
    <xf numFmtId="16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1" fontId="8" fillId="0" borderId="1" xfId="0" applyNumberFormat="1" applyFont="1" applyFill="1" applyBorder="1" applyAlignment="1">
      <alignment horizontal="center" vertical="center" wrapText="1"/>
    </xf>
    <xf numFmtId="1" fontId="2" fillId="0" borderId="1" xfId="0" applyNumberFormat="1" applyFont="1" applyBorder="1" applyAlignment="1">
      <alignment horizontal="center" wrapText="1"/>
    </xf>
    <xf numFmtId="0" fontId="2" fillId="5" borderId="0" xfId="0" applyFont="1" applyFill="1" applyBorder="1" applyAlignment="1">
      <alignment horizontal="center" vertical="center"/>
    </xf>
    <xf numFmtId="0" fontId="8" fillId="5" borderId="0" xfId="0" applyFont="1" applyFill="1" applyBorder="1" applyAlignment="1">
      <alignment horizontal="center" vertical="center" wrapText="1"/>
    </xf>
    <xf numFmtId="0" fontId="8" fillId="5" borderId="0" xfId="0" applyFont="1" applyFill="1" applyBorder="1" applyAlignment="1">
      <alignment horizontal="center" vertical="center"/>
    </xf>
    <xf numFmtId="0" fontId="6" fillId="2" borderId="6" xfId="0" applyFont="1" applyFill="1" applyBorder="1" applyAlignment="1">
      <alignment horizontal="center" vertical="center" textRotation="90"/>
    </xf>
    <xf numFmtId="0" fontId="2" fillId="0" borderId="5" xfId="0" applyFont="1" applyBorder="1" applyAlignment="1">
      <alignment horizontal="center"/>
    </xf>
    <xf numFmtId="0" fontId="0" fillId="4" borderId="0" xfId="0" applyFill="1" applyAlignment="1">
      <alignment horizontal="center" vertical="center"/>
    </xf>
    <xf numFmtId="0" fontId="1" fillId="0" borderId="0" xfId="0" applyFont="1" applyFill="1"/>
    <xf numFmtId="0" fontId="1" fillId="0" borderId="0" xfId="0" applyFont="1" applyAlignment="1">
      <alignment wrapText="1"/>
    </xf>
    <xf numFmtId="0" fontId="1" fillId="4"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6" fillId="2" borderId="2" xfId="0" applyFont="1" applyFill="1" applyBorder="1" applyAlignment="1">
      <alignment horizontal="center" vertical="center" textRotation="90" wrapText="1"/>
    </xf>
    <xf numFmtId="0" fontId="0" fillId="0" borderId="1" xfId="0" applyBorder="1" applyAlignment="1">
      <alignment horizontal="center" vertical="center"/>
    </xf>
    <xf numFmtId="164" fontId="1" fillId="0" borderId="1" xfId="0" applyNumberFormat="1" applyFont="1" applyBorder="1" applyAlignment="1">
      <alignment horizontal="center" vertical="center"/>
    </xf>
    <xf numFmtId="0" fontId="6" fillId="0" borderId="1" xfId="0" applyFont="1" applyBorder="1" applyAlignment="1">
      <alignment horizontal="left" vertical="center" wrapText="1"/>
    </xf>
    <xf numFmtId="164" fontId="2" fillId="0" borderId="1"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0" xfId="0" applyNumberFormat="1" applyFont="1" applyFill="1"/>
    <xf numFmtId="0" fontId="1" fillId="0" borderId="1" xfId="0" applyFont="1" applyBorder="1"/>
    <xf numFmtId="164" fontId="1" fillId="0" borderId="1" xfId="0" applyNumberFormat="1" applyFont="1" applyBorder="1" applyAlignment="1">
      <alignment horizontal="center"/>
    </xf>
    <xf numFmtId="0" fontId="1" fillId="4"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xf>
    <xf numFmtId="0" fontId="6" fillId="2" borderId="1" xfId="0" applyFont="1" applyFill="1" applyBorder="1" applyAlignment="1">
      <alignment horizontal="center" vertical="center" textRotation="90" wrapText="1"/>
    </xf>
    <xf numFmtId="0" fontId="10" fillId="2" borderId="1" xfId="0" applyFont="1" applyFill="1" applyBorder="1" applyAlignment="1">
      <alignment horizontal="center" vertical="center" textRotation="90" wrapText="1"/>
    </xf>
    <xf numFmtId="0" fontId="8" fillId="2" borderId="1" xfId="0" applyFont="1" applyFill="1" applyBorder="1" applyAlignment="1">
      <alignment horizontal="center" vertical="center" textRotation="90" wrapText="1"/>
    </xf>
    <xf numFmtId="0" fontId="8" fillId="2" borderId="2" xfId="0" applyFont="1" applyFill="1" applyBorder="1" applyAlignment="1">
      <alignment horizontal="center" vertical="center" textRotation="90" wrapText="1"/>
    </xf>
    <xf numFmtId="0" fontId="10" fillId="2" borderId="2" xfId="0" applyFont="1" applyFill="1" applyBorder="1" applyAlignment="1">
      <alignment horizontal="center" vertical="center" textRotation="90" wrapText="1"/>
    </xf>
    <xf numFmtId="0" fontId="13" fillId="0" borderId="0" xfId="0" applyFont="1" applyAlignment="1">
      <alignment horizontal="left"/>
    </xf>
    <xf numFmtId="0" fontId="4" fillId="0" borderId="1" xfId="0" applyFont="1" applyFill="1" applyBorder="1" applyAlignment="1">
      <alignment horizontal="center" vertical="center" textRotation="90"/>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4" fillId="2" borderId="1" xfId="0" applyFont="1" applyFill="1" applyBorder="1" applyAlignment="1">
      <alignment horizontal="center" vertical="center" textRotation="9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H28"/>
  <sheetViews>
    <sheetView topLeftCell="BX1" zoomScale="70" zoomScaleNormal="70" workbookViewId="0">
      <selection activeCell="CV5" sqref="CV5"/>
    </sheetView>
  </sheetViews>
  <sheetFormatPr defaultColWidth="8.26953125" defaultRowHeight="14.25" customHeight="1"/>
  <cols>
    <col min="1" max="1" width="8.26953125" style="9"/>
    <col min="2" max="2" width="24.81640625" style="8" customWidth="1"/>
    <col min="3" max="3" width="8.26953125" style="8"/>
    <col min="4" max="4" width="8.26953125" style="9"/>
    <col min="5" max="5" width="8.26953125" style="2"/>
    <col min="6" max="13" width="8.26953125" style="8"/>
    <col min="14" max="14" width="8.26953125" style="14"/>
    <col min="15" max="15" width="8.26953125" style="22"/>
    <col min="16" max="17" width="8.26953125" style="8"/>
    <col min="18" max="21" width="8.26953125" style="9"/>
    <col min="22" max="23" width="8.26953125" style="13"/>
    <col min="24" max="24" width="8.26953125" style="63"/>
    <col min="25" max="26" width="8.26953125" style="8"/>
    <col min="27" max="32" width="8.26953125" style="9"/>
    <col min="33" max="33" width="8.26953125" style="13"/>
    <col min="34" max="34" width="8.26953125" style="23"/>
    <col min="35" max="36" width="8.26953125" style="8"/>
    <col min="37" max="43" width="8.26953125" style="9"/>
    <col min="44" max="44" width="8.26953125" style="13"/>
    <col min="45" max="45" width="8.26953125" style="10"/>
    <col min="46" max="47" width="8.26953125" style="8"/>
    <col min="48" max="49" width="8.26953125" style="9"/>
    <col min="50" max="50" width="8.26953125" style="13"/>
    <col min="51" max="51" width="8.26953125" style="23"/>
    <col min="52" max="53" width="8.26953125" style="8"/>
    <col min="54" max="58" width="8.26953125" style="9"/>
    <col min="59" max="59" width="8.26953125" style="13"/>
    <col min="60" max="60" width="8.26953125" style="23"/>
    <col min="61" max="68" width="8.26953125" style="8"/>
    <col min="69" max="69" width="8.26953125" style="13"/>
    <col min="70" max="70" width="8.26953125" style="23"/>
    <col min="71" max="72" width="8.26953125" style="8"/>
    <col min="73" max="74" width="8.26953125" style="9"/>
    <col min="75" max="75" width="8.26953125" style="13"/>
    <col min="76" max="76" width="8.26953125" style="10"/>
    <col min="77" max="80" width="8.26953125" style="8"/>
    <col min="81" max="81" width="8.26953125" style="14"/>
    <col min="82" max="82" width="8.26953125" style="12"/>
    <col min="83" max="84" width="8.26953125" style="8"/>
    <col min="85" max="86" width="8.26953125" style="9"/>
    <col min="87" max="87" width="8.26953125" style="13"/>
    <col min="88" max="88" width="8.26953125" style="10"/>
    <col min="89" max="90" width="8.26953125" style="8"/>
    <col min="91" max="91" width="8.26953125" style="9"/>
    <col min="92" max="92" width="8.26953125" style="9" customWidth="1"/>
    <col min="93" max="93" width="8.26953125" style="13"/>
    <col min="94" max="94" width="8.26953125" style="10"/>
    <col min="95" max="96" width="8.26953125" style="8"/>
    <col min="97" max="98" width="8.26953125" style="9"/>
    <col min="99" max="99" width="8.26953125" style="13"/>
    <col min="100" max="100" width="8.26953125" style="10"/>
    <col min="101" max="102" width="8.26953125" style="8"/>
    <col min="103" max="104" width="8.26953125" style="9"/>
    <col min="105" max="105" width="8.26953125" style="13"/>
    <col min="106" max="106" width="8.26953125" style="23"/>
    <col min="107" max="108" width="8.26953125" style="8"/>
    <col min="109" max="110" width="8.26953125" style="9"/>
    <col min="111" max="111" width="8.26953125" style="13"/>
    <col min="112" max="112" width="8.26953125" style="23"/>
    <col min="113" max="16384" width="8.26953125" style="8"/>
  </cols>
  <sheetData>
    <row r="1" spans="1:112" ht="14.25" customHeight="1" thickBot="1">
      <c r="G1" s="11" t="s">
        <v>42</v>
      </c>
      <c r="N1" s="8"/>
      <c r="O1" s="12"/>
      <c r="Q1" s="8" t="s">
        <v>43</v>
      </c>
      <c r="V1" s="9"/>
      <c r="W1" s="9"/>
      <c r="X1" s="61"/>
      <c r="Z1" s="8" t="s">
        <v>44</v>
      </c>
      <c r="AA1" s="8"/>
      <c r="AH1" s="10"/>
      <c r="AJ1" s="8" t="s">
        <v>45</v>
      </c>
      <c r="AK1" s="8"/>
      <c r="AU1" s="8" t="s">
        <v>46</v>
      </c>
      <c r="AV1" s="8"/>
      <c r="AY1" s="10"/>
      <c r="BA1" s="8" t="s">
        <v>48</v>
      </c>
      <c r="BB1" s="8"/>
      <c r="BH1" s="10"/>
      <c r="BJ1" s="8" t="s">
        <v>49</v>
      </c>
      <c r="BQ1" s="14"/>
      <c r="BR1" s="12"/>
      <c r="BT1" s="8" t="s">
        <v>50</v>
      </c>
      <c r="BU1" s="8"/>
      <c r="BZ1" s="8" t="s">
        <v>51</v>
      </c>
      <c r="CF1" s="8" t="s">
        <v>52</v>
      </c>
      <c r="CG1" s="8"/>
      <c r="CL1" s="8" t="s">
        <v>53</v>
      </c>
      <c r="CM1" s="8"/>
      <c r="CR1" s="8" t="s">
        <v>54</v>
      </c>
      <c r="CS1" s="8"/>
      <c r="CX1" s="8" t="s">
        <v>55</v>
      </c>
      <c r="CY1" s="8"/>
      <c r="DB1" s="10"/>
      <c r="DD1" s="8" t="s">
        <v>56</v>
      </c>
      <c r="DE1" s="8"/>
      <c r="DH1" s="10"/>
    </row>
    <row r="2" spans="1:112" s="20" customFormat="1" ht="126.75" customHeight="1">
      <c r="A2" s="40" t="s">
        <v>29</v>
      </c>
      <c r="B2" s="40" t="s">
        <v>30</v>
      </c>
      <c r="C2" s="16" t="s">
        <v>57</v>
      </c>
      <c r="D2" s="24" t="s">
        <v>68</v>
      </c>
      <c r="F2" s="15" t="s">
        <v>29</v>
      </c>
      <c r="G2" s="40" t="s">
        <v>30</v>
      </c>
      <c r="H2" s="24" t="s">
        <v>28</v>
      </c>
      <c r="I2" s="24" t="s">
        <v>3</v>
      </c>
      <c r="J2" s="24" t="s">
        <v>4</v>
      </c>
      <c r="K2" s="24" t="s">
        <v>27</v>
      </c>
      <c r="L2" s="24" t="s">
        <v>1</v>
      </c>
      <c r="M2" s="24" t="s">
        <v>2</v>
      </c>
      <c r="N2" s="87" t="s">
        <v>5</v>
      </c>
      <c r="O2" s="17"/>
      <c r="P2" s="15" t="s">
        <v>29</v>
      </c>
      <c r="Q2" s="40" t="s">
        <v>30</v>
      </c>
      <c r="R2" s="41" t="s">
        <v>6</v>
      </c>
      <c r="S2" s="41" t="s">
        <v>7</v>
      </c>
      <c r="T2" s="41" t="s">
        <v>58</v>
      </c>
      <c r="U2" s="41" t="s">
        <v>96</v>
      </c>
      <c r="V2" s="64" t="s">
        <v>59</v>
      </c>
      <c r="W2" s="87" t="s">
        <v>5</v>
      </c>
      <c r="X2" s="62"/>
      <c r="Y2" s="15" t="s">
        <v>29</v>
      </c>
      <c r="Z2" s="40" t="s">
        <v>30</v>
      </c>
      <c r="AA2" s="73" t="s">
        <v>8</v>
      </c>
      <c r="AB2" s="73" t="s">
        <v>9</v>
      </c>
      <c r="AC2" s="73" t="s">
        <v>10</v>
      </c>
      <c r="AD2" s="73" t="s">
        <v>11</v>
      </c>
      <c r="AE2" s="73" t="s">
        <v>9</v>
      </c>
      <c r="AF2" s="73" t="s">
        <v>12</v>
      </c>
      <c r="AG2" s="89" t="s">
        <v>5</v>
      </c>
      <c r="AH2" s="18"/>
      <c r="AI2" s="15" t="s">
        <v>29</v>
      </c>
      <c r="AJ2" s="15" t="s">
        <v>30</v>
      </c>
      <c r="AK2" s="39" t="s">
        <v>13</v>
      </c>
      <c r="AL2" s="39" t="s">
        <v>14</v>
      </c>
      <c r="AM2" s="39" t="s">
        <v>15</v>
      </c>
      <c r="AN2" s="39" t="s">
        <v>16</v>
      </c>
      <c r="AO2" s="39" t="s">
        <v>17</v>
      </c>
      <c r="AP2" s="39" t="s">
        <v>60</v>
      </c>
      <c r="AQ2" s="39" t="s">
        <v>61</v>
      </c>
      <c r="AR2" s="87" t="s">
        <v>5</v>
      </c>
      <c r="AS2" s="17"/>
      <c r="AT2" s="15" t="s">
        <v>29</v>
      </c>
      <c r="AU2" s="15" t="s">
        <v>30</v>
      </c>
      <c r="AV2" s="85" t="s">
        <v>18</v>
      </c>
      <c r="AW2" s="85" t="s">
        <v>9</v>
      </c>
      <c r="AX2" s="86" t="s">
        <v>5</v>
      </c>
      <c r="AY2" s="18"/>
      <c r="AZ2" s="15" t="s">
        <v>29</v>
      </c>
      <c r="BA2" s="15" t="s">
        <v>30</v>
      </c>
      <c r="BB2" s="41" t="s">
        <v>19</v>
      </c>
      <c r="BC2" s="41" t="s">
        <v>20</v>
      </c>
      <c r="BD2" s="41" t="s">
        <v>21</v>
      </c>
      <c r="BE2" s="41" t="s">
        <v>22</v>
      </c>
      <c r="BF2" s="41" t="s">
        <v>23</v>
      </c>
      <c r="BG2" s="88" t="s">
        <v>5</v>
      </c>
      <c r="BH2" s="17"/>
      <c r="BI2" s="15" t="s">
        <v>29</v>
      </c>
      <c r="BJ2" s="15" t="s">
        <v>30</v>
      </c>
      <c r="BK2" s="41" t="s">
        <v>62</v>
      </c>
      <c r="BL2" s="41" t="s">
        <v>63</v>
      </c>
      <c r="BM2" s="41" t="s">
        <v>64</v>
      </c>
      <c r="BN2" s="41" t="s">
        <v>24</v>
      </c>
      <c r="BO2" s="41" t="s">
        <v>25</v>
      </c>
      <c r="BP2" s="41" t="s">
        <v>65</v>
      </c>
      <c r="BQ2" s="87" t="s">
        <v>5</v>
      </c>
      <c r="BR2" s="17"/>
      <c r="BS2" s="15" t="s">
        <v>29</v>
      </c>
      <c r="BT2" s="15" t="s">
        <v>30</v>
      </c>
      <c r="BU2" s="85" t="s">
        <v>18</v>
      </c>
      <c r="BV2" s="85" t="s">
        <v>9</v>
      </c>
      <c r="BW2" s="86" t="s">
        <v>5</v>
      </c>
      <c r="BX2" s="18"/>
      <c r="BY2" s="15" t="s">
        <v>29</v>
      </c>
      <c r="BZ2" s="15" t="s">
        <v>30</v>
      </c>
      <c r="CA2" s="85" t="s">
        <v>18</v>
      </c>
      <c r="CB2" s="85" t="s">
        <v>9</v>
      </c>
      <c r="CC2" s="86" t="s">
        <v>5</v>
      </c>
      <c r="CD2" s="18"/>
      <c r="CE2" s="15" t="s">
        <v>29</v>
      </c>
      <c r="CF2" s="15" t="s">
        <v>30</v>
      </c>
      <c r="CG2" s="85" t="s">
        <v>18</v>
      </c>
      <c r="CH2" s="85" t="s">
        <v>9</v>
      </c>
      <c r="CI2" s="86" t="s">
        <v>5</v>
      </c>
      <c r="CJ2" s="18"/>
      <c r="CK2" s="15" t="s">
        <v>29</v>
      </c>
      <c r="CL2" s="15" t="s">
        <v>30</v>
      </c>
      <c r="CM2" s="85" t="s">
        <v>18</v>
      </c>
      <c r="CN2" s="85" t="s">
        <v>9</v>
      </c>
      <c r="CO2" s="86" t="s">
        <v>5</v>
      </c>
      <c r="CP2" s="18"/>
      <c r="CQ2" s="15" t="s">
        <v>29</v>
      </c>
      <c r="CR2" s="15" t="s">
        <v>30</v>
      </c>
      <c r="CS2" s="85" t="s">
        <v>18</v>
      </c>
      <c r="CT2" s="85" t="s">
        <v>26</v>
      </c>
      <c r="CU2" s="86" t="s">
        <v>5</v>
      </c>
      <c r="CV2" s="18"/>
      <c r="CW2" s="15" t="s">
        <v>29</v>
      </c>
      <c r="CX2" s="15" t="s">
        <v>30</v>
      </c>
      <c r="CY2" s="85" t="s">
        <v>18</v>
      </c>
      <c r="CZ2" s="85" t="s">
        <v>9</v>
      </c>
      <c r="DA2" s="86" t="s">
        <v>5</v>
      </c>
      <c r="DB2" s="18"/>
      <c r="DC2" s="15" t="s">
        <v>29</v>
      </c>
      <c r="DD2" s="15" t="s">
        <v>30</v>
      </c>
      <c r="DE2" s="85" t="s">
        <v>18</v>
      </c>
      <c r="DF2" s="85" t="s">
        <v>9</v>
      </c>
      <c r="DG2" s="86" t="s">
        <v>5</v>
      </c>
      <c r="DH2" s="18"/>
    </row>
    <row r="3" spans="1:112" s="19" customFormat="1" ht="13.5" customHeight="1">
      <c r="A3" s="7">
        <v>1</v>
      </c>
      <c r="B3" s="76" t="s">
        <v>70</v>
      </c>
      <c r="C3" s="42">
        <v>780</v>
      </c>
      <c r="D3" s="60">
        <v>600</v>
      </c>
      <c r="F3" s="7">
        <v>1</v>
      </c>
      <c r="G3" s="76" t="s">
        <v>70</v>
      </c>
      <c r="H3" s="44">
        <v>9</v>
      </c>
      <c r="I3" s="44">
        <v>9</v>
      </c>
      <c r="J3" s="44">
        <f>(H3/I3)*100</f>
        <v>100</v>
      </c>
      <c r="K3" s="44">
        <v>11</v>
      </c>
      <c r="L3" s="44">
        <v>11</v>
      </c>
      <c r="M3" s="44">
        <f>(K3/L3)*100</f>
        <v>100</v>
      </c>
      <c r="N3" s="59">
        <f>(J3+M3)/2</f>
        <v>100</v>
      </c>
      <c r="O3" s="27"/>
      <c r="P3" s="7">
        <v>1</v>
      </c>
      <c r="Q3" s="76" t="s">
        <v>70</v>
      </c>
      <c r="R3" s="65" t="s">
        <v>66</v>
      </c>
      <c r="S3" s="65" t="s">
        <v>66</v>
      </c>
      <c r="T3" s="65" t="s">
        <v>66</v>
      </c>
      <c r="U3" s="65" t="s">
        <v>66</v>
      </c>
      <c r="V3" s="65" t="s">
        <v>66</v>
      </c>
      <c r="W3" s="26">
        <v>100</v>
      </c>
      <c r="X3" s="62"/>
      <c r="Y3" s="7">
        <v>1</v>
      </c>
      <c r="Z3" s="76" t="s">
        <v>70</v>
      </c>
      <c r="AA3" s="42">
        <v>774</v>
      </c>
      <c r="AB3" s="42">
        <v>773</v>
      </c>
      <c r="AC3" s="42">
        <v>99.9</v>
      </c>
      <c r="AD3" s="42">
        <v>756</v>
      </c>
      <c r="AE3" s="42">
        <v>755</v>
      </c>
      <c r="AF3" s="42">
        <v>99.9</v>
      </c>
      <c r="AG3" s="43">
        <f>(AC3+AF3)/2</f>
        <v>99.9</v>
      </c>
      <c r="AH3" s="21"/>
      <c r="AI3" s="7">
        <v>1</v>
      </c>
      <c r="AJ3" s="76" t="s">
        <v>70</v>
      </c>
      <c r="AK3" s="29" t="s">
        <v>66</v>
      </c>
      <c r="AL3" s="29" t="s">
        <v>66</v>
      </c>
      <c r="AM3" s="29" t="s">
        <v>66</v>
      </c>
      <c r="AN3" s="29" t="s">
        <v>66</v>
      </c>
      <c r="AO3" s="29" t="s">
        <v>66</v>
      </c>
      <c r="AP3" s="29" t="s">
        <v>66</v>
      </c>
      <c r="AQ3" s="29" t="s">
        <v>66</v>
      </c>
      <c r="AR3" s="30">
        <v>100</v>
      </c>
      <c r="AS3" s="17"/>
      <c r="AT3" s="7">
        <v>1</v>
      </c>
      <c r="AU3" s="76" t="s">
        <v>70</v>
      </c>
      <c r="AV3" s="42">
        <v>780</v>
      </c>
      <c r="AW3" s="42">
        <v>773</v>
      </c>
      <c r="AX3" s="71">
        <v>99.1</v>
      </c>
      <c r="AY3" s="18"/>
      <c r="AZ3" s="7">
        <v>1</v>
      </c>
      <c r="BA3" s="76" t="s">
        <v>70</v>
      </c>
      <c r="BB3" s="29" t="s">
        <v>66</v>
      </c>
      <c r="BC3" s="29" t="s">
        <v>66</v>
      </c>
      <c r="BD3" s="29" t="s">
        <v>66</v>
      </c>
      <c r="BE3" s="29" t="s">
        <v>66</v>
      </c>
      <c r="BF3" s="29" t="s">
        <v>66</v>
      </c>
      <c r="BG3" s="31">
        <v>100</v>
      </c>
      <c r="BH3" s="17"/>
      <c r="BI3" s="7">
        <v>1</v>
      </c>
      <c r="BJ3" s="76" t="s">
        <v>70</v>
      </c>
      <c r="BK3" s="29" t="s">
        <v>66</v>
      </c>
      <c r="BL3" s="29" t="s">
        <v>66</v>
      </c>
      <c r="BM3" s="29" t="s">
        <v>66</v>
      </c>
      <c r="BN3" s="29" t="s">
        <v>66</v>
      </c>
      <c r="BO3" s="29" t="s">
        <v>66</v>
      </c>
      <c r="BP3" s="29" t="s">
        <v>66</v>
      </c>
      <c r="BQ3" s="30">
        <v>100</v>
      </c>
      <c r="BR3" s="17"/>
      <c r="BS3" s="7">
        <v>1</v>
      </c>
      <c r="BT3" s="76" t="s">
        <v>70</v>
      </c>
      <c r="BU3" s="42">
        <v>286</v>
      </c>
      <c r="BV3" s="42">
        <v>280</v>
      </c>
      <c r="BW3" s="71">
        <v>97.9</v>
      </c>
      <c r="BX3" s="18"/>
      <c r="BY3" s="7">
        <v>1</v>
      </c>
      <c r="BZ3" s="76" t="s">
        <v>70</v>
      </c>
      <c r="CA3" s="42">
        <v>780</v>
      </c>
      <c r="CB3" s="42">
        <v>773</v>
      </c>
      <c r="CC3" s="71">
        <v>99.1</v>
      </c>
      <c r="CD3" s="18"/>
      <c r="CE3" s="7">
        <v>1</v>
      </c>
      <c r="CF3" s="76" t="s">
        <v>70</v>
      </c>
      <c r="CG3" s="42">
        <v>780</v>
      </c>
      <c r="CH3" s="42">
        <v>775</v>
      </c>
      <c r="CI3" s="71">
        <v>99.4</v>
      </c>
      <c r="CJ3" s="18"/>
      <c r="CK3" s="7">
        <v>1</v>
      </c>
      <c r="CL3" s="76" t="s">
        <v>70</v>
      </c>
      <c r="CM3" s="42">
        <v>780</v>
      </c>
      <c r="CN3" s="42">
        <v>778</v>
      </c>
      <c r="CO3" s="71">
        <v>99.7</v>
      </c>
      <c r="CP3" s="18"/>
      <c r="CQ3" s="7">
        <v>1</v>
      </c>
      <c r="CR3" s="76" t="s">
        <v>70</v>
      </c>
      <c r="CS3" s="42">
        <v>780</v>
      </c>
      <c r="CT3" s="42">
        <v>776</v>
      </c>
      <c r="CU3" s="71">
        <v>99.5</v>
      </c>
      <c r="CV3" s="18"/>
      <c r="CW3" s="7">
        <v>1</v>
      </c>
      <c r="CX3" s="76" t="s">
        <v>70</v>
      </c>
      <c r="CY3" s="42">
        <v>780</v>
      </c>
      <c r="CZ3" s="42">
        <v>776</v>
      </c>
      <c r="DA3" s="71">
        <v>99.5</v>
      </c>
      <c r="DB3" s="18"/>
      <c r="DC3" s="7">
        <v>1</v>
      </c>
      <c r="DD3" s="76" t="s">
        <v>70</v>
      </c>
      <c r="DE3" s="42">
        <v>780</v>
      </c>
      <c r="DF3" s="42">
        <v>778</v>
      </c>
      <c r="DG3" s="71">
        <v>99.7</v>
      </c>
      <c r="DH3" s="18"/>
    </row>
    <row r="4" spans="1:112" s="19" customFormat="1" ht="13.5" customHeight="1">
      <c r="A4" s="7">
        <v>2</v>
      </c>
      <c r="B4" s="76" t="s">
        <v>71</v>
      </c>
      <c r="C4" s="42">
        <v>783</v>
      </c>
      <c r="D4" s="60">
        <v>600</v>
      </c>
      <c r="F4" s="7">
        <v>2</v>
      </c>
      <c r="G4" s="76" t="s">
        <v>71</v>
      </c>
      <c r="H4" s="44">
        <v>9</v>
      </c>
      <c r="I4" s="44">
        <v>9</v>
      </c>
      <c r="J4" s="77">
        <f t="shared" ref="J4:J28" si="0">(H4/I4)*100</f>
        <v>100</v>
      </c>
      <c r="K4" s="44">
        <v>11</v>
      </c>
      <c r="L4" s="44">
        <v>11</v>
      </c>
      <c r="M4" s="44">
        <f t="shared" ref="M4:M28" si="1">(K4/L4)*100</f>
        <v>100</v>
      </c>
      <c r="N4" s="59">
        <f t="shared" ref="N4:N28" si="2">(J4+M4)/2</f>
        <v>100</v>
      </c>
      <c r="O4" s="32"/>
      <c r="P4" s="7">
        <v>2</v>
      </c>
      <c r="Q4" s="76" t="s">
        <v>71</v>
      </c>
      <c r="R4" s="65" t="s">
        <v>66</v>
      </c>
      <c r="S4" s="65" t="s">
        <v>66</v>
      </c>
      <c r="T4" s="65" t="s">
        <v>66</v>
      </c>
      <c r="U4" s="65" t="s">
        <v>66</v>
      </c>
      <c r="V4" s="65" t="s">
        <v>66</v>
      </c>
      <c r="W4" s="26">
        <v>100</v>
      </c>
      <c r="X4" s="62"/>
      <c r="Y4" s="7">
        <v>2</v>
      </c>
      <c r="Z4" s="76" t="s">
        <v>71</v>
      </c>
      <c r="AA4" s="42">
        <v>756</v>
      </c>
      <c r="AB4" s="42">
        <v>753</v>
      </c>
      <c r="AC4" s="42">
        <v>99.6</v>
      </c>
      <c r="AD4" s="42">
        <v>740</v>
      </c>
      <c r="AE4" s="42">
        <v>733</v>
      </c>
      <c r="AF4" s="42">
        <v>99.1</v>
      </c>
      <c r="AG4" s="43">
        <f t="shared" ref="AG4:AG28" si="3">(AC4+AF4)/2</f>
        <v>99.35</v>
      </c>
      <c r="AH4" s="32"/>
      <c r="AI4" s="7">
        <v>2</v>
      </c>
      <c r="AJ4" s="76" t="s">
        <v>71</v>
      </c>
      <c r="AK4" s="29" t="s">
        <v>66</v>
      </c>
      <c r="AL4" s="29" t="s">
        <v>66</v>
      </c>
      <c r="AM4" s="29" t="s">
        <v>66</v>
      </c>
      <c r="AN4" s="29" t="s">
        <v>66</v>
      </c>
      <c r="AO4" s="29" t="s">
        <v>66</v>
      </c>
      <c r="AP4" s="29" t="s">
        <v>66</v>
      </c>
      <c r="AQ4" s="29" t="s">
        <v>66</v>
      </c>
      <c r="AR4" s="30">
        <v>100</v>
      </c>
      <c r="AS4" s="17"/>
      <c r="AT4" s="7">
        <v>2</v>
      </c>
      <c r="AU4" s="76" t="s">
        <v>71</v>
      </c>
      <c r="AV4" s="42">
        <v>783</v>
      </c>
      <c r="AW4" s="42">
        <v>763</v>
      </c>
      <c r="AX4" s="71">
        <v>97.4</v>
      </c>
      <c r="AY4" s="18"/>
      <c r="AZ4" s="7">
        <v>2</v>
      </c>
      <c r="BA4" s="76" t="s">
        <v>71</v>
      </c>
      <c r="BB4" s="29" t="s">
        <v>66</v>
      </c>
      <c r="BC4" s="29" t="s">
        <v>66</v>
      </c>
      <c r="BD4" s="29" t="s">
        <v>66</v>
      </c>
      <c r="BE4" s="28" t="s">
        <v>97</v>
      </c>
      <c r="BF4" s="28" t="s">
        <v>97</v>
      </c>
      <c r="BG4" s="31">
        <v>60</v>
      </c>
      <c r="BH4" s="17"/>
      <c r="BI4" s="7">
        <v>2</v>
      </c>
      <c r="BJ4" s="76" t="s">
        <v>71</v>
      </c>
      <c r="BK4" s="29" t="s">
        <v>66</v>
      </c>
      <c r="BL4" s="29" t="s">
        <v>97</v>
      </c>
      <c r="BM4" s="29" t="s">
        <v>66</v>
      </c>
      <c r="BN4" s="29" t="s">
        <v>66</v>
      </c>
      <c r="BO4" s="29" t="s">
        <v>66</v>
      </c>
      <c r="BP4" s="29" t="s">
        <v>66</v>
      </c>
      <c r="BQ4" s="30">
        <v>100</v>
      </c>
      <c r="BR4" s="17"/>
      <c r="BS4" s="7">
        <v>2</v>
      </c>
      <c r="BT4" s="76" t="s">
        <v>71</v>
      </c>
      <c r="BU4" s="42">
        <v>224</v>
      </c>
      <c r="BV4" s="42">
        <v>214</v>
      </c>
      <c r="BW4" s="71">
        <v>95.5</v>
      </c>
      <c r="BX4" s="18"/>
      <c r="BY4" s="7">
        <v>2</v>
      </c>
      <c r="BZ4" s="76" t="s">
        <v>71</v>
      </c>
      <c r="CA4" s="42">
        <v>783</v>
      </c>
      <c r="CB4" s="42">
        <v>774</v>
      </c>
      <c r="CC4" s="71">
        <v>98.9</v>
      </c>
      <c r="CD4" s="18"/>
      <c r="CE4" s="7">
        <v>2</v>
      </c>
      <c r="CF4" s="76" t="s">
        <v>71</v>
      </c>
      <c r="CG4" s="42">
        <v>783</v>
      </c>
      <c r="CH4" s="42">
        <v>778</v>
      </c>
      <c r="CI4" s="71">
        <v>99.4</v>
      </c>
      <c r="CJ4" s="18"/>
      <c r="CK4" s="7">
        <v>2</v>
      </c>
      <c r="CL4" s="76" t="s">
        <v>71</v>
      </c>
      <c r="CM4" s="42">
        <v>783</v>
      </c>
      <c r="CN4" s="42">
        <v>781</v>
      </c>
      <c r="CO4" s="71">
        <v>99.7</v>
      </c>
      <c r="CP4" s="18"/>
      <c r="CQ4" s="7">
        <v>2</v>
      </c>
      <c r="CR4" s="76" t="s">
        <v>71</v>
      </c>
      <c r="CS4" s="42">
        <v>783</v>
      </c>
      <c r="CT4" s="42">
        <v>779</v>
      </c>
      <c r="CU4" s="71">
        <v>99.5</v>
      </c>
      <c r="CV4" s="18"/>
      <c r="CW4" s="7">
        <v>2</v>
      </c>
      <c r="CX4" s="76" t="s">
        <v>71</v>
      </c>
      <c r="CY4" s="42">
        <v>783</v>
      </c>
      <c r="CZ4" s="42">
        <v>774</v>
      </c>
      <c r="DA4" s="71">
        <v>98.9</v>
      </c>
      <c r="DB4" s="18"/>
      <c r="DC4" s="7">
        <v>2</v>
      </c>
      <c r="DD4" s="76" t="s">
        <v>71</v>
      </c>
      <c r="DE4" s="42">
        <v>783</v>
      </c>
      <c r="DF4" s="42">
        <v>776</v>
      </c>
      <c r="DG4" s="71">
        <v>99.1</v>
      </c>
      <c r="DH4" s="18"/>
    </row>
    <row r="5" spans="1:112" s="33" customFormat="1" ht="13.5" customHeight="1">
      <c r="A5" s="7">
        <v>3</v>
      </c>
      <c r="B5" s="76" t="s">
        <v>72</v>
      </c>
      <c r="C5" s="42">
        <v>601</v>
      </c>
      <c r="D5" s="60">
        <v>600</v>
      </c>
      <c r="F5" s="7">
        <v>3</v>
      </c>
      <c r="G5" s="76" t="s">
        <v>72</v>
      </c>
      <c r="H5" s="44">
        <v>9</v>
      </c>
      <c r="I5" s="44">
        <v>9</v>
      </c>
      <c r="J5" s="44">
        <f t="shared" si="0"/>
        <v>100</v>
      </c>
      <c r="K5" s="44">
        <v>11</v>
      </c>
      <c r="L5" s="44">
        <v>11</v>
      </c>
      <c r="M5" s="44">
        <f t="shared" si="1"/>
        <v>100</v>
      </c>
      <c r="N5" s="59">
        <f t="shared" si="2"/>
        <v>100</v>
      </c>
      <c r="O5" s="34"/>
      <c r="P5" s="7">
        <v>3</v>
      </c>
      <c r="Q5" s="76" t="s">
        <v>72</v>
      </c>
      <c r="R5" s="65" t="s">
        <v>66</v>
      </c>
      <c r="S5" s="65" t="s">
        <v>66</v>
      </c>
      <c r="T5" s="65" t="s">
        <v>66</v>
      </c>
      <c r="U5" s="65" t="s">
        <v>66</v>
      </c>
      <c r="V5" s="65" t="s">
        <v>66</v>
      </c>
      <c r="W5" s="26">
        <v>100</v>
      </c>
      <c r="X5" s="62"/>
      <c r="Y5" s="7">
        <v>3</v>
      </c>
      <c r="Z5" s="76" t="s">
        <v>72</v>
      </c>
      <c r="AA5" s="42">
        <v>584</v>
      </c>
      <c r="AB5" s="42">
        <v>582</v>
      </c>
      <c r="AC5" s="42">
        <v>99.7</v>
      </c>
      <c r="AD5" s="42">
        <v>579</v>
      </c>
      <c r="AE5" s="42">
        <v>577</v>
      </c>
      <c r="AF5" s="42">
        <v>99.7</v>
      </c>
      <c r="AG5" s="43">
        <f t="shared" si="3"/>
        <v>99.7</v>
      </c>
      <c r="AH5" s="35"/>
      <c r="AI5" s="7">
        <v>3</v>
      </c>
      <c r="AJ5" s="76" t="s">
        <v>72</v>
      </c>
      <c r="AK5" s="29" t="s">
        <v>66</v>
      </c>
      <c r="AL5" s="29" t="s">
        <v>66</v>
      </c>
      <c r="AM5" s="29" t="s">
        <v>66</v>
      </c>
      <c r="AN5" s="29" t="s">
        <v>66</v>
      </c>
      <c r="AO5" s="29" t="s">
        <v>66</v>
      </c>
      <c r="AP5" s="29" t="s">
        <v>66</v>
      </c>
      <c r="AQ5" s="29" t="s">
        <v>66</v>
      </c>
      <c r="AR5" s="30">
        <v>100</v>
      </c>
      <c r="AS5" s="19"/>
      <c r="AT5" s="7">
        <v>3</v>
      </c>
      <c r="AU5" s="76" t="s">
        <v>72</v>
      </c>
      <c r="AV5" s="42">
        <v>601</v>
      </c>
      <c r="AW5" s="42">
        <v>590</v>
      </c>
      <c r="AX5" s="71">
        <v>98.2</v>
      </c>
      <c r="AY5" s="35"/>
      <c r="AZ5" s="7">
        <v>3</v>
      </c>
      <c r="BA5" s="76" t="s">
        <v>72</v>
      </c>
      <c r="BB5" s="7" t="s">
        <v>66</v>
      </c>
      <c r="BC5" s="7" t="s">
        <v>97</v>
      </c>
      <c r="BD5" s="7" t="s">
        <v>66</v>
      </c>
      <c r="BE5" s="7" t="s">
        <v>97</v>
      </c>
      <c r="BF5" s="7" t="s">
        <v>66</v>
      </c>
      <c r="BG5" s="31">
        <v>60</v>
      </c>
      <c r="BH5" s="35"/>
      <c r="BI5" s="7">
        <v>3</v>
      </c>
      <c r="BJ5" s="76" t="s">
        <v>72</v>
      </c>
      <c r="BK5" s="7" t="s">
        <v>66</v>
      </c>
      <c r="BL5" s="7" t="s">
        <v>97</v>
      </c>
      <c r="BM5" s="7" t="s">
        <v>66</v>
      </c>
      <c r="BN5" s="44" t="s">
        <v>66</v>
      </c>
      <c r="BO5" s="7" t="s">
        <v>66</v>
      </c>
      <c r="BP5" s="7" t="s">
        <v>66</v>
      </c>
      <c r="BQ5" s="30">
        <v>100</v>
      </c>
      <c r="BR5" s="35"/>
      <c r="BS5" s="7">
        <v>3</v>
      </c>
      <c r="BT5" s="76" t="s">
        <v>72</v>
      </c>
      <c r="BU5" s="42">
        <v>110</v>
      </c>
      <c r="BV5" s="42">
        <v>109</v>
      </c>
      <c r="BW5" s="71">
        <v>99.1</v>
      </c>
      <c r="BX5" s="19"/>
      <c r="BY5" s="7">
        <v>3</v>
      </c>
      <c r="BZ5" s="76" t="s">
        <v>72</v>
      </c>
      <c r="CA5" s="42">
        <v>601</v>
      </c>
      <c r="CB5" s="42">
        <v>598</v>
      </c>
      <c r="CC5" s="71">
        <v>99.5</v>
      </c>
      <c r="CE5" s="7">
        <v>3</v>
      </c>
      <c r="CF5" s="76" t="s">
        <v>72</v>
      </c>
      <c r="CG5" s="42">
        <v>601</v>
      </c>
      <c r="CH5" s="42">
        <v>599</v>
      </c>
      <c r="CI5" s="71">
        <v>99.7</v>
      </c>
      <c r="CJ5" s="19"/>
      <c r="CK5" s="7">
        <v>3</v>
      </c>
      <c r="CL5" s="76" t="s">
        <v>72</v>
      </c>
      <c r="CM5" s="42">
        <v>601</v>
      </c>
      <c r="CN5" s="42">
        <v>601</v>
      </c>
      <c r="CO5" s="71">
        <v>100</v>
      </c>
      <c r="CP5" s="19"/>
      <c r="CQ5" s="7">
        <v>3</v>
      </c>
      <c r="CR5" s="76" t="s">
        <v>72</v>
      </c>
      <c r="CS5" s="42">
        <v>601</v>
      </c>
      <c r="CT5" s="42">
        <v>596</v>
      </c>
      <c r="CU5" s="71">
        <v>99.2</v>
      </c>
      <c r="CV5" s="19"/>
      <c r="CW5" s="7">
        <v>3</v>
      </c>
      <c r="CX5" s="76" t="s">
        <v>72</v>
      </c>
      <c r="CY5" s="42">
        <v>601</v>
      </c>
      <c r="CZ5" s="42">
        <v>597</v>
      </c>
      <c r="DA5" s="71">
        <v>99.3</v>
      </c>
      <c r="DB5" s="17"/>
      <c r="DC5" s="7">
        <v>3</v>
      </c>
      <c r="DD5" s="76" t="s">
        <v>72</v>
      </c>
      <c r="DE5" s="42">
        <v>601</v>
      </c>
      <c r="DF5" s="42">
        <v>599</v>
      </c>
      <c r="DG5" s="71">
        <v>99.7</v>
      </c>
      <c r="DH5" s="17"/>
    </row>
    <row r="6" spans="1:112" s="37" customFormat="1" ht="14.25" customHeight="1">
      <c r="A6" s="7">
        <v>4</v>
      </c>
      <c r="B6" s="76" t="s">
        <v>73</v>
      </c>
      <c r="C6" s="42">
        <v>606</v>
      </c>
      <c r="D6" s="60">
        <v>600</v>
      </c>
      <c r="F6" s="7">
        <v>4</v>
      </c>
      <c r="G6" s="76" t="s">
        <v>73</v>
      </c>
      <c r="H6" s="44">
        <v>6</v>
      </c>
      <c r="I6" s="44">
        <v>9</v>
      </c>
      <c r="J6" s="77">
        <f t="shared" si="0"/>
        <v>66.666666666666657</v>
      </c>
      <c r="K6" s="44">
        <v>11</v>
      </c>
      <c r="L6" s="44">
        <v>11</v>
      </c>
      <c r="M6" s="44">
        <f t="shared" si="1"/>
        <v>100</v>
      </c>
      <c r="N6" s="59">
        <f t="shared" si="2"/>
        <v>83.333333333333329</v>
      </c>
      <c r="O6" s="34"/>
      <c r="P6" s="7">
        <v>4</v>
      </c>
      <c r="Q6" s="76" t="s">
        <v>73</v>
      </c>
      <c r="R6" s="65" t="s">
        <v>66</v>
      </c>
      <c r="S6" s="65" t="s">
        <v>66</v>
      </c>
      <c r="T6" s="65" t="s">
        <v>66</v>
      </c>
      <c r="U6" s="65" t="s">
        <v>66</v>
      </c>
      <c r="V6" s="65" t="s">
        <v>66</v>
      </c>
      <c r="W6" s="26">
        <v>100</v>
      </c>
      <c r="X6" s="62"/>
      <c r="Y6" s="7">
        <v>4</v>
      </c>
      <c r="Z6" s="76" t="s">
        <v>73</v>
      </c>
      <c r="AA6" s="42">
        <v>585</v>
      </c>
      <c r="AB6" s="42">
        <v>582</v>
      </c>
      <c r="AC6" s="42">
        <v>99.5</v>
      </c>
      <c r="AD6" s="42">
        <v>567</v>
      </c>
      <c r="AE6" s="42">
        <v>564</v>
      </c>
      <c r="AF6" s="42">
        <v>99.5</v>
      </c>
      <c r="AG6" s="43">
        <f t="shared" si="3"/>
        <v>99.5</v>
      </c>
      <c r="AH6" s="35"/>
      <c r="AI6" s="7">
        <v>4</v>
      </c>
      <c r="AJ6" s="76" t="s">
        <v>73</v>
      </c>
      <c r="AK6" s="29" t="s">
        <v>66</v>
      </c>
      <c r="AL6" s="29" t="s">
        <v>66</v>
      </c>
      <c r="AM6" s="29" t="s">
        <v>66</v>
      </c>
      <c r="AN6" s="29" t="s">
        <v>66</v>
      </c>
      <c r="AO6" s="29" t="s">
        <v>66</v>
      </c>
      <c r="AP6" s="29" t="s">
        <v>66</v>
      </c>
      <c r="AQ6" s="29" t="s">
        <v>66</v>
      </c>
      <c r="AR6" s="30">
        <v>100</v>
      </c>
      <c r="AS6" s="19"/>
      <c r="AT6" s="7">
        <v>4</v>
      </c>
      <c r="AU6" s="76" t="s">
        <v>73</v>
      </c>
      <c r="AV6" s="42">
        <v>606</v>
      </c>
      <c r="AW6" s="42">
        <v>597</v>
      </c>
      <c r="AX6" s="71">
        <v>98.5</v>
      </c>
      <c r="AY6" s="35"/>
      <c r="AZ6" s="7">
        <v>4</v>
      </c>
      <c r="BA6" s="76" t="s">
        <v>73</v>
      </c>
      <c r="BB6" s="36" t="s">
        <v>66</v>
      </c>
      <c r="BC6" s="36" t="s">
        <v>66</v>
      </c>
      <c r="BD6" s="36" t="s">
        <v>66</v>
      </c>
      <c r="BE6" s="36" t="s">
        <v>97</v>
      </c>
      <c r="BF6" s="36" t="s">
        <v>66</v>
      </c>
      <c r="BG6" s="31">
        <v>80</v>
      </c>
      <c r="BH6" s="35"/>
      <c r="BI6" s="7">
        <v>4</v>
      </c>
      <c r="BJ6" s="76" t="s">
        <v>73</v>
      </c>
      <c r="BK6" s="36" t="s">
        <v>97</v>
      </c>
      <c r="BL6" s="36" t="s">
        <v>66</v>
      </c>
      <c r="BM6" s="36" t="s">
        <v>66</v>
      </c>
      <c r="BN6" s="44" t="s">
        <v>66</v>
      </c>
      <c r="BO6" s="36" t="s">
        <v>66</v>
      </c>
      <c r="BP6" s="36" t="s">
        <v>97</v>
      </c>
      <c r="BQ6" s="30">
        <v>80</v>
      </c>
      <c r="BR6" s="35"/>
      <c r="BS6" s="7">
        <v>4</v>
      </c>
      <c r="BT6" s="76" t="s">
        <v>73</v>
      </c>
      <c r="BU6" s="42">
        <v>170</v>
      </c>
      <c r="BV6" s="42">
        <v>166</v>
      </c>
      <c r="BW6" s="71">
        <v>97.6</v>
      </c>
      <c r="BX6" s="19"/>
      <c r="BY6" s="7">
        <v>4</v>
      </c>
      <c r="BZ6" s="76" t="s">
        <v>73</v>
      </c>
      <c r="CA6" s="42">
        <v>606</v>
      </c>
      <c r="CB6" s="42">
        <v>594</v>
      </c>
      <c r="CC6" s="71">
        <v>98</v>
      </c>
      <c r="CD6" s="33"/>
      <c r="CE6" s="7">
        <v>4</v>
      </c>
      <c r="CF6" s="76" t="s">
        <v>73</v>
      </c>
      <c r="CG6" s="42">
        <v>606</v>
      </c>
      <c r="CH6" s="42">
        <v>603</v>
      </c>
      <c r="CI6" s="71">
        <v>99.5</v>
      </c>
      <c r="CJ6" s="19"/>
      <c r="CK6" s="7">
        <v>4</v>
      </c>
      <c r="CL6" s="76" t="s">
        <v>73</v>
      </c>
      <c r="CM6" s="42">
        <v>606</v>
      </c>
      <c r="CN6" s="42">
        <v>605</v>
      </c>
      <c r="CO6" s="71">
        <v>99.8</v>
      </c>
      <c r="CP6" s="19"/>
      <c r="CQ6" s="7">
        <v>4</v>
      </c>
      <c r="CR6" s="76" t="s">
        <v>73</v>
      </c>
      <c r="CS6" s="42">
        <v>606</v>
      </c>
      <c r="CT6" s="42">
        <v>600</v>
      </c>
      <c r="CU6" s="71">
        <v>99</v>
      </c>
      <c r="CV6" s="19"/>
      <c r="CW6" s="7">
        <v>4</v>
      </c>
      <c r="CX6" s="76" t="s">
        <v>73</v>
      </c>
      <c r="CY6" s="42">
        <v>606</v>
      </c>
      <c r="CZ6" s="42">
        <v>600</v>
      </c>
      <c r="DA6" s="71">
        <v>99</v>
      </c>
      <c r="DB6" s="35"/>
      <c r="DC6" s="7">
        <v>4</v>
      </c>
      <c r="DD6" s="76" t="s">
        <v>73</v>
      </c>
      <c r="DE6" s="42">
        <v>606</v>
      </c>
      <c r="DF6" s="42">
        <v>600</v>
      </c>
      <c r="DG6" s="71">
        <v>99</v>
      </c>
      <c r="DH6" s="35"/>
    </row>
    <row r="7" spans="1:112" s="37" customFormat="1" ht="14.25" customHeight="1">
      <c r="A7" s="7">
        <v>5</v>
      </c>
      <c r="B7" s="76" t="s">
        <v>74</v>
      </c>
      <c r="C7" s="42">
        <v>649</v>
      </c>
      <c r="D7" s="60">
        <v>600</v>
      </c>
      <c r="F7" s="7">
        <v>5</v>
      </c>
      <c r="G7" s="76" t="s">
        <v>74</v>
      </c>
      <c r="H7" s="44">
        <v>9</v>
      </c>
      <c r="I7" s="44">
        <v>9</v>
      </c>
      <c r="J7" s="44">
        <f t="shared" si="0"/>
        <v>100</v>
      </c>
      <c r="K7" s="44">
        <v>11</v>
      </c>
      <c r="L7" s="44">
        <v>11</v>
      </c>
      <c r="M7" s="44">
        <f t="shared" si="1"/>
        <v>100</v>
      </c>
      <c r="N7" s="59">
        <f t="shared" si="2"/>
        <v>100</v>
      </c>
      <c r="O7" s="34"/>
      <c r="P7" s="7">
        <v>5</v>
      </c>
      <c r="Q7" s="76" t="s">
        <v>74</v>
      </c>
      <c r="R7" s="65" t="s">
        <v>66</v>
      </c>
      <c r="S7" s="65" t="s">
        <v>66</v>
      </c>
      <c r="T7" s="65" t="s">
        <v>66</v>
      </c>
      <c r="U7" s="65" t="s">
        <v>66</v>
      </c>
      <c r="V7" s="65" t="s">
        <v>66</v>
      </c>
      <c r="W7" s="26">
        <v>100</v>
      </c>
      <c r="X7" s="62"/>
      <c r="Y7" s="7">
        <v>5</v>
      </c>
      <c r="Z7" s="76" t="s">
        <v>74</v>
      </c>
      <c r="AA7" s="42">
        <v>619</v>
      </c>
      <c r="AB7" s="42">
        <v>618</v>
      </c>
      <c r="AC7" s="42">
        <v>99.8</v>
      </c>
      <c r="AD7" s="42">
        <v>607</v>
      </c>
      <c r="AE7" s="42">
        <v>607</v>
      </c>
      <c r="AF7" s="42">
        <v>100</v>
      </c>
      <c r="AG7" s="43">
        <f t="shared" si="3"/>
        <v>99.9</v>
      </c>
      <c r="AH7" s="35"/>
      <c r="AI7" s="7">
        <v>5</v>
      </c>
      <c r="AJ7" s="76" t="s">
        <v>74</v>
      </c>
      <c r="AK7" s="29" t="s">
        <v>66</v>
      </c>
      <c r="AL7" s="29" t="s">
        <v>66</v>
      </c>
      <c r="AM7" s="29" t="s">
        <v>66</v>
      </c>
      <c r="AN7" s="29" t="s">
        <v>66</v>
      </c>
      <c r="AO7" s="29" t="s">
        <v>66</v>
      </c>
      <c r="AP7" s="29" t="s">
        <v>66</v>
      </c>
      <c r="AQ7" s="29" t="s">
        <v>66</v>
      </c>
      <c r="AR7" s="30">
        <v>100</v>
      </c>
      <c r="AS7" s="19"/>
      <c r="AT7" s="7">
        <v>5</v>
      </c>
      <c r="AU7" s="76" t="s">
        <v>74</v>
      </c>
      <c r="AV7" s="42">
        <v>649</v>
      </c>
      <c r="AW7" s="42">
        <v>648</v>
      </c>
      <c r="AX7" s="71">
        <v>99.8</v>
      </c>
      <c r="AY7" s="35"/>
      <c r="AZ7" s="7">
        <v>5</v>
      </c>
      <c r="BA7" s="76" t="s">
        <v>74</v>
      </c>
      <c r="BB7" s="36" t="s">
        <v>66</v>
      </c>
      <c r="BC7" s="36" t="s">
        <v>66</v>
      </c>
      <c r="BD7" s="36" t="s">
        <v>66</v>
      </c>
      <c r="BE7" s="36" t="s">
        <v>66</v>
      </c>
      <c r="BF7" s="36" t="s">
        <v>66</v>
      </c>
      <c r="BG7" s="31">
        <v>100</v>
      </c>
      <c r="BH7" s="35"/>
      <c r="BI7" s="7">
        <v>5</v>
      </c>
      <c r="BJ7" s="76" t="s">
        <v>74</v>
      </c>
      <c r="BK7" s="36" t="s">
        <v>66</v>
      </c>
      <c r="BL7" s="36" t="s">
        <v>66</v>
      </c>
      <c r="BM7" s="36" t="s">
        <v>66</v>
      </c>
      <c r="BN7" s="44" t="s">
        <v>66</v>
      </c>
      <c r="BO7" s="36" t="s">
        <v>66</v>
      </c>
      <c r="BP7" s="36" t="s">
        <v>66</v>
      </c>
      <c r="BQ7" s="30">
        <v>100</v>
      </c>
      <c r="BR7" s="35"/>
      <c r="BS7" s="7">
        <v>5</v>
      </c>
      <c r="BT7" s="76" t="s">
        <v>74</v>
      </c>
      <c r="BU7" s="42">
        <v>164</v>
      </c>
      <c r="BV7" s="42">
        <v>161</v>
      </c>
      <c r="BW7" s="71">
        <v>98.2</v>
      </c>
      <c r="BX7" s="19"/>
      <c r="BY7" s="7">
        <v>5</v>
      </c>
      <c r="BZ7" s="76" t="s">
        <v>74</v>
      </c>
      <c r="CA7" s="42">
        <v>649</v>
      </c>
      <c r="CB7" s="42">
        <v>646</v>
      </c>
      <c r="CC7" s="71">
        <v>99.5</v>
      </c>
      <c r="CD7" s="33"/>
      <c r="CE7" s="7">
        <v>5</v>
      </c>
      <c r="CF7" s="76" t="s">
        <v>74</v>
      </c>
      <c r="CG7" s="42">
        <v>649</v>
      </c>
      <c r="CH7" s="42">
        <v>649</v>
      </c>
      <c r="CI7" s="71">
        <v>100</v>
      </c>
      <c r="CJ7" s="19"/>
      <c r="CK7" s="7">
        <v>5</v>
      </c>
      <c r="CL7" s="76" t="s">
        <v>74</v>
      </c>
      <c r="CM7" s="42">
        <v>649</v>
      </c>
      <c r="CN7" s="42">
        <v>649</v>
      </c>
      <c r="CO7" s="71">
        <v>100</v>
      </c>
      <c r="CP7" s="19"/>
      <c r="CQ7" s="7">
        <v>5</v>
      </c>
      <c r="CR7" s="76" t="s">
        <v>74</v>
      </c>
      <c r="CS7" s="42">
        <v>649</v>
      </c>
      <c r="CT7" s="42">
        <v>648</v>
      </c>
      <c r="CU7" s="71">
        <v>99.8</v>
      </c>
      <c r="CV7" s="19"/>
      <c r="CW7" s="7">
        <v>5</v>
      </c>
      <c r="CX7" s="76" t="s">
        <v>74</v>
      </c>
      <c r="CY7" s="42">
        <v>649</v>
      </c>
      <c r="CZ7" s="42">
        <v>649</v>
      </c>
      <c r="DA7" s="71">
        <v>100</v>
      </c>
      <c r="DB7" s="35"/>
      <c r="DC7" s="7">
        <v>5</v>
      </c>
      <c r="DD7" s="76" t="s">
        <v>74</v>
      </c>
      <c r="DE7" s="42">
        <v>649</v>
      </c>
      <c r="DF7" s="42">
        <v>649</v>
      </c>
      <c r="DG7" s="71">
        <v>100</v>
      </c>
      <c r="DH7" s="35"/>
    </row>
    <row r="8" spans="1:112" s="37" customFormat="1" ht="14.25" customHeight="1">
      <c r="A8" s="7">
        <v>6</v>
      </c>
      <c r="B8" s="76" t="s">
        <v>75</v>
      </c>
      <c r="C8" s="42">
        <v>602</v>
      </c>
      <c r="D8" s="60">
        <v>600</v>
      </c>
      <c r="F8" s="7">
        <v>6</v>
      </c>
      <c r="G8" s="76" t="s">
        <v>75</v>
      </c>
      <c r="H8" s="44">
        <v>9</v>
      </c>
      <c r="I8" s="44">
        <v>9</v>
      </c>
      <c r="J8" s="44">
        <f t="shared" si="0"/>
        <v>100</v>
      </c>
      <c r="K8" s="44">
        <v>9</v>
      </c>
      <c r="L8" s="44">
        <v>11</v>
      </c>
      <c r="M8" s="77">
        <f t="shared" si="1"/>
        <v>81.818181818181827</v>
      </c>
      <c r="N8" s="59">
        <f t="shared" si="2"/>
        <v>90.909090909090907</v>
      </c>
      <c r="O8" s="34"/>
      <c r="P8" s="7">
        <v>6</v>
      </c>
      <c r="Q8" s="76" t="s">
        <v>75</v>
      </c>
      <c r="R8" s="65" t="s">
        <v>66</v>
      </c>
      <c r="S8" s="65" t="s">
        <v>66</v>
      </c>
      <c r="T8" s="65" t="s">
        <v>66</v>
      </c>
      <c r="U8" s="65" t="s">
        <v>66</v>
      </c>
      <c r="V8" s="65" t="s">
        <v>66</v>
      </c>
      <c r="W8" s="26">
        <v>100</v>
      </c>
      <c r="X8" s="62"/>
      <c r="Y8" s="7">
        <v>6</v>
      </c>
      <c r="Z8" s="76" t="s">
        <v>75</v>
      </c>
      <c r="AA8" s="42">
        <v>533</v>
      </c>
      <c r="AB8" s="42">
        <v>527</v>
      </c>
      <c r="AC8" s="42">
        <v>98.9</v>
      </c>
      <c r="AD8" s="42">
        <v>481</v>
      </c>
      <c r="AE8" s="42">
        <v>472</v>
      </c>
      <c r="AF8" s="42">
        <v>98.1</v>
      </c>
      <c r="AG8" s="43">
        <f t="shared" si="3"/>
        <v>98.5</v>
      </c>
      <c r="AH8" s="35"/>
      <c r="AI8" s="7">
        <v>6</v>
      </c>
      <c r="AJ8" s="76" t="s">
        <v>75</v>
      </c>
      <c r="AK8" s="29" t="s">
        <v>66</v>
      </c>
      <c r="AL8" s="29" t="s">
        <v>66</v>
      </c>
      <c r="AM8" s="29" t="s">
        <v>66</v>
      </c>
      <c r="AN8" s="29" t="s">
        <v>66</v>
      </c>
      <c r="AO8" s="29" t="s">
        <v>66</v>
      </c>
      <c r="AP8" s="29" t="s">
        <v>66</v>
      </c>
      <c r="AQ8" s="29" t="s">
        <v>66</v>
      </c>
      <c r="AR8" s="30">
        <v>100</v>
      </c>
      <c r="AS8" s="19"/>
      <c r="AT8" s="7">
        <v>6</v>
      </c>
      <c r="AU8" s="76" t="s">
        <v>75</v>
      </c>
      <c r="AV8" s="42">
        <v>602</v>
      </c>
      <c r="AW8" s="42">
        <v>573</v>
      </c>
      <c r="AX8" s="71">
        <v>95.2</v>
      </c>
      <c r="AY8" s="35"/>
      <c r="AZ8" s="7">
        <v>6</v>
      </c>
      <c r="BA8" s="76" t="s">
        <v>75</v>
      </c>
      <c r="BB8" s="36" t="s">
        <v>66</v>
      </c>
      <c r="BC8" s="36" t="s">
        <v>66</v>
      </c>
      <c r="BD8" s="36" t="s">
        <v>66</v>
      </c>
      <c r="BE8" s="36" t="s">
        <v>97</v>
      </c>
      <c r="BF8" s="36" t="s">
        <v>66</v>
      </c>
      <c r="BG8" s="31">
        <v>80</v>
      </c>
      <c r="BH8" s="35"/>
      <c r="BI8" s="7">
        <v>6</v>
      </c>
      <c r="BJ8" s="76" t="s">
        <v>75</v>
      </c>
      <c r="BK8" s="36" t="s">
        <v>66</v>
      </c>
      <c r="BL8" s="36" t="s">
        <v>66</v>
      </c>
      <c r="BM8" s="36" t="s">
        <v>66</v>
      </c>
      <c r="BN8" s="44" t="s">
        <v>66</v>
      </c>
      <c r="BO8" s="36" t="s">
        <v>66</v>
      </c>
      <c r="BP8" s="36" t="s">
        <v>97</v>
      </c>
      <c r="BQ8" s="30">
        <v>100</v>
      </c>
      <c r="BR8" s="35"/>
      <c r="BS8" s="7">
        <v>6</v>
      </c>
      <c r="BT8" s="76" t="s">
        <v>75</v>
      </c>
      <c r="BU8" s="42">
        <v>102</v>
      </c>
      <c r="BV8" s="42">
        <v>100</v>
      </c>
      <c r="BW8" s="71">
        <v>98</v>
      </c>
      <c r="BX8" s="19"/>
      <c r="BY8" s="7">
        <v>6</v>
      </c>
      <c r="BZ8" s="76" t="s">
        <v>75</v>
      </c>
      <c r="CA8" s="42">
        <v>602</v>
      </c>
      <c r="CB8" s="42">
        <v>587</v>
      </c>
      <c r="CC8" s="71">
        <v>97.5</v>
      </c>
      <c r="CD8" s="33"/>
      <c r="CE8" s="7">
        <v>6</v>
      </c>
      <c r="CF8" s="76" t="s">
        <v>75</v>
      </c>
      <c r="CG8" s="42">
        <v>602</v>
      </c>
      <c r="CH8" s="42">
        <v>588</v>
      </c>
      <c r="CI8" s="71">
        <v>97.7</v>
      </c>
      <c r="CJ8" s="19"/>
      <c r="CK8" s="7">
        <v>6</v>
      </c>
      <c r="CL8" s="76" t="s">
        <v>75</v>
      </c>
      <c r="CM8" s="42">
        <v>602</v>
      </c>
      <c r="CN8" s="42">
        <v>598</v>
      </c>
      <c r="CO8" s="71">
        <v>99.3</v>
      </c>
      <c r="CP8" s="19"/>
      <c r="CQ8" s="7">
        <v>6</v>
      </c>
      <c r="CR8" s="76" t="s">
        <v>75</v>
      </c>
      <c r="CS8" s="42">
        <v>602</v>
      </c>
      <c r="CT8" s="42">
        <v>587</v>
      </c>
      <c r="CU8" s="71">
        <v>97.5</v>
      </c>
      <c r="CV8" s="19"/>
      <c r="CW8" s="7">
        <v>6</v>
      </c>
      <c r="CX8" s="76" t="s">
        <v>75</v>
      </c>
      <c r="CY8" s="42">
        <v>602</v>
      </c>
      <c r="CZ8" s="42">
        <v>578</v>
      </c>
      <c r="DA8" s="71">
        <v>96</v>
      </c>
      <c r="DB8" s="35"/>
      <c r="DC8" s="7">
        <v>6</v>
      </c>
      <c r="DD8" s="76" t="s">
        <v>75</v>
      </c>
      <c r="DE8" s="42">
        <v>602</v>
      </c>
      <c r="DF8" s="42">
        <v>590</v>
      </c>
      <c r="DG8" s="71">
        <v>98</v>
      </c>
      <c r="DH8" s="35"/>
    </row>
    <row r="9" spans="1:112" s="37" customFormat="1" ht="14.25" customHeight="1">
      <c r="A9" s="7">
        <v>7</v>
      </c>
      <c r="B9" s="76" t="s">
        <v>76</v>
      </c>
      <c r="C9" s="42">
        <v>655</v>
      </c>
      <c r="D9" s="60">
        <v>600</v>
      </c>
      <c r="F9" s="7">
        <v>7</v>
      </c>
      <c r="G9" s="76" t="s">
        <v>76</v>
      </c>
      <c r="H9" s="44">
        <v>8</v>
      </c>
      <c r="I9" s="44">
        <v>9</v>
      </c>
      <c r="J9" s="77">
        <f t="shared" si="0"/>
        <v>88.888888888888886</v>
      </c>
      <c r="K9" s="44">
        <v>11</v>
      </c>
      <c r="L9" s="44">
        <v>11</v>
      </c>
      <c r="M9" s="44">
        <f t="shared" si="1"/>
        <v>100</v>
      </c>
      <c r="N9" s="59">
        <f t="shared" si="2"/>
        <v>94.444444444444443</v>
      </c>
      <c r="O9" s="34"/>
      <c r="P9" s="7">
        <v>7</v>
      </c>
      <c r="Q9" s="76" t="s">
        <v>76</v>
      </c>
      <c r="R9" s="65" t="s">
        <v>66</v>
      </c>
      <c r="S9" s="65" t="s">
        <v>66</v>
      </c>
      <c r="T9" s="65" t="s">
        <v>66</v>
      </c>
      <c r="U9" s="65" t="s">
        <v>66</v>
      </c>
      <c r="V9" s="65" t="s">
        <v>66</v>
      </c>
      <c r="W9" s="26">
        <v>100</v>
      </c>
      <c r="X9" s="62"/>
      <c r="Y9" s="7">
        <v>7</v>
      </c>
      <c r="Z9" s="76" t="s">
        <v>76</v>
      </c>
      <c r="AA9" s="42">
        <v>615</v>
      </c>
      <c r="AB9" s="42">
        <v>612</v>
      </c>
      <c r="AC9" s="42">
        <v>99.5</v>
      </c>
      <c r="AD9" s="42">
        <v>597</v>
      </c>
      <c r="AE9" s="42">
        <v>594</v>
      </c>
      <c r="AF9" s="42">
        <v>99.5</v>
      </c>
      <c r="AG9" s="43">
        <f t="shared" si="3"/>
        <v>99.5</v>
      </c>
      <c r="AH9" s="35"/>
      <c r="AI9" s="7">
        <v>7</v>
      </c>
      <c r="AJ9" s="76" t="s">
        <v>76</v>
      </c>
      <c r="AK9" s="29" t="s">
        <v>66</v>
      </c>
      <c r="AL9" s="29" t="s">
        <v>66</v>
      </c>
      <c r="AM9" s="29" t="s">
        <v>66</v>
      </c>
      <c r="AN9" s="29" t="s">
        <v>66</v>
      </c>
      <c r="AO9" s="29" t="s">
        <v>66</v>
      </c>
      <c r="AP9" s="29" t="s">
        <v>66</v>
      </c>
      <c r="AQ9" s="29" t="s">
        <v>66</v>
      </c>
      <c r="AR9" s="30">
        <v>100</v>
      </c>
      <c r="AS9" s="19"/>
      <c r="AT9" s="7">
        <v>7</v>
      </c>
      <c r="AU9" s="76" t="s">
        <v>76</v>
      </c>
      <c r="AV9" s="42">
        <v>655</v>
      </c>
      <c r="AW9" s="42">
        <v>645</v>
      </c>
      <c r="AX9" s="71">
        <v>98.5</v>
      </c>
      <c r="AY9" s="35"/>
      <c r="AZ9" s="7">
        <v>7</v>
      </c>
      <c r="BA9" s="76" t="s">
        <v>76</v>
      </c>
      <c r="BB9" s="36" t="s">
        <v>66</v>
      </c>
      <c r="BC9" s="36" t="s">
        <v>97</v>
      </c>
      <c r="BD9" s="36" t="s">
        <v>66</v>
      </c>
      <c r="BE9" s="36" t="s">
        <v>97</v>
      </c>
      <c r="BF9" s="36" t="s">
        <v>97</v>
      </c>
      <c r="BG9" s="31">
        <v>40</v>
      </c>
      <c r="BH9" s="35"/>
      <c r="BI9" s="7">
        <v>7</v>
      </c>
      <c r="BJ9" s="76" t="s">
        <v>76</v>
      </c>
      <c r="BK9" s="36" t="s">
        <v>97</v>
      </c>
      <c r="BL9" s="36" t="s">
        <v>97</v>
      </c>
      <c r="BM9" s="36" t="s">
        <v>66</v>
      </c>
      <c r="BN9" s="44" t="s">
        <v>66</v>
      </c>
      <c r="BO9" s="36" t="s">
        <v>66</v>
      </c>
      <c r="BP9" s="36" t="s">
        <v>66</v>
      </c>
      <c r="BQ9" s="30">
        <v>80</v>
      </c>
      <c r="BR9" s="35"/>
      <c r="BS9" s="7">
        <v>7</v>
      </c>
      <c r="BT9" s="76" t="s">
        <v>76</v>
      </c>
      <c r="BU9" s="42">
        <v>112</v>
      </c>
      <c r="BV9" s="42">
        <v>102</v>
      </c>
      <c r="BW9" s="71">
        <v>91.1</v>
      </c>
      <c r="BX9" s="19"/>
      <c r="BY9" s="7">
        <v>7</v>
      </c>
      <c r="BZ9" s="76" t="s">
        <v>76</v>
      </c>
      <c r="CA9" s="42">
        <v>655</v>
      </c>
      <c r="CB9" s="42">
        <v>653</v>
      </c>
      <c r="CC9" s="71">
        <v>99.7</v>
      </c>
      <c r="CD9" s="33"/>
      <c r="CE9" s="7">
        <v>7</v>
      </c>
      <c r="CF9" s="76" t="s">
        <v>76</v>
      </c>
      <c r="CG9" s="42">
        <v>655</v>
      </c>
      <c r="CH9" s="42">
        <v>652</v>
      </c>
      <c r="CI9" s="71">
        <v>99.5</v>
      </c>
      <c r="CJ9" s="19"/>
      <c r="CK9" s="7">
        <v>7</v>
      </c>
      <c r="CL9" s="76" t="s">
        <v>76</v>
      </c>
      <c r="CM9" s="42">
        <v>655</v>
      </c>
      <c r="CN9" s="42">
        <v>652</v>
      </c>
      <c r="CO9" s="71">
        <v>99.5</v>
      </c>
      <c r="CP9" s="19"/>
      <c r="CQ9" s="7">
        <v>7</v>
      </c>
      <c r="CR9" s="76" t="s">
        <v>76</v>
      </c>
      <c r="CS9" s="42">
        <v>655</v>
      </c>
      <c r="CT9" s="42">
        <v>653</v>
      </c>
      <c r="CU9" s="71">
        <v>99.7</v>
      </c>
      <c r="CV9" s="19"/>
      <c r="CW9" s="7">
        <v>7</v>
      </c>
      <c r="CX9" s="76" t="s">
        <v>76</v>
      </c>
      <c r="CY9" s="42">
        <v>655</v>
      </c>
      <c r="CZ9" s="42">
        <v>652</v>
      </c>
      <c r="DA9" s="71">
        <v>99.5</v>
      </c>
      <c r="DB9" s="35"/>
      <c r="DC9" s="7">
        <v>7</v>
      </c>
      <c r="DD9" s="76" t="s">
        <v>76</v>
      </c>
      <c r="DE9" s="42">
        <v>655</v>
      </c>
      <c r="DF9" s="42">
        <v>653</v>
      </c>
      <c r="DG9" s="71">
        <v>99.7</v>
      </c>
      <c r="DH9" s="35"/>
    </row>
    <row r="10" spans="1:112" s="37" customFormat="1" ht="14.25" customHeight="1">
      <c r="A10" s="7">
        <v>8</v>
      </c>
      <c r="B10" s="76" t="s">
        <v>77</v>
      </c>
      <c r="C10" s="42">
        <v>602</v>
      </c>
      <c r="D10" s="60">
        <v>600</v>
      </c>
      <c r="F10" s="7">
        <v>8</v>
      </c>
      <c r="G10" s="76" t="s">
        <v>77</v>
      </c>
      <c r="H10" s="44">
        <v>9</v>
      </c>
      <c r="I10" s="44">
        <v>9</v>
      </c>
      <c r="J10" s="44">
        <f t="shared" si="0"/>
        <v>100</v>
      </c>
      <c r="K10" s="44">
        <v>11</v>
      </c>
      <c r="L10" s="44">
        <v>11</v>
      </c>
      <c r="M10" s="44">
        <f t="shared" si="1"/>
        <v>100</v>
      </c>
      <c r="N10" s="59">
        <f t="shared" si="2"/>
        <v>100</v>
      </c>
      <c r="O10" s="34"/>
      <c r="P10" s="7">
        <v>8</v>
      </c>
      <c r="Q10" s="76" t="s">
        <v>77</v>
      </c>
      <c r="R10" s="65" t="s">
        <v>66</v>
      </c>
      <c r="S10" s="65" t="s">
        <v>66</v>
      </c>
      <c r="T10" s="65" t="s">
        <v>66</v>
      </c>
      <c r="U10" s="65" t="s">
        <v>66</v>
      </c>
      <c r="V10" s="65" t="s">
        <v>66</v>
      </c>
      <c r="W10" s="26">
        <v>100</v>
      </c>
      <c r="X10" s="62"/>
      <c r="Y10" s="7">
        <v>8</v>
      </c>
      <c r="Z10" s="76" t="s">
        <v>77</v>
      </c>
      <c r="AA10" s="42">
        <v>532</v>
      </c>
      <c r="AB10" s="42">
        <v>523</v>
      </c>
      <c r="AC10" s="42">
        <v>98.3</v>
      </c>
      <c r="AD10" s="42">
        <v>507</v>
      </c>
      <c r="AE10" s="42">
        <v>501</v>
      </c>
      <c r="AF10" s="42">
        <v>98.8</v>
      </c>
      <c r="AG10" s="43">
        <f t="shared" si="3"/>
        <v>98.55</v>
      </c>
      <c r="AH10" s="35"/>
      <c r="AI10" s="7">
        <v>8</v>
      </c>
      <c r="AJ10" s="76" t="s">
        <v>77</v>
      </c>
      <c r="AK10" s="29" t="s">
        <v>66</v>
      </c>
      <c r="AL10" s="29" t="s">
        <v>66</v>
      </c>
      <c r="AM10" s="29" t="s">
        <v>66</v>
      </c>
      <c r="AN10" s="29" t="s">
        <v>66</v>
      </c>
      <c r="AO10" s="29" t="s">
        <v>66</v>
      </c>
      <c r="AP10" s="29" t="s">
        <v>66</v>
      </c>
      <c r="AQ10" s="29" t="s">
        <v>66</v>
      </c>
      <c r="AR10" s="30">
        <v>100</v>
      </c>
      <c r="AS10" s="19"/>
      <c r="AT10" s="7">
        <v>8</v>
      </c>
      <c r="AU10" s="76" t="s">
        <v>77</v>
      </c>
      <c r="AV10" s="42">
        <v>602</v>
      </c>
      <c r="AW10" s="42">
        <v>576</v>
      </c>
      <c r="AX10" s="71">
        <v>95.7</v>
      </c>
      <c r="AY10" s="35"/>
      <c r="AZ10" s="7">
        <v>8</v>
      </c>
      <c r="BA10" s="76" t="s">
        <v>77</v>
      </c>
      <c r="BB10" s="36" t="s">
        <v>66</v>
      </c>
      <c r="BC10" s="36" t="s">
        <v>66</v>
      </c>
      <c r="BD10" s="36" t="s">
        <v>66</v>
      </c>
      <c r="BE10" s="36" t="s">
        <v>97</v>
      </c>
      <c r="BF10" s="36" t="s">
        <v>66</v>
      </c>
      <c r="BG10" s="31">
        <v>80</v>
      </c>
      <c r="BH10" s="35"/>
      <c r="BI10" s="7">
        <v>8</v>
      </c>
      <c r="BJ10" s="76" t="s">
        <v>77</v>
      </c>
      <c r="BK10" s="36" t="s">
        <v>66</v>
      </c>
      <c r="BL10" s="36" t="s">
        <v>66</v>
      </c>
      <c r="BM10" s="36" t="s">
        <v>66</v>
      </c>
      <c r="BN10" s="44" t="s">
        <v>66</v>
      </c>
      <c r="BO10" s="36" t="s">
        <v>66</v>
      </c>
      <c r="BP10" s="36" t="s">
        <v>66</v>
      </c>
      <c r="BQ10" s="30">
        <v>100</v>
      </c>
      <c r="BR10" s="35"/>
      <c r="BS10" s="7">
        <v>8</v>
      </c>
      <c r="BT10" s="76" t="s">
        <v>77</v>
      </c>
      <c r="BU10" s="42">
        <v>106</v>
      </c>
      <c r="BV10" s="42">
        <v>101</v>
      </c>
      <c r="BW10" s="71">
        <v>95.3</v>
      </c>
      <c r="BX10" s="19"/>
      <c r="BY10" s="7">
        <v>8</v>
      </c>
      <c r="BZ10" s="76" t="s">
        <v>77</v>
      </c>
      <c r="CA10" s="42">
        <v>602</v>
      </c>
      <c r="CB10" s="42">
        <v>562</v>
      </c>
      <c r="CC10" s="71">
        <v>93.4</v>
      </c>
      <c r="CD10" s="33"/>
      <c r="CE10" s="7">
        <v>8</v>
      </c>
      <c r="CF10" s="76" t="s">
        <v>77</v>
      </c>
      <c r="CG10" s="42">
        <v>602</v>
      </c>
      <c r="CH10" s="42">
        <v>588</v>
      </c>
      <c r="CI10" s="71">
        <v>97.7</v>
      </c>
      <c r="CJ10" s="19"/>
      <c r="CK10" s="7">
        <v>8</v>
      </c>
      <c r="CL10" s="76" t="s">
        <v>77</v>
      </c>
      <c r="CM10" s="42">
        <v>602</v>
      </c>
      <c r="CN10" s="42">
        <v>599</v>
      </c>
      <c r="CO10" s="71">
        <v>99.5</v>
      </c>
      <c r="CP10" s="19"/>
      <c r="CQ10" s="7">
        <v>8</v>
      </c>
      <c r="CR10" s="76" t="s">
        <v>77</v>
      </c>
      <c r="CS10" s="42">
        <v>602</v>
      </c>
      <c r="CT10" s="42">
        <v>582</v>
      </c>
      <c r="CU10" s="71">
        <v>96.7</v>
      </c>
      <c r="CV10" s="19"/>
      <c r="CW10" s="7">
        <v>8</v>
      </c>
      <c r="CX10" s="76" t="s">
        <v>77</v>
      </c>
      <c r="CY10" s="42">
        <v>602</v>
      </c>
      <c r="CZ10" s="42">
        <v>580</v>
      </c>
      <c r="DA10" s="71">
        <v>96.3</v>
      </c>
      <c r="DB10" s="35"/>
      <c r="DC10" s="7">
        <v>8</v>
      </c>
      <c r="DD10" s="76" t="s">
        <v>77</v>
      </c>
      <c r="DE10" s="42">
        <v>602</v>
      </c>
      <c r="DF10" s="42">
        <v>581</v>
      </c>
      <c r="DG10" s="71">
        <v>96.5</v>
      </c>
      <c r="DH10" s="35"/>
    </row>
    <row r="11" spans="1:112" s="37" customFormat="1" ht="14.25" customHeight="1">
      <c r="A11" s="7">
        <v>9</v>
      </c>
      <c r="B11" s="76" t="s">
        <v>78</v>
      </c>
      <c r="C11" s="42">
        <v>741</v>
      </c>
      <c r="D11" s="60">
        <v>600</v>
      </c>
      <c r="F11" s="7">
        <v>9</v>
      </c>
      <c r="G11" s="76" t="s">
        <v>78</v>
      </c>
      <c r="H11" s="44">
        <v>9</v>
      </c>
      <c r="I11" s="44">
        <v>9</v>
      </c>
      <c r="J11" s="44">
        <f t="shared" si="0"/>
        <v>100</v>
      </c>
      <c r="K11" s="44">
        <v>11</v>
      </c>
      <c r="L11" s="44">
        <v>11</v>
      </c>
      <c r="M11" s="44">
        <f t="shared" si="1"/>
        <v>100</v>
      </c>
      <c r="N11" s="59">
        <f t="shared" si="2"/>
        <v>100</v>
      </c>
      <c r="O11" s="34"/>
      <c r="P11" s="7">
        <v>9</v>
      </c>
      <c r="Q11" s="76" t="s">
        <v>78</v>
      </c>
      <c r="R11" s="65" t="s">
        <v>66</v>
      </c>
      <c r="S11" s="65" t="s">
        <v>66</v>
      </c>
      <c r="T11" s="65" t="s">
        <v>66</v>
      </c>
      <c r="U11" s="65" t="s">
        <v>66</v>
      </c>
      <c r="V11" s="65" t="s">
        <v>66</v>
      </c>
      <c r="W11" s="26">
        <v>100</v>
      </c>
      <c r="X11" s="62"/>
      <c r="Y11" s="7">
        <v>9</v>
      </c>
      <c r="Z11" s="76" t="s">
        <v>78</v>
      </c>
      <c r="AA11" s="42">
        <v>714</v>
      </c>
      <c r="AB11" s="42">
        <v>712</v>
      </c>
      <c r="AC11" s="42">
        <v>99.7</v>
      </c>
      <c r="AD11" s="42">
        <v>705</v>
      </c>
      <c r="AE11" s="42">
        <v>702</v>
      </c>
      <c r="AF11" s="42">
        <v>99.6</v>
      </c>
      <c r="AG11" s="43">
        <f t="shared" si="3"/>
        <v>99.65</v>
      </c>
      <c r="AH11" s="35"/>
      <c r="AI11" s="7">
        <v>9</v>
      </c>
      <c r="AJ11" s="76" t="s">
        <v>78</v>
      </c>
      <c r="AK11" s="29" t="s">
        <v>66</v>
      </c>
      <c r="AL11" s="29" t="s">
        <v>66</v>
      </c>
      <c r="AM11" s="29" t="s">
        <v>66</v>
      </c>
      <c r="AN11" s="29" t="s">
        <v>66</v>
      </c>
      <c r="AO11" s="29" t="s">
        <v>66</v>
      </c>
      <c r="AP11" s="29" t="s">
        <v>66</v>
      </c>
      <c r="AQ11" s="29" t="s">
        <v>66</v>
      </c>
      <c r="AR11" s="30">
        <v>100</v>
      </c>
      <c r="AS11" s="19"/>
      <c r="AT11" s="7">
        <v>9</v>
      </c>
      <c r="AU11" s="76" t="s">
        <v>78</v>
      </c>
      <c r="AV11" s="42">
        <v>741</v>
      </c>
      <c r="AW11" s="42">
        <v>728</v>
      </c>
      <c r="AX11" s="71">
        <v>98.2</v>
      </c>
      <c r="AY11" s="35"/>
      <c r="AZ11" s="7">
        <v>9</v>
      </c>
      <c r="BA11" s="76" t="s">
        <v>78</v>
      </c>
      <c r="BB11" s="36" t="s">
        <v>66</v>
      </c>
      <c r="BC11" s="36" t="s">
        <v>66</v>
      </c>
      <c r="BD11" s="36" t="s">
        <v>66</v>
      </c>
      <c r="BE11" s="36" t="s">
        <v>66</v>
      </c>
      <c r="BF11" s="36" t="s">
        <v>66</v>
      </c>
      <c r="BG11" s="31">
        <v>100</v>
      </c>
      <c r="BH11" s="35"/>
      <c r="BI11" s="7">
        <v>9</v>
      </c>
      <c r="BJ11" s="76" t="s">
        <v>78</v>
      </c>
      <c r="BK11" s="36" t="s">
        <v>66</v>
      </c>
      <c r="BL11" s="36" t="s">
        <v>66</v>
      </c>
      <c r="BM11" s="36" t="s">
        <v>66</v>
      </c>
      <c r="BN11" s="44" t="s">
        <v>66</v>
      </c>
      <c r="BO11" s="36" t="s">
        <v>66</v>
      </c>
      <c r="BP11" s="36" t="s">
        <v>66</v>
      </c>
      <c r="BQ11" s="30">
        <v>100</v>
      </c>
      <c r="BR11" s="35"/>
      <c r="BS11" s="7">
        <v>9</v>
      </c>
      <c r="BT11" s="76" t="s">
        <v>78</v>
      </c>
      <c r="BU11" s="42">
        <v>171</v>
      </c>
      <c r="BV11" s="42">
        <v>166</v>
      </c>
      <c r="BW11" s="71">
        <v>97.1</v>
      </c>
      <c r="BX11" s="19"/>
      <c r="BY11" s="7">
        <v>9</v>
      </c>
      <c r="BZ11" s="76" t="s">
        <v>78</v>
      </c>
      <c r="CA11" s="42">
        <v>741</v>
      </c>
      <c r="CB11" s="42">
        <v>732</v>
      </c>
      <c r="CC11" s="71">
        <v>98.8</v>
      </c>
      <c r="CD11" s="33"/>
      <c r="CE11" s="7">
        <v>9</v>
      </c>
      <c r="CF11" s="76" t="s">
        <v>78</v>
      </c>
      <c r="CG11" s="42">
        <v>741</v>
      </c>
      <c r="CH11" s="42">
        <v>733</v>
      </c>
      <c r="CI11" s="71">
        <v>98.9</v>
      </c>
      <c r="CJ11" s="19"/>
      <c r="CK11" s="7">
        <v>9</v>
      </c>
      <c r="CL11" s="76" t="s">
        <v>78</v>
      </c>
      <c r="CM11" s="42">
        <v>741</v>
      </c>
      <c r="CN11" s="42">
        <v>740</v>
      </c>
      <c r="CO11" s="71">
        <v>99.9</v>
      </c>
      <c r="CP11" s="19"/>
      <c r="CQ11" s="7">
        <v>9</v>
      </c>
      <c r="CR11" s="76" t="s">
        <v>78</v>
      </c>
      <c r="CS11" s="42">
        <v>741</v>
      </c>
      <c r="CT11" s="42">
        <v>732</v>
      </c>
      <c r="CU11" s="71">
        <v>98.8</v>
      </c>
      <c r="CV11" s="19"/>
      <c r="CW11" s="7">
        <v>9</v>
      </c>
      <c r="CX11" s="76" t="s">
        <v>78</v>
      </c>
      <c r="CY11" s="42">
        <v>741</v>
      </c>
      <c r="CZ11" s="42">
        <v>735</v>
      </c>
      <c r="DA11" s="71">
        <v>99.2</v>
      </c>
      <c r="DB11" s="35"/>
      <c r="DC11" s="7">
        <v>9</v>
      </c>
      <c r="DD11" s="76" t="s">
        <v>78</v>
      </c>
      <c r="DE11" s="42">
        <v>741</v>
      </c>
      <c r="DF11" s="42">
        <v>734</v>
      </c>
      <c r="DG11" s="71">
        <v>99.1</v>
      </c>
      <c r="DH11" s="35"/>
    </row>
    <row r="12" spans="1:112" s="37" customFormat="1" ht="14.25" customHeight="1">
      <c r="A12" s="7">
        <v>10</v>
      </c>
      <c r="B12" s="76" t="s">
        <v>79</v>
      </c>
      <c r="C12" s="42">
        <v>761</v>
      </c>
      <c r="D12" s="60">
        <v>600</v>
      </c>
      <c r="F12" s="7">
        <v>10</v>
      </c>
      <c r="G12" s="76" t="s">
        <v>79</v>
      </c>
      <c r="H12" s="44">
        <v>9</v>
      </c>
      <c r="I12" s="44">
        <v>9</v>
      </c>
      <c r="J12" s="44">
        <f t="shared" si="0"/>
        <v>100</v>
      </c>
      <c r="K12" s="44">
        <v>11</v>
      </c>
      <c r="L12" s="44">
        <v>11</v>
      </c>
      <c r="M12" s="44">
        <f t="shared" si="1"/>
        <v>100</v>
      </c>
      <c r="N12" s="59">
        <f t="shared" si="2"/>
        <v>100</v>
      </c>
      <c r="O12" s="34"/>
      <c r="P12" s="7">
        <v>10</v>
      </c>
      <c r="Q12" s="76" t="s">
        <v>79</v>
      </c>
      <c r="R12" s="65" t="s">
        <v>66</v>
      </c>
      <c r="S12" s="65" t="s">
        <v>66</v>
      </c>
      <c r="T12" s="65" t="s">
        <v>66</v>
      </c>
      <c r="U12" s="65" t="s">
        <v>66</v>
      </c>
      <c r="V12" s="65" t="s">
        <v>66</v>
      </c>
      <c r="W12" s="26">
        <v>100</v>
      </c>
      <c r="X12" s="62"/>
      <c r="Y12" s="7">
        <v>10</v>
      </c>
      <c r="Z12" s="76" t="s">
        <v>79</v>
      </c>
      <c r="AA12" s="42">
        <v>732</v>
      </c>
      <c r="AB12" s="42">
        <v>732</v>
      </c>
      <c r="AC12" s="42">
        <v>100</v>
      </c>
      <c r="AD12" s="42">
        <v>724</v>
      </c>
      <c r="AE12" s="42">
        <v>722</v>
      </c>
      <c r="AF12" s="42">
        <v>99.7</v>
      </c>
      <c r="AG12" s="43">
        <f t="shared" si="3"/>
        <v>99.85</v>
      </c>
      <c r="AH12" s="35"/>
      <c r="AI12" s="7">
        <v>10</v>
      </c>
      <c r="AJ12" s="76" t="s">
        <v>79</v>
      </c>
      <c r="AK12" s="29" t="s">
        <v>66</v>
      </c>
      <c r="AL12" s="29" t="s">
        <v>66</v>
      </c>
      <c r="AM12" s="29" t="s">
        <v>66</v>
      </c>
      <c r="AN12" s="29" t="s">
        <v>66</v>
      </c>
      <c r="AO12" s="29" t="s">
        <v>66</v>
      </c>
      <c r="AP12" s="29" t="s">
        <v>66</v>
      </c>
      <c r="AQ12" s="29" t="s">
        <v>66</v>
      </c>
      <c r="AR12" s="30">
        <v>100</v>
      </c>
      <c r="AS12" s="19"/>
      <c r="AT12" s="7">
        <v>10</v>
      </c>
      <c r="AU12" s="76" t="s">
        <v>79</v>
      </c>
      <c r="AV12" s="42">
        <v>761</v>
      </c>
      <c r="AW12" s="42">
        <v>758</v>
      </c>
      <c r="AX12" s="71">
        <v>99.6</v>
      </c>
      <c r="AY12" s="35"/>
      <c r="AZ12" s="7">
        <v>10</v>
      </c>
      <c r="BA12" s="76" t="s">
        <v>79</v>
      </c>
      <c r="BB12" s="36" t="s">
        <v>66</v>
      </c>
      <c r="BC12" s="36" t="s">
        <v>66</v>
      </c>
      <c r="BD12" s="36" t="s">
        <v>66</v>
      </c>
      <c r="BE12" s="36" t="s">
        <v>66</v>
      </c>
      <c r="BF12" s="36" t="s">
        <v>66</v>
      </c>
      <c r="BG12" s="31">
        <v>100</v>
      </c>
      <c r="BH12" s="35"/>
      <c r="BI12" s="7">
        <v>10</v>
      </c>
      <c r="BJ12" s="76" t="s">
        <v>79</v>
      </c>
      <c r="BK12" s="36" t="s">
        <v>66</v>
      </c>
      <c r="BL12" s="36" t="s">
        <v>66</v>
      </c>
      <c r="BM12" s="36" t="s">
        <v>66</v>
      </c>
      <c r="BN12" s="44" t="s">
        <v>66</v>
      </c>
      <c r="BO12" s="36" t="s">
        <v>66</v>
      </c>
      <c r="BP12" s="36" t="s">
        <v>66</v>
      </c>
      <c r="BQ12" s="30">
        <v>100</v>
      </c>
      <c r="BR12" s="35"/>
      <c r="BS12" s="7">
        <v>10</v>
      </c>
      <c r="BT12" s="76" t="s">
        <v>79</v>
      </c>
      <c r="BU12" s="42">
        <v>191</v>
      </c>
      <c r="BV12" s="42">
        <v>188</v>
      </c>
      <c r="BW12" s="71">
        <v>98.4</v>
      </c>
      <c r="BX12" s="19"/>
      <c r="BY12" s="7">
        <v>10</v>
      </c>
      <c r="BZ12" s="76" t="s">
        <v>79</v>
      </c>
      <c r="CA12" s="42">
        <v>761</v>
      </c>
      <c r="CB12" s="42">
        <v>755</v>
      </c>
      <c r="CC12" s="71">
        <v>99.2</v>
      </c>
      <c r="CD12" s="33"/>
      <c r="CE12" s="7">
        <v>10</v>
      </c>
      <c r="CF12" s="76" t="s">
        <v>79</v>
      </c>
      <c r="CG12" s="42">
        <v>761</v>
      </c>
      <c r="CH12" s="42">
        <v>759</v>
      </c>
      <c r="CI12" s="71">
        <v>99.7</v>
      </c>
      <c r="CJ12" s="19"/>
      <c r="CK12" s="7">
        <v>10</v>
      </c>
      <c r="CL12" s="76" t="s">
        <v>79</v>
      </c>
      <c r="CM12" s="42">
        <v>761</v>
      </c>
      <c r="CN12" s="42">
        <v>760</v>
      </c>
      <c r="CO12" s="71">
        <v>99.9</v>
      </c>
      <c r="CP12" s="19"/>
      <c r="CQ12" s="7">
        <v>10</v>
      </c>
      <c r="CR12" s="76" t="s">
        <v>79</v>
      </c>
      <c r="CS12" s="42">
        <v>761</v>
      </c>
      <c r="CT12" s="42">
        <v>758</v>
      </c>
      <c r="CU12" s="71">
        <v>99.6</v>
      </c>
      <c r="CV12" s="19"/>
      <c r="CW12" s="7">
        <v>10</v>
      </c>
      <c r="CX12" s="76" t="s">
        <v>79</v>
      </c>
      <c r="CY12" s="42">
        <v>761</v>
      </c>
      <c r="CZ12" s="42">
        <v>753</v>
      </c>
      <c r="DA12" s="71">
        <v>98.9</v>
      </c>
      <c r="DB12" s="35"/>
      <c r="DC12" s="7">
        <v>10</v>
      </c>
      <c r="DD12" s="76" t="s">
        <v>79</v>
      </c>
      <c r="DE12" s="42">
        <v>761</v>
      </c>
      <c r="DF12" s="42">
        <v>759</v>
      </c>
      <c r="DG12" s="71">
        <v>99.7</v>
      </c>
      <c r="DH12" s="35"/>
    </row>
    <row r="13" spans="1:112" s="37" customFormat="1" ht="14.25" customHeight="1">
      <c r="A13" s="7">
        <v>11</v>
      </c>
      <c r="B13" s="76" t="s">
        <v>80</v>
      </c>
      <c r="C13" s="42">
        <v>602</v>
      </c>
      <c r="D13" s="60">
        <v>600</v>
      </c>
      <c r="F13" s="7">
        <v>11</v>
      </c>
      <c r="G13" s="76" t="s">
        <v>80</v>
      </c>
      <c r="H13" s="44">
        <v>9</v>
      </c>
      <c r="I13" s="28">
        <v>9</v>
      </c>
      <c r="J13" s="77">
        <f t="shared" si="0"/>
        <v>100</v>
      </c>
      <c r="K13" s="44">
        <v>11</v>
      </c>
      <c r="L13" s="44">
        <v>11</v>
      </c>
      <c r="M13" s="44">
        <f t="shared" si="1"/>
        <v>100</v>
      </c>
      <c r="N13" s="59">
        <f t="shared" si="2"/>
        <v>100</v>
      </c>
      <c r="O13" s="34"/>
      <c r="P13" s="7">
        <v>11</v>
      </c>
      <c r="Q13" s="76" t="s">
        <v>80</v>
      </c>
      <c r="R13" s="65" t="s">
        <v>66</v>
      </c>
      <c r="S13" s="65" t="s">
        <v>66</v>
      </c>
      <c r="T13" s="65" t="s">
        <v>66</v>
      </c>
      <c r="U13" s="65" t="s">
        <v>66</v>
      </c>
      <c r="V13" s="65" t="s">
        <v>66</v>
      </c>
      <c r="W13" s="26">
        <v>100</v>
      </c>
      <c r="X13" s="62"/>
      <c r="Y13" s="7">
        <v>11</v>
      </c>
      <c r="Z13" s="76" t="s">
        <v>80</v>
      </c>
      <c r="AA13" s="42">
        <v>571</v>
      </c>
      <c r="AB13" s="42">
        <v>568</v>
      </c>
      <c r="AC13" s="42">
        <v>99.5</v>
      </c>
      <c r="AD13" s="42">
        <v>536</v>
      </c>
      <c r="AE13" s="42">
        <v>531</v>
      </c>
      <c r="AF13" s="42">
        <v>99.1</v>
      </c>
      <c r="AG13" s="43">
        <f t="shared" si="3"/>
        <v>99.3</v>
      </c>
      <c r="AH13" s="35"/>
      <c r="AI13" s="7">
        <v>11</v>
      </c>
      <c r="AJ13" s="76" t="s">
        <v>80</v>
      </c>
      <c r="AK13" s="29" t="s">
        <v>66</v>
      </c>
      <c r="AL13" s="29" t="s">
        <v>66</v>
      </c>
      <c r="AM13" s="29" t="s">
        <v>66</v>
      </c>
      <c r="AN13" s="29" t="s">
        <v>66</v>
      </c>
      <c r="AO13" s="29" t="s">
        <v>66</v>
      </c>
      <c r="AP13" s="29" t="s">
        <v>66</v>
      </c>
      <c r="AQ13" s="29" t="s">
        <v>66</v>
      </c>
      <c r="AR13" s="30">
        <v>100</v>
      </c>
      <c r="AS13" s="19"/>
      <c r="AT13" s="7">
        <v>11</v>
      </c>
      <c r="AU13" s="76" t="s">
        <v>80</v>
      </c>
      <c r="AV13" s="42">
        <v>602</v>
      </c>
      <c r="AW13" s="42">
        <v>561</v>
      </c>
      <c r="AX13" s="71">
        <v>93.2</v>
      </c>
      <c r="AY13" s="35"/>
      <c r="AZ13" s="7">
        <v>11</v>
      </c>
      <c r="BA13" s="76" t="s">
        <v>80</v>
      </c>
      <c r="BB13" s="36" t="s">
        <v>66</v>
      </c>
      <c r="BC13" s="36" t="s">
        <v>97</v>
      </c>
      <c r="BD13" s="36" t="s">
        <v>66</v>
      </c>
      <c r="BE13" s="36" t="s">
        <v>97</v>
      </c>
      <c r="BF13" s="36" t="s">
        <v>66</v>
      </c>
      <c r="BG13" s="31">
        <v>60</v>
      </c>
      <c r="BH13" s="35"/>
      <c r="BI13" s="7">
        <v>11</v>
      </c>
      <c r="BJ13" s="76" t="s">
        <v>80</v>
      </c>
      <c r="BK13" s="36" t="s">
        <v>97</v>
      </c>
      <c r="BL13" s="36" t="s">
        <v>97</v>
      </c>
      <c r="BM13" s="36" t="s">
        <v>66</v>
      </c>
      <c r="BN13" s="44" t="s">
        <v>66</v>
      </c>
      <c r="BO13" s="36" t="s">
        <v>97</v>
      </c>
      <c r="BP13" s="36" t="s">
        <v>66</v>
      </c>
      <c r="BQ13" s="30">
        <v>60</v>
      </c>
      <c r="BR13" s="35"/>
      <c r="BS13" s="7">
        <v>11</v>
      </c>
      <c r="BT13" s="76" t="s">
        <v>80</v>
      </c>
      <c r="BU13" s="42">
        <v>170</v>
      </c>
      <c r="BV13" s="42">
        <v>166</v>
      </c>
      <c r="BW13" s="71">
        <v>97.6</v>
      </c>
      <c r="BX13" s="19"/>
      <c r="BY13" s="7">
        <v>11</v>
      </c>
      <c r="BZ13" s="76" t="s">
        <v>80</v>
      </c>
      <c r="CA13" s="42">
        <v>602</v>
      </c>
      <c r="CB13" s="42">
        <v>599</v>
      </c>
      <c r="CC13" s="71">
        <v>99.5</v>
      </c>
      <c r="CD13" s="33"/>
      <c r="CE13" s="7">
        <v>11</v>
      </c>
      <c r="CF13" s="76" t="s">
        <v>80</v>
      </c>
      <c r="CG13" s="42">
        <v>602</v>
      </c>
      <c r="CH13" s="42">
        <v>599</v>
      </c>
      <c r="CI13" s="71">
        <v>99.5</v>
      </c>
      <c r="CJ13" s="19"/>
      <c r="CK13" s="7">
        <v>11</v>
      </c>
      <c r="CL13" s="76" t="s">
        <v>80</v>
      </c>
      <c r="CM13" s="42">
        <v>602</v>
      </c>
      <c r="CN13" s="42">
        <v>600</v>
      </c>
      <c r="CO13" s="71">
        <v>99.7</v>
      </c>
      <c r="CP13" s="19"/>
      <c r="CQ13" s="7">
        <v>11</v>
      </c>
      <c r="CR13" s="76" t="s">
        <v>80</v>
      </c>
      <c r="CS13" s="42">
        <v>602</v>
      </c>
      <c r="CT13" s="42">
        <v>600</v>
      </c>
      <c r="CU13" s="71">
        <v>99.7</v>
      </c>
      <c r="CV13" s="19"/>
      <c r="CW13" s="7">
        <v>11</v>
      </c>
      <c r="CX13" s="76" t="s">
        <v>80</v>
      </c>
      <c r="CY13" s="42">
        <v>602</v>
      </c>
      <c r="CZ13" s="42">
        <v>580</v>
      </c>
      <c r="DA13" s="71">
        <v>96.3</v>
      </c>
      <c r="DB13" s="35"/>
      <c r="DC13" s="7">
        <v>11</v>
      </c>
      <c r="DD13" s="76" t="s">
        <v>80</v>
      </c>
      <c r="DE13" s="42">
        <v>602</v>
      </c>
      <c r="DF13" s="42">
        <v>596</v>
      </c>
      <c r="DG13" s="71">
        <v>99</v>
      </c>
      <c r="DH13" s="35"/>
    </row>
    <row r="14" spans="1:112" s="33" customFormat="1" ht="14.25" customHeight="1">
      <c r="A14" s="7">
        <v>12</v>
      </c>
      <c r="B14" s="76" t="s">
        <v>81</v>
      </c>
      <c r="C14" s="45">
        <v>679</v>
      </c>
      <c r="D14" s="60">
        <v>600</v>
      </c>
      <c r="F14" s="7">
        <v>12</v>
      </c>
      <c r="G14" s="76" t="s">
        <v>81</v>
      </c>
      <c r="H14" s="44">
        <v>6</v>
      </c>
      <c r="I14" s="44">
        <v>9</v>
      </c>
      <c r="J14" s="77">
        <f t="shared" si="0"/>
        <v>66.666666666666657</v>
      </c>
      <c r="K14" s="44">
        <v>11</v>
      </c>
      <c r="L14" s="44">
        <v>11</v>
      </c>
      <c r="M14" s="44">
        <f t="shared" si="1"/>
        <v>100</v>
      </c>
      <c r="N14" s="59">
        <f t="shared" si="2"/>
        <v>83.333333333333329</v>
      </c>
      <c r="O14" s="34"/>
      <c r="P14" s="7">
        <v>12</v>
      </c>
      <c r="Q14" s="76" t="s">
        <v>81</v>
      </c>
      <c r="R14" s="65" t="s">
        <v>66</v>
      </c>
      <c r="S14" s="65" t="s">
        <v>66</v>
      </c>
      <c r="T14" s="65" t="s">
        <v>66</v>
      </c>
      <c r="U14" s="65" t="s">
        <v>66</v>
      </c>
      <c r="V14" s="65" t="s">
        <v>66</v>
      </c>
      <c r="W14" s="26">
        <v>100</v>
      </c>
      <c r="X14" s="62"/>
      <c r="Y14" s="7">
        <v>12</v>
      </c>
      <c r="Z14" s="76" t="s">
        <v>81</v>
      </c>
      <c r="AA14" s="42">
        <v>650</v>
      </c>
      <c r="AB14" s="42">
        <v>645</v>
      </c>
      <c r="AC14" s="42">
        <v>99.2</v>
      </c>
      <c r="AD14" s="42">
        <v>627</v>
      </c>
      <c r="AE14" s="42">
        <v>624</v>
      </c>
      <c r="AF14" s="42">
        <v>99.5</v>
      </c>
      <c r="AG14" s="43">
        <f t="shared" si="3"/>
        <v>99.35</v>
      </c>
      <c r="AH14" s="35"/>
      <c r="AI14" s="7">
        <v>12</v>
      </c>
      <c r="AJ14" s="76" t="s">
        <v>81</v>
      </c>
      <c r="AK14" s="29" t="s">
        <v>66</v>
      </c>
      <c r="AL14" s="29" t="s">
        <v>66</v>
      </c>
      <c r="AM14" s="29" t="s">
        <v>66</v>
      </c>
      <c r="AN14" s="29" t="s">
        <v>66</v>
      </c>
      <c r="AO14" s="29" t="s">
        <v>66</v>
      </c>
      <c r="AP14" s="29" t="s">
        <v>66</v>
      </c>
      <c r="AQ14" s="29" t="s">
        <v>66</v>
      </c>
      <c r="AR14" s="30">
        <v>100</v>
      </c>
      <c r="AS14" s="19"/>
      <c r="AT14" s="7">
        <v>12</v>
      </c>
      <c r="AU14" s="76" t="s">
        <v>81</v>
      </c>
      <c r="AV14" s="45">
        <v>679</v>
      </c>
      <c r="AW14" s="45">
        <v>668</v>
      </c>
      <c r="AX14" s="72">
        <v>98.4</v>
      </c>
      <c r="AY14" s="35"/>
      <c r="AZ14" s="7">
        <v>12</v>
      </c>
      <c r="BA14" s="76" t="s">
        <v>81</v>
      </c>
      <c r="BB14" s="7" t="s">
        <v>66</v>
      </c>
      <c r="BC14" s="7" t="s">
        <v>66</v>
      </c>
      <c r="BD14" s="7" t="s">
        <v>66</v>
      </c>
      <c r="BE14" s="7" t="s">
        <v>97</v>
      </c>
      <c r="BF14" s="7" t="s">
        <v>66</v>
      </c>
      <c r="BG14" s="31">
        <v>80</v>
      </c>
      <c r="BH14" s="35"/>
      <c r="BI14" s="7">
        <v>12</v>
      </c>
      <c r="BJ14" s="76" t="s">
        <v>81</v>
      </c>
      <c r="BK14" s="7" t="s">
        <v>97</v>
      </c>
      <c r="BL14" s="7" t="s">
        <v>97</v>
      </c>
      <c r="BM14" s="7" t="s">
        <v>66</v>
      </c>
      <c r="BN14" s="44" t="s">
        <v>66</v>
      </c>
      <c r="BO14" s="7" t="s">
        <v>66</v>
      </c>
      <c r="BP14" s="7" t="s">
        <v>66</v>
      </c>
      <c r="BQ14" s="30">
        <v>80</v>
      </c>
      <c r="BR14" s="35"/>
      <c r="BS14" s="7">
        <v>12</v>
      </c>
      <c r="BT14" s="76" t="s">
        <v>81</v>
      </c>
      <c r="BU14" s="45">
        <v>146</v>
      </c>
      <c r="BV14" s="45">
        <v>140</v>
      </c>
      <c r="BW14" s="72">
        <v>95.9</v>
      </c>
      <c r="BX14" s="19"/>
      <c r="BY14" s="7">
        <v>12</v>
      </c>
      <c r="BZ14" s="76" t="s">
        <v>81</v>
      </c>
      <c r="CA14" s="45">
        <v>679</v>
      </c>
      <c r="CB14" s="45">
        <v>663</v>
      </c>
      <c r="CC14" s="72">
        <v>97.6</v>
      </c>
      <c r="CE14" s="7">
        <v>12</v>
      </c>
      <c r="CF14" s="76" t="s">
        <v>81</v>
      </c>
      <c r="CG14" s="45">
        <v>679</v>
      </c>
      <c r="CH14" s="45">
        <v>678</v>
      </c>
      <c r="CI14" s="72">
        <v>99.9</v>
      </c>
      <c r="CJ14" s="19"/>
      <c r="CK14" s="7">
        <v>12</v>
      </c>
      <c r="CL14" s="76" t="s">
        <v>81</v>
      </c>
      <c r="CM14" s="45">
        <v>679</v>
      </c>
      <c r="CN14" s="45">
        <v>678</v>
      </c>
      <c r="CO14" s="72">
        <v>99.9</v>
      </c>
      <c r="CP14" s="19"/>
      <c r="CQ14" s="7">
        <v>12</v>
      </c>
      <c r="CR14" s="76" t="s">
        <v>81</v>
      </c>
      <c r="CS14" s="45">
        <v>679</v>
      </c>
      <c r="CT14" s="45">
        <v>678</v>
      </c>
      <c r="CU14" s="72">
        <v>99.9</v>
      </c>
      <c r="CV14" s="19"/>
      <c r="CW14" s="7">
        <v>12</v>
      </c>
      <c r="CX14" s="76" t="s">
        <v>81</v>
      </c>
      <c r="CY14" s="45">
        <v>679</v>
      </c>
      <c r="CZ14" s="45">
        <v>677</v>
      </c>
      <c r="DA14" s="72">
        <v>99.7</v>
      </c>
      <c r="DB14" s="35"/>
      <c r="DC14" s="7">
        <v>12</v>
      </c>
      <c r="DD14" s="76" t="s">
        <v>81</v>
      </c>
      <c r="DE14" s="45">
        <v>679</v>
      </c>
      <c r="DF14" s="45">
        <v>679</v>
      </c>
      <c r="DG14" s="72">
        <v>100</v>
      </c>
      <c r="DH14" s="35"/>
    </row>
    <row r="15" spans="1:112" s="33" customFormat="1" ht="14.25" customHeight="1">
      <c r="A15" s="7">
        <v>13</v>
      </c>
      <c r="B15" s="76" t="s">
        <v>82</v>
      </c>
      <c r="C15" s="45">
        <v>632</v>
      </c>
      <c r="D15" s="60">
        <v>600</v>
      </c>
      <c r="F15" s="7">
        <v>13</v>
      </c>
      <c r="G15" s="76" t="s">
        <v>82</v>
      </c>
      <c r="H15" s="44">
        <v>9</v>
      </c>
      <c r="I15" s="44">
        <v>9</v>
      </c>
      <c r="J15" s="44">
        <f t="shared" si="0"/>
        <v>100</v>
      </c>
      <c r="K15" s="44">
        <v>11</v>
      </c>
      <c r="L15" s="44">
        <v>11</v>
      </c>
      <c r="M15" s="44">
        <f t="shared" si="1"/>
        <v>100</v>
      </c>
      <c r="N15" s="59">
        <f t="shared" si="2"/>
        <v>100</v>
      </c>
      <c r="O15" s="34"/>
      <c r="P15" s="7">
        <v>13</v>
      </c>
      <c r="Q15" s="76" t="s">
        <v>82</v>
      </c>
      <c r="R15" s="65" t="s">
        <v>66</v>
      </c>
      <c r="S15" s="65" t="s">
        <v>66</v>
      </c>
      <c r="T15" s="65" t="s">
        <v>66</v>
      </c>
      <c r="U15" s="65" t="s">
        <v>66</v>
      </c>
      <c r="V15" s="65" t="s">
        <v>66</v>
      </c>
      <c r="W15" s="26">
        <v>100</v>
      </c>
      <c r="X15" s="62"/>
      <c r="Y15" s="7">
        <v>13</v>
      </c>
      <c r="Z15" s="76" t="s">
        <v>82</v>
      </c>
      <c r="AA15" s="42">
        <v>593</v>
      </c>
      <c r="AB15" s="42">
        <v>589</v>
      </c>
      <c r="AC15" s="42">
        <v>99.3</v>
      </c>
      <c r="AD15" s="42">
        <v>574</v>
      </c>
      <c r="AE15" s="42">
        <v>570</v>
      </c>
      <c r="AF15" s="42">
        <v>99.3</v>
      </c>
      <c r="AG15" s="43">
        <f t="shared" si="3"/>
        <v>99.3</v>
      </c>
      <c r="AH15" s="35"/>
      <c r="AI15" s="7">
        <v>13</v>
      </c>
      <c r="AJ15" s="76" t="s">
        <v>82</v>
      </c>
      <c r="AK15" s="29" t="s">
        <v>66</v>
      </c>
      <c r="AL15" s="29" t="s">
        <v>66</v>
      </c>
      <c r="AM15" s="29" t="s">
        <v>66</v>
      </c>
      <c r="AN15" s="29" t="s">
        <v>66</v>
      </c>
      <c r="AO15" s="29" t="s">
        <v>66</v>
      </c>
      <c r="AP15" s="29" t="s">
        <v>66</v>
      </c>
      <c r="AQ15" s="29" t="s">
        <v>66</v>
      </c>
      <c r="AR15" s="30">
        <v>100</v>
      </c>
      <c r="AS15" s="19"/>
      <c r="AT15" s="7">
        <v>13</v>
      </c>
      <c r="AU15" s="76" t="s">
        <v>82</v>
      </c>
      <c r="AV15" s="45">
        <v>632</v>
      </c>
      <c r="AW15" s="45">
        <v>622</v>
      </c>
      <c r="AX15" s="72">
        <v>98.4</v>
      </c>
      <c r="AY15" s="35"/>
      <c r="AZ15" s="7">
        <v>13</v>
      </c>
      <c r="BA15" s="76" t="s">
        <v>82</v>
      </c>
      <c r="BB15" s="36" t="s">
        <v>66</v>
      </c>
      <c r="BC15" s="36" t="s">
        <v>66</v>
      </c>
      <c r="BD15" s="36" t="s">
        <v>66</v>
      </c>
      <c r="BE15" s="36" t="s">
        <v>66</v>
      </c>
      <c r="BF15" s="36" t="s">
        <v>66</v>
      </c>
      <c r="BG15" s="31">
        <v>100</v>
      </c>
      <c r="BH15" s="35"/>
      <c r="BI15" s="7">
        <v>13</v>
      </c>
      <c r="BJ15" s="76" t="s">
        <v>82</v>
      </c>
      <c r="BK15" s="36" t="s">
        <v>66</v>
      </c>
      <c r="BL15" s="36" t="s">
        <v>66</v>
      </c>
      <c r="BM15" s="36" t="s">
        <v>66</v>
      </c>
      <c r="BN15" s="44" t="s">
        <v>66</v>
      </c>
      <c r="BO15" s="36" t="s">
        <v>66</v>
      </c>
      <c r="BP15" s="36" t="s">
        <v>66</v>
      </c>
      <c r="BQ15" s="30">
        <v>100</v>
      </c>
      <c r="BR15" s="35"/>
      <c r="BS15" s="7">
        <v>13</v>
      </c>
      <c r="BT15" s="76" t="s">
        <v>82</v>
      </c>
      <c r="BU15" s="45">
        <v>187</v>
      </c>
      <c r="BV15" s="45">
        <v>173</v>
      </c>
      <c r="BW15" s="72">
        <v>92.5</v>
      </c>
      <c r="BX15" s="19"/>
      <c r="BY15" s="7">
        <v>13</v>
      </c>
      <c r="BZ15" s="76" t="s">
        <v>82</v>
      </c>
      <c r="CA15" s="45">
        <v>632</v>
      </c>
      <c r="CB15" s="45">
        <v>625</v>
      </c>
      <c r="CC15" s="72">
        <v>98.9</v>
      </c>
      <c r="CE15" s="7">
        <v>13</v>
      </c>
      <c r="CF15" s="76" t="s">
        <v>82</v>
      </c>
      <c r="CG15" s="45">
        <v>632</v>
      </c>
      <c r="CH15" s="45">
        <v>627</v>
      </c>
      <c r="CI15" s="72">
        <v>99.2</v>
      </c>
      <c r="CJ15" s="19"/>
      <c r="CK15" s="7">
        <v>13</v>
      </c>
      <c r="CL15" s="76" t="s">
        <v>82</v>
      </c>
      <c r="CM15" s="45">
        <v>632</v>
      </c>
      <c r="CN15" s="45">
        <v>629</v>
      </c>
      <c r="CO15" s="72">
        <v>99.5</v>
      </c>
      <c r="CP15" s="19"/>
      <c r="CQ15" s="7">
        <v>13</v>
      </c>
      <c r="CR15" s="76" t="s">
        <v>82</v>
      </c>
      <c r="CS15" s="45">
        <v>632</v>
      </c>
      <c r="CT15" s="45">
        <v>628</v>
      </c>
      <c r="CU15" s="72">
        <v>99.4</v>
      </c>
      <c r="CV15" s="19"/>
      <c r="CW15" s="7">
        <v>13</v>
      </c>
      <c r="CX15" s="76" t="s">
        <v>82</v>
      </c>
      <c r="CY15" s="45">
        <v>632</v>
      </c>
      <c r="CZ15" s="45">
        <v>625</v>
      </c>
      <c r="DA15" s="72">
        <v>98.9</v>
      </c>
      <c r="DB15" s="35"/>
      <c r="DC15" s="7">
        <v>13</v>
      </c>
      <c r="DD15" s="76" t="s">
        <v>82</v>
      </c>
      <c r="DE15" s="45">
        <v>632</v>
      </c>
      <c r="DF15" s="45">
        <v>629</v>
      </c>
      <c r="DG15" s="72">
        <v>99.5</v>
      </c>
      <c r="DH15" s="35"/>
    </row>
    <row r="16" spans="1:112" s="33" customFormat="1" ht="14.25" customHeight="1">
      <c r="A16" s="7">
        <v>14</v>
      </c>
      <c r="B16" s="76" t="s">
        <v>83</v>
      </c>
      <c r="C16" s="45">
        <v>639</v>
      </c>
      <c r="D16" s="60">
        <v>600</v>
      </c>
      <c r="F16" s="7">
        <v>14</v>
      </c>
      <c r="G16" s="76" t="s">
        <v>83</v>
      </c>
      <c r="H16" s="44">
        <v>9</v>
      </c>
      <c r="I16" s="44">
        <v>9</v>
      </c>
      <c r="J16" s="44">
        <f t="shared" si="0"/>
        <v>100</v>
      </c>
      <c r="K16" s="44">
        <v>11</v>
      </c>
      <c r="L16" s="44">
        <v>11</v>
      </c>
      <c r="M16" s="44">
        <f t="shared" si="1"/>
        <v>100</v>
      </c>
      <c r="N16" s="59">
        <f t="shared" si="2"/>
        <v>100</v>
      </c>
      <c r="O16" s="34"/>
      <c r="P16" s="7">
        <v>14</v>
      </c>
      <c r="Q16" s="76" t="s">
        <v>83</v>
      </c>
      <c r="R16" s="65" t="s">
        <v>66</v>
      </c>
      <c r="S16" s="65" t="s">
        <v>66</v>
      </c>
      <c r="T16" s="65" t="s">
        <v>66</v>
      </c>
      <c r="U16" s="65" t="s">
        <v>66</v>
      </c>
      <c r="V16" s="65" t="s">
        <v>66</v>
      </c>
      <c r="W16" s="26">
        <v>100</v>
      </c>
      <c r="X16" s="62"/>
      <c r="Y16" s="7">
        <v>14</v>
      </c>
      <c r="Z16" s="76" t="s">
        <v>83</v>
      </c>
      <c r="AA16" s="42">
        <v>545</v>
      </c>
      <c r="AB16" s="42">
        <v>544</v>
      </c>
      <c r="AC16" s="42">
        <v>99.8</v>
      </c>
      <c r="AD16" s="42">
        <v>522</v>
      </c>
      <c r="AE16" s="42">
        <v>522</v>
      </c>
      <c r="AF16" s="42">
        <v>100</v>
      </c>
      <c r="AG16" s="43">
        <f t="shared" si="3"/>
        <v>99.9</v>
      </c>
      <c r="AH16" s="35"/>
      <c r="AI16" s="7">
        <v>14</v>
      </c>
      <c r="AJ16" s="76" t="s">
        <v>83</v>
      </c>
      <c r="AK16" s="29" t="s">
        <v>66</v>
      </c>
      <c r="AL16" s="29" t="s">
        <v>66</v>
      </c>
      <c r="AM16" s="29" t="s">
        <v>66</v>
      </c>
      <c r="AN16" s="29" t="s">
        <v>66</v>
      </c>
      <c r="AO16" s="29" t="s">
        <v>66</v>
      </c>
      <c r="AP16" s="29" t="s">
        <v>66</v>
      </c>
      <c r="AQ16" s="29" t="s">
        <v>66</v>
      </c>
      <c r="AR16" s="30">
        <v>100</v>
      </c>
      <c r="AS16" s="19"/>
      <c r="AT16" s="7">
        <v>14</v>
      </c>
      <c r="AU16" s="76" t="s">
        <v>83</v>
      </c>
      <c r="AV16" s="45">
        <v>639</v>
      </c>
      <c r="AW16" s="45">
        <v>632</v>
      </c>
      <c r="AX16" s="72">
        <v>98.9</v>
      </c>
      <c r="AY16" s="35"/>
      <c r="AZ16" s="7">
        <v>14</v>
      </c>
      <c r="BA16" s="76" t="s">
        <v>83</v>
      </c>
      <c r="BB16" s="7" t="s">
        <v>66</v>
      </c>
      <c r="BC16" s="7" t="s">
        <v>66</v>
      </c>
      <c r="BD16" s="7" t="s">
        <v>66</v>
      </c>
      <c r="BE16" s="7" t="s">
        <v>97</v>
      </c>
      <c r="BF16" s="7" t="s">
        <v>66</v>
      </c>
      <c r="BG16" s="31">
        <v>80</v>
      </c>
      <c r="BH16" s="35"/>
      <c r="BI16" s="7">
        <v>14</v>
      </c>
      <c r="BJ16" s="76" t="s">
        <v>83</v>
      </c>
      <c r="BK16" s="7" t="s">
        <v>97</v>
      </c>
      <c r="BL16" s="7" t="s">
        <v>66</v>
      </c>
      <c r="BM16" s="7" t="s">
        <v>66</v>
      </c>
      <c r="BN16" s="44" t="s">
        <v>66</v>
      </c>
      <c r="BO16" s="7" t="s">
        <v>66</v>
      </c>
      <c r="BP16" s="7" t="s">
        <v>66</v>
      </c>
      <c r="BQ16" s="30">
        <v>100</v>
      </c>
      <c r="BR16" s="35"/>
      <c r="BS16" s="7">
        <v>14</v>
      </c>
      <c r="BT16" s="76" t="s">
        <v>83</v>
      </c>
      <c r="BU16" s="45">
        <v>179</v>
      </c>
      <c r="BV16" s="45">
        <v>175</v>
      </c>
      <c r="BW16" s="72">
        <v>97.8</v>
      </c>
      <c r="BX16" s="19"/>
      <c r="BY16" s="7">
        <v>14</v>
      </c>
      <c r="BZ16" s="76" t="s">
        <v>83</v>
      </c>
      <c r="CA16" s="45">
        <v>639</v>
      </c>
      <c r="CB16" s="45">
        <v>638</v>
      </c>
      <c r="CC16" s="72">
        <v>99.8</v>
      </c>
      <c r="CE16" s="7">
        <v>14</v>
      </c>
      <c r="CF16" s="76" t="s">
        <v>83</v>
      </c>
      <c r="CG16" s="45">
        <v>639</v>
      </c>
      <c r="CH16" s="45">
        <v>637</v>
      </c>
      <c r="CI16" s="72">
        <v>99.7</v>
      </c>
      <c r="CJ16" s="19"/>
      <c r="CK16" s="7">
        <v>14</v>
      </c>
      <c r="CL16" s="76" t="s">
        <v>83</v>
      </c>
      <c r="CM16" s="45">
        <v>639</v>
      </c>
      <c r="CN16" s="45">
        <v>639</v>
      </c>
      <c r="CO16" s="72">
        <v>100</v>
      </c>
      <c r="CP16" s="19"/>
      <c r="CQ16" s="7">
        <v>14</v>
      </c>
      <c r="CR16" s="76" t="s">
        <v>83</v>
      </c>
      <c r="CS16" s="45">
        <v>639</v>
      </c>
      <c r="CT16" s="45">
        <v>638</v>
      </c>
      <c r="CU16" s="72">
        <v>99.8</v>
      </c>
      <c r="CV16" s="19"/>
      <c r="CW16" s="7">
        <v>14</v>
      </c>
      <c r="CX16" s="76" t="s">
        <v>83</v>
      </c>
      <c r="CY16" s="45">
        <v>639</v>
      </c>
      <c r="CZ16" s="45">
        <v>638</v>
      </c>
      <c r="DA16" s="72">
        <v>99.8</v>
      </c>
      <c r="DB16" s="35"/>
      <c r="DC16" s="7">
        <v>14</v>
      </c>
      <c r="DD16" s="76" t="s">
        <v>83</v>
      </c>
      <c r="DE16" s="45">
        <v>639</v>
      </c>
      <c r="DF16" s="45">
        <v>638</v>
      </c>
      <c r="DG16" s="72">
        <v>99.8</v>
      </c>
      <c r="DH16" s="35"/>
    </row>
    <row r="17" spans="1:112" s="33" customFormat="1" ht="14.25" customHeight="1">
      <c r="A17" s="7">
        <v>15</v>
      </c>
      <c r="B17" s="76" t="s">
        <v>84</v>
      </c>
      <c r="C17" s="45">
        <v>3577</v>
      </c>
      <c r="D17" s="60">
        <v>600</v>
      </c>
      <c r="F17" s="7">
        <v>15</v>
      </c>
      <c r="G17" s="76" t="s">
        <v>84</v>
      </c>
      <c r="H17" s="44">
        <v>9</v>
      </c>
      <c r="I17" s="44">
        <v>9</v>
      </c>
      <c r="J17" s="44">
        <f t="shared" si="0"/>
        <v>100</v>
      </c>
      <c r="K17" s="44">
        <v>11</v>
      </c>
      <c r="L17" s="44">
        <v>11</v>
      </c>
      <c r="M17" s="44">
        <f t="shared" si="1"/>
        <v>100</v>
      </c>
      <c r="N17" s="59">
        <f t="shared" si="2"/>
        <v>100</v>
      </c>
      <c r="O17" s="34"/>
      <c r="P17" s="7">
        <v>15</v>
      </c>
      <c r="Q17" s="76" t="s">
        <v>84</v>
      </c>
      <c r="R17" s="65" t="s">
        <v>66</v>
      </c>
      <c r="S17" s="65" t="s">
        <v>66</v>
      </c>
      <c r="T17" s="65" t="s">
        <v>66</v>
      </c>
      <c r="U17" s="65" t="s">
        <v>66</v>
      </c>
      <c r="V17" s="65" t="s">
        <v>66</v>
      </c>
      <c r="W17" s="26">
        <v>100</v>
      </c>
      <c r="X17" s="62"/>
      <c r="Y17" s="7">
        <v>15</v>
      </c>
      <c r="Z17" s="76" t="s">
        <v>84</v>
      </c>
      <c r="AA17" s="42">
        <v>3574</v>
      </c>
      <c r="AB17" s="42">
        <v>3573</v>
      </c>
      <c r="AC17" s="42">
        <v>100</v>
      </c>
      <c r="AD17" s="42">
        <v>3576</v>
      </c>
      <c r="AE17" s="42">
        <v>3576</v>
      </c>
      <c r="AF17" s="42">
        <v>100</v>
      </c>
      <c r="AG17" s="43">
        <f t="shared" si="3"/>
        <v>100</v>
      </c>
      <c r="AH17" s="35"/>
      <c r="AI17" s="7">
        <v>15</v>
      </c>
      <c r="AJ17" s="76" t="s">
        <v>84</v>
      </c>
      <c r="AK17" s="29" t="s">
        <v>66</v>
      </c>
      <c r="AL17" s="29" t="s">
        <v>66</v>
      </c>
      <c r="AM17" s="29" t="s">
        <v>66</v>
      </c>
      <c r="AN17" s="29" t="s">
        <v>66</v>
      </c>
      <c r="AO17" s="29" t="s">
        <v>66</v>
      </c>
      <c r="AP17" s="29" t="s">
        <v>66</v>
      </c>
      <c r="AQ17" s="29" t="s">
        <v>66</v>
      </c>
      <c r="AR17" s="30">
        <v>100</v>
      </c>
      <c r="AS17" s="19"/>
      <c r="AT17" s="7">
        <v>15</v>
      </c>
      <c r="AU17" s="76" t="s">
        <v>84</v>
      </c>
      <c r="AV17" s="45">
        <v>3577</v>
      </c>
      <c r="AW17" s="45">
        <v>3575</v>
      </c>
      <c r="AX17" s="72">
        <v>99.9</v>
      </c>
      <c r="AY17" s="35"/>
      <c r="AZ17" s="7">
        <v>15</v>
      </c>
      <c r="BA17" s="76" t="s">
        <v>84</v>
      </c>
      <c r="BB17" s="36" t="s">
        <v>66</v>
      </c>
      <c r="BC17" s="36" t="s">
        <v>66</v>
      </c>
      <c r="BD17" s="36" t="s">
        <v>66</v>
      </c>
      <c r="BE17" s="36" t="s">
        <v>66</v>
      </c>
      <c r="BF17" s="36" t="s">
        <v>66</v>
      </c>
      <c r="BG17" s="31">
        <v>100</v>
      </c>
      <c r="BH17" s="35"/>
      <c r="BI17" s="7">
        <v>15</v>
      </c>
      <c r="BJ17" s="76" t="s">
        <v>84</v>
      </c>
      <c r="BK17" s="36" t="s">
        <v>66</v>
      </c>
      <c r="BL17" s="36" t="s">
        <v>66</v>
      </c>
      <c r="BM17" s="36" t="s">
        <v>66</v>
      </c>
      <c r="BN17" s="44" t="s">
        <v>66</v>
      </c>
      <c r="BO17" s="36" t="s">
        <v>66</v>
      </c>
      <c r="BP17" s="36" t="s">
        <v>66</v>
      </c>
      <c r="BQ17" s="30">
        <v>100</v>
      </c>
      <c r="BR17" s="35"/>
      <c r="BS17" s="7">
        <v>15</v>
      </c>
      <c r="BT17" s="76" t="s">
        <v>84</v>
      </c>
      <c r="BU17" s="45">
        <v>39</v>
      </c>
      <c r="BV17" s="45">
        <v>39</v>
      </c>
      <c r="BW17" s="72">
        <v>100</v>
      </c>
      <c r="BX17" s="19"/>
      <c r="BY17" s="7">
        <v>15</v>
      </c>
      <c r="BZ17" s="76" t="s">
        <v>84</v>
      </c>
      <c r="CA17" s="45">
        <v>3577</v>
      </c>
      <c r="CB17" s="45">
        <v>3577</v>
      </c>
      <c r="CC17" s="72">
        <v>100</v>
      </c>
      <c r="CE17" s="7">
        <v>15</v>
      </c>
      <c r="CF17" s="76" t="s">
        <v>84</v>
      </c>
      <c r="CG17" s="45">
        <v>3577</v>
      </c>
      <c r="CH17" s="45">
        <v>3577</v>
      </c>
      <c r="CI17" s="72">
        <v>100</v>
      </c>
      <c r="CJ17" s="19"/>
      <c r="CK17" s="7">
        <v>15</v>
      </c>
      <c r="CL17" s="76" t="s">
        <v>84</v>
      </c>
      <c r="CM17" s="45">
        <v>3577</v>
      </c>
      <c r="CN17" s="45">
        <v>3576</v>
      </c>
      <c r="CO17" s="72">
        <v>100</v>
      </c>
      <c r="CP17" s="19"/>
      <c r="CQ17" s="7">
        <v>15</v>
      </c>
      <c r="CR17" s="76" t="s">
        <v>84</v>
      </c>
      <c r="CS17" s="45">
        <v>3577</v>
      </c>
      <c r="CT17" s="45">
        <v>3577</v>
      </c>
      <c r="CU17" s="72">
        <v>100</v>
      </c>
      <c r="CV17" s="19"/>
      <c r="CW17" s="7">
        <v>15</v>
      </c>
      <c r="CX17" s="76" t="s">
        <v>84</v>
      </c>
      <c r="CY17" s="45">
        <v>3577</v>
      </c>
      <c r="CZ17" s="45">
        <v>3576</v>
      </c>
      <c r="DA17" s="72">
        <v>100</v>
      </c>
      <c r="DB17" s="35"/>
      <c r="DC17" s="7">
        <v>15</v>
      </c>
      <c r="DD17" s="76" t="s">
        <v>84</v>
      </c>
      <c r="DE17" s="45">
        <v>3577</v>
      </c>
      <c r="DF17" s="45">
        <v>3576</v>
      </c>
      <c r="DG17" s="72">
        <v>100</v>
      </c>
      <c r="DH17" s="35"/>
    </row>
    <row r="18" spans="1:112" s="33" customFormat="1" ht="14.25" customHeight="1">
      <c r="A18" s="7">
        <v>16</v>
      </c>
      <c r="B18" s="76" t="s">
        <v>85</v>
      </c>
      <c r="C18" s="45">
        <v>700</v>
      </c>
      <c r="D18" s="60">
        <v>600</v>
      </c>
      <c r="F18" s="7">
        <v>16</v>
      </c>
      <c r="G18" s="76" t="s">
        <v>85</v>
      </c>
      <c r="H18" s="44">
        <v>9</v>
      </c>
      <c r="I18" s="44">
        <v>9</v>
      </c>
      <c r="J18" s="44">
        <f t="shared" si="0"/>
        <v>100</v>
      </c>
      <c r="K18" s="44">
        <v>11</v>
      </c>
      <c r="L18" s="44">
        <v>11</v>
      </c>
      <c r="M18" s="44">
        <f t="shared" si="1"/>
        <v>100</v>
      </c>
      <c r="N18" s="59">
        <f t="shared" si="2"/>
        <v>100</v>
      </c>
      <c r="O18" s="34"/>
      <c r="P18" s="7">
        <v>16</v>
      </c>
      <c r="Q18" s="76" t="s">
        <v>85</v>
      </c>
      <c r="R18" s="65" t="s">
        <v>66</v>
      </c>
      <c r="S18" s="65" t="s">
        <v>66</v>
      </c>
      <c r="T18" s="65" t="s">
        <v>66</v>
      </c>
      <c r="U18" s="65" t="s">
        <v>66</v>
      </c>
      <c r="V18" s="65" t="s">
        <v>66</v>
      </c>
      <c r="W18" s="26">
        <v>100</v>
      </c>
      <c r="X18" s="62"/>
      <c r="Y18" s="7">
        <v>16</v>
      </c>
      <c r="Z18" s="76" t="s">
        <v>85</v>
      </c>
      <c r="AA18" s="42">
        <v>680</v>
      </c>
      <c r="AB18" s="42">
        <v>676</v>
      </c>
      <c r="AC18" s="42">
        <v>99.4</v>
      </c>
      <c r="AD18" s="42">
        <v>662</v>
      </c>
      <c r="AE18" s="42">
        <v>661</v>
      </c>
      <c r="AF18" s="42">
        <v>99.8</v>
      </c>
      <c r="AG18" s="43">
        <f t="shared" si="3"/>
        <v>99.6</v>
      </c>
      <c r="AH18" s="35"/>
      <c r="AI18" s="7">
        <v>16</v>
      </c>
      <c r="AJ18" s="76" t="s">
        <v>85</v>
      </c>
      <c r="AK18" s="29" t="s">
        <v>66</v>
      </c>
      <c r="AL18" s="29" t="s">
        <v>66</v>
      </c>
      <c r="AM18" s="29" t="s">
        <v>66</v>
      </c>
      <c r="AN18" s="29" t="s">
        <v>66</v>
      </c>
      <c r="AO18" s="29" t="s">
        <v>66</v>
      </c>
      <c r="AP18" s="29" t="s">
        <v>66</v>
      </c>
      <c r="AQ18" s="29" t="s">
        <v>66</v>
      </c>
      <c r="AR18" s="30">
        <v>100</v>
      </c>
      <c r="AS18" s="19"/>
      <c r="AT18" s="7">
        <v>16</v>
      </c>
      <c r="AU18" s="76" t="s">
        <v>85</v>
      </c>
      <c r="AV18" s="45">
        <v>700</v>
      </c>
      <c r="AW18" s="45">
        <v>692</v>
      </c>
      <c r="AX18" s="72">
        <v>98.9</v>
      </c>
      <c r="AY18" s="35"/>
      <c r="AZ18" s="7">
        <v>16</v>
      </c>
      <c r="BA18" s="76" t="s">
        <v>85</v>
      </c>
      <c r="BB18" s="36" t="s">
        <v>66</v>
      </c>
      <c r="BC18" s="36" t="s">
        <v>66</v>
      </c>
      <c r="BD18" s="36" t="s">
        <v>66</v>
      </c>
      <c r="BE18" s="36" t="s">
        <v>66</v>
      </c>
      <c r="BF18" s="36" t="s">
        <v>66</v>
      </c>
      <c r="BG18" s="31">
        <v>100</v>
      </c>
      <c r="BH18" s="35"/>
      <c r="BI18" s="7">
        <v>16</v>
      </c>
      <c r="BJ18" s="76" t="s">
        <v>85</v>
      </c>
      <c r="BK18" s="36" t="s">
        <v>66</v>
      </c>
      <c r="BL18" s="36" t="s">
        <v>66</v>
      </c>
      <c r="BM18" s="36" t="s">
        <v>66</v>
      </c>
      <c r="BN18" s="44" t="s">
        <v>66</v>
      </c>
      <c r="BO18" s="36" t="s">
        <v>66</v>
      </c>
      <c r="BP18" s="36" t="s">
        <v>66</v>
      </c>
      <c r="BQ18" s="30">
        <v>100</v>
      </c>
      <c r="BR18" s="35"/>
      <c r="BS18" s="7">
        <v>16</v>
      </c>
      <c r="BT18" s="76" t="s">
        <v>85</v>
      </c>
      <c r="BU18" s="45">
        <v>114</v>
      </c>
      <c r="BV18" s="45">
        <v>111</v>
      </c>
      <c r="BW18" s="72">
        <v>97.4</v>
      </c>
      <c r="BX18" s="19"/>
      <c r="BY18" s="7">
        <v>16</v>
      </c>
      <c r="BZ18" s="76" t="s">
        <v>85</v>
      </c>
      <c r="CA18" s="45">
        <v>700</v>
      </c>
      <c r="CB18" s="45">
        <v>693</v>
      </c>
      <c r="CC18" s="72">
        <v>99</v>
      </c>
      <c r="CE18" s="7">
        <v>16</v>
      </c>
      <c r="CF18" s="76" t="s">
        <v>85</v>
      </c>
      <c r="CG18" s="45">
        <v>700</v>
      </c>
      <c r="CH18" s="45">
        <v>692</v>
      </c>
      <c r="CI18" s="72">
        <v>98.9</v>
      </c>
      <c r="CJ18" s="19"/>
      <c r="CK18" s="7">
        <v>16</v>
      </c>
      <c r="CL18" s="76" t="s">
        <v>85</v>
      </c>
      <c r="CM18" s="45">
        <v>700</v>
      </c>
      <c r="CN18" s="45">
        <v>695</v>
      </c>
      <c r="CO18" s="72">
        <v>99.3</v>
      </c>
      <c r="CP18" s="19"/>
      <c r="CQ18" s="7">
        <v>16</v>
      </c>
      <c r="CR18" s="76" t="s">
        <v>85</v>
      </c>
      <c r="CS18" s="45">
        <v>700</v>
      </c>
      <c r="CT18" s="45">
        <v>692</v>
      </c>
      <c r="CU18" s="72">
        <v>98.9</v>
      </c>
      <c r="CV18" s="19"/>
      <c r="CW18" s="7">
        <v>16</v>
      </c>
      <c r="CX18" s="76" t="s">
        <v>85</v>
      </c>
      <c r="CY18" s="45">
        <v>700</v>
      </c>
      <c r="CZ18" s="45">
        <v>691</v>
      </c>
      <c r="DA18" s="72">
        <v>98.7</v>
      </c>
      <c r="DB18" s="35"/>
      <c r="DC18" s="7">
        <v>16</v>
      </c>
      <c r="DD18" s="76" t="s">
        <v>85</v>
      </c>
      <c r="DE18" s="45">
        <v>700</v>
      </c>
      <c r="DF18" s="45">
        <v>692</v>
      </c>
      <c r="DG18" s="72">
        <v>98.9</v>
      </c>
      <c r="DH18" s="35"/>
    </row>
    <row r="19" spans="1:112" s="33" customFormat="1" ht="14.25" customHeight="1">
      <c r="A19" s="7">
        <v>17</v>
      </c>
      <c r="B19" s="76" t="s">
        <v>86</v>
      </c>
      <c r="C19" s="45">
        <v>773</v>
      </c>
      <c r="D19" s="60">
        <v>600</v>
      </c>
      <c r="F19" s="7">
        <v>17</v>
      </c>
      <c r="G19" s="76" t="s">
        <v>86</v>
      </c>
      <c r="H19" s="44">
        <v>9</v>
      </c>
      <c r="I19" s="44">
        <v>9</v>
      </c>
      <c r="J19" s="44">
        <f t="shared" si="0"/>
        <v>100</v>
      </c>
      <c r="K19" s="44">
        <v>11</v>
      </c>
      <c r="L19" s="44">
        <v>11</v>
      </c>
      <c r="M19" s="44">
        <f t="shared" si="1"/>
        <v>100</v>
      </c>
      <c r="N19" s="59">
        <f t="shared" si="2"/>
        <v>100</v>
      </c>
      <c r="O19" s="34"/>
      <c r="P19" s="7">
        <v>17</v>
      </c>
      <c r="Q19" s="76" t="s">
        <v>86</v>
      </c>
      <c r="R19" s="65" t="s">
        <v>66</v>
      </c>
      <c r="S19" s="65" t="s">
        <v>66</v>
      </c>
      <c r="T19" s="65" t="s">
        <v>66</v>
      </c>
      <c r="U19" s="65" t="s">
        <v>66</v>
      </c>
      <c r="V19" s="65" t="s">
        <v>66</v>
      </c>
      <c r="W19" s="26">
        <v>100</v>
      </c>
      <c r="X19" s="62"/>
      <c r="Y19" s="7">
        <v>17</v>
      </c>
      <c r="Z19" s="76" t="s">
        <v>86</v>
      </c>
      <c r="AA19" s="42">
        <v>603</v>
      </c>
      <c r="AB19" s="42">
        <v>602</v>
      </c>
      <c r="AC19" s="42">
        <v>99.8</v>
      </c>
      <c r="AD19" s="42">
        <v>617</v>
      </c>
      <c r="AE19" s="42">
        <v>614</v>
      </c>
      <c r="AF19" s="42">
        <v>99.5</v>
      </c>
      <c r="AG19" s="43">
        <f t="shared" si="3"/>
        <v>99.65</v>
      </c>
      <c r="AH19" s="35"/>
      <c r="AI19" s="7">
        <v>17</v>
      </c>
      <c r="AJ19" s="76" t="s">
        <v>86</v>
      </c>
      <c r="AK19" s="29" t="s">
        <v>66</v>
      </c>
      <c r="AL19" s="29" t="s">
        <v>66</v>
      </c>
      <c r="AM19" s="29" t="s">
        <v>66</v>
      </c>
      <c r="AN19" s="29" t="s">
        <v>66</v>
      </c>
      <c r="AO19" s="29" t="s">
        <v>66</v>
      </c>
      <c r="AP19" s="29" t="s">
        <v>66</v>
      </c>
      <c r="AQ19" s="29" t="s">
        <v>66</v>
      </c>
      <c r="AR19" s="30">
        <v>100</v>
      </c>
      <c r="AS19" s="19"/>
      <c r="AT19" s="7">
        <v>17</v>
      </c>
      <c r="AU19" s="76" t="s">
        <v>86</v>
      </c>
      <c r="AV19" s="45">
        <v>773</v>
      </c>
      <c r="AW19" s="45">
        <v>705</v>
      </c>
      <c r="AX19" s="72">
        <v>91.2</v>
      </c>
      <c r="AY19" s="35"/>
      <c r="AZ19" s="7">
        <v>17</v>
      </c>
      <c r="BA19" s="76" t="s">
        <v>86</v>
      </c>
      <c r="BB19" s="7" t="s">
        <v>66</v>
      </c>
      <c r="BC19" s="7" t="s">
        <v>66</v>
      </c>
      <c r="BD19" s="7" t="s">
        <v>66</v>
      </c>
      <c r="BE19" s="7" t="s">
        <v>97</v>
      </c>
      <c r="BF19" s="7" t="s">
        <v>66</v>
      </c>
      <c r="BG19" s="31">
        <v>80</v>
      </c>
      <c r="BH19" s="35"/>
      <c r="BI19" s="7">
        <v>17</v>
      </c>
      <c r="BJ19" s="76" t="s">
        <v>86</v>
      </c>
      <c r="BK19" s="7" t="s">
        <v>66</v>
      </c>
      <c r="BL19" s="7" t="s">
        <v>66</v>
      </c>
      <c r="BM19" s="7" t="s">
        <v>66</v>
      </c>
      <c r="BN19" s="44" t="s">
        <v>66</v>
      </c>
      <c r="BO19" s="7" t="s">
        <v>66</v>
      </c>
      <c r="BP19" s="7" t="s">
        <v>66</v>
      </c>
      <c r="BQ19" s="30">
        <v>100</v>
      </c>
      <c r="BR19" s="35"/>
      <c r="BS19" s="7">
        <v>17</v>
      </c>
      <c r="BT19" s="76" t="s">
        <v>86</v>
      </c>
      <c r="BU19" s="45">
        <v>236</v>
      </c>
      <c r="BV19" s="45">
        <v>225</v>
      </c>
      <c r="BW19" s="72">
        <v>95.3</v>
      </c>
      <c r="BX19" s="19"/>
      <c r="BY19" s="7">
        <v>17</v>
      </c>
      <c r="BZ19" s="76" t="s">
        <v>86</v>
      </c>
      <c r="CA19" s="45">
        <v>773</v>
      </c>
      <c r="CB19" s="45">
        <v>766</v>
      </c>
      <c r="CC19" s="72">
        <v>99.1</v>
      </c>
      <c r="CE19" s="7">
        <v>17</v>
      </c>
      <c r="CF19" s="76" t="s">
        <v>86</v>
      </c>
      <c r="CG19" s="45">
        <v>773</v>
      </c>
      <c r="CH19" s="45">
        <v>770</v>
      </c>
      <c r="CI19" s="72">
        <v>99.6</v>
      </c>
      <c r="CJ19" s="19"/>
      <c r="CK19" s="7">
        <v>17</v>
      </c>
      <c r="CL19" s="76" t="s">
        <v>86</v>
      </c>
      <c r="CM19" s="45">
        <v>773</v>
      </c>
      <c r="CN19" s="45">
        <v>770</v>
      </c>
      <c r="CO19" s="72">
        <v>99.6</v>
      </c>
      <c r="CP19" s="19"/>
      <c r="CQ19" s="7">
        <v>17</v>
      </c>
      <c r="CR19" s="76" t="s">
        <v>86</v>
      </c>
      <c r="CS19" s="45">
        <v>773</v>
      </c>
      <c r="CT19" s="45">
        <v>767</v>
      </c>
      <c r="CU19" s="72">
        <v>99.2</v>
      </c>
      <c r="CV19" s="19"/>
      <c r="CW19" s="7">
        <v>17</v>
      </c>
      <c r="CX19" s="76" t="s">
        <v>86</v>
      </c>
      <c r="CY19" s="45">
        <v>773</v>
      </c>
      <c r="CZ19" s="45">
        <v>768</v>
      </c>
      <c r="DA19" s="72">
        <v>99.4</v>
      </c>
      <c r="DB19" s="35"/>
      <c r="DC19" s="7">
        <v>17</v>
      </c>
      <c r="DD19" s="76" t="s">
        <v>86</v>
      </c>
      <c r="DE19" s="45">
        <v>773</v>
      </c>
      <c r="DF19" s="45">
        <v>771</v>
      </c>
      <c r="DG19" s="72">
        <v>99.7</v>
      </c>
      <c r="DH19" s="35"/>
    </row>
    <row r="20" spans="1:112" s="33" customFormat="1" ht="14.25" customHeight="1">
      <c r="A20" s="7">
        <v>18</v>
      </c>
      <c r="B20" s="76" t="s">
        <v>87</v>
      </c>
      <c r="C20" s="45">
        <v>638</v>
      </c>
      <c r="D20" s="60">
        <v>600</v>
      </c>
      <c r="F20" s="7">
        <v>18</v>
      </c>
      <c r="G20" s="76" t="s">
        <v>87</v>
      </c>
      <c r="H20" s="44">
        <v>9</v>
      </c>
      <c r="I20" s="44">
        <v>9</v>
      </c>
      <c r="J20" s="44">
        <f t="shared" si="0"/>
        <v>100</v>
      </c>
      <c r="K20" s="44">
        <v>11</v>
      </c>
      <c r="L20" s="44">
        <v>11</v>
      </c>
      <c r="M20" s="44">
        <f t="shared" si="1"/>
        <v>100</v>
      </c>
      <c r="N20" s="59">
        <f t="shared" si="2"/>
        <v>100</v>
      </c>
      <c r="O20" s="34"/>
      <c r="P20" s="7">
        <v>18</v>
      </c>
      <c r="Q20" s="76" t="s">
        <v>87</v>
      </c>
      <c r="R20" s="65" t="s">
        <v>66</v>
      </c>
      <c r="S20" s="65" t="s">
        <v>66</v>
      </c>
      <c r="T20" s="65" t="s">
        <v>66</v>
      </c>
      <c r="U20" s="65" t="s">
        <v>66</v>
      </c>
      <c r="V20" s="65" t="s">
        <v>66</v>
      </c>
      <c r="W20" s="26">
        <v>100</v>
      </c>
      <c r="X20" s="62"/>
      <c r="Y20" s="7">
        <v>18</v>
      </c>
      <c r="Z20" s="76" t="s">
        <v>87</v>
      </c>
      <c r="AA20" s="42">
        <v>608</v>
      </c>
      <c r="AB20" s="42">
        <v>604</v>
      </c>
      <c r="AC20" s="42">
        <v>99.3</v>
      </c>
      <c r="AD20" s="42">
        <v>605</v>
      </c>
      <c r="AE20" s="42">
        <v>604</v>
      </c>
      <c r="AF20" s="42">
        <v>99.8</v>
      </c>
      <c r="AG20" s="43">
        <f t="shared" si="3"/>
        <v>99.55</v>
      </c>
      <c r="AH20" s="35"/>
      <c r="AI20" s="7">
        <v>18</v>
      </c>
      <c r="AJ20" s="76" t="s">
        <v>87</v>
      </c>
      <c r="AK20" s="29" t="s">
        <v>66</v>
      </c>
      <c r="AL20" s="29" t="s">
        <v>66</v>
      </c>
      <c r="AM20" s="29" t="s">
        <v>66</v>
      </c>
      <c r="AN20" s="29" t="s">
        <v>66</v>
      </c>
      <c r="AO20" s="29" t="s">
        <v>66</v>
      </c>
      <c r="AP20" s="29" t="s">
        <v>66</v>
      </c>
      <c r="AQ20" s="29" t="s">
        <v>66</v>
      </c>
      <c r="AR20" s="30">
        <v>100</v>
      </c>
      <c r="AS20" s="19"/>
      <c r="AT20" s="7">
        <v>18</v>
      </c>
      <c r="AU20" s="76" t="s">
        <v>87</v>
      </c>
      <c r="AV20" s="45">
        <v>638</v>
      </c>
      <c r="AW20" s="45">
        <v>612</v>
      </c>
      <c r="AX20" s="72">
        <v>95.9</v>
      </c>
      <c r="AY20" s="35"/>
      <c r="AZ20" s="7">
        <v>18</v>
      </c>
      <c r="BA20" s="76" t="s">
        <v>87</v>
      </c>
      <c r="BB20" s="7" t="s">
        <v>66</v>
      </c>
      <c r="BC20" s="7" t="s">
        <v>66</v>
      </c>
      <c r="BD20" s="7" t="s">
        <v>66</v>
      </c>
      <c r="BE20" s="7" t="s">
        <v>97</v>
      </c>
      <c r="BF20" s="7" t="s">
        <v>97</v>
      </c>
      <c r="BG20" s="31">
        <v>60</v>
      </c>
      <c r="BH20" s="35"/>
      <c r="BI20" s="7">
        <v>18</v>
      </c>
      <c r="BJ20" s="76" t="s">
        <v>87</v>
      </c>
      <c r="BK20" s="7" t="s">
        <v>97</v>
      </c>
      <c r="BL20" s="7" t="s">
        <v>66</v>
      </c>
      <c r="BM20" s="7" t="s">
        <v>66</v>
      </c>
      <c r="BN20" s="44" t="s">
        <v>66</v>
      </c>
      <c r="BO20" s="7" t="s">
        <v>66</v>
      </c>
      <c r="BP20" s="7" t="s">
        <v>66</v>
      </c>
      <c r="BQ20" s="30">
        <v>100</v>
      </c>
      <c r="BR20" s="35"/>
      <c r="BS20" s="7">
        <v>18</v>
      </c>
      <c r="BT20" s="76" t="s">
        <v>87</v>
      </c>
      <c r="BU20" s="45">
        <v>140</v>
      </c>
      <c r="BV20" s="45">
        <v>134</v>
      </c>
      <c r="BW20" s="72">
        <v>95.7</v>
      </c>
      <c r="BX20" s="19"/>
      <c r="BY20" s="7">
        <v>18</v>
      </c>
      <c r="BZ20" s="76" t="s">
        <v>87</v>
      </c>
      <c r="CA20" s="45">
        <v>638</v>
      </c>
      <c r="CB20" s="45">
        <v>631</v>
      </c>
      <c r="CC20" s="72">
        <v>98.9</v>
      </c>
      <c r="CE20" s="7">
        <v>18</v>
      </c>
      <c r="CF20" s="76" t="s">
        <v>87</v>
      </c>
      <c r="CG20" s="45">
        <v>638</v>
      </c>
      <c r="CH20" s="45">
        <v>631</v>
      </c>
      <c r="CI20" s="72">
        <v>98.9</v>
      </c>
      <c r="CJ20" s="19"/>
      <c r="CK20" s="7">
        <v>18</v>
      </c>
      <c r="CL20" s="76" t="s">
        <v>87</v>
      </c>
      <c r="CM20" s="45">
        <v>638</v>
      </c>
      <c r="CN20" s="45">
        <v>635</v>
      </c>
      <c r="CO20" s="72">
        <v>99.5</v>
      </c>
      <c r="CP20" s="19"/>
      <c r="CQ20" s="7">
        <v>18</v>
      </c>
      <c r="CR20" s="76" t="s">
        <v>87</v>
      </c>
      <c r="CS20" s="45">
        <v>638</v>
      </c>
      <c r="CT20" s="45">
        <v>628</v>
      </c>
      <c r="CU20" s="72">
        <v>98.4</v>
      </c>
      <c r="CV20" s="19"/>
      <c r="CW20" s="7">
        <v>18</v>
      </c>
      <c r="CX20" s="76" t="s">
        <v>87</v>
      </c>
      <c r="CY20" s="45">
        <v>638</v>
      </c>
      <c r="CZ20" s="45">
        <v>629</v>
      </c>
      <c r="DA20" s="72">
        <v>98.6</v>
      </c>
      <c r="DB20" s="35"/>
      <c r="DC20" s="7">
        <v>18</v>
      </c>
      <c r="DD20" s="76" t="s">
        <v>87</v>
      </c>
      <c r="DE20" s="45">
        <v>638</v>
      </c>
      <c r="DF20" s="45">
        <v>629</v>
      </c>
      <c r="DG20" s="72">
        <v>98.6</v>
      </c>
      <c r="DH20" s="35"/>
    </row>
    <row r="21" spans="1:112" s="33" customFormat="1" ht="14.25" customHeight="1">
      <c r="A21" s="7">
        <v>19</v>
      </c>
      <c r="B21" s="76" t="s">
        <v>88</v>
      </c>
      <c r="C21" s="45">
        <v>785</v>
      </c>
      <c r="D21" s="60">
        <v>600</v>
      </c>
      <c r="F21" s="7">
        <v>19</v>
      </c>
      <c r="G21" s="76" t="s">
        <v>88</v>
      </c>
      <c r="H21" s="44">
        <v>9</v>
      </c>
      <c r="I21" s="44">
        <v>9</v>
      </c>
      <c r="J21" s="44">
        <f t="shared" si="0"/>
        <v>100</v>
      </c>
      <c r="K21" s="44">
        <v>11</v>
      </c>
      <c r="L21" s="44">
        <v>11</v>
      </c>
      <c r="M21" s="44">
        <f t="shared" si="1"/>
        <v>100</v>
      </c>
      <c r="N21" s="59">
        <f t="shared" si="2"/>
        <v>100</v>
      </c>
      <c r="O21" s="34"/>
      <c r="P21" s="7">
        <v>19</v>
      </c>
      <c r="Q21" s="76" t="s">
        <v>88</v>
      </c>
      <c r="R21" s="65" t="s">
        <v>66</v>
      </c>
      <c r="S21" s="65" t="s">
        <v>66</v>
      </c>
      <c r="T21" s="65" t="s">
        <v>66</v>
      </c>
      <c r="U21" s="65" t="s">
        <v>66</v>
      </c>
      <c r="V21" s="65" t="s">
        <v>66</v>
      </c>
      <c r="W21" s="26">
        <v>100</v>
      </c>
      <c r="X21" s="62"/>
      <c r="Y21" s="7">
        <v>19</v>
      </c>
      <c r="Z21" s="76" t="s">
        <v>88</v>
      </c>
      <c r="AA21" s="42">
        <v>763</v>
      </c>
      <c r="AB21" s="42">
        <v>762</v>
      </c>
      <c r="AC21" s="42">
        <v>99.9</v>
      </c>
      <c r="AD21" s="42">
        <v>756</v>
      </c>
      <c r="AE21" s="42">
        <v>752</v>
      </c>
      <c r="AF21" s="42">
        <v>99.5</v>
      </c>
      <c r="AG21" s="43">
        <f t="shared" si="3"/>
        <v>99.7</v>
      </c>
      <c r="AH21" s="35"/>
      <c r="AI21" s="7">
        <v>19</v>
      </c>
      <c r="AJ21" s="76" t="s">
        <v>88</v>
      </c>
      <c r="AK21" s="29" t="s">
        <v>66</v>
      </c>
      <c r="AL21" s="29" t="s">
        <v>66</v>
      </c>
      <c r="AM21" s="29" t="s">
        <v>66</v>
      </c>
      <c r="AN21" s="29" t="s">
        <v>66</v>
      </c>
      <c r="AO21" s="29" t="s">
        <v>66</v>
      </c>
      <c r="AP21" s="29" t="s">
        <v>66</v>
      </c>
      <c r="AQ21" s="29" t="s">
        <v>66</v>
      </c>
      <c r="AR21" s="30">
        <v>100</v>
      </c>
      <c r="AS21" s="19"/>
      <c r="AT21" s="7">
        <v>19</v>
      </c>
      <c r="AU21" s="76" t="s">
        <v>88</v>
      </c>
      <c r="AV21" s="45">
        <v>785</v>
      </c>
      <c r="AW21" s="45">
        <v>778</v>
      </c>
      <c r="AX21" s="72">
        <v>99.1</v>
      </c>
      <c r="AY21" s="35"/>
      <c r="AZ21" s="7">
        <v>19</v>
      </c>
      <c r="BA21" s="76" t="s">
        <v>88</v>
      </c>
      <c r="BB21" s="7" t="s">
        <v>66</v>
      </c>
      <c r="BC21" s="7" t="s">
        <v>66</v>
      </c>
      <c r="BD21" s="7" t="s">
        <v>66</v>
      </c>
      <c r="BE21" s="7" t="s">
        <v>97</v>
      </c>
      <c r="BF21" s="7" t="s">
        <v>66</v>
      </c>
      <c r="BG21" s="31">
        <v>80</v>
      </c>
      <c r="BH21" s="35"/>
      <c r="BI21" s="7">
        <v>19</v>
      </c>
      <c r="BJ21" s="76" t="s">
        <v>88</v>
      </c>
      <c r="BK21" s="7" t="s">
        <v>66</v>
      </c>
      <c r="BL21" s="7" t="s">
        <v>66</v>
      </c>
      <c r="BM21" s="7" t="s">
        <v>66</v>
      </c>
      <c r="BN21" s="44" t="s">
        <v>66</v>
      </c>
      <c r="BO21" s="7" t="s">
        <v>66</v>
      </c>
      <c r="BP21" s="7" t="s">
        <v>66</v>
      </c>
      <c r="BQ21" s="30">
        <v>100</v>
      </c>
      <c r="BR21" s="35"/>
      <c r="BS21" s="7">
        <v>19</v>
      </c>
      <c r="BT21" s="76" t="s">
        <v>88</v>
      </c>
      <c r="BU21" s="45">
        <v>98</v>
      </c>
      <c r="BV21" s="45">
        <v>91</v>
      </c>
      <c r="BW21" s="72">
        <v>92.9</v>
      </c>
      <c r="BX21" s="19"/>
      <c r="BY21" s="7">
        <v>19</v>
      </c>
      <c r="BZ21" s="76" t="s">
        <v>88</v>
      </c>
      <c r="CA21" s="45">
        <v>785</v>
      </c>
      <c r="CB21" s="45">
        <v>781</v>
      </c>
      <c r="CC21" s="72">
        <v>99.5</v>
      </c>
      <c r="CE21" s="7">
        <v>19</v>
      </c>
      <c r="CF21" s="76" t="s">
        <v>88</v>
      </c>
      <c r="CG21" s="45">
        <v>785</v>
      </c>
      <c r="CH21" s="45">
        <v>778</v>
      </c>
      <c r="CI21" s="72">
        <v>99.1</v>
      </c>
      <c r="CJ21" s="19"/>
      <c r="CK21" s="7">
        <v>19</v>
      </c>
      <c r="CL21" s="76" t="s">
        <v>88</v>
      </c>
      <c r="CM21" s="45">
        <v>785</v>
      </c>
      <c r="CN21" s="45">
        <v>784</v>
      </c>
      <c r="CO21" s="72">
        <v>99.9</v>
      </c>
      <c r="CP21" s="19"/>
      <c r="CQ21" s="7">
        <v>19</v>
      </c>
      <c r="CR21" s="76" t="s">
        <v>88</v>
      </c>
      <c r="CS21" s="45">
        <v>785</v>
      </c>
      <c r="CT21" s="45">
        <v>784</v>
      </c>
      <c r="CU21" s="72">
        <v>99.9</v>
      </c>
      <c r="CV21" s="19"/>
      <c r="CW21" s="7">
        <v>19</v>
      </c>
      <c r="CX21" s="76" t="s">
        <v>88</v>
      </c>
      <c r="CY21" s="45">
        <v>785</v>
      </c>
      <c r="CZ21" s="45">
        <v>783</v>
      </c>
      <c r="DA21" s="72">
        <v>99.7</v>
      </c>
      <c r="DB21" s="35"/>
      <c r="DC21" s="7">
        <v>19</v>
      </c>
      <c r="DD21" s="76" t="s">
        <v>88</v>
      </c>
      <c r="DE21" s="45">
        <v>785</v>
      </c>
      <c r="DF21" s="45">
        <v>784</v>
      </c>
      <c r="DG21" s="72">
        <v>99.9</v>
      </c>
      <c r="DH21" s="35"/>
    </row>
    <row r="22" spans="1:112" s="33" customFormat="1" ht="14.25" customHeight="1">
      <c r="A22" s="7">
        <v>20</v>
      </c>
      <c r="B22" s="76" t="s">
        <v>89</v>
      </c>
      <c r="C22" s="45">
        <v>681</v>
      </c>
      <c r="D22" s="60">
        <v>600</v>
      </c>
      <c r="F22" s="7">
        <v>20</v>
      </c>
      <c r="G22" s="76" t="s">
        <v>89</v>
      </c>
      <c r="H22" s="44">
        <v>9</v>
      </c>
      <c r="I22" s="44">
        <v>9</v>
      </c>
      <c r="J22" s="44">
        <f t="shared" si="0"/>
        <v>100</v>
      </c>
      <c r="K22" s="44">
        <v>11</v>
      </c>
      <c r="L22" s="44">
        <v>11</v>
      </c>
      <c r="M22" s="44">
        <f t="shared" si="1"/>
        <v>100</v>
      </c>
      <c r="N22" s="59">
        <f t="shared" si="2"/>
        <v>100</v>
      </c>
      <c r="O22" s="34"/>
      <c r="P22" s="7">
        <v>20</v>
      </c>
      <c r="Q22" s="76" t="s">
        <v>89</v>
      </c>
      <c r="R22" s="65" t="s">
        <v>66</v>
      </c>
      <c r="S22" s="65" t="s">
        <v>66</v>
      </c>
      <c r="T22" s="65" t="s">
        <v>66</v>
      </c>
      <c r="U22" s="65" t="s">
        <v>66</v>
      </c>
      <c r="V22" s="65" t="s">
        <v>66</v>
      </c>
      <c r="W22" s="26">
        <v>100</v>
      </c>
      <c r="X22" s="62"/>
      <c r="Y22" s="7">
        <v>20</v>
      </c>
      <c r="Z22" s="76" t="s">
        <v>89</v>
      </c>
      <c r="AA22" s="42">
        <v>627</v>
      </c>
      <c r="AB22" s="42">
        <v>615</v>
      </c>
      <c r="AC22" s="42">
        <v>98.1</v>
      </c>
      <c r="AD22" s="42">
        <v>626</v>
      </c>
      <c r="AE22" s="42">
        <v>613</v>
      </c>
      <c r="AF22" s="42">
        <v>97.9</v>
      </c>
      <c r="AG22" s="43">
        <f t="shared" si="3"/>
        <v>98</v>
      </c>
      <c r="AH22" s="35"/>
      <c r="AI22" s="7">
        <v>20</v>
      </c>
      <c r="AJ22" s="76" t="s">
        <v>89</v>
      </c>
      <c r="AK22" s="29" t="s">
        <v>66</v>
      </c>
      <c r="AL22" s="29" t="s">
        <v>66</v>
      </c>
      <c r="AM22" s="29" t="s">
        <v>66</v>
      </c>
      <c r="AN22" s="29" t="s">
        <v>66</v>
      </c>
      <c r="AO22" s="29" t="s">
        <v>66</v>
      </c>
      <c r="AP22" s="29" t="s">
        <v>66</v>
      </c>
      <c r="AQ22" s="29" t="s">
        <v>66</v>
      </c>
      <c r="AR22" s="30">
        <v>100</v>
      </c>
      <c r="AS22" s="19"/>
      <c r="AT22" s="7">
        <v>20</v>
      </c>
      <c r="AU22" s="76" t="s">
        <v>89</v>
      </c>
      <c r="AV22" s="45">
        <v>681</v>
      </c>
      <c r="AW22" s="45">
        <v>624</v>
      </c>
      <c r="AX22" s="72">
        <v>91.6</v>
      </c>
      <c r="AY22" s="35"/>
      <c r="AZ22" s="7">
        <v>20</v>
      </c>
      <c r="BA22" s="76" t="s">
        <v>89</v>
      </c>
      <c r="BB22" s="7" t="s">
        <v>66</v>
      </c>
      <c r="BC22" s="7" t="s">
        <v>66</v>
      </c>
      <c r="BD22" s="7" t="s">
        <v>66</v>
      </c>
      <c r="BE22" s="7" t="s">
        <v>97</v>
      </c>
      <c r="BF22" s="7" t="s">
        <v>66</v>
      </c>
      <c r="BG22" s="31">
        <v>80</v>
      </c>
      <c r="BH22" s="35"/>
      <c r="BI22" s="7">
        <v>20</v>
      </c>
      <c r="BJ22" s="76" t="s">
        <v>89</v>
      </c>
      <c r="BK22" s="7" t="s">
        <v>66</v>
      </c>
      <c r="BL22" s="7" t="s">
        <v>97</v>
      </c>
      <c r="BM22" s="7" t="s">
        <v>66</v>
      </c>
      <c r="BN22" s="44" t="s">
        <v>66</v>
      </c>
      <c r="BO22" s="7" t="s">
        <v>66</v>
      </c>
      <c r="BP22" s="7" t="s">
        <v>66</v>
      </c>
      <c r="BQ22" s="30">
        <v>100</v>
      </c>
      <c r="BR22" s="35"/>
      <c r="BS22" s="7">
        <v>20</v>
      </c>
      <c r="BT22" s="76" t="s">
        <v>89</v>
      </c>
      <c r="BU22" s="45">
        <v>208</v>
      </c>
      <c r="BV22" s="45">
        <v>200</v>
      </c>
      <c r="BW22" s="72">
        <v>96.2</v>
      </c>
      <c r="BX22" s="19"/>
      <c r="BY22" s="7">
        <v>20</v>
      </c>
      <c r="BZ22" s="76" t="s">
        <v>89</v>
      </c>
      <c r="CA22" s="45">
        <v>681</v>
      </c>
      <c r="CB22" s="45">
        <v>639</v>
      </c>
      <c r="CC22" s="72">
        <v>93.8</v>
      </c>
      <c r="CE22" s="7">
        <v>20</v>
      </c>
      <c r="CF22" s="76" t="s">
        <v>89</v>
      </c>
      <c r="CG22" s="45">
        <v>681</v>
      </c>
      <c r="CH22" s="45">
        <v>657</v>
      </c>
      <c r="CI22" s="72">
        <v>96.5</v>
      </c>
      <c r="CJ22" s="19"/>
      <c r="CK22" s="7">
        <v>20</v>
      </c>
      <c r="CL22" s="76" t="s">
        <v>89</v>
      </c>
      <c r="CM22" s="45">
        <v>681</v>
      </c>
      <c r="CN22" s="45">
        <v>664</v>
      </c>
      <c r="CO22" s="72">
        <v>97.5</v>
      </c>
      <c r="CP22" s="19"/>
      <c r="CQ22" s="7">
        <v>20</v>
      </c>
      <c r="CR22" s="76" t="s">
        <v>89</v>
      </c>
      <c r="CS22" s="45">
        <v>681</v>
      </c>
      <c r="CT22" s="45">
        <v>619</v>
      </c>
      <c r="CU22" s="72">
        <v>90.9</v>
      </c>
      <c r="CV22" s="19"/>
      <c r="CW22" s="7">
        <v>20</v>
      </c>
      <c r="CX22" s="76" t="s">
        <v>89</v>
      </c>
      <c r="CY22" s="45">
        <v>681</v>
      </c>
      <c r="CZ22" s="45">
        <v>649</v>
      </c>
      <c r="DA22" s="72">
        <v>95.3</v>
      </c>
      <c r="DB22" s="35"/>
      <c r="DC22" s="7">
        <v>20</v>
      </c>
      <c r="DD22" s="76" t="s">
        <v>89</v>
      </c>
      <c r="DE22" s="45">
        <v>681</v>
      </c>
      <c r="DF22" s="45">
        <v>633</v>
      </c>
      <c r="DG22" s="72">
        <v>93</v>
      </c>
      <c r="DH22" s="35"/>
    </row>
    <row r="23" spans="1:112" s="33" customFormat="1" ht="14.25" customHeight="1">
      <c r="A23" s="7">
        <v>21</v>
      </c>
      <c r="B23" s="76" t="s">
        <v>90</v>
      </c>
      <c r="C23" s="45">
        <v>656</v>
      </c>
      <c r="D23" s="60">
        <v>600</v>
      </c>
      <c r="F23" s="7">
        <v>21</v>
      </c>
      <c r="G23" s="76" t="s">
        <v>90</v>
      </c>
      <c r="H23" s="44">
        <v>9</v>
      </c>
      <c r="I23" s="44">
        <v>9</v>
      </c>
      <c r="J23" s="44">
        <f t="shared" si="0"/>
        <v>100</v>
      </c>
      <c r="K23" s="44">
        <v>11</v>
      </c>
      <c r="L23" s="44">
        <v>11</v>
      </c>
      <c r="M23" s="44">
        <f t="shared" si="1"/>
        <v>100</v>
      </c>
      <c r="N23" s="59">
        <f t="shared" si="2"/>
        <v>100</v>
      </c>
      <c r="O23" s="34"/>
      <c r="P23" s="7">
        <v>21</v>
      </c>
      <c r="Q23" s="76" t="s">
        <v>90</v>
      </c>
      <c r="R23" s="65" t="s">
        <v>66</v>
      </c>
      <c r="S23" s="65" t="s">
        <v>66</v>
      </c>
      <c r="T23" s="65" t="s">
        <v>66</v>
      </c>
      <c r="U23" s="65" t="s">
        <v>66</v>
      </c>
      <c r="V23" s="65" t="s">
        <v>66</v>
      </c>
      <c r="W23" s="26">
        <v>100</v>
      </c>
      <c r="X23" s="62"/>
      <c r="Y23" s="7">
        <v>21</v>
      </c>
      <c r="Z23" s="76" t="s">
        <v>90</v>
      </c>
      <c r="AA23" s="42">
        <v>627</v>
      </c>
      <c r="AB23" s="42">
        <v>620</v>
      </c>
      <c r="AC23" s="42">
        <v>98.9</v>
      </c>
      <c r="AD23" s="42">
        <v>618</v>
      </c>
      <c r="AE23" s="42">
        <v>612</v>
      </c>
      <c r="AF23" s="42">
        <v>99</v>
      </c>
      <c r="AG23" s="43">
        <f t="shared" si="3"/>
        <v>98.95</v>
      </c>
      <c r="AH23" s="35"/>
      <c r="AI23" s="7">
        <v>21</v>
      </c>
      <c r="AJ23" s="76" t="s">
        <v>90</v>
      </c>
      <c r="AK23" s="29" t="s">
        <v>66</v>
      </c>
      <c r="AL23" s="29" t="s">
        <v>66</v>
      </c>
      <c r="AM23" s="29" t="s">
        <v>66</v>
      </c>
      <c r="AN23" s="29" t="s">
        <v>66</v>
      </c>
      <c r="AO23" s="29" t="s">
        <v>66</v>
      </c>
      <c r="AP23" s="29" t="s">
        <v>66</v>
      </c>
      <c r="AQ23" s="29" t="s">
        <v>66</v>
      </c>
      <c r="AR23" s="30">
        <v>100</v>
      </c>
      <c r="AS23" s="19"/>
      <c r="AT23" s="7">
        <v>21</v>
      </c>
      <c r="AU23" s="76" t="s">
        <v>90</v>
      </c>
      <c r="AV23" s="45">
        <v>656</v>
      </c>
      <c r="AW23" s="45">
        <v>631</v>
      </c>
      <c r="AX23" s="72">
        <v>96.2</v>
      </c>
      <c r="AY23" s="35"/>
      <c r="AZ23" s="7">
        <v>21</v>
      </c>
      <c r="BA23" s="76" t="s">
        <v>90</v>
      </c>
      <c r="BB23" s="7" t="s">
        <v>66</v>
      </c>
      <c r="BC23" s="7" t="s">
        <v>66</v>
      </c>
      <c r="BD23" s="7" t="s">
        <v>66</v>
      </c>
      <c r="BE23" s="7" t="s">
        <v>97</v>
      </c>
      <c r="BF23" s="7" t="s">
        <v>66</v>
      </c>
      <c r="BG23" s="31">
        <v>80</v>
      </c>
      <c r="BH23" s="35"/>
      <c r="BI23" s="7">
        <v>21</v>
      </c>
      <c r="BJ23" s="76" t="s">
        <v>90</v>
      </c>
      <c r="BK23" s="7" t="s">
        <v>66</v>
      </c>
      <c r="BL23" s="7" t="s">
        <v>66</v>
      </c>
      <c r="BM23" s="7" t="s">
        <v>66</v>
      </c>
      <c r="BN23" s="44" t="s">
        <v>66</v>
      </c>
      <c r="BO23" s="7" t="s">
        <v>66</v>
      </c>
      <c r="BP23" s="7" t="s">
        <v>66</v>
      </c>
      <c r="BQ23" s="30">
        <v>100</v>
      </c>
      <c r="BR23" s="35"/>
      <c r="BS23" s="7">
        <v>21</v>
      </c>
      <c r="BT23" s="76" t="s">
        <v>90</v>
      </c>
      <c r="BU23" s="45">
        <v>206</v>
      </c>
      <c r="BV23" s="45">
        <v>199</v>
      </c>
      <c r="BW23" s="72">
        <v>96.6</v>
      </c>
      <c r="BX23" s="19"/>
      <c r="BY23" s="7">
        <v>21</v>
      </c>
      <c r="BZ23" s="76" t="s">
        <v>90</v>
      </c>
      <c r="CA23" s="45">
        <v>656</v>
      </c>
      <c r="CB23" s="45">
        <v>651</v>
      </c>
      <c r="CC23" s="72">
        <v>99.2</v>
      </c>
      <c r="CE23" s="7">
        <v>21</v>
      </c>
      <c r="CF23" s="76" t="s">
        <v>90</v>
      </c>
      <c r="CG23" s="45">
        <v>656</v>
      </c>
      <c r="CH23" s="45">
        <v>652</v>
      </c>
      <c r="CI23" s="72">
        <v>99.4</v>
      </c>
      <c r="CJ23" s="19"/>
      <c r="CK23" s="7">
        <v>21</v>
      </c>
      <c r="CL23" s="76" t="s">
        <v>90</v>
      </c>
      <c r="CM23" s="45">
        <v>656</v>
      </c>
      <c r="CN23" s="45">
        <v>655</v>
      </c>
      <c r="CO23" s="72">
        <v>99.8</v>
      </c>
      <c r="CP23" s="19"/>
      <c r="CQ23" s="7">
        <v>21</v>
      </c>
      <c r="CR23" s="76" t="s">
        <v>90</v>
      </c>
      <c r="CS23" s="45">
        <v>656</v>
      </c>
      <c r="CT23" s="45">
        <v>652</v>
      </c>
      <c r="CU23" s="72">
        <v>99.4</v>
      </c>
      <c r="CV23" s="19"/>
      <c r="CW23" s="7">
        <v>21</v>
      </c>
      <c r="CX23" s="76" t="s">
        <v>90</v>
      </c>
      <c r="CY23" s="45">
        <v>656</v>
      </c>
      <c r="CZ23" s="45">
        <v>647</v>
      </c>
      <c r="DA23" s="72">
        <v>98.6</v>
      </c>
      <c r="DB23" s="35"/>
      <c r="DC23" s="7">
        <v>21</v>
      </c>
      <c r="DD23" s="76" t="s">
        <v>90</v>
      </c>
      <c r="DE23" s="45">
        <v>656</v>
      </c>
      <c r="DF23" s="45">
        <v>652</v>
      </c>
      <c r="DG23" s="72">
        <v>99.4</v>
      </c>
      <c r="DH23" s="35"/>
    </row>
    <row r="24" spans="1:112" s="33" customFormat="1" ht="14.25" customHeight="1">
      <c r="A24" s="7">
        <v>22</v>
      </c>
      <c r="B24" s="76" t="s">
        <v>91</v>
      </c>
      <c r="C24" s="45">
        <v>811</v>
      </c>
      <c r="D24" s="60">
        <v>600</v>
      </c>
      <c r="F24" s="7">
        <v>22</v>
      </c>
      <c r="G24" s="76" t="s">
        <v>91</v>
      </c>
      <c r="H24" s="44">
        <v>9</v>
      </c>
      <c r="I24" s="44">
        <v>9</v>
      </c>
      <c r="J24" s="44">
        <f t="shared" si="0"/>
        <v>100</v>
      </c>
      <c r="K24" s="44">
        <v>11</v>
      </c>
      <c r="L24" s="44">
        <v>11</v>
      </c>
      <c r="M24" s="44">
        <f t="shared" si="1"/>
        <v>100</v>
      </c>
      <c r="N24" s="59">
        <f t="shared" si="2"/>
        <v>100</v>
      </c>
      <c r="O24" s="34"/>
      <c r="P24" s="7">
        <v>22</v>
      </c>
      <c r="Q24" s="76" t="s">
        <v>91</v>
      </c>
      <c r="R24" s="65" t="s">
        <v>66</v>
      </c>
      <c r="S24" s="65" t="s">
        <v>66</v>
      </c>
      <c r="T24" s="65" t="s">
        <v>66</v>
      </c>
      <c r="U24" s="65" t="s">
        <v>66</v>
      </c>
      <c r="V24" s="65" t="s">
        <v>66</v>
      </c>
      <c r="W24" s="26">
        <v>100</v>
      </c>
      <c r="X24" s="62"/>
      <c r="Y24" s="7">
        <v>22</v>
      </c>
      <c r="Z24" s="76" t="s">
        <v>91</v>
      </c>
      <c r="AA24" s="42">
        <v>420</v>
      </c>
      <c r="AB24" s="42">
        <v>408</v>
      </c>
      <c r="AC24" s="42">
        <v>97.1</v>
      </c>
      <c r="AD24" s="42">
        <v>475</v>
      </c>
      <c r="AE24" s="42">
        <v>470</v>
      </c>
      <c r="AF24" s="42">
        <v>98.9</v>
      </c>
      <c r="AG24" s="43">
        <f t="shared" si="3"/>
        <v>98</v>
      </c>
      <c r="AH24" s="35"/>
      <c r="AI24" s="7">
        <v>22</v>
      </c>
      <c r="AJ24" s="76" t="s">
        <v>91</v>
      </c>
      <c r="AK24" s="29" t="s">
        <v>66</v>
      </c>
      <c r="AL24" s="29" t="s">
        <v>66</v>
      </c>
      <c r="AM24" s="29" t="s">
        <v>66</v>
      </c>
      <c r="AN24" s="29" t="s">
        <v>66</v>
      </c>
      <c r="AO24" s="29" t="s">
        <v>66</v>
      </c>
      <c r="AP24" s="29" t="s">
        <v>66</v>
      </c>
      <c r="AQ24" s="29" t="s">
        <v>66</v>
      </c>
      <c r="AR24" s="30">
        <v>100</v>
      </c>
      <c r="AS24" s="19"/>
      <c r="AT24" s="7">
        <v>22</v>
      </c>
      <c r="AU24" s="76" t="s">
        <v>91</v>
      </c>
      <c r="AV24" s="45">
        <v>811</v>
      </c>
      <c r="AW24" s="45">
        <v>800</v>
      </c>
      <c r="AX24" s="72">
        <v>98.6</v>
      </c>
      <c r="AY24" s="35"/>
      <c r="AZ24" s="7">
        <v>22</v>
      </c>
      <c r="BA24" s="76" t="s">
        <v>91</v>
      </c>
      <c r="BB24" s="7" t="s">
        <v>66</v>
      </c>
      <c r="BC24" s="7" t="s">
        <v>66</v>
      </c>
      <c r="BD24" s="7" t="s">
        <v>66</v>
      </c>
      <c r="BE24" s="7" t="s">
        <v>97</v>
      </c>
      <c r="BF24" s="7" t="s">
        <v>97</v>
      </c>
      <c r="BG24" s="31">
        <v>60</v>
      </c>
      <c r="BH24" s="35"/>
      <c r="BI24" s="7">
        <v>22</v>
      </c>
      <c r="BJ24" s="76" t="s">
        <v>91</v>
      </c>
      <c r="BK24" s="7" t="s">
        <v>66</v>
      </c>
      <c r="BL24" s="7" t="s">
        <v>97</v>
      </c>
      <c r="BM24" s="7" t="s">
        <v>66</v>
      </c>
      <c r="BN24" s="44" t="s">
        <v>66</v>
      </c>
      <c r="BO24" s="7" t="s">
        <v>66</v>
      </c>
      <c r="BP24" s="7" t="s">
        <v>66</v>
      </c>
      <c r="BQ24" s="30">
        <v>100</v>
      </c>
      <c r="BR24" s="35"/>
      <c r="BS24" s="7">
        <v>22</v>
      </c>
      <c r="BT24" s="76" t="s">
        <v>91</v>
      </c>
      <c r="BU24" s="45">
        <v>58</v>
      </c>
      <c r="BV24" s="45">
        <v>55</v>
      </c>
      <c r="BW24" s="72">
        <v>94.8</v>
      </c>
      <c r="BX24" s="19"/>
      <c r="BY24" s="7">
        <v>22</v>
      </c>
      <c r="BZ24" s="76" t="s">
        <v>91</v>
      </c>
      <c r="CA24" s="45">
        <v>811</v>
      </c>
      <c r="CB24" s="45">
        <v>807</v>
      </c>
      <c r="CC24" s="72">
        <v>99.5</v>
      </c>
      <c r="CE24" s="7">
        <v>22</v>
      </c>
      <c r="CF24" s="76" t="s">
        <v>91</v>
      </c>
      <c r="CG24" s="45">
        <v>811</v>
      </c>
      <c r="CH24" s="45">
        <v>809</v>
      </c>
      <c r="CI24" s="72">
        <v>99.8</v>
      </c>
      <c r="CJ24" s="19"/>
      <c r="CK24" s="7">
        <v>22</v>
      </c>
      <c r="CL24" s="76" t="s">
        <v>91</v>
      </c>
      <c r="CM24" s="45">
        <v>811</v>
      </c>
      <c r="CN24" s="45">
        <v>806</v>
      </c>
      <c r="CO24" s="72">
        <v>99.4</v>
      </c>
      <c r="CP24" s="19"/>
      <c r="CQ24" s="7">
        <v>22</v>
      </c>
      <c r="CR24" s="76" t="s">
        <v>91</v>
      </c>
      <c r="CS24" s="45">
        <v>811</v>
      </c>
      <c r="CT24" s="45">
        <v>809</v>
      </c>
      <c r="CU24" s="72">
        <v>99.8</v>
      </c>
      <c r="CV24" s="19"/>
      <c r="CW24" s="7">
        <v>22</v>
      </c>
      <c r="CX24" s="76" t="s">
        <v>91</v>
      </c>
      <c r="CY24" s="45">
        <v>811</v>
      </c>
      <c r="CZ24" s="45">
        <v>804</v>
      </c>
      <c r="DA24" s="72">
        <v>99.1</v>
      </c>
      <c r="DB24" s="35"/>
      <c r="DC24" s="7">
        <v>22</v>
      </c>
      <c r="DD24" s="76" t="s">
        <v>91</v>
      </c>
      <c r="DE24" s="45">
        <v>811</v>
      </c>
      <c r="DF24" s="45">
        <v>808</v>
      </c>
      <c r="DG24" s="72">
        <v>99.6</v>
      </c>
      <c r="DH24" s="35"/>
    </row>
    <row r="25" spans="1:112" s="33" customFormat="1" ht="14.25" customHeight="1">
      <c r="A25" s="7">
        <v>23</v>
      </c>
      <c r="B25" s="76" t="s">
        <v>92</v>
      </c>
      <c r="C25" s="45">
        <v>646</v>
      </c>
      <c r="D25" s="60">
        <v>600</v>
      </c>
      <c r="F25" s="7">
        <v>23</v>
      </c>
      <c r="G25" s="76" t="s">
        <v>92</v>
      </c>
      <c r="H25" s="44">
        <v>9</v>
      </c>
      <c r="I25" s="44">
        <v>9</v>
      </c>
      <c r="J25" s="44">
        <f t="shared" si="0"/>
        <v>100</v>
      </c>
      <c r="K25" s="44">
        <v>11</v>
      </c>
      <c r="L25" s="44">
        <v>11</v>
      </c>
      <c r="M25" s="44">
        <f t="shared" si="1"/>
        <v>100</v>
      </c>
      <c r="N25" s="59">
        <f t="shared" si="2"/>
        <v>100</v>
      </c>
      <c r="O25" s="34"/>
      <c r="P25" s="7">
        <v>23</v>
      </c>
      <c r="Q25" s="76" t="s">
        <v>92</v>
      </c>
      <c r="R25" s="65" t="s">
        <v>66</v>
      </c>
      <c r="S25" s="65" t="s">
        <v>66</v>
      </c>
      <c r="T25" s="65" t="s">
        <v>66</v>
      </c>
      <c r="U25" s="65" t="s">
        <v>66</v>
      </c>
      <c r="V25" s="65" t="s">
        <v>66</v>
      </c>
      <c r="W25" s="26">
        <v>100</v>
      </c>
      <c r="X25" s="62"/>
      <c r="Y25" s="7">
        <v>23</v>
      </c>
      <c r="Z25" s="76" t="s">
        <v>92</v>
      </c>
      <c r="AA25" s="42">
        <v>618</v>
      </c>
      <c r="AB25" s="42">
        <v>613</v>
      </c>
      <c r="AC25" s="42">
        <v>99.2</v>
      </c>
      <c r="AD25" s="42">
        <v>546</v>
      </c>
      <c r="AE25" s="42">
        <v>541</v>
      </c>
      <c r="AF25" s="42">
        <v>99.1</v>
      </c>
      <c r="AG25" s="43">
        <f t="shared" si="3"/>
        <v>99.15</v>
      </c>
      <c r="AH25" s="35"/>
      <c r="AI25" s="7">
        <v>23</v>
      </c>
      <c r="AJ25" s="76" t="s">
        <v>92</v>
      </c>
      <c r="AK25" s="29" t="s">
        <v>66</v>
      </c>
      <c r="AL25" s="29" t="s">
        <v>66</v>
      </c>
      <c r="AM25" s="29" t="s">
        <v>66</v>
      </c>
      <c r="AN25" s="29" t="s">
        <v>66</v>
      </c>
      <c r="AO25" s="29" t="s">
        <v>66</v>
      </c>
      <c r="AP25" s="29" t="s">
        <v>66</v>
      </c>
      <c r="AQ25" s="29" t="s">
        <v>66</v>
      </c>
      <c r="AR25" s="30">
        <v>100</v>
      </c>
      <c r="AS25" s="19"/>
      <c r="AT25" s="7">
        <v>23</v>
      </c>
      <c r="AU25" s="76" t="s">
        <v>92</v>
      </c>
      <c r="AV25" s="45">
        <v>646</v>
      </c>
      <c r="AW25" s="45">
        <v>618</v>
      </c>
      <c r="AX25" s="72">
        <v>95.7</v>
      </c>
      <c r="AY25" s="35"/>
      <c r="AZ25" s="7">
        <v>23</v>
      </c>
      <c r="BA25" s="76" t="s">
        <v>92</v>
      </c>
      <c r="BB25" s="7" t="s">
        <v>66</v>
      </c>
      <c r="BC25" s="7" t="s">
        <v>66</v>
      </c>
      <c r="BD25" s="7" t="s">
        <v>66</v>
      </c>
      <c r="BE25" s="7" t="s">
        <v>97</v>
      </c>
      <c r="BF25" s="7" t="s">
        <v>66</v>
      </c>
      <c r="BG25" s="31">
        <v>80</v>
      </c>
      <c r="BH25" s="35"/>
      <c r="BI25" s="7">
        <v>23</v>
      </c>
      <c r="BJ25" s="76" t="s">
        <v>92</v>
      </c>
      <c r="BK25" s="7" t="s">
        <v>66</v>
      </c>
      <c r="BL25" s="7" t="s">
        <v>97</v>
      </c>
      <c r="BM25" s="7" t="s">
        <v>66</v>
      </c>
      <c r="BN25" s="44" t="s">
        <v>66</v>
      </c>
      <c r="BO25" s="7" t="s">
        <v>66</v>
      </c>
      <c r="BP25" s="7" t="s">
        <v>66</v>
      </c>
      <c r="BQ25" s="30">
        <v>100</v>
      </c>
      <c r="BR25" s="35"/>
      <c r="BS25" s="7">
        <v>23</v>
      </c>
      <c r="BT25" s="76" t="s">
        <v>92</v>
      </c>
      <c r="BU25" s="45">
        <v>199</v>
      </c>
      <c r="BV25" s="45">
        <v>196</v>
      </c>
      <c r="BW25" s="72">
        <v>98.5</v>
      </c>
      <c r="BX25" s="19"/>
      <c r="BY25" s="7">
        <v>23</v>
      </c>
      <c r="BZ25" s="76" t="s">
        <v>92</v>
      </c>
      <c r="CA25" s="45">
        <v>646</v>
      </c>
      <c r="CB25" s="45">
        <v>639</v>
      </c>
      <c r="CC25" s="72">
        <v>98.9</v>
      </c>
      <c r="CE25" s="7">
        <v>23</v>
      </c>
      <c r="CF25" s="76" t="s">
        <v>92</v>
      </c>
      <c r="CG25" s="45">
        <v>646</v>
      </c>
      <c r="CH25" s="45">
        <v>641</v>
      </c>
      <c r="CI25" s="72">
        <v>99.2</v>
      </c>
      <c r="CJ25" s="19"/>
      <c r="CK25" s="7">
        <v>23</v>
      </c>
      <c r="CL25" s="76" t="s">
        <v>92</v>
      </c>
      <c r="CM25" s="45">
        <v>646</v>
      </c>
      <c r="CN25" s="45">
        <v>643</v>
      </c>
      <c r="CO25" s="72">
        <v>99.5</v>
      </c>
      <c r="CP25" s="19"/>
      <c r="CQ25" s="7">
        <v>23</v>
      </c>
      <c r="CR25" s="76" t="s">
        <v>92</v>
      </c>
      <c r="CS25" s="45">
        <v>646</v>
      </c>
      <c r="CT25" s="45">
        <v>640</v>
      </c>
      <c r="CU25" s="72">
        <v>99.1</v>
      </c>
      <c r="CV25" s="19"/>
      <c r="CW25" s="7">
        <v>23</v>
      </c>
      <c r="CX25" s="76" t="s">
        <v>92</v>
      </c>
      <c r="CY25" s="45">
        <v>646</v>
      </c>
      <c r="CZ25" s="45">
        <v>635</v>
      </c>
      <c r="DA25" s="72">
        <v>98.3</v>
      </c>
      <c r="DB25" s="35"/>
      <c r="DC25" s="7">
        <v>23</v>
      </c>
      <c r="DD25" s="76" t="s">
        <v>92</v>
      </c>
      <c r="DE25" s="45">
        <v>646</v>
      </c>
      <c r="DF25" s="45">
        <v>639</v>
      </c>
      <c r="DG25" s="72">
        <v>98.9</v>
      </c>
      <c r="DH25" s="35"/>
    </row>
    <row r="26" spans="1:112" s="33" customFormat="1" ht="14.25" customHeight="1">
      <c r="A26" s="7">
        <v>24</v>
      </c>
      <c r="B26" s="76" t="s">
        <v>93</v>
      </c>
      <c r="C26" s="45">
        <v>832</v>
      </c>
      <c r="D26" s="60">
        <v>600</v>
      </c>
      <c r="F26" s="7">
        <v>24</v>
      </c>
      <c r="G26" s="76" t="s">
        <v>93</v>
      </c>
      <c r="H26" s="44">
        <v>9</v>
      </c>
      <c r="I26" s="44">
        <v>9</v>
      </c>
      <c r="J26" s="44">
        <f t="shared" si="0"/>
        <v>100</v>
      </c>
      <c r="K26" s="44">
        <v>11</v>
      </c>
      <c r="L26" s="44">
        <v>11</v>
      </c>
      <c r="M26" s="44">
        <f t="shared" si="1"/>
        <v>100</v>
      </c>
      <c r="N26" s="59">
        <f t="shared" si="2"/>
        <v>100</v>
      </c>
      <c r="O26" s="34"/>
      <c r="P26" s="7">
        <v>24</v>
      </c>
      <c r="Q26" s="76" t="s">
        <v>93</v>
      </c>
      <c r="R26" s="65" t="s">
        <v>66</v>
      </c>
      <c r="S26" s="65" t="s">
        <v>66</v>
      </c>
      <c r="T26" s="65" t="s">
        <v>66</v>
      </c>
      <c r="U26" s="65" t="s">
        <v>66</v>
      </c>
      <c r="V26" s="65" t="s">
        <v>66</v>
      </c>
      <c r="W26" s="26">
        <v>100</v>
      </c>
      <c r="X26" s="62"/>
      <c r="Y26" s="7">
        <v>24</v>
      </c>
      <c r="Z26" s="76" t="s">
        <v>93</v>
      </c>
      <c r="AA26" s="42">
        <v>797</v>
      </c>
      <c r="AB26" s="42">
        <v>796</v>
      </c>
      <c r="AC26" s="42">
        <v>99.9</v>
      </c>
      <c r="AD26" s="42">
        <v>802</v>
      </c>
      <c r="AE26" s="42">
        <v>802</v>
      </c>
      <c r="AF26" s="42">
        <v>100</v>
      </c>
      <c r="AG26" s="43">
        <f t="shared" si="3"/>
        <v>99.95</v>
      </c>
      <c r="AH26" s="35"/>
      <c r="AI26" s="7">
        <v>24</v>
      </c>
      <c r="AJ26" s="76" t="s">
        <v>93</v>
      </c>
      <c r="AK26" s="29" t="s">
        <v>66</v>
      </c>
      <c r="AL26" s="29" t="s">
        <v>66</v>
      </c>
      <c r="AM26" s="29" t="s">
        <v>66</v>
      </c>
      <c r="AN26" s="29" t="s">
        <v>66</v>
      </c>
      <c r="AO26" s="29" t="s">
        <v>66</v>
      </c>
      <c r="AP26" s="29" t="s">
        <v>66</v>
      </c>
      <c r="AQ26" s="29" t="s">
        <v>66</v>
      </c>
      <c r="AR26" s="30">
        <v>100</v>
      </c>
      <c r="AS26" s="19"/>
      <c r="AT26" s="7">
        <v>24</v>
      </c>
      <c r="AU26" s="76" t="s">
        <v>93</v>
      </c>
      <c r="AV26" s="45">
        <v>832</v>
      </c>
      <c r="AW26" s="45">
        <v>831</v>
      </c>
      <c r="AX26" s="72">
        <v>99.9</v>
      </c>
      <c r="AY26" s="35"/>
      <c r="AZ26" s="7">
        <v>24</v>
      </c>
      <c r="BA26" s="76" t="s">
        <v>93</v>
      </c>
      <c r="BB26" s="7" t="s">
        <v>66</v>
      </c>
      <c r="BC26" s="7" t="s">
        <v>66</v>
      </c>
      <c r="BD26" s="7" t="s">
        <v>66</v>
      </c>
      <c r="BE26" s="7" t="s">
        <v>66</v>
      </c>
      <c r="BF26" s="7" t="s">
        <v>66</v>
      </c>
      <c r="BG26" s="31">
        <v>100</v>
      </c>
      <c r="BH26" s="35"/>
      <c r="BI26" s="7">
        <v>24</v>
      </c>
      <c r="BJ26" s="76" t="s">
        <v>93</v>
      </c>
      <c r="BK26" s="7" t="s">
        <v>66</v>
      </c>
      <c r="BL26" s="7" t="s">
        <v>66</v>
      </c>
      <c r="BM26" s="7" t="s">
        <v>66</v>
      </c>
      <c r="BN26" s="44" t="s">
        <v>66</v>
      </c>
      <c r="BO26" s="7" t="s">
        <v>66</v>
      </c>
      <c r="BP26" s="7" t="s">
        <v>66</v>
      </c>
      <c r="BQ26" s="30">
        <v>100</v>
      </c>
      <c r="BR26" s="35"/>
      <c r="BS26" s="7">
        <v>24</v>
      </c>
      <c r="BT26" s="76" t="s">
        <v>93</v>
      </c>
      <c r="BU26" s="45">
        <v>462</v>
      </c>
      <c r="BV26" s="45">
        <v>458</v>
      </c>
      <c r="BW26" s="72">
        <v>99.1</v>
      </c>
      <c r="BX26" s="19"/>
      <c r="BY26" s="7">
        <v>24</v>
      </c>
      <c r="BZ26" s="76" t="s">
        <v>93</v>
      </c>
      <c r="CA26" s="45">
        <v>832</v>
      </c>
      <c r="CB26" s="45">
        <v>830</v>
      </c>
      <c r="CC26" s="72">
        <v>99.8</v>
      </c>
      <c r="CE26" s="7">
        <v>24</v>
      </c>
      <c r="CF26" s="76" t="s">
        <v>93</v>
      </c>
      <c r="CG26" s="45">
        <v>832</v>
      </c>
      <c r="CH26" s="45">
        <v>831</v>
      </c>
      <c r="CI26" s="72">
        <v>99.9</v>
      </c>
      <c r="CJ26" s="19"/>
      <c r="CK26" s="7">
        <v>24</v>
      </c>
      <c r="CL26" s="76" t="s">
        <v>93</v>
      </c>
      <c r="CM26" s="45">
        <v>832</v>
      </c>
      <c r="CN26" s="45">
        <v>832</v>
      </c>
      <c r="CO26" s="72">
        <v>100</v>
      </c>
      <c r="CP26" s="19"/>
      <c r="CQ26" s="7">
        <v>24</v>
      </c>
      <c r="CR26" s="76" t="s">
        <v>93</v>
      </c>
      <c r="CS26" s="45">
        <v>832</v>
      </c>
      <c r="CT26" s="45">
        <v>831</v>
      </c>
      <c r="CU26" s="72">
        <v>99.9</v>
      </c>
      <c r="CV26" s="19"/>
      <c r="CW26" s="7">
        <v>24</v>
      </c>
      <c r="CX26" s="76" t="s">
        <v>93</v>
      </c>
      <c r="CY26" s="45">
        <v>832</v>
      </c>
      <c r="CZ26" s="45">
        <v>830</v>
      </c>
      <c r="DA26" s="72">
        <v>99.8</v>
      </c>
      <c r="DB26" s="35"/>
      <c r="DC26" s="7">
        <v>24</v>
      </c>
      <c r="DD26" s="76" t="s">
        <v>93</v>
      </c>
      <c r="DE26" s="45">
        <v>832</v>
      </c>
      <c r="DF26" s="45">
        <v>831</v>
      </c>
      <c r="DG26" s="72">
        <v>99.9</v>
      </c>
      <c r="DH26" s="35"/>
    </row>
    <row r="27" spans="1:112" s="33" customFormat="1" ht="14.25" customHeight="1">
      <c r="A27" s="7">
        <v>25</v>
      </c>
      <c r="B27" s="76" t="s">
        <v>94</v>
      </c>
      <c r="C27" s="45">
        <v>1633</v>
      </c>
      <c r="D27" s="60">
        <v>600</v>
      </c>
      <c r="F27" s="7">
        <v>25</v>
      </c>
      <c r="G27" s="76" t="s">
        <v>94</v>
      </c>
      <c r="H27" s="44">
        <v>9</v>
      </c>
      <c r="I27" s="44">
        <v>9</v>
      </c>
      <c r="J27" s="44">
        <f t="shared" si="0"/>
        <v>100</v>
      </c>
      <c r="K27" s="44">
        <v>11</v>
      </c>
      <c r="L27" s="44">
        <v>11</v>
      </c>
      <c r="M27" s="44">
        <f t="shared" si="1"/>
        <v>100</v>
      </c>
      <c r="N27" s="59">
        <f t="shared" si="2"/>
        <v>100</v>
      </c>
      <c r="O27" s="34"/>
      <c r="P27" s="7">
        <v>25</v>
      </c>
      <c r="Q27" s="76" t="s">
        <v>94</v>
      </c>
      <c r="R27" s="65" t="s">
        <v>66</v>
      </c>
      <c r="S27" s="65" t="s">
        <v>66</v>
      </c>
      <c r="T27" s="65" t="s">
        <v>66</v>
      </c>
      <c r="U27" s="65" t="s">
        <v>66</v>
      </c>
      <c r="V27" s="65" t="s">
        <v>66</v>
      </c>
      <c r="W27" s="26">
        <v>100</v>
      </c>
      <c r="X27" s="62"/>
      <c r="Y27" s="7">
        <v>25</v>
      </c>
      <c r="Z27" s="76" t="s">
        <v>94</v>
      </c>
      <c r="AA27" s="42">
        <v>1604</v>
      </c>
      <c r="AB27" s="42">
        <v>1589</v>
      </c>
      <c r="AC27" s="42">
        <v>99.1</v>
      </c>
      <c r="AD27" s="42">
        <v>1485</v>
      </c>
      <c r="AE27" s="42">
        <v>1478</v>
      </c>
      <c r="AF27" s="42">
        <v>99.5</v>
      </c>
      <c r="AG27" s="43">
        <f t="shared" si="3"/>
        <v>99.3</v>
      </c>
      <c r="AH27" s="35"/>
      <c r="AI27" s="7">
        <v>25</v>
      </c>
      <c r="AJ27" s="76" t="s">
        <v>94</v>
      </c>
      <c r="AK27" s="29" t="s">
        <v>66</v>
      </c>
      <c r="AL27" s="29" t="s">
        <v>66</v>
      </c>
      <c r="AM27" s="29" t="s">
        <v>66</v>
      </c>
      <c r="AN27" s="29" t="s">
        <v>66</v>
      </c>
      <c r="AO27" s="29" t="s">
        <v>66</v>
      </c>
      <c r="AP27" s="29" t="s">
        <v>66</v>
      </c>
      <c r="AQ27" s="29" t="s">
        <v>66</v>
      </c>
      <c r="AR27" s="30">
        <v>100</v>
      </c>
      <c r="AS27" s="19"/>
      <c r="AT27" s="7">
        <v>25</v>
      </c>
      <c r="AU27" s="76" t="s">
        <v>94</v>
      </c>
      <c r="AV27" s="45">
        <v>1633</v>
      </c>
      <c r="AW27" s="45">
        <v>1608</v>
      </c>
      <c r="AX27" s="72">
        <v>98.5</v>
      </c>
      <c r="AY27" s="35"/>
      <c r="AZ27" s="7">
        <v>25</v>
      </c>
      <c r="BA27" s="76" t="s">
        <v>94</v>
      </c>
      <c r="BB27" s="7" t="s">
        <v>66</v>
      </c>
      <c r="BC27" s="7" t="s">
        <v>66</v>
      </c>
      <c r="BD27" s="7" t="s">
        <v>66</v>
      </c>
      <c r="BE27" s="7" t="s">
        <v>97</v>
      </c>
      <c r="BF27" s="7" t="s">
        <v>97</v>
      </c>
      <c r="BG27" s="31">
        <v>60</v>
      </c>
      <c r="BH27" s="35"/>
      <c r="BI27" s="7">
        <v>25</v>
      </c>
      <c r="BJ27" s="76" t="s">
        <v>94</v>
      </c>
      <c r="BK27" s="7" t="s">
        <v>66</v>
      </c>
      <c r="BL27" s="7" t="s">
        <v>97</v>
      </c>
      <c r="BM27" s="7" t="s">
        <v>66</v>
      </c>
      <c r="BN27" s="44" t="s">
        <v>66</v>
      </c>
      <c r="BO27" s="7" t="s">
        <v>66</v>
      </c>
      <c r="BP27" s="7" t="s">
        <v>66</v>
      </c>
      <c r="BQ27" s="30">
        <v>100</v>
      </c>
      <c r="BR27" s="35"/>
      <c r="BS27" s="7">
        <v>25</v>
      </c>
      <c r="BT27" s="76" t="s">
        <v>94</v>
      </c>
      <c r="BU27" s="45">
        <v>350</v>
      </c>
      <c r="BV27" s="45">
        <v>334</v>
      </c>
      <c r="BW27" s="72">
        <v>95.4</v>
      </c>
      <c r="BX27" s="19"/>
      <c r="BY27" s="7">
        <v>25</v>
      </c>
      <c r="BZ27" s="76" t="s">
        <v>94</v>
      </c>
      <c r="CA27" s="45">
        <v>1633</v>
      </c>
      <c r="CB27" s="45">
        <v>1623</v>
      </c>
      <c r="CC27" s="72">
        <v>99.4</v>
      </c>
      <c r="CE27" s="7">
        <v>25</v>
      </c>
      <c r="CF27" s="76" t="s">
        <v>94</v>
      </c>
      <c r="CG27" s="45">
        <v>1633</v>
      </c>
      <c r="CH27" s="45">
        <v>1627</v>
      </c>
      <c r="CI27" s="72">
        <v>99.6</v>
      </c>
      <c r="CJ27" s="19"/>
      <c r="CK27" s="7">
        <v>25</v>
      </c>
      <c r="CL27" s="76" t="s">
        <v>94</v>
      </c>
      <c r="CM27" s="45">
        <v>1633</v>
      </c>
      <c r="CN27" s="45">
        <v>1631</v>
      </c>
      <c r="CO27" s="72">
        <v>99.9</v>
      </c>
      <c r="CP27" s="19"/>
      <c r="CQ27" s="7">
        <v>25</v>
      </c>
      <c r="CR27" s="76" t="s">
        <v>94</v>
      </c>
      <c r="CS27" s="45">
        <v>1633</v>
      </c>
      <c r="CT27" s="45">
        <v>1624</v>
      </c>
      <c r="CU27" s="72">
        <v>99.4</v>
      </c>
      <c r="CV27" s="19"/>
      <c r="CW27" s="7">
        <v>25</v>
      </c>
      <c r="CX27" s="76" t="s">
        <v>94</v>
      </c>
      <c r="CY27" s="45">
        <v>1633</v>
      </c>
      <c r="CZ27" s="45">
        <v>1613</v>
      </c>
      <c r="DA27" s="72">
        <v>98.8</v>
      </c>
      <c r="DB27" s="35"/>
      <c r="DC27" s="7">
        <v>25</v>
      </c>
      <c r="DD27" s="76" t="s">
        <v>94</v>
      </c>
      <c r="DE27" s="45">
        <v>1633</v>
      </c>
      <c r="DF27" s="45">
        <v>1616</v>
      </c>
      <c r="DG27" s="72">
        <v>99</v>
      </c>
      <c r="DH27" s="35"/>
    </row>
    <row r="28" spans="1:112" s="33" customFormat="1" ht="14.25" customHeight="1">
      <c r="A28" s="7">
        <v>26</v>
      </c>
      <c r="B28" s="76" t="s">
        <v>95</v>
      </c>
      <c r="C28" s="45">
        <v>731</v>
      </c>
      <c r="D28" s="60">
        <v>600</v>
      </c>
      <c r="F28" s="7">
        <v>26</v>
      </c>
      <c r="G28" s="76" t="s">
        <v>95</v>
      </c>
      <c r="H28" s="44">
        <v>9</v>
      </c>
      <c r="I28" s="44">
        <v>9</v>
      </c>
      <c r="J28" s="44">
        <f t="shared" si="0"/>
        <v>100</v>
      </c>
      <c r="K28" s="44">
        <v>11</v>
      </c>
      <c r="L28" s="44">
        <v>11</v>
      </c>
      <c r="M28" s="44">
        <f t="shared" si="1"/>
        <v>100</v>
      </c>
      <c r="N28" s="59">
        <f t="shared" si="2"/>
        <v>100</v>
      </c>
      <c r="O28" s="34"/>
      <c r="P28" s="7">
        <v>26</v>
      </c>
      <c r="Q28" s="76" t="s">
        <v>95</v>
      </c>
      <c r="R28" s="65" t="s">
        <v>66</v>
      </c>
      <c r="S28" s="65" t="s">
        <v>66</v>
      </c>
      <c r="T28" s="65" t="s">
        <v>66</v>
      </c>
      <c r="U28" s="65" t="s">
        <v>66</v>
      </c>
      <c r="V28" s="65" t="s">
        <v>66</v>
      </c>
      <c r="W28" s="26">
        <v>100</v>
      </c>
      <c r="X28" s="62"/>
      <c r="Y28" s="7">
        <v>26</v>
      </c>
      <c r="Z28" s="76" t="s">
        <v>95</v>
      </c>
      <c r="AA28" s="42">
        <v>653</v>
      </c>
      <c r="AB28" s="42">
        <v>641</v>
      </c>
      <c r="AC28" s="42">
        <v>98.2</v>
      </c>
      <c r="AD28" s="42">
        <v>561</v>
      </c>
      <c r="AE28" s="42">
        <v>552</v>
      </c>
      <c r="AF28" s="42">
        <v>98.4</v>
      </c>
      <c r="AG28" s="43">
        <f t="shared" si="3"/>
        <v>98.300000000000011</v>
      </c>
      <c r="AH28" s="35"/>
      <c r="AI28" s="7">
        <v>26</v>
      </c>
      <c r="AJ28" s="76" t="s">
        <v>95</v>
      </c>
      <c r="AK28" s="29" t="s">
        <v>66</v>
      </c>
      <c r="AL28" s="29" t="s">
        <v>66</v>
      </c>
      <c r="AM28" s="29" t="s">
        <v>66</v>
      </c>
      <c r="AN28" s="29" t="s">
        <v>66</v>
      </c>
      <c r="AO28" s="29" t="s">
        <v>66</v>
      </c>
      <c r="AP28" s="29" t="s">
        <v>66</v>
      </c>
      <c r="AQ28" s="29" t="s">
        <v>66</v>
      </c>
      <c r="AR28" s="30">
        <v>100</v>
      </c>
      <c r="AS28" s="19"/>
      <c r="AT28" s="7">
        <v>26</v>
      </c>
      <c r="AU28" s="76" t="s">
        <v>95</v>
      </c>
      <c r="AV28" s="45">
        <v>731</v>
      </c>
      <c r="AW28" s="45">
        <v>664</v>
      </c>
      <c r="AX28" s="72">
        <v>90.8</v>
      </c>
      <c r="AY28" s="35"/>
      <c r="AZ28" s="7">
        <v>26</v>
      </c>
      <c r="BA28" s="76" t="s">
        <v>95</v>
      </c>
      <c r="BB28" s="7" t="s">
        <v>66</v>
      </c>
      <c r="BC28" s="7" t="s">
        <v>66</v>
      </c>
      <c r="BD28" s="7" t="s">
        <v>66</v>
      </c>
      <c r="BE28" s="7" t="s">
        <v>97</v>
      </c>
      <c r="BF28" s="7" t="s">
        <v>66</v>
      </c>
      <c r="BG28" s="31">
        <v>80</v>
      </c>
      <c r="BH28" s="35"/>
      <c r="BI28" s="7">
        <v>26</v>
      </c>
      <c r="BJ28" s="76" t="s">
        <v>95</v>
      </c>
      <c r="BK28" s="7" t="s">
        <v>66</v>
      </c>
      <c r="BL28" s="7" t="s">
        <v>97</v>
      </c>
      <c r="BM28" s="7" t="s">
        <v>66</v>
      </c>
      <c r="BN28" s="44" t="s">
        <v>66</v>
      </c>
      <c r="BO28" s="7" t="s">
        <v>97</v>
      </c>
      <c r="BP28" s="7" t="s">
        <v>66</v>
      </c>
      <c r="BQ28" s="30">
        <v>80</v>
      </c>
      <c r="BR28" s="35"/>
      <c r="BS28" s="7">
        <v>26</v>
      </c>
      <c r="BT28" s="76" t="s">
        <v>95</v>
      </c>
      <c r="BU28" s="45">
        <v>110</v>
      </c>
      <c r="BV28" s="45">
        <v>104</v>
      </c>
      <c r="BW28" s="72">
        <v>94.5</v>
      </c>
      <c r="BX28" s="19"/>
      <c r="BY28" s="7">
        <v>26</v>
      </c>
      <c r="BZ28" s="76" t="s">
        <v>95</v>
      </c>
      <c r="CA28" s="45">
        <v>731</v>
      </c>
      <c r="CB28" s="45">
        <v>704</v>
      </c>
      <c r="CC28" s="72">
        <v>96.3</v>
      </c>
      <c r="CE28" s="7">
        <v>26</v>
      </c>
      <c r="CF28" s="76" t="s">
        <v>95</v>
      </c>
      <c r="CG28" s="45">
        <v>731</v>
      </c>
      <c r="CH28" s="45">
        <v>705</v>
      </c>
      <c r="CI28" s="72">
        <v>96.4</v>
      </c>
      <c r="CJ28" s="19"/>
      <c r="CK28" s="7">
        <v>26</v>
      </c>
      <c r="CL28" s="76" t="s">
        <v>95</v>
      </c>
      <c r="CM28" s="45">
        <v>731</v>
      </c>
      <c r="CN28" s="45">
        <v>720</v>
      </c>
      <c r="CO28" s="72">
        <v>98.5</v>
      </c>
      <c r="CP28" s="19"/>
      <c r="CQ28" s="7">
        <v>26</v>
      </c>
      <c r="CR28" s="76" t="s">
        <v>95</v>
      </c>
      <c r="CS28" s="45">
        <v>731</v>
      </c>
      <c r="CT28" s="45">
        <v>702</v>
      </c>
      <c r="CU28" s="72">
        <v>96</v>
      </c>
      <c r="CV28" s="19"/>
      <c r="CW28" s="7">
        <v>26</v>
      </c>
      <c r="CX28" s="76" t="s">
        <v>95</v>
      </c>
      <c r="CY28" s="45">
        <v>731</v>
      </c>
      <c r="CZ28" s="45">
        <v>694</v>
      </c>
      <c r="DA28" s="72">
        <v>94.9</v>
      </c>
      <c r="DB28" s="35"/>
      <c r="DC28" s="7">
        <v>26</v>
      </c>
      <c r="DD28" s="76" t="s">
        <v>95</v>
      </c>
      <c r="DE28" s="45">
        <v>731</v>
      </c>
      <c r="DF28" s="45">
        <v>703</v>
      </c>
      <c r="DG28" s="72">
        <v>96.2</v>
      </c>
      <c r="DH28" s="35"/>
    </row>
  </sheetData>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Z33"/>
  <sheetViews>
    <sheetView tabSelected="1" zoomScale="115" zoomScaleNormal="115" workbookViewId="0">
      <selection activeCell="M15" sqref="L15:M15"/>
    </sheetView>
  </sheetViews>
  <sheetFormatPr defaultColWidth="2.26953125" defaultRowHeight="14.25" customHeight="1"/>
  <cols>
    <col min="1" max="1" width="2.26953125" style="1"/>
    <col min="2" max="2" width="4.7265625" style="1" customWidth="1"/>
    <col min="3" max="3" width="76.453125" style="6" customWidth="1"/>
    <col min="4" max="4" width="14.1796875" style="1" customWidth="1"/>
    <col min="5" max="6" width="4.54296875" style="1" customWidth="1"/>
    <col min="7" max="7" width="7.1796875" style="1" customWidth="1"/>
    <col min="8" max="8" width="7.26953125" style="47" customWidth="1"/>
    <col min="9" max="10" width="4.54296875" style="1" customWidth="1"/>
    <col min="11" max="11" width="4.54296875" style="47" customWidth="1"/>
    <col min="12" max="14" width="4.54296875" style="1" customWidth="1"/>
    <col min="15" max="15" width="6.7265625" style="47" customWidth="1"/>
    <col min="16" max="18" width="4.54296875" style="1" customWidth="1"/>
    <col min="19" max="19" width="6.26953125" style="47" customWidth="1"/>
    <col min="20" max="22" width="4.54296875" style="1" customWidth="1"/>
    <col min="23" max="23" width="5.7265625" style="47" customWidth="1"/>
    <col min="24" max="16384" width="2.26953125" style="1"/>
  </cols>
  <sheetData>
    <row r="1" spans="1:26" ht="14.25" customHeight="1">
      <c r="A1" s="4"/>
      <c r="B1" s="4"/>
      <c r="C1" s="5"/>
      <c r="D1" s="4"/>
      <c r="E1" s="4"/>
      <c r="F1" s="4"/>
      <c r="G1" s="4"/>
      <c r="H1" s="46"/>
      <c r="I1" s="4"/>
      <c r="J1" s="4"/>
      <c r="K1" s="46"/>
      <c r="L1" s="4"/>
      <c r="M1" s="4"/>
      <c r="N1" s="4"/>
      <c r="O1" s="46"/>
      <c r="P1" s="4"/>
      <c r="Q1" s="4"/>
      <c r="R1" s="4"/>
      <c r="S1" s="46"/>
      <c r="T1" s="4"/>
      <c r="U1" s="4"/>
      <c r="V1" s="4"/>
      <c r="W1" s="46"/>
      <c r="X1" s="4"/>
      <c r="Y1" s="4"/>
      <c r="Z1" s="4"/>
    </row>
    <row r="2" spans="1:26" ht="14.25" customHeight="1">
      <c r="A2" s="4"/>
      <c r="B2" s="92" t="s">
        <v>67</v>
      </c>
      <c r="C2" s="95" t="s">
        <v>0</v>
      </c>
      <c r="D2" s="96" t="s">
        <v>31</v>
      </c>
      <c r="E2" s="92" t="s">
        <v>32</v>
      </c>
      <c r="F2" s="92"/>
      <c r="G2" s="92"/>
      <c r="H2" s="91" t="s">
        <v>33</v>
      </c>
      <c r="I2" s="93" t="s">
        <v>34</v>
      </c>
      <c r="J2" s="94"/>
      <c r="K2" s="91" t="s">
        <v>35</v>
      </c>
      <c r="L2" s="92" t="s">
        <v>36</v>
      </c>
      <c r="M2" s="92"/>
      <c r="N2" s="92"/>
      <c r="O2" s="91" t="s">
        <v>37</v>
      </c>
      <c r="P2" s="92" t="s">
        <v>38</v>
      </c>
      <c r="Q2" s="92"/>
      <c r="R2" s="92"/>
      <c r="S2" s="91" t="s">
        <v>39</v>
      </c>
      <c r="T2" s="92" t="s">
        <v>40</v>
      </c>
      <c r="U2" s="92"/>
      <c r="V2" s="92"/>
      <c r="W2" s="91" t="s">
        <v>41</v>
      </c>
      <c r="X2" s="4"/>
      <c r="Y2" s="4"/>
      <c r="Z2" s="4"/>
    </row>
    <row r="3" spans="1:26" ht="14.25" customHeight="1">
      <c r="A3" s="4"/>
      <c r="B3" s="92"/>
      <c r="C3" s="95"/>
      <c r="D3" s="96"/>
      <c r="E3" s="48">
        <v>0.3</v>
      </c>
      <c r="F3" s="48">
        <v>0.3</v>
      </c>
      <c r="G3" s="48">
        <v>0.4</v>
      </c>
      <c r="H3" s="91"/>
      <c r="I3" s="48">
        <v>0.5</v>
      </c>
      <c r="J3" s="48">
        <v>0.5</v>
      </c>
      <c r="K3" s="91"/>
      <c r="L3" s="48">
        <v>0.3</v>
      </c>
      <c r="M3" s="3">
        <v>0.4</v>
      </c>
      <c r="N3" s="48">
        <v>0.3</v>
      </c>
      <c r="O3" s="91"/>
      <c r="P3" s="48">
        <v>0.4</v>
      </c>
      <c r="Q3" s="48">
        <v>0.4</v>
      </c>
      <c r="R3" s="48">
        <v>0.2</v>
      </c>
      <c r="S3" s="91"/>
      <c r="T3" s="48">
        <v>0.3</v>
      </c>
      <c r="U3" s="48">
        <v>0.2</v>
      </c>
      <c r="V3" s="48">
        <v>0.5</v>
      </c>
      <c r="W3" s="91"/>
      <c r="X3" s="4"/>
      <c r="Y3" s="4"/>
      <c r="Z3" s="4"/>
    </row>
    <row r="4" spans="1:26" ht="14.25" customHeight="1">
      <c r="A4" s="4"/>
      <c r="B4" s="92"/>
      <c r="C4" s="95"/>
      <c r="D4" s="96"/>
      <c r="E4" s="48" t="s">
        <v>42</v>
      </c>
      <c r="F4" s="48" t="s">
        <v>43</v>
      </c>
      <c r="G4" s="48" t="s">
        <v>44</v>
      </c>
      <c r="H4" s="91"/>
      <c r="I4" s="48" t="s">
        <v>45</v>
      </c>
      <c r="J4" s="48" t="s">
        <v>47</v>
      </c>
      <c r="K4" s="91"/>
      <c r="L4" s="48" t="s">
        <v>48</v>
      </c>
      <c r="M4" s="3" t="s">
        <v>49</v>
      </c>
      <c r="N4" s="48" t="s">
        <v>50</v>
      </c>
      <c r="O4" s="91"/>
      <c r="P4" s="48" t="s">
        <v>51</v>
      </c>
      <c r="Q4" s="48" t="s">
        <v>52</v>
      </c>
      <c r="R4" s="48" t="s">
        <v>53</v>
      </c>
      <c r="S4" s="91"/>
      <c r="T4" s="48" t="s">
        <v>54</v>
      </c>
      <c r="U4" s="48" t="s">
        <v>55</v>
      </c>
      <c r="V4" s="48" t="s">
        <v>56</v>
      </c>
      <c r="W4" s="91"/>
      <c r="X4" s="4"/>
      <c r="Y4" s="4"/>
      <c r="Z4" s="4"/>
    </row>
    <row r="5" spans="1:26" s="2" customFormat="1" ht="14.25" customHeight="1">
      <c r="A5" s="4"/>
      <c r="B5" s="7">
        <v>1</v>
      </c>
      <c r="C5" s="76" t="s">
        <v>70</v>
      </c>
      <c r="D5" s="25">
        <f>(H5+K5+O5+S5+W5)/5</f>
        <v>99.564000000000007</v>
      </c>
      <c r="E5" s="49">
        <v>100</v>
      </c>
      <c r="F5" s="50">
        <v>100</v>
      </c>
      <c r="G5" s="51">
        <v>99.9</v>
      </c>
      <c r="H5" s="56">
        <f>(E5*0.3)+(F5*0.3)+(G5*0.4)</f>
        <v>99.960000000000008</v>
      </c>
      <c r="I5" s="52">
        <v>100</v>
      </c>
      <c r="J5" s="48">
        <v>99.1</v>
      </c>
      <c r="K5" s="56">
        <f>(I5*0.5)+(J5*0.5)</f>
        <v>99.55</v>
      </c>
      <c r="L5" s="53">
        <v>100</v>
      </c>
      <c r="M5" s="52">
        <v>100</v>
      </c>
      <c r="N5" s="48">
        <v>97.9</v>
      </c>
      <c r="O5" s="56">
        <f>(L5*0.3)+(M5*0.4)+(N5*0.3)</f>
        <v>99.37</v>
      </c>
      <c r="P5" s="48">
        <v>99.1</v>
      </c>
      <c r="Q5" s="48">
        <v>99.4</v>
      </c>
      <c r="R5" s="48">
        <v>99.7</v>
      </c>
      <c r="S5" s="56">
        <f>(P5*0.4)+(Q5*0.4)+(R5*0.2)</f>
        <v>99.34</v>
      </c>
      <c r="T5" s="48">
        <v>99.5</v>
      </c>
      <c r="U5" s="48">
        <v>99.5</v>
      </c>
      <c r="V5" s="48">
        <v>99.7</v>
      </c>
      <c r="W5" s="56">
        <f>(T5*0.3)+(U5*0.2)+(V5*0.5)</f>
        <v>99.6</v>
      </c>
      <c r="X5" s="4"/>
      <c r="Y5" s="4"/>
      <c r="Z5" s="4"/>
    </row>
    <row r="6" spans="1:26" s="2" customFormat="1" ht="14.25" customHeight="1">
      <c r="A6" s="4"/>
      <c r="B6" s="7">
        <v>2</v>
      </c>
      <c r="C6" s="76" t="s">
        <v>71</v>
      </c>
      <c r="D6" s="25">
        <f>(H6+K6+O6+S6+W6)/5</f>
        <v>97.906000000000006</v>
      </c>
      <c r="E6" s="54">
        <v>100</v>
      </c>
      <c r="F6" s="50">
        <v>100</v>
      </c>
      <c r="G6" s="54">
        <v>99.35</v>
      </c>
      <c r="H6" s="56">
        <f>(E6*0.3)+(F6*0.3)+(G6*0.4)</f>
        <v>99.740000000000009</v>
      </c>
      <c r="I6" s="52">
        <v>100</v>
      </c>
      <c r="J6" s="48">
        <v>97.4</v>
      </c>
      <c r="K6" s="56">
        <f>(I6*0.5)+(J6*0.5)</f>
        <v>98.7</v>
      </c>
      <c r="L6" s="53">
        <v>80</v>
      </c>
      <c r="M6" s="52">
        <v>100</v>
      </c>
      <c r="N6" s="48">
        <v>95.5</v>
      </c>
      <c r="O6" s="56">
        <f>(L6*0.3)+(M6*0.4)+(N6*0.3)</f>
        <v>92.65</v>
      </c>
      <c r="P6" s="48">
        <v>98.9</v>
      </c>
      <c r="Q6" s="48">
        <v>99.4</v>
      </c>
      <c r="R6" s="48">
        <v>99.7</v>
      </c>
      <c r="S6" s="56">
        <f>(P6*0.4)+(Q6*0.4)+(R6*0.2)</f>
        <v>99.26</v>
      </c>
      <c r="T6" s="48">
        <v>99.5</v>
      </c>
      <c r="U6" s="48">
        <v>98.9</v>
      </c>
      <c r="V6" s="48">
        <v>99.1</v>
      </c>
      <c r="W6" s="56">
        <f>(T6*0.3)+(U6*0.2)+(V6*0.5)</f>
        <v>99.179999999999993</v>
      </c>
      <c r="X6" s="4"/>
      <c r="Y6" s="4"/>
      <c r="Z6" s="4"/>
    </row>
    <row r="7" spans="1:26" ht="14.25" customHeight="1">
      <c r="B7" s="7">
        <v>3</v>
      </c>
      <c r="C7" s="76" t="s">
        <v>72</v>
      </c>
      <c r="D7" s="25">
        <f t="shared" ref="D7:D30" si="0">(H7+K7+O7+S7+W7)/5</f>
        <v>97.171999999999997</v>
      </c>
      <c r="E7" s="50">
        <v>100</v>
      </c>
      <c r="F7" s="50">
        <v>100</v>
      </c>
      <c r="G7" s="50">
        <v>99.7</v>
      </c>
      <c r="H7" s="56">
        <f t="shared" ref="H7:H30" si="1">(E7*0.3)+(F7*0.3)+(G7*0.4)</f>
        <v>99.88</v>
      </c>
      <c r="I7" s="52">
        <v>100</v>
      </c>
      <c r="J7" s="48">
        <v>98.2</v>
      </c>
      <c r="K7" s="56">
        <f t="shared" ref="K7:K30" si="2">(I7*0.5)+(J7*0.5)</f>
        <v>99.1</v>
      </c>
      <c r="L7" s="53">
        <v>60</v>
      </c>
      <c r="M7" s="52">
        <v>100</v>
      </c>
      <c r="N7" s="48">
        <v>99.1</v>
      </c>
      <c r="O7" s="56">
        <f t="shared" ref="O7:O30" si="3">(L7*0.3)+(M7*0.4)+(N7*0.3)</f>
        <v>87.72999999999999</v>
      </c>
      <c r="P7" s="48">
        <v>99.5</v>
      </c>
      <c r="Q7" s="48">
        <v>99.7</v>
      </c>
      <c r="R7" s="48">
        <v>100</v>
      </c>
      <c r="S7" s="56">
        <f t="shared" ref="S7:S30" si="4">(P7*0.4)+(Q7*0.4)+(R7*0.2)</f>
        <v>99.68</v>
      </c>
      <c r="T7" s="48">
        <v>99.2</v>
      </c>
      <c r="U7" s="48">
        <v>99.3</v>
      </c>
      <c r="V7" s="48">
        <v>99.7</v>
      </c>
      <c r="W7" s="56">
        <f t="shared" ref="W7:W30" si="5">(T7*0.3)+(U7*0.2)+(V7*0.5)</f>
        <v>99.47</v>
      </c>
    </row>
    <row r="8" spans="1:26" ht="14.25" customHeight="1">
      <c r="B8" s="7">
        <v>4</v>
      </c>
      <c r="C8" s="76" t="s">
        <v>73</v>
      </c>
      <c r="D8" s="25">
        <f t="shared" si="0"/>
        <v>95.458000000000013</v>
      </c>
      <c r="E8" s="50">
        <v>83.333333333333329</v>
      </c>
      <c r="F8" s="50">
        <v>100</v>
      </c>
      <c r="G8" s="50">
        <v>99.5</v>
      </c>
      <c r="H8" s="56">
        <f t="shared" si="1"/>
        <v>94.800000000000011</v>
      </c>
      <c r="I8" s="52">
        <v>100</v>
      </c>
      <c r="J8" s="48">
        <v>98.5</v>
      </c>
      <c r="K8" s="56">
        <f t="shared" si="2"/>
        <v>99.25</v>
      </c>
      <c r="L8" s="53">
        <v>80</v>
      </c>
      <c r="M8" s="52">
        <v>80</v>
      </c>
      <c r="N8" s="48">
        <v>97.6</v>
      </c>
      <c r="O8" s="56">
        <f t="shared" si="3"/>
        <v>85.28</v>
      </c>
      <c r="P8" s="48">
        <v>98</v>
      </c>
      <c r="Q8" s="48">
        <v>99.5</v>
      </c>
      <c r="R8" s="48">
        <v>99.8</v>
      </c>
      <c r="S8" s="56">
        <f t="shared" si="4"/>
        <v>98.960000000000008</v>
      </c>
      <c r="T8" s="48">
        <v>99</v>
      </c>
      <c r="U8" s="48">
        <v>99</v>
      </c>
      <c r="V8" s="48">
        <v>99</v>
      </c>
      <c r="W8" s="56">
        <f t="shared" si="5"/>
        <v>99</v>
      </c>
    </row>
    <row r="9" spans="1:26" ht="14.25" customHeight="1">
      <c r="B9" s="7">
        <v>5</v>
      </c>
      <c r="C9" s="76" t="s">
        <v>74</v>
      </c>
      <c r="D9" s="25">
        <f t="shared" si="0"/>
        <v>99.812000000000012</v>
      </c>
      <c r="E9" s="50">
        <v>100</v>
      </c>
      <c r="F9" s="50">
        <v>100</v>
      </c>
      <c r="G9" s="50">
        <v>99.9</v>
      </c>
      <c r="H9" s="56">
        <f t="shared" si="1"/>
        <v>99.960000000000008</v>
      </c>
      <c r="I9" s="52">
        <v>100</v>
      </c>
      <c r="J9" s="48">
        <v>99.8</v>
      </c>
      <c r="K9" s="56">
        <f t="shared" si="2"/>
        <v>99.9</v>
      </c>
      <c r="L9" s="53">
        <v>100</v>
      </c>
      <c r="M9" s="52">
        <v>100</v>
      </c>
      <c r="N9" s="48">
        <v>98.2</v>
      </c>
      <c r="O9" s="56">
        <f t="shared" si="3"/>
        <v>99.460000000000008</v>
      </c>
      <c r="P9" s="48">
        <v>99.5</v>
      </c>
      <c r="Q9" s="48">
        <v>100</v>
      </c>
      <c r="R9" s="48">
        <v>100</v>
      </c>
      <c r="S9" s="56">
        <f t="shared" si="4"/>
        <v>99.800000000000011</v>
      </c>
      <c r="T9" s="48">
        <v>99.8</v>
      </c>
      <c r="U9" s="48">
        <v>100</v>
      </c>
      <c r="V9" s="48">
        <v>100</v>
      </c>
      <c r="W9" s="56">
        <f t="shared" si="5"/>
        <v>99.94</v>
      </c>
    </row>
    <row r="10" spans="1:26" ht="14.25" customHeight="1">
      <c r="B10" s="7">
        <v>6</v>
      </c>
      <c r="C10" s="76" t="s">
        <v>75</v>
      </c>
      <c r="D10" s="25">
        <f t="shared" si="0"/>
        <v>96.61254545454544</v>
      </c>
      <c r="E10" s="50">
        <v>90.909090909090907</v>
      </c>
      <c r="F10" s="50">
        <v>100</v>
      </c>
      <c r="G10" s="50">
        <v>98.5</v>
      </c>
      <c r="H10" s="56">
        <f t="shared" si="1"/>
        <v>96.672727272727272</v>
      </c>
      <c r="I10" s="52">
        <v>100</v>
      </c>
      <c r="J10" s="48">
        <v>95.2</v>
      </c>
      <c r="K10" s="56">
        <f t="shared" si="2"/>
        <v>97.6</v>
      </c>
      <c r="L10" s="53">
        <v>80</v>
      </c>
      <c r="M10" s="52">
        <v>100</v>
      </c>
      <c r="N10" s="48">
        <v>98</v>
      </c>
      <c r="O10" s="56">
        <f t="shared" si="3"/>
        <v>93.4</v>
      </c>
      <c r="P10" s="48">
        <v>97.5</v>
      </c>
      <c r="Q10" s="48">
        <v>97.7</v>
      </c>
      <c r="R10" s="48">
        <v>99.3</v>
      </c>
      <c r="S10" s="56">
        <f t="shared" si="4"/>
        <v>97.940000000000012</v>
      </c>
      <c r="T10" s="48">
        <v>97.5</v>
      </c>
      <c r="U10" s="48">
        <v>96</v>
      </c>
      <c r="V10" s="48">
        <v>98</v>
      </c>
      <c r="W10" s="56">
        <f t="shared" si="5"/>
        <v>97.45</v>
      </c>
    </row>
    <row r="11" spans="1:26" ht="14.25" customHeight="1">
      <c r="B11" s="7">
        <v>7</v>
      </c>
      <c r="C11" s="76" t="s">
        <v>76</v>
      </c>
      <c r="D11" s="25">
        <f t="shared" si="0"/>
        <v>93.59066666666665</v>
      </c>
      <c r="E11" s="50">
        <v>94.444444444444443</v>
      </c>
      <c r="F11" s="50">
        <v>100</v>
      </c>
      <c r="G11" s="50">
        <v>99.5</v>
      </c>
      <c r="H11" s="56">
        <f t="shared" si="1"/>
        <v>98.133333333333326</v>
      </c>
      <c r="I11" s="52">
        <v>100</v>
      </c>
      <c r="J11" s="48">
        <v>98.5</v>
      </c>
      <c r="K11" s="56">
        <f t="shared" si="2"/>
        <v>99.25</v>
      </c>
      <c r="L11" s="53">
        <v>40</v>
      </c>
      <c r="M11" s="52">
        <v>80</v>
      </c>
      <c r="N11" s="48">
        <v>91.1</v>
      </c>
      <c r="O11" s="56">
        <f t="shared" si="3"/>
        <v>71.33</v>
      </c>
      <c r="P11" s="48">
        <v>99.7</v>
      </c>
      <c r="Q11" s="48">
        <v>99.5</v>
      </c>
      <c r="R11" s="48">
        <v>99.5</v>
      </c>
      <c r="S11" s="56">
        <f t="shared" si="4"/>
        <v>99.580000000000013</v>
      </c>
      <c r="T11" s="48">
        <v>99.7</v>
      </c>
      <c r="U11" s="48">
        <v>99.5</v>
      </c>
      <c r="V11" s="48">
        <v>99.7</v>
      </c>
      <c r="W11" s="56">
        <f t="shared" si="5"/>
        <v>99.66</v>
      </c>
    </row>
    <row r="12" spans="1:26" ht="14.25" customHeight="1">
      <c r="B12" s="7">
        <v>8</v>
      </c>
      <c r="C12" s="76" t="s">
        <v>77</v>
      </c>
      <c r="D12" s="25">
        <f t="shared" si="0"/>
        <v>96.544000000000011</v>
      </c>
      <c r="E12" s="50">
        <v>100</v>
      </c>
      <c r="F12" s="50">
        <v>100</v>
      </c>
      <c r="G12" s="50">
        <v>98.55</v>
      </c>
      <c r="H12" s="56">
        <f t="shared" si="1"/>
        <v>99.42</v>
      </c>
      <c r="I12" s="52">
        <v>100</v>
      </c>
      <c r="J12" s="48">
        <v>95.7</v>
      </c>
      <c r="K12" s="56">
        <f t="shared" si="2"/>
        <v>97.85</v>
      </c>
      <c r="L12" s="53">
        <v>80</v>
      </c>
      <c r="M12" s="52">
        <v>100</v>
      </c>
      <c r="N12" s="48">
        <v>95.3</v>
      </c>
      <c r="O12" s="56">
        <f t="shared" si="3"/>
        <v>92.59</v>
      </c>
      <c r="P12" s="48">
        <v>93.4</v>
      </c>
      <c r="Q12" s="48">
        <v>97.7</v>
      </c>
      <c r="R12" s="48">
        <v>99.5</v>
      </c>
      <c r="S12" s="56">
        <f t="shared" si="4"/>
        <v>96.340000000000018</v>
      </c>
      <c r="T12" s="48">
        <v>96.7</v>
      </c>
      <c r="U12" s="48">
        <v>96.3</v>
      </c>
      <c r="V12" s="48">
        <v>96.5</v>
      </c>
      <c r="W12" s="56">
        <f t="shared" si="5"/>
        <v>96.52</v>
      </c>
    </row>
    <row r="13" spans="1:26" ht="14.25" customHeight="1">
      <c r="B13" s="7">
        <v>9</v>
      </c>
      <c r="C13" s="76" t="s">
        <v>78</v>
      </c>
      <c r="D13" s="25">
        <f t="shared" si="0"/>
        <v>99.236000000000018</v>
      </c>
      <c r="E13" s="50">
        <v>100</v>
      </c>
      <c r="F13" s="50">
        <v>100</v>
      </c>
      <c r="G13" s="50">
        <v>99.65</v>
      </c>
      <c r="H13" s="56">
        <f t="shared" si="1"/>
        <v>99.860000000000014</v>
      </c>
      <c r="I13" s="52">
        <v>100</v>
      </c>
      <c r="J13" s="48">
        <v>98.2</v>
      </c>
      <c r="K13" s="56">
        <f t="shared" si="2"/>
        <v>99.1</v>
      </c>
      <c r="L13" s="53">
        <v>100</v>
      </c>
      <c r="M13" s="52">
        <v>100</v>
      </c>
      <c r="N13" s="48">
        <v>97.1</v>
      </c>
      <c r="O13" s="56">
        <f t="shared" si="3"/>
        <v>99.13</v>
      </c>
      <c r="P13" s="48">
        <v>98.8</v>
      </c>
      <c r="Q13" s="48">
        <v>98.9</v>
      </c>
      <c r="R13" s="48">
        <v>99.9</v>
      </c>
      <c r="S13" s="56">
        <f t="shared" si="4"/>
        <v>99.060000000000016</v>
      </c>
      <c r="T13" s="48">
        <v>98.8</v>
      </c>
      <c r="U13" s="48">
        <v>99.2</v>
      </c>
      <c r="V13" s="48">
        <v>99.1</v>
      </c>
      <c r="W13" s="56">
        <f t="shared" si="5"/>
        <v>99.03</v>
      </c>
    </row>
    <row r="14" spans="1:26" ht="14.25" customHeight="1">
      <c r="B14" s="7">
        <v>10</v>
      </c>
      <c r="C14" s="76" t="s">
        <v>79</v>
      </c>
      <c r="D14" s="25">
        <f t="shared" si="0"/>
        <v>99.662000000000006</v>
      </c>
      <c r="E14" s="50">
        <v>100</v>
      </c>
      <c r="F14" s="50">
        <v>100</v>
      </c>
      <c r="G14" s="50">
        <v>99.85</v>
      </c>
      <c r="H14" s="56">
        <f t="shared" si="1"/>
        <v>99.94</v>
      </c>
      <c r="I14" s="52">
        <v>100</v>
      </c>
      <c r="J14" s="48">
        <v>99.6</v>
      </c>
      <c r="K14" s="56">
        <f t="shared" si="2"/>
        <v>99.8</v>
      </c>
      <c r="L14" s="53">
        <v>100</v>
      </c>
      <c r="M14" s="52">
        <v>100</v>
      </c>
      <c r="N14" s="48">
        <v>98.4</v>
      </c>
      <c r="O14" s="56">
        <f t="shared" si="3"/>
        <v>99.52</v>
      </c>
      <c r="P14" s="48">
        <v>99.2</v>
      </c>
      <c r="Q14" s="48">
        <v>99.7</v>
      </c>
      <c r="R14" s="48">
        <v>99.9</v>
      </c>
      <c r="S14" s="56">
        <f t="shared" si="4"/>
        <v>99.54</v>
      </c>
      <c r="T14" s="48">
        <v>99.6</v>
      </c>
      <c r="U14" s="48">
        <v>98.9</v>
      </c>
      <c r="V14" s="48">
        <v>99.7</v>
      </c>
      <c r="W14" s="56">
        <f t="shared" si="5"/>
        <v>99.509999999999991</v>
      </c>
    </row>
    <row r="15" spans="1:26" ht="14.25" customHeight="1">
      <c r="B15" s="7">
        <v>11</v>
      </c>
      <c r="C15" s="76" t="s">
        <v>80</v>
      </c>
      <c r="D15" s="25">
        <f t="shared" si="0"/>
        <v>98.762000000000015</v>
      </c>
      <c r="E15" s="50">
        <v>100</v>
      </c>
      <c r="F15" s="50">
        <v>100</v>
      </c>
      <c r="G15" s="50">
        <v>99.3</v>
      </c>
      <c r="H15" s="56">
        <f t="shared" si="1"/>
        <v>99.72</v>
      </c>
      <c r="I15" s="52">
        <v>100</v>
      </c>
      <c r="J15" s="48">
        <v>93.2</v>
      </c>
      <c r="K15" s="56">
        <f t="shared" si="2"/>
        <v>96.6</v>
      </c>
      <c r="L15" s="53">
        <v>100</v>
      </c>
      <c r="M15" s="52">
        <v>100</v>
      </c>
      <c r="N15" s="48">
        <v>97.6</v>
      </c>
      <c r="O15" s="56">
        <f t="shared" si="3"/>
        <v>99.28</v>
      </c>
      <c r="P15" s="48">
        <v>99.5</v>
      </c>
      <c r="Q15" s="48">
        <v>99.5</v>
      </c>
      <c r="R15" s="48">
        <v>99.7</v>
      </c>
      <c r="S15" s="56">
        <f t="shared" si="4"/>
        <v>99.54</v>
      </c>
      <c r="T15" s="48">
        <v>99.7</v>
      </c>
      <c r="U15" s="48">
        <v>96.3</v>
      </c>
      <c r="V15" s="48">
        <v>99</v>
      </c>
      <c r="W15" s="56">
        <f t="shared" si="5"/>
        <v>98.67</v>
      </c>
    </row>
    <row r="16" spans="1:26" ht="14.25" customHeight="1">
      <c r="B16" s="7">
        <v>12</v>
      </c>
      <c r="C16" s="76" t="s">
        <v>81</v>
      </c>
      <c r="D16" s="25">
        <f t="shared" si="0"/>
        <v>95.52000000000001</v>
      </c>
      <c r="E16" s="50">
        <v>83.333333333333329</v>
      </c>
      <c r="F16" s="50">
        <v>100</v>
      </c>
      <c r="G16" s="50">
        <v>99.35</v>
      </c>
      <c r="H16" s="56">
        <f t="shared" si="1"/>
        <v>94.740000000000009</v>
      </c>
      <c r="I16" s="52">
        <v>100</v>
      </c>
      <c r="J16" s="55">
        <v>98.4</v>
      </c>
      <c r="K16" s="56">
        <f t="shared" si="2"/>
        <v>99.2</v>
      </c>
      <c r="L16" s="52">
        <v>80</v>
      </c>
      <c r="M16" s="52">
        <v>80</v>
      </c>
      <c r="N16" s="55">
        <v>95.9</v>
      </c>
      <c r="O16" s="56">
        <f t="shared" si="3"/>
        <v>84.77</v>
      </c>
      <c r="P16" s="48">
        <v>97.6</v>
      </c>
      <c r="Q16" s="48">
        <v>99.9</v>
      </c>
      <c r="R16" s="48">
        <v>99.9</v>
      </c>
      <c r="S16" s="56">
        <f t="shared" si="4"/>
        <v>98.98</v>
      </c>
      <c r="T16" s="48">
        <v>99.9</v>
      </c>
      <c r="U16" s="48">
        <v>99.7</v>
      </c>
      <c r="V16" s="48">
        <v>100</v>
      </c>
      <c r="W16" s="56">
        <f t="shared" si="5"/>
        <v>99.91</v>
      </c>
    </row>
    <row r="17" spans="2:23" ht="14.25" customHeight="1">
      <c r="B17" s="7">
        <v>13</v>
      </c>
      <c r="C17" s="76" t="s">
        <v>82</v>
      </c>
      <c r="D17" s="25">
        <f t="shared" si="0"/>
        <v>99.032000000000011</v>
      </c>
      <c r="E17" s="50">
        <v>100</v>
      </c>
      <c r="F17" s="50">
        <v>100</v>
      </c>
      <c r="G17" s="50">
        <v>99.3</v>
      </c>
      <c r="H17" s="56">
        <f t="shared" si="1"/>
        <v>99.72</v>
      </c>
      <c r="I17" s="52">
        <v>100</v>
      </c>
      <c r="J17" s="55">
        <v>98.4</v>
      </c>
      <c r="K17" s="56">
        <f t="shared" si="2"/>
        <v>99.2</v>
      </c>
      <c r="L17" s="52">
        <v>100</v>
      </c>
      <c r="M17" s="52">
        <v>100</v>
      </c>
      <c r="N17" s="55">
        <v>92.5</v>
      </c>
      <c r="O17" s="56">
        <f t="shared" si="3"/>
        <v>97.75</v>
      </c>
      <c r="P17" s="48">
        <v>98.9</v>
      </c>
      <c r="Q17" s="48">
        <v>99.2</v>
      </c>
      <c r="R17" s="48">
        <v>99.5</v>
      </c>
      <c r="S17" s="56">
        <f t="shared" si="4"/>
        <v>99.140000000000015</v>
      </c>
      <c r="T17" s="48">
        <v>99.4</v>
      </c>
      <c r="U17" s="48">
        <v>98.9</v>
      </c>
      <c r="V17" s="48">
        <v>99.5</v>
      </c>
      <c r="W17" s="56">
        <f t="shared" si="5"/>
        <v>99.35</v>
      </c>
    </row>
    <row r="18" spans="2:23" ht="14.25" customHeight="1">
      <c r="B18" s="7">
        <v>14</v>
      </c>
      <c r="C18" s="76" t="s">
        <v>83</v>
      </c>
      <c r="D18" s="25">
        <f t="shared" si="0"/>
        <v>98.47</v>
      </c>
      <c r="E18" s="50">
        <v>100</v>
      </c>
      <c r="F18" s="50">
        <v>100</v>
      </c>
      <c r="G18" s="50">
        <v>99.9</v>
      </c>
      <c r="H18" s="56">
        <f t="shared" si="1"/>
        <v>99.960000000000008</v>
      </c>
      <c r="I18" s="52">
        <v>100</v>
      </c>
      <c r="J18" s="55">
        <v>98.9</v>
      </c>
      <c r="K18" s="56">
        <f t="shared" si="2"/>
        <v>99.45</v>
      </c>
      <c r="L18" s="52">
        <v>80</v>
      </c>
      <c r="M18" s="52">
        <v>100</v>
      </c>
      <c r="N18" s="55">
        <v>97.8</v>
      </c>
      <c r="O18" s="56">
        <f t="shared" si="3"/>
        <v>93.34</v>
      </c>
      <c r="P18" s="48">
        <v>99.8</v>
      </c>
      <c r="Q18" s="48">
        <v>99.7</v>
      </c>
      <c r="R18" s="48">
        <v>100</v>
      </c>
      <c r="S18" s="56">
        <f t="shared" si="4"/>
        <v>99.800000000000011</v>
      </c>
      <c r="T18" s="48">
        <v>99.8</v>
      </c>
      <c r="U18" s="48">
        <v>99.8</v>
      </c>
      <c r="V18" s="48">
        <v>99.8</v>
      </c>
      <c r="W18" s="56">
        <f t="shared" si="5"/>
        <v>99.8</v>
      </c>
    </row>
    <row r="19" spans="2:23" ht="14.25" customHeight="1">
      <c r="B19" s="7">
        <v>15</v>
      </c>
      <c r="C19" s="76" t="s">
        <v>84</v>
      </c>
      <c r="D19" s="25">
        <f t="shared" si="0"/>
        <v>99.99</v>
      </c>
      <c r="E19" s="50">
        <v>100</v>
      </c>
      <c r="F19" s="50">
        <v>100</v>
      </c>
      <c r="G19" s="50">
        <v>100</v>
      </c>
      <c r="H19" s="56">
        <f t="shared" si="1"/>
        <v>100</v>
      </c>
      <c r="I19" s="52">
        <v>100</v>
      </c>
      <c r="J19" s="55">
        <v>99.9</v>
      </c>
      <c r="K19" s="56">
        <f t="shared" si="2"/>
        <v>99.95</v>
      </c>
      <c r="L19" s="52">
        <v>100</v>
      </c>
      <c r="M19" s="52">
        <v>100</v>
      </c>
      <c r="N19" s="55">
        <v>100</v>
      </c>
      <c r="O19" s="56">
        <f t="shared" si="3"/>
        <v>100</v>
      </c>
      <c r="P19" s="48">
        <v>100</v>
      </c>
      <c r="Q19" s="48">
        <v>100</v>
      </c>
      <c r="R19" s="48">
        <v>100</v>
      </c>
      <c r="S19" s="56">
        <f t="shared" si="4"/>
        <v>100</v>
      </c>
      <c r="T19" s="48">
        <v>100</v>
      </c>
      <c r="U19" s="48">
        <v>100</v>
      </c>
      <c r="V19" s="48">
        <v>100</v>
      </c>
      <c r="W19" s="56">
        <f t="shared" si="5"/>
        <v>100</v>
      </c>
    </row>
    <row r="20" spans="2:23" ht="14.25" customHeight="1">
      <c r="B20" s="7">
        <v>16</v>
      </c>
      <c r="C20" s="76" t="s">
        <v>85</v>
      </c>
      <c r="D20" s="25">
        <f t="shared" si="0"/>
        <v>99.277999999999992</v>
      </c>
      <c r="E20" s="50">
        <v>100</v>
      </c>
      <c r="F20" s="50">
        <v>100</v>
      </c>
      <c r="G20" s="50">
        <v>99.6</v>
      </c>
      <c r="H20" s="56">
        <f t="shared" si="1"/>
        <v>99.84</v>
      </c>
      <c r="I20" s="52">
        <v>100</v>
      </c>
      <c r="J20" s="55">
        <v>98.9</v>
      </c>
      <c r="K20" s="56">
        <f t="shared" si="2"/>
        <v>99.45</v>
      </c>
      <c r="L20" s="52">
        <v>100</v>
      </c>
      <c r="M20" s="52">
        <v>100</v>
      </c>
      <c r="N20" s="55">
        <v>97.4</v>
      </c>
      <c r="O20" s="56">
        <f t="shared" si="3"/>
        <v>99.22</v>
      </c>
      <c r="P20" s="48">
        <v>99</v>
      </c>
      <c r="Q20" s="48">
        <v>98.9</v>
      </c>
      <c r="R20" s="48">
        <v>99.3</v>
      </c>
      <c r="S20" s="56">
        <f t="shared" si="4"/>
        <v>99.02</v>
      </c>
      <c r="T20" s="48">
        <v>98.9</v>
      </c>
      <c r="U20" s="48">
        <v>98.7</v>
      </c>
      <c r="V20" s="48">
        <v>98.9</v>
      </c>
      <c r="W20" s="56">
        <f t="shared" si="5"/>
        <v>98.860000000000014</v>
      </c>
    </row>
    <row r="21" spans="2:23" ht="14.25" customHeight="1">
      <c r="B21" s="7">
        <v>17</v>
      </c>
      <c r="C21" s="76" t="s">
        <v>86</v>
      </c>
      <c r="D21" s="25">
        <f t="shared" si="0"/>
        <v>97.388000000000005</v>
      </c>
      <c r="E21" s="50">
        <v>100</v>
      </c>
      <c r="F21" s="50">
        <v>100</v>
      </c>
      <c r="G21" s="50">
        <v>99.65</v>
      </c>
      <c r="H21" s="56">
        <f t="shared" si="1"/>
        <v>99.860000000000014</v>
      </c>
      <c r="I21" s="52">
        <v>100</v>
      </c>
      <c r="J21" s="55">
        <v>91.2</v>
      </c>
      <c r="K21" s="56">
        <f t="shared" si="2"/>
        <v>95.6</v>
      </c>
      <c r="L21" s="52">
        <v>80</v>
      </c>
      <c r="M21" s="52">
        <v>100</v>
      </c>
      <c r="N21" s="55">
        <v>95.3</v>
      </c>
      <c r="O21" s="56">
        <f t="shared" si="3"/>
        <v>92.59</v>
      </c>
      <c r="P21" s="48">
        <v>99.1</v>
      </c>
      <c r="Q21" s="48">
        <v>99.6</v>
      </c>
      <c r="R21" s="48">
        <v>99.6</v>
      </c>
      <c r="S21" s="56">
        <f t="shared" si="4"/>
        <v>99.4</v>
      </c>
      <c r="T21" s="48">
        <v>99.2</v>
      </c>
      <c r="U21" s="48">
        <v>99.4</v>
      </c>
      <c r="V21" s="48">
        <v>99.7</v>
      </c>
      <c r="W21" s="56">
        <f t="shared" si="5"/>
        <v>99.490000000000009</v>
      </c>
    </row>
    <row r="22" spans="2:23" ht="14.25" customHeight="1">
      <c r="B22" s="7">
        <v>18</v>
      </c>
      <c r="C22" s="76" t="s">
        <v>87</v>
      </c>
      <c r="D22" s="25">
        <f t="shared" si="0"/>
        <v>96.407999999999987</v>
      </c>
      <c r="E22" s="50">
        <v>100</v>
      </c>
      <c r="F22" s="50">
        <v>100</v>
      </c>
      <c r="G22" s="50">
        <v>99.55</v>
      </c>
      <c r="H22" s="56">
        <f t="shared" si="1"/>
        <v>99.82</v>
      </c>
      <c r="I22" s="52">
        <v>100</v>
      </c>
      <c r="J22" s="55">
        <v>95.9</v>
      </c>
      <c r="K22" s="56">
        <f t="shared" si="2"/>
        <v>97.95</v>
      </c>
      <c r="L22" s="52">
        <v>60</v>
      </c>
      <c r="M22" s="52">
        <v>100</v>
      </c>
      <c r="N22" s="55">
        <v>95.7</v>
      </c>
      <c r="O22" s="56">
        <f t="shared" si="3"/>
        <v>86.710000000000008</v>
      </c>
      <c r="P22" s="48">
        <v>98.9</v>
      </c>
      <c r="Q22" s="48">
        <v>98.9</v>
      </c>
      <c r="R22" s="48">
        <v>99.5</v>
      </c>
      <c r="S22" s="56">
        <f t="shared" si="4"/>
        <v>99.02000000000001</v>
      </c>
      <c r="T22" s="48">
        <v>98.4</v>
      </c>
      <c r="U22" s="48">
        <v>98.6</v>
      </c>
      <c r="V22" s="48">
        <v>98.6</v>
      </c>
      <c r="W22" s="56">
        <f t="shared" si="5"/>
        <v>98.539999999999992</v>
      </c>
    </row>
    <row r="23" spans="2:23" ht="14.25" customHeight="1">
      <c r="B23" s="7">
        <v>19</v>
      </c>
      <c r="C23" s="76" t="s">
        <v>88</v>
      </c>
      <c r="D23" s="25">
        <f t="shared" si="0"/>
        <v>98.116000000000014</v>
      </c>
      <c r="E23" s="50">
        <v>100</v>
      </c>
      <c r="F23" s="50">
        <v>100</v>
      </c>
      <c r="G23" s="50">
        <v>99.7</v>
      </c>
      <c r="H23" s="56">
        <f t="shared" si="1"/>
        <v>99.88</v>
      </c>
      <c r="I23" s="52">
        <v>100</v>
      </c>
      <c r="J23" s="55">
        <v>99.1</v>
      </c>
      <c r="K23" s="56">
        <f t="shared" si="2"/>
        <v>99.55</v>
      </c>
      <c r="L23" s="52">
        <v>80</v>
      </c>
      <c r="M23" s="52">
        <v>100</v>
      </c>
      <c r="N23" s="55">
        <v>92.9</v>
      </c>
      <c r="O23" s="56">
        <f t="shared" si="3"/>
        <v>91.87</v>
      </c>
      <c r="P23" s="48">
        <v>99.5</v>
      </c>
      <c r="Q23" s="48">
        <v>99.1</v>
      </c>
      <c r="R23" s="48">
        <v>99.9</v>
      </c>
      <c r="S23" s="56">
        <f t="shared" si="4"/>
        <v>99.42</v>
      </c>
      <c r="T23" s="48">
        <v>99.9</v>
      </c>
      <c r="U23" s="48">
        <v>99.7</v>
      </c>
      <c r="V23" s="48">
        <v>99.9</v>
      </c>
      <c r="W23" s="56">
        <f t="shared" si="5"/>
        <v>99.86</v>
      </c>
    </row>
    <row r="24" spans="2:23" ht="14.25" customHeight="1">
      <c r="B24" s="7">
        <v>20</v>
      </c>
      <c r="C24" s="76" t="s">
        <v>89</v>
      </c>
      <c r="D24" s="25">
        <f t="shared" si="0"/>
        <v>95.262</v>
      </c>
      <c r="E24" s="50">
        <v>100</v>
      </c>
      <c r="F24" s="50">
        <v>100</v>
      </c>
      <c r="G24" s="50">
        <v>98</v>
      </c>
      <c r="H24" s="56">
        <f t="shared" si="1"/>
        <v>99.2</v>
      </c>
      <c r="I24" s="52">
        <v>100</v>
      </c>
      <c r="J24" s="55">
        <v>91.6</v>
      </c>
      <c r="K24" s="56">
        <f t="shared" si="2"/>
        <v>95.8</v>
      </c>
      <c r="L24" s="52">
        <v>80</v>
      </c>
      <c r="M24" s="52">
        <v>100</v>
      </c>
      <c r="N24" s="55">
        <v>96.2</v>
      </c>
      <c r="O24" s="56">
        <f t="shared" si="3"/>
        <v>92.86</v>
      </c>
      <c r="P24" s="48">
        <v>93.8</v>
      </c>
      <c r="Q24" s="48">
        <v>96.5</v>
      </c>
      <c r="R24" s="48">
        <v>97.5</v>
      </c>
      <c r="S24" s="56">
        <f t="shared" si="4"/>
        <v>95.62</v>
      </c>
      <c r="T24" s="48">
        <v>90.9</v>
      </c>
      <c r="U24" s="48">
        <v>95.3</v>
      </c>
      <c r="V24" s="48">
        <v>93</v>
      </c>
      <c r="W24" s="56">
        <f t="shared" si="5"/>
        <v>92.83</v>
      </c>
    </row>
    <row r="25" spans="2:23" ht="14.25" customHeight="1">
      <c r="B25" s="7">
        <v>21</v>
      </c>
      <c r="C25" s="76" t="s">
        <v>90</v>
      </c>
      <c r="D25" s="25">
        <f t="shared" si="0"/>
        <v>97.859999999999985</v>
      </c>
      <c r="E25" s="50">
        <v>100</v>
      </c>
      <c r="F25" s="50">
        <v>100</v>
      </c>
      <c r="G25" s="50">
        <v>98.95</v>
      </c>
      <c r="H25" s="56">
        <f t="shared" si="1"/>
        <v>99.580000000000013</v>
      </c>
      <c r="I25" s="52">
        <v>100</v>
      </c>
      <c r="J25" s="55">
        <v>96.2</v>
      </c>
      <c r="K25" s="56">
        <f t="shared" si="2"/>
        <v>98.1</v>
      </c>
      <c r="L25" s="52">
        <v>80</v>
      </c>
      <c r="M25" s="52">
        <v>100</v>
      </c>
      <c r="N25" s="55">
        <v>96.6</v>
      </c>
      <c r="O25" s="56">
        <f t="shared" si="3"/>
        <v>92.97999999999999</v>
      </c>
      <c r="P25" s="48">
        <v>99.2</v>
      </c>
      <c r="Q25" s="48">
        <v>99.4</v>
      </c>
      <c r="R25" s="48">
        <v>99.8</v>
      </c>
      <c r="S25" s="56">
        <f t="shared" si="4"/>
        <v>99.4</v>
      </c>
      <c r="T25" s="48">
        <v>99.4</v>
      </c>
      <c r="U25" s="48">
        <v>98.6</v>
      </c>
      <c r="V25" s="48">
        <v>99.4</v>
      </c>
      <c r="W25" s="56">
        <f t="shared" si="5"/>
        <v>99.240000000000009</v>
      </c>
    </row>
    <row r="26" spans="2:23" ht="14.25" customHeight="1">
      <c r="B26" s="7">
        <v>22</v>
      </c>
      <c r="C26" s="76" t="s">
        <v>91</v>
      </c>
      <c r="D26" s="25">
        <f t="shared" si="0"/>
        <v>96.82</v>
      </c>
      <c r="E26" s="50">
        <v>100</v>
      </c>
      <c r="F26" s="50">
        <v>100</v>
      </c>
      <c r="G26" s="50">
        <v>98</v>
      </c>
      <c r="H26" s="56">
        <f t="shared" si="1"/>
        <v>99.2</v>
      </c>
      <c r="I26" s="52">
        <v>100</v>
      </c>
      <c r="J26" s="55">
        <v>98.6</v>
      </c>
      <c r="K26" s="56">
        <f t="shared" si="2"/>
        <v>99.3</v>
      </c>
      <c r="L26" s="52">
        <v>60</v>
      </c>
      <c r="M26" s="52">
        <v>100</v>
      </c>
      <c r="N26" s="55">
        <v>94.8</v>
      </c>
      <c r="O26" s="56">
        <f t="shared" si="3"/>
        <v>86.44</v>
      </c>
      <c r="P26" s="48">
        <v>99.5</v>
      </c>
      <c r="Q26" s="48">
        <v>99.8</v>
      </c>
      <c r="R26" s="48">
        <v>99.4</v>
      </c>
      <c r="S26" s="56">
        <f t="shared" si="4"/>
        <v>99.6</v>
      </c>
      <c r="T26" s="48">
        <v>99.8</v>
      </c>
      <c r="U26" s="48">
        <v>99.1</v>
      </c>
      <c r="V26" s="48">
        <v>99.6</v>
      </c>
      <c r="W26" s="56">
        <f t="shared" si="5"/>
        <v>99.56</v>
      </c>
    </row>
    <row r="27" spans="2:23" ht="14.25" customHeight="1">
      <c r="B27" s="7">
        <v>23</v>
      </c>
      <c r="C27" s="76" t="s">
        <v>92</v>
      </c>
      <c r="D27" s="25">
        <f t="shared" si="0"/>
        <v>97.808000000000021</v>
      </c>
      <c r="E27" s="50">
        <v>100</v>
      </c>
      <c r="F27" s="50">
        <v>100</v>
      </c>
      <c r="G27" s="50">
        <v>99.15</v>
      </c>
      <c r="H27" s="56">
        <f t="shared" si="1"/>
        <v>99.66</v>
      </c>
      <c r="I27" s="52">
        <v>100</v>
      </c>
      <c r="J27" s="55">
        <v>95.7</v>
      </c>
      <c r="K27" s="56">
        <f t="shared" si="2"/>
        <v>97.85</v>
      </c>
      <c r="L27" s="52">
        <v>80</v>
      </c>
      <c r="M27" s="52">
        <v>100</v>
      </c>
      <c r="N27" s="55">
        <v>98.5</v>
      </c>
      <c r="O27" s="56">
        <f t="shared" si="3"/>
        <v>93.55</v>
      </c>
      <c r="P27" s="48">
        <v>98.9</v>
      </c>
      <c r="Q27" s="48">
        <v>99.2</v>
      </c>
      <c r="R27" s="48">
        <v>99.5</v>
      </c>
      <c r="S27" s="56">
        <f t="shared" si="4"/>
        <v>99.140000000000015</v>
      </c>
      <c r="T27" s="48">
        <v>99.1</v>
      </c>
      <c r="U27" s="48">
        <v>98.3</v>
      </c>
      <c r="V27" s="48">
        <v>98.9</v>
      </c>
      <c r="W27" s="56">
        <f t="shared" si="5"/>
        <v>98.84</v>
      </c>
    </row>
    <row r="28" spans="2:23" ht="14.25" customHeight="1">
      <c r="B28" s="7">
        <v>24</v>
      </c>
      <c r="C28" s="76" t="s">
        <v>93</v>
      </c>
      <c r="D28" s="25">
        <f t="shared" si="0"/>
        <v>99.883999999999986</v>
      </c>
      <c r="E28" s="50">
        <v>100</v>
      </c>
      <c r="F28" s="50">
        <v>100</v>
      </c>
      <c r="G28" s="50">
        <v>99.95</v>
      </c>
      <c r="H28" s="56">
        <f t="shared" si="1"/>
        <v>99.98</v>
      </c>
      <c r="I28" s="52">
        <v>100</v>
      </c>
      <c r="J28" s="55">
        <v>99.9</v>
      </c>
      <c r="K28" s="56">
        <f t="shared" si="2"/>
        <v>99.95</v>
      </c>
      <c r="L28" s="52">
        <v>100</v>
      </c>
      <c r="M28" s="52">
        <v>100</v>
      </c>
      <c r="N28" s="55">
        <v>99.1</v>
      </c>
      <c r="O28" s="56">
        <f t="shared" si="3"/>
        <v>99.72999999999999</v>
      </c>
      <c r="P28" s="48">
        <v>99.8</v>
      </c>
      <c r="Q28" s="48">
        <v>99.9</v>
      </c>
      <c r="R28" s="48">
        <v>100</v>
      </c>
      <c r="S28" s="56">
        <f t="shared" si="4"/>
        <v>99.88000000000001</v>
      </c>
      <c r="T28" s="48">
        <v>99.9</v>
      </c>
      <c r="U28" s="48">
        <v>99.8</v>
      </c>
      <c r="V28" s="48">
        <v>99.9</v>
      </c>
      <c r="W28" s="56">
        <f t="shared" si="5"/>
        <v>99.88</v>
      </c>
    </row>
    <row r="29" spans="2:23" ht="14.25" customHeight="1">
      <c r="B29" s="7">
        <v>25</v>
      </c>
      <c r="C29" s="76" t="s">
        <v>94</v>
      </c>
      <c r="D29" s="25">
        <f t="shared" si="0"/>
        <v>96.850000000000009</v>
      </c>
      <c r="E29" s="50">
        <v>100</v>
      </c>
      <c r="F29" s="50">
        <v>100</v>
      </c>
      <c r="G29" s="50">
        <v>99.3</v>
      </c>
      <c r="H29" s="56">
        <f t="shared" si="1"/>
        <v>99.72</v>
      </c>
      <c r="I29" s="52">
        <v>100</v>
      </c>
      <c r="J29" s="55">
        <v>98.5</v>
      </c>
      <c r="K29" s="56">
        <f t="shared" si="2"/>
        <v>99.25</v>
      </c>
      <c r="L29" s="52">
        <v>60</v>
      </c>
      <c r="M29" s="52">
        <v>100</v>
      </c>
      <c r="N29" s="55">
        <v>95.4</v>
      </c>
      <c r="O29" s="56">
        <f t="shared" si="3"/>
        <v>86.62</v>
      </c>
      <c r="P29" s="48">
        <v>99.4</v>
      </c>
      <c r="Q29" s="48">
        <v>99.6</v>
      </c>
      <c r="R29" s="48">
        <v>99.9</v>
      </c>
      <c r="S29" s="56">
        <f t="shared" si="4"/>
        <v>99.580000000000013</v>
      </c>
      <c r="T29" s="48">
        <v>99.4</v>
      </c>
      <c r="U29" s="48">
        <v>98.8</v>
      </c>
      <c r="V29" s="48">
        <v>99</v>
      </c>
      <c r="W29" s="56">
        <f t="shared" si="5"/>
        <v>99.08</v>
      </c>
    </row>
    <row r="30" spans="2:23" ht="14.25" customHeight="1">
      <c r="B30" s="7">
        <v>26</v>
      </c>
      <c r="C30" s="76" t="s">
        <v>95</v>
      </c>
      <c r="D30" s="25">
        <f t="shared" si="0"/>
        <v>94.346000000000018</v>
      </c>
      <c r="E30" s="50">
        <v>100</v>
      </c>
      <c r="F30" s="50">
        <v>100</v>
      </c>
      <c r="G30" s="50">
        <v>98.300000000000011</v>
      </c>
      <c r="H30" s="56">
        <f t="shared" si="1"/>
        <v>99.320000000000007</v>
      </c>
      <c r="I30" s="52">
        <v>100</v>
      </c>
      <c r="J30" s="55">
        <v>90.8</v>
      </c>
      <c r="K30" s="56">
        <f t="shared" si="2"/>
        <v>95.4</v>
      </c>
      <c r="L30" s="52">
        <v>80</v>
      </c>
      <c r="M30" s="52">
        <v>80</v>
      </c>
      <c r="N30" s="55">
        <v>94.5</v>
      </c>
      <c r="O30" s="56">
        <f t="shared" si="3"/>
        <v>84.35</v>
      </c>
      <c r="P30" s="48">
        <v>96.3</v>
      </c>
      <c r="Q30" s="48">
        <v>96.4</v>
      </c>
      <c r="R30" s="48">
        <v>98.5</v>
      </c>
      <c r="S30" s="56">
        <f t="shared" si="4"/>
        <v>96.780000000000015</v>
      </c>
      <c r="T30" s="48">
        <v>96</v>
      </c>
      <c r="U30" s="48">
        <v>94.9</v>
      </c>
      <c r="V30" s="48">
        <v>96.2</v>
      </c>
      <c r="W30" s="56">
        <f t="shared" si="5"/>
        <v>95.88</v>
      </c>
    </row>
    <row r="32" spans="2:23" ht="14.25" customHeight="1">
      <c r="D32" s="38">
        <f>SUM(D5:D30)</f>
        <v>2537.351212121212</v>
      </c>
      <c r="G32" s="1">
        <f>D32/26</f>
        <v>97.590431235431225</v>
      </c>
    </row>
    <row r="33" spans="4:4" ht="14.25" customHeight="1">
      <c r="D33" s="38"/>
    </row>
  </sheetData>
  <mergeCells count="13">
    <mergeCell ref="I2:J2"/>
    <mergeCell ref="B2:B4"/>
    <mergeCell ref="C2:C4"/>
    <mergeCell ref="D2:D4"/>
    <mergeCell ref="E2:G2"/>
    <mergeCell ref="H2:H4"/>
    <mergeCell ref="W2:W4"/>
    <mergeCell ref="K2:K4"/>
    <mergeCell ref="L2:N2"/>
    <mergeCell ref="O2:O4"/>
    <mergeCell ref="P2:R2"/>
    <mergeCell ref="S2:S4"/>
    <mergeCell ref="T2:V2"/>
  </mergeCells>
  <pageMargins left="0.19" right="0.3" top="0.3" bottom="0.41"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dimension ref="B1:X30"/>
  <sheetViews>
    <sheetView topLeftCell="A7" zoomScale="85" zoomScaleNormal="85" workbookViewId="0">
      <selection activeCell="D29" sqref="A29:XFD29"/>
    </sheetView>
  </sheetViews>
  <sheetFormatPr defaultColWidth="9.1796875" defaultRowHeight="14.5"/>
  <cols>
    <col min="1" max="1" width="9.1796875" style="1"/>
    <col min="2" max="2" width="9.1796875" style="57"/>
    <col min="3" max="3" width="58.81640625" style="1" customWidth="1"/>
    <col min="4" max="4" width="12.81640625" style="58" customWidth="1"/>
    <col min="5" max="5" width="11" style="67" bestFit="1" customWidth="1"/>
    <col min="6" max="6" width="9.1796875" style="57"/>
    <col min="7" max="7" width="48.54296875" style="6" customWidth="1"/>
    <col min="8" max="8" width="14.453125" style="58" customWidth="1"/>
    <col min="9" max="9" width="11" style="67" bestFit="1" customWidth="1"/>
    <col min="10" max="10" width="9.1796875" style="57"/>
    <col min="11" max="11" width="51" style="6" customWidth="1"/>
    <col min="12" max="12" width="14.7265625" style="58" customWidth="1"/>
    <col min="13" max="13" width="9.1796875" style="67"/>
    <col min="14" max="14" width="9.1796875" style="57"/>
    <col min="15" max="15" width="49.26953125" style="6" customWidth="1"/>
    <col min="16" max="16" width="11.81640625" style="58" customWidth="1"/>
    <col min="17" max="17" width="9.1796875" style="67"/>
    <col min="18" max="18" width="9.1796875" style="57"/>
    <col min="19" max="19" width="52.1796875" style="6" customWidth="1"/>
    <col min="20" max="20" width="11" style="58" customWidth="1"/>
    <col min="21" max="21" width="9.1796875" style="67"/>
    <col min="22" max="22" width="9.1796875" style="57"/>
    <col min="23" max="23" width="50.7265625" style="6" customWidth="1"/>
    <col min="24" max="24" width="11.453125" style="58" customWidth="1"/>
    <col min="25" max="16384" width="9.1796875" style="1"/>
  </cols>
  <sheetData>
    <row r="1" spans="2:24" s="68" customFormat="1" ht="42">
      <c r="B1" s="69" t="s">
        <v>67</v>
      </c>
      <c r="C1" s="69" t="s">
        <v>0</v>
      </c>
      <c r="D1" s="69" t="s">
        <v>31</v>
      </c>
      <c r="E1" s="70"/>
      <c r="F1" s="69" t="s">
        <v>67</v>
      </c>
      <c r="G1" s="82" t="s">
        <v>0</v>
      </c>
      <c r="H1" s="69" t="s">
        <v>33</v>
      </c>
      <c r="I1" s="70"/>
      <c r="J1" s="69" t="s">
        <v>67</v>
      </c>
      <c r="K1" s="82" t="s">
        <v>0</v>
      </c>
      <c r="L1" s="69" t="s">
        <v>35</v>
      </c>
      <c r="M1" s="70"/>
      <c r="N1" s="69" t="s">
        <v>67</v>
      </c>
      <c r="O1" s="82" t="s">
        <v>0</v>
      </c>
      <c r="P1" s="69" t="s">
        <v>37</v>
      </c>
      <c r="Q1" s="70"/>
      <c r="R1" s="69" t="s">
        <v>67</v>
      </c>
      <c r="S1" s="82" t="s">
        <v>0</v>
      </c>
      <c r="T1" s="69" t="s">
        <v>39</v>
      </c>
      <c r="U1" s="70"/>
      <c r="V1" s="69" t="s">
        <v>67</v>
      </c>
      <c r="W1" s="82" t="s">
        <v>0</v>
      </c>
      <c r="X1" s="69" t="s">
        <v>41</v>
      </c>
    </row>
    <row r="2" spans="2:24">
      <c r="B2" s="74">
        <v>1</v>
      </c>
      <c r="C2" s="80" t="s">
        <v>84</v>
      </c>
      <c r="D2" s="75">
        <v>99.99</v>
      </c>
      <c r="E2" s="79"/>
      <c r="F2" s="74">
        <v>1</v>
      </c>
      <c r="G2" s="83" t="s">
        <v>84</v>
      </c>
      <c r="H2" s="75">
        <v>100</v>
      </c>
      <c r="I2" s="79"/>
      <c r="J2" s="74">
        <v>1</v>
      </c>
      <c r="K2" s="83" t="s">
        <v>84</v>
      </c>
      <c r="L2" s="75">
        <v>99.95</v>
      </c>
      <c r="M2" s="78"/>
      <c r="N2" s="74">
        <v>1</v>
      </c>
      <c r="O2" s="83" t="s">
        <v>84</v>
      </c>
      <c r="P2" s="75">
        <v>100</v>
      </c>
      <c r="Q2" s="78"/>
      <c r="R2" s="74">
        <v>1</v>
      </c>
      <c r="S2" s="84" t="s">
        <v>84</v>
      </c>
      <c r="T2" s="81">
        <v>100</v>
      </c>
      <c r="U2" s="78"/>
      <c r="V2" s="74">
        <v>1</v>
      </c>
      <c r="W2" s="83" t="s">
        <v>84</v>
      </c>
      <c r="X2" s="75">
        <v>100</v>
      </c>
    </row>
    <row r="3" spans="2:24">
      <c r="B3" s="74">
        <v>2</v>
      </c>
      <c r="C3" s="80" t="s">
        <v>93</v>
      </c>
      <c r="D3" s="75">
        <v>99.883999999999986</v>
      </c>
      <c r="E3" s="79"/>
      <c r="F3" s="74">
        <v>2</v>
      </c>
      <c r="G3" s="83" t="s">
        <v>93</v>
      </c>
      <c r="H3" s="75">
        <v>99.98</v>
      </c>
      <c r="I3" s="79"/>
      <c r="J3" s="74">
        <v>2</v>
      </c>
      <c r="K3" s="83" t="s">
        <v>93</v>
      </c>
      <c r="L3" s="75">
        <v>99.95</v>
      </c>
      <c r="M3" s="78"/>
      <c r="N3" s="74">
        <v>2</v>
      </c>
      <c r="O3" s="83" t="s">
        <v>93</v>
      </c>
      <c r="P3" s="75">
        <v>99.72999999999999</v>
      </c>
      <c r="Q3" s="78"/>
      <c r="R3" s="74">
        <v>2</v>
      </c>
      <c r="S3" s="84" t="s">
        <v>93</v>
      </c>
      <c r="T3" s="81">
        <v>99.88000000000001</v>
      </c>
      <c r="U3" s="78"/>
      <c r="V3" s="74">
        <v>2</v>
      </c>
      <c r="W3" s="83" t="s">
        <v>74</v>
      </c>
      <c r="X3" s="75">
        <v>99.94</v>
      </c>
    </row>
    <row r="4" spans="2:24">
      <c r="B4" s="74">
        <v>3</v>
      </c>
      <c r="C4" s="80" t="s">
        <v>74</v>
      </c>
      <c r="D4" s="75">
        <v>99.812000000000012</v>
      </c>
      <c r="E4" s="79"/>
      <c r="F4" s="74">
        <v>3</v>
      </c>
      <c r="G4" s="83" t="s">
        <v>70</v>
      </c>
      <c r="H4" s="75">
        <v>99.960000000000008</v>
      </c>
      <c r="I4" s="79"/>
      <c r="J4" s="74">
        <v>3</v>
      </c>
      <c r="K4" s="83" t="s">
        <v>74</v>
      </c>
      <c r="L4" s="75">
        <v>99.9</v>
      </c>
      <c r="M4" s="78"/>
      <c r="N4" s="74">
        <v>3</v>
      </c>
      <c r="O4" s="83" t="s">
        <v>79</v>
      </c>
      <c r="P4" s="75">
        <v>99.52</v>
      </c>
      <c r="Q4" s="78"/>
      <c r="R4" s="74">
        <v>3</v>
      </c>
      <c r="S4" s="84" t="s">
        <v>74</v>
      </c>
      <c r="T4" s="81">
        <v>99.800000000000011</v>
      </c>
      <c r="U4" s="78"/>
      <c r="V4" s="74">
        <v>3</v>
      </c>
      <c r="W4" s="83" t="s">
        <v>81</v>
      </c>
      <c r="X4" s="75">
        <v>99.91</v>
      </c>
    </row>
    <row r="5" spans="2:24">
      <c r="B5" s="74">
        <v>4</v>
      </c>
      <c r="C5" s="80" t="s">
        <v>79</v>
      </c>
      <c r="D5" s="75">
        <v>99.662000000000006</v>
      </c>
      <c r="E5" s="79"/>
      <c r="F5" s="74">
        <v>4</v>
      </c>
      <c r="G5" s="83" t="s">
        <v>74</v>
      </c>
      <c r="H5" s="75">
        <v>99.960000000000008</v>
      </c>
      <c r="I5" s="79"/>
      <c r="J5" s="74">
        <v>4</v>
      </c>
      <c r="K5" s="83" t="s">
        <v>79</v>
      </c>
      <c r="L5" s="75">
        <v>99.8</v>
      </c>
      <c r="M5" s="78"/>
      <c r="N5" s="74">
        <v>4</v>
      </c>
      <c r="O5" s="83" t="s">
        <v>74</v>
      </c>
      <c r="P5" s="75">
        <v>99.460000000000008</v>
      </c>
      <c r="Q5" s="78"/>
      <c r="R5" s="74">
        <v>4</v>
      </c>
      <c r="S5" s="84" t="s">
        <v>83</v>
      </c>
      <c r="T5" s="81">
        <v>99.800000000000011</v>
      </c>
      <c r="U5" s="78"/>
      <c r="V5" s="74">
        <v>4</v>
      </c>
      <c r="W5" s="83" t="s">
        <v>93</v>
      </c>
      <c r="X5" s="75">
        <v>99.88</v>
      </c>
    </row>
    <row r="6" spans="2:24">
      <c r="B6" s="74">
        <v>5</v>
      </c>
      <c r="C6" s="80" t="s">
        <v>70</v>
      </c>
      <c r="D6" s="75">
        <v>99.564000000000007</v>
      </c>
      <c r="E6" s="79"/>
      <c r="F6" s="74">
        <v>5</v>
      </c>
      <c r="G6" s="83" t="s">
        <v>83</v>
      </c>
      <c r="H6" s="75">
        <v>99.960000000000008</v>
      </c>
      <c r="I6" s="79"/>
      <c r="J6" s="74">
        <v>5</v>
      </c>
      <c r="K6" s="83" t="s">
        <v>70</v>
      </c>
      <c r="L6" s="75">
        <v>99.55</v>
      </c>
      <c r="M6" s="78"/>
      <c r="N6" s="74">
        <v>5</v>
      </c>
      <c r="O6" s="83" t="s">
        <v>70</v>
      </c>
      <c r="P6" s="75">
        <v>99.37</v>
      </c>
      <c r="Q6" s="78"/>
      <c r="R6" s="74">
        <v>5</v>
      </c>
      <c r="S6" s="84" t="s">
        <v>72</v>
      </c>
      <c r="T6" s="81">
        <v>99.68</v>
      </c>
      <c r="U6" s="78"/>
      <c r="V6" s="74">
        <v>5</v>
      </c>
      <c r="W6" s="83" t="s">
        <v>88</v>
      </c>
      <c r="X6" s="75">
        <v>99.86</v>
      </c>
    </row>
    <row r="7" spans="2:24">
      <c r="B7" s="74">
        <v>6</v>
      </c>
      <c r="C7" s="80" t="s">
        <v>85</v>
      </c>
      <c r="D7" s="75">
        <v>99.277999999999992</v>
      </c>
      <c r="E7" s="79"/>
      <c r="F7" s="74">
        <v>6</v>
      </c>
      <c r="G7" s="83" t="s">
        <v>79</v>
      </c>
      <c r="H7" s="75">
        <v>99.94</v>
      </c>
      <c r="I7" s="79"/>
      <c r="J7" s="74">
        <v>6</v>
      </c>
      <c r="K7" s="83" t="s">
        <v>88</v>
      </c>
      <c r="L7" s="75">
        <v>99.55</v>
      </c>
      <c r="M7" s="78"/>
      <c r="N7" s="74">
        <v>6</v>
      </c>
      <c r="O7" s="83" t="s">
        <v>80</v>
      </c>
      <c r="P7" s="75">
        <v>99.28</v>
      </c>
      <c r="Q7" s="78"/>
      <c r="R7" s="74">
        <v>6</v>
      </c>
      <c r="S7" s="84" t="s">
        <v>91</v>
      </c>
      <c r="T7" s="81">
        <v>99.6</v>
      </c>
      <c r="U7" s="78"/>
      <c r="V7" s="74">
        <v>6</v>
      </c>
      <c r="W7" s="83" t="s">
        <v>83</v>
      </c>
      <c r="X7" s="75">
        <v>99.8</v>
      </c>
    </row>
    <row r="8" spans="2:24">
      <c r="B8" s="74">
        <v>7</v>
      </c>
      <c r="C8" s="80" t="s">
        <v>78</v>
      </c>
      <c r="D8" s="75">
        <v>99.236000000000018</v>
      </c>
      <c r="E8" s="79"/>
      <c r="F8" s="74">
        <v>7</v>
      </c>
      <c r="G8" s="83" t="s">
        <v>72</v>
      </c>
      <c r="H8" s="75">
        <v>99.88</v>
      </c>
      <c r="I8" s="79"/>
      <c r="J8" s="74">
        <v>7</v>
      </c>
      <c r="K8" s="83" t="s">
        <v>83</v>
      </c>
      <c r="L8" s="75">
        <v>99.45</v>
      </c>
      <c r="M8" s="78"/>
      <c r="N8" s="74">
        <v>7</v>
      </c>
      <c r="O8" s="83" t="s">
        <v>85</v>
      </c>
      <c r="P8" s="75">
        <v>99.22</v>
      </c>
      <c r="Q8" s="78"/>
      <c r="R8" s="74">
        <v>7</v>
      </c>
      <c r="S8" s="84" t="s">
        <v>76</v>
      </c>
      <c r="T8" s="81">
        <v>99.580000000000013</v>
      </c>
      <c r="U8" s="78"/>
      <c r="V8" s="74">
        <v>7</v>
      </c>
      <c r="W8" s="83" t="s">
        <v>76</v>
      </c>
      <c r="X8" s="75">
        <v>99.66</v>
      </c>
    </row>
    <row r="9" spans="2:24">
      <c r="B9" s="74">
        <v>8</v>
      </c>
      <c r="C9" s="80" t="s">
        <v>82</v>
      </c>
      <c r="D9" s="75">
        <v>99.032000000000011</v>
      </c>
      <c r="E9" s="79"/>
      <c r="F9" s="74">
        <v>8</v>
      </c>
      <c r="G9" s="83" t="s">
        <v>88</v>
      </c>
      <c r="H9" s="75">
        <v>99.88</v>
      </c>
      <c r="I9" s="79"/>
      <c r="J9" s="74">
        <v>8</v>
      </c>
      <c r="K9" s="83" t="s">
        <v>85</v>
      </c>
      <c r="L9" s="75">
        <v>99.45</v>
      </c>
      <c r="M9" s="78"/>
      <c r="N9" s="74">
        <v>8</v>
      </c>
      <c r="O9" s="83" t="s">
        <v>78</v>
      </c>
      <c r="P9" s="75">
        <v>99.13</v>
      </c>
      <c r="Q9" s="78"/>
      <c r="R9" s="74">
        <v>8</v>
      </c>
      <c r="S9" s="84" t="s">
        <v>94</v>
      </c>
      <c r="T9" s="81">
        <v>99.580000000000013</v>
      </c>
      <c r="U9" s="78"/>
      <c r="V9" s="74">
        <v>8</v>
      </c>
      <c r="W9" s="83" t="s">
        <v>70</v>
      </c>
      <c r="X9" s="75">
        <v>99.6</v>
      </c>
    </row>
    <row r="10" spans="2:24">
      <c r="B10" s="74">
        <v>9</v>
      </c>
      <c r="C10" s="80" t="s">
        <v>80</v>
      </c>
      <c r="D10" s="75">
        <v>98.762000000000015</v>
      </c>
      <c r="E10" s="79"/>
      <c r="F10" s="74">
        <v>9</v>
      </c>
      <c r="G10" s="83" t="s">
        <v>78</v>
      </c>
      <c r="H10" s="75">
        <v>99.860000000000014</v>
      </c>
      <c r="I10" s="79"/>
      <c r="J10" s="74">
        <v>9</v>
      </c>
      <c r="K10" s="83" t="s">
        <v>91</v>
      </c>
      <c r="L10" s="75">
        <v>99.3</v>
      </c>
      <c r="M10" s="78"/>
      <c r="N10" s="74">
        <v>9</v>
      </c>
      <c r="O10" s="83" t="s">
        <v>82</v>
      </c>
      <c r="P10" s="75">
        <v>97.75</v>
      </c>
      <c r="Q10" s="78"/>
      <c r="R10" s="74">
        <v>9</v>
      </c>
      <c r="S10" s="84" t="s">
        <v>79</v>
      </c>
      <c r="T10" s="81">
        <v>99.54</v>
      </c>
      <c r="U10" s="78"/>
      <c r="V10" s="74">
        <v>9</v>
      </c>
      <c r="W10" s="83" t="s">
        <v>91</v>
      </c>
      <c r="X10" s="75">
        <v>99.56</v>
      </c>
    </row>
    <row r="11" spans="2:24">
      <c r="B11" s="74">
        <v>10</v>
      </c>
      <c r="C11" s="80" t="s">
        <v>83</v>
      </c>
      <c r="D11" s="75">
        <v>98.47</v>
      </c>
      <c r="E11" s="79"/>
      <c r="F11" s="74">
        <v>10</v>
      </c>
      <c r="G11" s="83" t="s">
        <v>86</v>
      </c>
      <c r="H11" s="75">
        <v>99.860000000000014</v>
      </c>
      <c r="I11" s="79"/>
      <c r="J11" s="74">
        <v>10</v>
      </c>
      <c r="K11" s="83" t="s">
        <v>73</v>
      </c>
      <c r="L11" s="75">
        <v>99.25</v>
      </c>
      <c r="M11" s="78"/>
      <c r="N11" s="74">
        <v>10</v>
      </c>
      <c r="O11" s="83" t="s">
        <v>92</v>
      </c>
      <c r="P11" s="75">
        <v>93.55</v>
      </c>
      <c r="Q11" s="78"/>
      <c r="R11" s="74">
        <v>10</v>
      </c>
      <c r="S11" s="84" t="s">
        <v>80</v>
      </c>
      <c r="T11" s="81">
        <v>99.54</v>
      </c>
      <c r="U11" s="78"/>
      <c r="V11" s="74">
        <v>10</v>
      </c>
      <c r="W11" s="83" t="s">
        <v>79</v>
      </c>
      <c r="X11" s="75">
        <v>99.509999999999991</v>
      </c>
    </row>
    <row r="12" spans="2:24">
      <c r="B12" s="74">
        <v>11</v>
      </c>
      <c r="C12" s="80" t="s">
        <v>88</v>
      </c>
      <c r="D12" s="75">
        <v>98.116000000000014</v>
      </c>
      <c r="E12" s="79"/>
      <c r="F12" s="74">
        <v>11</v>
      </c>
      <c r="G12" s="83" t="s">
        <v>85</v>
      </c>
      <c r="H12" s="75">
        <v>99.84</v>
      </c>
      <c r="I12" s="79"/>
      <c r="J12" s="74">
        <v>11</v>
      </c>
      <c r="K12" s="83" t="s">
        <v>76</v>
      </c>
      <c r="L12" s="75">
        <v>99.25</v>
      </c>
      <c r="M12" s="78"/>
      <c r="N12" s="74">
        <v>11</v>
      </c>
      <c r="O12" s="83" t="s">
        <v>75</v>
      </c>
      <c r="P12" s="75">
        <v>93.4</v>
      </c>
      <c r="Q12" s="78"/>
      <c r="R12" s="74">
        <v>11</v>
      </c>
      <c r="S12" s="84" t="s">
        <v>88</v>
      </c>
      <c r="T12" s="81">
        <v>99.42</v>
      </c>
      <c r="U12" s="78"/>
      <c r="V12" s="74">
        <v>11</v>
      </c>
      <c r="W12" s="83" t="s">
        <v>86</v>
      </c>
      <c r="X12" s="75">
        <v>99.490000000000009</v>
      </c>
    </row>
    <row r="13" spans="2:24">
      <c r="B13" s="74">
        <v>12</v>
      </c>
      <c r="C13" s="80" t="s">
        <v>71</v>
      </c>
      <c r="D13" s="75">
        <v>97.906000000000006</v>
      </c>
      <c r="E13" s="79"/>
      <c r="F13" s="74">
        <v>12</v>
      </c>
      <c r="G13" s="83" t="s">
        <v>87</v>
      </c>
      <c r="H13" s="75">
        <v>99.82</v>
      </c>
      <c r="I13" s="79"/>
      <c r="J13" s="74">
        <v>12</v>
      </c>
      <c r="K13" s="83" t="s">
        <v>94</v>
      </c>
      <c r="L13" s="75">
        <v>99.25</v>
      </c>
      <c r="M13" s="78"/>
      <c r="N13" s="74">
        <v>12</v>
      </c>
      <c r="O13" s="83" t="s">
        <v>83</v>
      </c>
      <c r="P13" s="75">
        <v>93.34</v>
      </c>
      <c r="Q13" s="78"/>
      <c r="R13" s="74">
        <v>12</v>
      </c>
      <c r="S13" s="84" t="s">
        <v>86</v>
      </c>
      <c r="T13" s="81">
        <v>99.4</v>
      </c>
      <c r="U13" s="78"/>
      <c r="V13" s="74">
        <v>12</v>
      </c>
      <c r="W13" s="83" t="s">
        <v>72</v>
      </c>
      <c r="X13" s="75">
        <v>99.47</v>
      </c>
    </row>
    <row r="14" spans="2:24">
      <c r="B14" s="74">
        <v>13</v>
      </c>
      <c r="C14" s="80" t="s">
        <v>90</v>
      </c>
      <c r="D14" s="75">
        <v>97.859999999999985</v>
      </c>
      <c r="E14" s="79"/>
      <c r="F14" s="74">
        <v>13</v>
      </c>
      <c r="G14" s="83" t="s">
        <v>71</v>
      </c>
      <c r="H14" s="75">
        <v>99.740000000000009</v>
      </c>
      <c r="I14" s="79"/>
      <c r="J14" s="74">
        <v>13</v>
      </c>
      <c r="K14" s="83" t="s">
        <v>81</v>
      </c>
      <c r="L14" s="75">
        <v>99.2</v>
      </c>
      <c r="M14" s="78"/>
      <c r="N14" s="74">
        <v>13</v>
      </c>
      <c r="O14" s="83" t="s">
        <v>90</v>
      </c>
      <c r="P14" s="75">
        <v>92.97999999999999</v>
      </c>
      <c r="Q14" s="78"/>
      <c r="R14" s="74">
        <v>13</v>
      </c>
      <c r="S14" s="84" t="s">
        <v>90</v>
      </c>
      <c r="T14" s="81">
        <v>99.4</v>
      </c>
      <c r="U14" s="78"/>
      <c r="V14" s="74">
        <v>13</v>
      </c>
      <c r="W14" s="83" t="s">
        <v>82</v>
      </c>
      <c r="X14" s="75">
        <v>99.35</v>
      </c>
    </row>
    <row r="15" spans="2:24">
      <c r="B15" s="74">
        <v>14</v>
      </c>
      <c r="C15" s="80" t="s">
        <v>92</v>
      </c>
      <c r="D15" s="75">
        <v>97.808000000000021</v>
      </c>
      <c r="E15" s="79"/>
      <c r="F15" s="74">
        <v>14</v>
      </c>
      <c r="G15" s="83" t="s">
        <v>80</v>
      </c>
      <c r="H15" s="75">
        <v>99.72</v>
      </c>
      <c r="I15" s="79"/>
      <c r="J15" s="74">
        <v>14</v>
      </c>
      <c r="K15" s="83" t="s">
        <v>82</v>
      </c>
      <c r="L15" s="75">
        <v>99.2</v>
      </c>
      <c r="M15" s="78"/>
      <c r="N15" s="74">
        <v>14</v>
      </c>
      <c r="O15" s="83" t="s">
        <v>89</v>
      </c>
      <c r="P15" s="75">
        <v>92.86</v>
      </c>
      <c r="Q15" s="78"/>
      <c r="R15" s="74">
        <v>14</v>
      </c>
      <c r="S15" s="84" t="s">
        <v>70</v>
      </c>
      <c r="T15" s="81">
        <v>99.34</v>
      </c>
      <c r="U15" s="78"/>
      <c r="V15" s="74">
        <v>14</v>
      </c>
      <c r="W15" s="83" t="s">
        <v>90</v>
      </c>
      <c r="X15" s="75">
        <v>99.240000000000009</v>
      </c>
    </row>
    <row r="16" spans="2:24">
      <c r="B16" s="74">
        <v>15</v>
      </c>
      <c r="C16" s="80" t="s">
        <v>86</v>
      </c>
      <c r="D16" s="75">
        <v>97.388000000000005</v>
      </c>
      <c r="E16" s="79"/>
      <c r="F16" s="74">
        <v>15</v>
      </c>
      <c r="G16" s="83" t="s">
        <v>82</v>
      </c>
      <c r="H16" s="75">
        <v>99.72</v>
      </c>
      <c r="I16" s="79"/>
      <c r="J16" s="74">
        <v>15</v>
      </c>
      <c r="K16" s="83" t="s">
        <v>72</v>
      </c>
      <c r="L16" s="75">
        <v>99.1</v>
      </c>
      <c r="M16" s="78"/>
      <c r="N16" s="74">
        <v>15</v>
      </c>
      <c r="O16" s="83" t="s">
        <v>71</v>
      </c>
      <c r="P16" s="75">
        <v>92.65</v>
      </c>
      <c r="Q16" s="78"/>
      <c r="R16" s="74">
        <v>15</v>
      </c>
      <c r="S16" s="84" t="s">
        <v>71</v>
      </c>
      <c r="T16" s="81">
        <v>99.26</v>
      </c>
      <c r="U16" s="78"/>
      <c r="V16" s="74">
        <v>15</v>
      </c>
      <c r="W16" s="83" t="s">
        <v>71</v>
      </c>
      <c r="X16" s="75">
        <v>99.179999999999993</v>
      </c>
    </row>
    <row r="17" spans="2:24">
      <c r="B17" s="74">
        <v>16</v>
      </c>
      <c r="C17" s="80" t="s">
        <v>72</v>
      </c>
      <c r="D17" s="75">
        <v>97.171999999999997</v>
      </c>
      <c r="E17" s="79"/>
      <c r="F17" s="74">
        <v>16</v>
      </c>
      <c r="G17" s="83" t="s">
        <v>94</v>
      </c>
      <c r="H17" s="75">
        <v>99.72</v>
      </c>
      <c r="I17" s="79"/>
      <c r="J17" s="74">
        <v>16</v>
      </c>
      <c r="K17" s="83" t="s">
        <v>78</v>
      </c>
      <c r="L17" s="75">
        <v>99.1</v>
      </c>
      <c r="M17" s="78"/>
      <c r="N17" s="74">
        <v>16</v>
      </c>
      <c r="O17" s="83" t="s">
        <v>77</v>
      </c>
      <c r="P17" s="75">
        <v>92.59</v>
      </c>
      <c r="Q17" s="78"/>
      <c r="R17" s="74">
        <v>16</v>
      </c>
      <c r="S17" s="84" t="s">
        <v>82</v>
      </c>
      <c r="T17" s="81">
        <v>99.140000000000015</v>
      </c>
      <c r="U17" s="78"/>
      <c r="V17" s="74">
        <v>16</v>
      </c>
      <c r="W17" s="83" t="s">
        <v>94</v>
      </c>
      <c r="X17" s="75">
        <v>99.08</v>
      </c>
    </row>
    <row r="18" spans="2:24">
      <c r="B18" s="74">
        <v>17</v>
      </c>
      <c r="C18" s="80" t="s">
        <v>94</v>
      </c>
      <c r="D18" s="75">
        <v>96.850000000000009</v>
      </c>
      <c r="E18" s="79"/>
      <c r="F18" s="74">
        <v>17</v>
      </c>
      <c r="G18" s="83" t="s">
        <v>92</v>
      </c>
      <c r="H18" s="75">
        <v>99.66</v>
      </c>
      <c r="I18" s="79"/>
      <c r="J18" s="74">
        <v>17</v>
      </c>
      <c r="K18" s="83" t="s">
        <v>71</v>
      </c>
      <c r="L18" s="75">
        <v>98.7</v>
      </c>
      <c r="M18" s="78"/>
      <c r="N18" s="74">
        <v>17</v>
      </c>
      <c r="O18" s="83" t="s">
        <v>86</v>
      </c>
      <c r="P18" s="75">
        <v>92.59</v>
      </c>
      <c r="Q18" s="78"/>
      <c r="R18" s="74">
        <v>17</v>
      </c>
      <c r="S18" s="84" t="s">
        <v>92</v>
      </c>
      <c r="T18" s="81">
        <v>99.140000000000015</v>
      </c>
      <c r="U18" s="78"/>
      <c r="V18" s="74">
        <v>17</v>
      </c>
      <c r="W18" s="83" t="s">
        <v>78</v>
      </c>
      <c r="X18" s="75">
        <v>99.03</v>
      </c>
    </row>
    <row r="19" spans="2:24">
      <c r="B19" s="74">
        <v>18</v>
      </c>
      <c r="C19" s="80" t="s">
        <v>91</v>
      </c>
      <c r="D19" s="75">
        <v>96.82</v>
      </c>
      <c r="E19" s="79"/>
      <c r="F19" s="74">
        <v>18</v>
      </c>
      <c r="G19" s="83" t="s">
        <v>90</v>
      </c>
      <c r="H19" s="75">
        <v>99.580000000000013</v>
      </c>
      <c r="I19" s="79"/>
      <c r="J19" s="74">
        <v>18</v>
      </c>
      <c r="K19" s="83" t="s">
        <v>90</v>
      </c>
      <c r="L19" s="75">
        <v>98.1</v>
      </c>
      <c r="M19" s="78"/>
      <c r="N19" s="74">
        <v>18</v>
      </c>
      <c r="O19" s="83" t="s">
        <v>88</v>
      </c>
      <c r="P19" s="75">
        <v>91.87</v>
      </c>
      <c r="Q19" s="78"/>
      <c r="R19" s="74">
        <v>18</v>
      </c>
      <c r="S19" s="84" t="s">
        <v>78</v>
      </c>
      <c r="T19" s="81">
        <v>99.060000000000016</v>
      </c>
      <c r="U19" s="78"/>
      <c r="V19" s="74">
        <v>18</v>
      </c>
      <c r="W19" s="83" t="s">
        <v>73</v>
      </c>
      <c r="X19" s="75">
        <v>99</v>
      </c>
    </row>
    <row r="20" spans="2:24">
      <c r="B20" s="74">
        <v>19</v>
      </c>
      <c r="C20" s="80" t="s">
        <v>75</v>
      </c>
      <c r="D20" s="75">
        <v>96.61254545454544</v>
      </c>
      <c r="E20" s="79"/>
      <c r="F20" s="74">
        <v>19</v>
      </c>
      <c r="G20" s="83" t="s">
        <v>77</v>
      </c>
      <c r="H20" s="75">
        <v>99.42</v>
      </c>
      <c r="I20" s="79"/>
      <c r="J20" s="74">
        <v>19</v>
      </c>
      <c r="K20" s="83" t="s">
        <v>87</v>
      </c>
      <c r="L20" s="75">
        <v>97.95</v>
      </c>
      <c r="M20" s="78"/>
      <c r="N20" s="74">
        <v>19</v>
      </c>
      <c r="O20" s="83" t="s">
        <v>72</v>
      </c>
      <c r="P20" s="75">
        <v>87.72999999999999</v>
      </c>
      <c r="Q20" s="78"/>
      <c r="R20" s="74">
        <v>19</v>
      </c>
      <c r="S20" s="84" t="s">
        <v>87</v>
      </c>
      <c r="T20" s="81">
        <v>99.02000000000001</v>
      </c>
      <c r="U20" s="78"/>
      <c r="V20" s="74">
        <v>19</v>
      </c>
      <c r="W20" s="83" t="s">
        <v>85</v>
      </c>
      <c r="X20" s="75">
        <v>98.860000000000014</v>
      </c>
    </row>
    <row r="21" spans="2:24">
      <c r="B21" s="74">
        <v>20</v>
      </c>
      <c r="C21" s="80" t="s">
        <v>77</v>
      </c>
      <c r="D21" s="75">
        <v>96.544000000000011</v>
      </c>
      <c r="E21" s="79"/>
      <c r="F21" s="74">
        <v>20</v>
      </c>
      <c r="G21" s="83" t="s">
        <v>95</v>
      </c>
      <c r="H21" s="75">
        <v>99.320000000000007</v>
      </c>
      <c r="I21" s="79"/>
      <c r="J21" s="74">
        <v>20</v>
      </c>
      <c r="K21" s="83" t="s">
        <v>77</v>
      </c>
      <c r="L21" s="75">
        <v>97.85</v>
      </c>
      <c r="M21" s="78"/>
      <c r="N21" s="74">
        <v>20</v>
      </c>
      <c r="O21" s="83" t="s">
        <v>87</v>
      </c>
      <c r="P21" s="75">
        <v>86.710000000000008</v>
      </c>
      <c r="Q21" s="78"/>
      <c r="R21" s="74">
        <v>20</v>
      </c>
      <c r="S21" s="84" t="s">
        <v>85</v>
      </c>
      <c r="T21" s="81">
        <v>99.02</v>
      </c>
      <c r="U21" s="78"/>
      <c r="V21" s="74">
        <v>20</v>
      </c>
      <c r="W21" s="83" t="s">
        <v>92</v>
      </c>
      <c r="X21" s="75">
        <v>98.84</v>
      </c>
    </row>
    <row r="22" spans="2:24">
      <c r="B22" s="74">
        <v>21</v>
      </c>
      <c r="C22" s="80" t="s">
        <v>87</v>
      </c>
      <c r="D22" s="75">
        <v>96.407999999999987</v>
      </c>
      <c r="E22" s="79"/>
      <c r="F22" s="74">
        <v>21</v>
      </c>
      <c r="G22" s="83" t="s">
        <v>89</v>
      </c>
      <c r="H22" s="75">
        <v>99.2</v>
      </c>
      <c r="I22" s="79"/>
      <c r="J22" s="74">
        <v>21</v>
      </c>
      <c r="K22" s="83" t="s">
        <v>92</v>
      </c>
      <c r="L22" s="75">
        <v>97.85</v>
      </c>
      <c r="M22" s="78"/>
      <c r="N22" s="74">
        <v>21</v>
      </c>
      <c r="O22" s="83" t="s">
        <v>94</v>
      </c>
      <c r="P22" s="75">
        <v>86.62</v>
      </c>
      <c r="Q22" s="78"/>
      <c r="R22" s="74">
        <v>21</v>
      </c>
      <c r="S22" s="84" t="s">
        <v>81</v>
      </c>
      <c r="T22" s="81">
        <v>98.98</v>
      </c>
      <c r="U22" s="78"/>
      <c r="V22" s="74">
        <v>21</v>
      </c>
      <c r="W22" s="83" t="s">
        <v>80</v>
      </c>
      <c r="X22" s="75">
        <v>98.67</v>
      </c>
    </row>
    <row r="23" spans="2:24">
      <c r="B23" s="74">
        <v>22</v>
      </c>
      <c r="C23" s="80" t="s">
        <v>81</v>
      </c>
      <c r="D23" s="75">
        <v>95.52000000000001</v>
      </c>
      <c r="E23" s="79"/>
      <c r="F23" s="74">
        <v>22</v>
      </c>
      <c r="G23" s="83" t="s">
        <v>91</v>
      </c>
      <c r="H23" s="75">
        <v>99.2</v>
      </c>
      <c r="I23" s="79"/>
      <c r="J23" s="74">
        <v>22</v>
      </c>
      <c r="K23" s="83" t="s">
        <v>75</v>
      </c>
      <c r="L23" s="75">
        <v>97.6</v>
      </c>
      <c r="M23" s="78"/>
      <c r="N23" s="74">
        <v>22</v>
      </c>
      <c r="O23" s="83" t="s">
        <v>91</v>
      </c>
      <c r="P23" s="75">
        <v>86.44</v>
      </c>
      <c r="Q23" s="78"/>
      <c r="R23" s="74">
        <v>22</v>
      </c>
      <c r="S23" s="84" t="s">
        <v>73</v>
      </c>
      <c r="T23" s="81">
        <v>98.960000000000008</v>
      </c>
      <c r="U23" s="78"/>
      <c r="V23" s="74">
        <v>22</v>
      </c>
      <c r="W23" s="83" t="s">
        <v>87</v>
      </c>
      <c r="X23" s="75">
        <v>98.539999999999992</v>
      </c>
    </row>
    <row r="24" spans="2:24">
      <c r="B24" s="74">
        <v>23</v>
      </c>
      <c r="C24" s="80" t="s">
        <v>73</v>
      </c>
      <c r="D24" s="75">
        <v>95.458000000000013</v>
      </c>
      <c r="E24" s="79"/>
      <c r="F24" s="74">
        <v>23</v>
      </c>
      <c r="G24" s="83" t="s">
        <v>76</v>
      </c>
      <c r="H24" s="75">
        <v>98.133333333333326</v>
      </c>
      <c r="I24" s="79"/>
      <c r="J24" s="74">
        <v>23</v>
      </c>
      <c r="K24" s="83" t="s">
        <v>80</v>
      </c>
      <c r="L24" s="75">
        <v>96.6</v>
      </c>
      <c r="M24" s="78"/>
      <c r="N24" s="74">
        <v>23</v>
      </c>
      <c r="O24" s="83" t="s">
        <v>73</v>
      </c>
      <c r="P24" s="75">
        <v>85.28</v>
      </c>
      <c r="Q24" s="78"/>
      <c r="R24" s="74">
        <v>23</v>
      </c>
      <c r="S24" s="84" t="s">
        <v>75</v>
      </c>
      <c r="T24" s="81">
        <v>97.940000000000012</v>
      </c>
      <c r="U24" s="78"/>
      <c r="V24" s="74">
        <v>23</v>
      </c>
      <c r="W24" s="83" t="s">
        <v>75</v>
      </c>
      <c r="X24" s="75">
        <v>97.45</v>
      </c>
    </row>
    <row r="25" spans="2:24">
      <c r="B25" s="74">
        <v>24</v>
      </c>
      <c r="C25" s="80" t="s">
        <v>89</v>
      </c>
      <c r="D25" s="75">
        <v>95.262</v>
      </c>
      <c r="E25" s="79"/>
      <c r="F25" s="74">
        <v>24</v>
      </c>
      <c r="G25" s="83" t="s">
        <v>75</v>
      </c>
      <c r="H25" s="75">
        <v>96.672727272727272</v>
      </c>
      <c r="I25" s="79"/>
      <c r="J25" s="74">
        <v>24</v>
      </c>
      <c r="K25" s="83" t="s">
        <v>89</v>
      </c>
      <c r="L25" s="75">
        <v>95.8</v>
      </c>
      <c r="M25" s="78"/>
      <c r="N25" s="74">
        <v>24</v>
      </c>
      <c r="O25" s="83" t="s">
        <v>81</v>
      </c>
      <c r="P25" s="75">
        <v>84.77</v>
      </c>
      <c r="Q25" s="78"/>
      <c r="R25" s="74">
        <v>24</v>
      </c>
      <c r="S25" s="84" t="s">
        <v>95</v>
      </c>
      <c r="T25" s="81">
        <v>96.780000000000015</v>
      </c>
      <c r="U25" s="78"/>
      <c r="V25" s="74">
        <v>24</v>
      </c>
      <c r="W25" s="83" t="s">
        <v>77</v>
      </c>
      <c r="X25" s="75">
        <v>96.52</v>
      </c>
    </row>
    <row r="26" spans="2:24">
      <c r="B26" s="74">
        <v>25</v>
      </c>
      <c r="C26" s="80" t="s">
        <v>95</v>
      </c>
      <c r="D26" s="75">
        <v>94.346000000000018</v>
      </c>
      <c r="E26" s="79"/>
      <c r="F26" s="74">
        <v>25</v>
      </c>
      <c r="G26" s="83" t="s">
        <v>73</v>
      </c>
      <c r="H26" s="75">
        <v>94.800000000000011</v>
      </c>
      <c r="I26" s="79"/>
      <c r="J26" s="74">
        <v>25</v>
      </c>
      <c r="K26" s="83" t="s">
        <v>86</v>
      </c>
      <c r="L26" s="75">
        <v>95.6</v>
      </c>
      <c r="M26" s="78"/>
      <c r="N26" s="74">
        <v>25</v>
      </c>
      <c r="O26" s="83" t="s">
        <v>95</v>
      </c>
      <c r="P26" s="75">
        <v>84.35</v>
      </c>
      <c r="Q26" s="78"/>
      <c r="R26" s="74">
        <v>25</v>
      </c>
      <c r="S26" s="84" t="s">
        <v>77</v>
      </c>
      <c r="T26" s="81">
        <v>96.340000000000018</v>
      </c>
      <c r="U26" s="78"/>
      <c r="V26" s="74">
        <v>25</v>
      </c>
      <c r="W26" s="83" t="s">
        <v>95</v>
      </c>
      <c r="X26" s="75">
        <v>95.88</v>
      </c>
    </row>
    <row r="27" spans="2:24">
      <c r="B27" s="74">
        <v>26</v>
      </c>
      <c r="C27" s="80" t="s">
        <v>76</v>
      </c>
      <c r="D27" s="75">
        <v>93.59066666666665</v>
      </c>
      <c r="E27" s="79"/>
      <c r="F27" s="74">
        <v>26</v>
      </c>
      <c r="G27" s="83" t="s">
        <v>81</v>
      </c>
      <c r="H27" s="75">
        <v>94.740000000000009</v>
      </c>
      <c r="I27" s="79"/>
      <c r="J27" s="74">
        <v>26</v>
      </c>
      <c r="K27" s="83" t="s">
        <v>95</v>
      </c>
      <c r="L27" s="75">
        <v>95.4</v>
      </c>
      <c r="M27" s="78"/>
      <c r="N27" s="74">
        <v>26</v>
      </c>
      <c r="O27" s="83" t="s">
        <v>76</v>
      </c>
      <c r="P27" s="75">
        <v>71.33</v>
      </c>
      <c r="Q27" s="78"/>
      <c r="R27" s="74">
        <v>26</v>
      </c>
      <c r="S27" s="84" t="s">
        <v>89</v>
      </c>
      <c r="T27" s="81">
        <v>95.62</v>
      </c>
      <c r="U27" s="78"/>
      <c r="V27" s="74">
        <v>26</v>
      </c>
      <c r="W27" s="83" t="s">
        <v>89</v>
      </c>
      <c r="X27" s="75">
        <v>92.83</v>
      </c>
    </row>
    <row r="29" spans="2:24">
      <c r="D29" s="78"/>
      <c r="E29" s="78"/>
      <c r="F29" s="78"/>
      <c r="G29" s="78"/>
      <c r="H29" s="78"/>
      <c r="I29" s="78"/>
      <c r="J29" s="78"/>
      <c r="K29" s="78"/>
      <c r="L29" s="78"/>
      <c r="M29" s="78"/>
      <c r="N29" s="78"/>
      <c r="O29" s="78"/>
      <c r="P29" s="78"/>
      <c r="Q29" s="78"/>
      <c r="R29" s="78"/>
      <c r="S29" s="78"/>
      <c r="T29" s="78"/>
      <c r="U29" s="78"/>
      <c r="V29" s="78"/>
      <c r="W29" s="78"/>
      <c r="X29" s="78"/>
    </row>
    <row r="30" spans="2:24">
      <c r="D30" s="58">
        <v>97.590431235431225</v>
      </c>
      <c r="E30" s="58"/>
      <c r="F30" s="58"/>
      <c r="G30" s="58"/>
      <c r="H30" s="58">
        <v>99.17561771561769</v>
      </c>
      <c r="I30" s="58"/>
      <c r="J30" s="58"/>
      <c r="K30" s="58"/>
      <c r="L30" s="58">
        <v>98.565384615384602</v>
      </c>
      <c r="M30" s="58"/>
      <c r="N30" s="58"/>
      <c r="O30" s="58"/>
      <c r="P30" s="58">
        <v>92.404615384615383</v>
      </c>
      <c r="Q30" s="58"/>
      <c r="R30" s="58"/>
      <c r="S30" s="58"/>
      <c r="T30" s="58">
        <v>98.993076923076941</v>
      </c>
      <c r="U30" s="58"/>
      <c r="V30" s="58"/>
      <c r="W30" s="58"/>
      <c r="X30" s="58">
        <v>98.813461538461524</v>
      </c>
    </row>
  </sheetData>
  <sortState ref="N2:P33">
    <sortCondition descending="1" ref="P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526"/>
  <sheetViews>
    <sheetView topLeftCell="A52" zoomScale="70" zoomScaleNormal="70" workbookViewId="0">
      <selection activeCell="B1" sqref="B1:B1048576"/>
    </sheetView>
  </sheetViews>
  <sheetFormatPr defaultRowHeight="14.5"/>
  <cols>
    <col min="1" max="1" width="97.1796875" customWidth="1"/>
    <col min="2" max="2" width="130.7265625" customWidth="1"/>
  </cols>
  <sheetData>
    <row r="1" spans="1:2">
      <c r="A1" s="66" t="s">
        <v>0</v>
      </c>
      <c r="B1" s="66" t="s">
        <v>69</v>
      </c>
    </row>
    <row r="2" spans="1:2" ht="15.5">
      <c r="A2" s="90" t="s">
        <v>276</v>
      </c>
      <c r="B2" s="90" t="s">
        <v>445</v>
      </c>
    </row>
    <row r="3" spans="1:2" ht="15.5">
      <c r="A3" s="90" t="s">
        <v>276</v>
      </c>
      <c r="B3" s="90" t="s">
        <v>467</v>
      </c>
    </row>
    <row r="4" spans="1:2" ht="15.5">
      <c r="A4" s="90" t="s">
        <v>276</v>
      </c>
      <c r="B4" s="90" t="s">
        <v>469</v>
      </c>
    </row>
    <row r="5" spans="1:2" ht="15.5">
      <c r="A5" s="90" t="s">
        <v>276</v>
      </c>
      <c r="B5" s="90" t="s">
        <v>470</v>
      </c>
    </row>
    <row r="6" spans="1:2" ht="15.5">
      <c r="A6" s="90" t="s">
        <v>276</v>
      </c>
      <c r="B6" s="90" t="s">
        <v>579</v>
      </c>
    </row>
    <row r="7" spans="1:2" ht="15.5">
      <c r="A7" s="90" t="s">
        <v>276</v>
      </c>
      <c r="B7" s="90" t="s">
        <v>580</v>
      </c>
    </row>
    <row r="8" spans="1:2" ht="15.5">
      <c r="A8" s="90" t="s">
        <v>276</v>
      </c>
      <c r="B8" s="90" t="s">
        <v>583</v>
      </c>
    </row>
    <row r="9" spans="1:2" ht="15.5">
      <c r="A9" s="90" t="s">
        <v>276</v>
      </c>
      <c r="B9" s="90" t="s">
        <v>600</v>
      </c>
    </row>
    <row r="10" spans="1:2" ht="15.5">
      <c r="A10" s="90" t="s">
        <v>276</v>
      </c>
      <c r="B10" s="90" t="s">
        <v>616</v>
      </c>
    </row>
    <row r="11" spans="1:2" ht="15.5">
      <c r="A11" s="90" t="s">
        <v>119</v>
      </c>
      <c r="B11" s="90" t="s">
        <v>120</v>
      </c>
    </row>
    <row r="12" spans="1:2" ht="15.5">
      <c r="A12" s="90" t="s">
        <v>119</v>
      </c>
      <c r="B12" s="90" t="s">
        <v>121</v>
      </c>
    </row>
    <row r="13" spans="1:2" ht="15.5">
      <c r="A13" s="90" t="s">
        <v>119</v>
      </c>
      <c r="B13" s="90" t="s">
        <v>123</v>
      </c>
    </row>
    <row r="14" spans="1:2" ht="15.5">
      <c r="A14" s="90" t="s">
        <v>119</v>
      </c>
      <c r="B14" s="90" t="s">
        <v>127</v>
      </c>
    </row>
    <row r="15" spans="1:2" ht="15.5">
      <c r="A15" s="90" t="s">
        <v>119</v>
      </c>
      <c r="B15" s="90" t="s">
        <v>121</v>
      </c>
    </row>
    <row r="16" spans="1:2" ht="15.5">
      <c r="A16" s="90" t="s">
        <v>148</v>
      </c>
      <c r="B16" s="90" t="s">
        <v>149</v>
      </c>
    </row>
    <row r="17" spans="1:2" ht="15.5">
      <c r="A17" s="90" t="s">
        <v>148</v>
      </c>
      <c r="B17" s="90" t="s">
        <v>152</v>
      </c>
    </row>
    <row r="18" spans="1:2" ht="15.5">
      <c r="A18" s="90" t="s">
        <v>148</v>
      </c>
      <c r="B18" s="90" t="s">
        <v>178</v>
      </c>
    </row>
    <row r="19" spans="1:2" ht="15.5">
      <c r="A19" s="90" t="s">
        <v>148</v>
      </c>
      <c r="B19" s="90" t="s">
        <v>261</v>
      </c>
    </row>
    <row r="20" spans="1:2" ht="15.5">
      <c r="A20" s="90" t="s">
        <v>148</v>
      </c>
      <c r="B20" s="90" t="s">
        <v>263</v>
      </c>
    </row>
    <row r="21" spans="1:2" ht="15.5">
      <c r="A21" s="90" t="s">
        <v>148</v>
      </c>
      <c r="B21" s="90" t="s">
        <v>277</v>
      </c>
    </row>
    <row r="22" spans="1:2" ht="15.5">
      <c r="A22" s="90" t="s">
        <v>148</v>
      </c>
      <c r="B22" s="90" t="s">
        <v>280</v>
      </c>
    </row>
    <row r="23" spans="1:2" ht="15.5">
      <c r="A23" s="90" t="s">
        <v>148</v>
      </c>
      <c r="B23" s="90" t="s">
        <v>281</v>
      </c>
    </row>
    <row r="24" spans="1:2" ht="15.5">
      <c r="A24" s="90" t="s">
        <v>148</v>
      </c>
      <c r="B24" s="90" t="s">
        <v>287</v>
      </c>
    </row>
    <row r="25" spans="1:2" ht="15.5">
      <c r="A25" s="90" t="s">
        <v>148</v>
      </c>
      <c r="B25" s="90" t="s">
        <v>288</v>
      </c>
    </row>
    <row r="26" spans="1:2" ht="15.5">
      <c r="A26" s="90" t="s">
        <v>148</v>
      </c>
      <c r="B26" s="90" t="s">
        <v>295</v>
      </c>
    </row>
    <row r="27" spans="1:2" ht="15.5">
      <c r="A27" s="90" t="s">
        <v>148</v>
      </c>
      <c r="B27" s="90" t="s">
        <v>539</v>
      </c>
    </row>
    <row r="28" spans="1:2" ht="15.5">
      <c r="A28" s="90" t="s">
        <v>148</v>
      </c>
      <c r="B28" s="90" t="s">
        <v>543</v>
      </c>
    </row>
    <row r="29" spans="1:2" ht="15.5">
      <c r="A29" s="90" t="s">
        <v>148</v>
      </c>
      <c r="B29" s="90" t="s">
        <v>550</v>
      </c>
    </row>
    <row r="30" spans="1:2" ht="15.5">
      <c r="A30" s="90" t="s">
        <v>148</v>
      </c>
      <c r="B30" s="90" t="s">
        <v>552</v>
      </c>
    </row>
    <row r="31" spans="1:2" ht="15.5">
      <c r="A31" s="90" t="s">
        <v>148</v>
      </c>
      <c r="B31" s="90" t="s">
        <v>553</v>
      </c>
    </row>
    <row r="32" spans="1:2" ht="15.5">
      <c r="A32" s="90" t="s">
        <v>148</v>
      </c>
      <c r="B32" s="90" t="s">
        <v>555</v>
      </c>
    </row>
    <row r="33" spans="1:2" ht="15.5">
      <c r="A33" s="90" t="s">
        <v>148</v>
      </c>
      <c r="B33" s="90" t="s">
        <v>558</v>
      </c>
    </row>
    <row r="34" spans="1:2" ht="15.5">
      <c r="A34" s="90" t="s">
        <v>148</v>
      </c>
      <c r="B34" s="90" t="s">
        <v>560</v>
      </c>
    </row>
    <row r="35" spans="1:2" ht="15.5">
      <c r="A35" s="90" t="s">
        <v>148</v>
      </c>
      <c r="B35" s="90" t="s">
        <v>569</v>
      </c>
    </row>
    <row r="36" spans="1:2" ht="15.5">
      <c r="A36" s="90" t="s">
        <v>128</v>
      </c>
      <c r="B36" s="90" t="s">
        <v>129</v>
      </c>
    </row>
    <row r="37" spans="1:2" ht="15.5">
      <c r="A37" s="90" t="s">
        <v>128</v>
      </c>
      <c r="B37" s="90" t="s">
        <v>147</v>
      </c>
    </row>
    <row r="38" spans="1:2" ht="15.5">
      <c r="A38" s="90" t="s">
        <v>128</v>
      </c>
      <c r="B38" s="90" t="s">
        <v>157</v>
      </c>
    </row>
    <row r="39" spans="1:2" ht="15.5">
      <c r="A39" s="90" t="s">
        <v>128</v>
      </c>
      <c r="B39" s="90" t="s">
        <v>185</v>
      </c>
    </row>
    <row r="40" spans="1:2" ht="15.5">
      <c r="A40" s="90" t="s">
        <v>128</v>
      </c>
      <c r="B40" s="90" t="s">
        <v>189</v>
      </c>
    </row>
    <row r="41" spans="1:2" ht="15.5">
      <c r="A41" s="90" t="s">
        <v>128</v>
      </c>
      <c r="B41" s="90" t="s">
        <v>191</v>
      </c>
    </row>
    <row r="42" spans="1:2" ht="15.5">
      <c r="A42" s="90" t="s">
        <v>128</v>
      </c>
      <c r="B42" s="90" t="s">
        <v>193</v>
      </c>
    </row>
    <row r="43" spans="1:2" ht="15.5">
      <c r="A43" s="90" t="s">
        <v>128</v>
      </c>
      <c r="B43" s="90" t="s">
        <v>194</v>
      </c>
    </row>
    <row r="44" spans="1:2" ht="15.5">
      <c r="A44" s="90" t="s">
        <v>128</v>
      </c>
      <c r="B44" s="90" t="s">
        <v>197</v>
      </c>
    </row>
    <row r="45" spans="1:2" ht="15.5">
      <c r="A45" s="90" t="s">
        <v>128</v>
      </c>
      <c r="B45" s="90" t="s">
        <v>200</v>
      </c>
    </row>
    <row r="46" spans="1:2" ht="15.5">
      <c r="A46" s="90" t="s">
        <v>128</v>
      </c>
      <c r="B46" s="90" t="s">
        <v>202</v>
      </c>
    </row>
    <row r="47" spans="1:2" ht="15.5">
      <c r="A47" s="90" t="s">
        <v>128</v>
      </c>
      <c r="B47" s="90" t="s">
        <v>203</v>
      </c>
    </row>
    <row r="48" spans="1:2" ht="15.5">
      <c r="A48" s="90" t="s">
        <v>128</v>
      </c>
      <c r="B48" s="90" t="s">
        <v>204</v>
      </c>
    </row>
    <row r="49" spans="1:2" ht="15.5">
      <c r="A49" s="90" t="s">
        <v>128</v>
      </c>
      <c r="B49" s="90" t="s">
        <v>205</v>
      </c>
    </row>
    <row r="50" spans="1:2" ht="15.5">
      <c r="A50" s="90" t="s">
        <v>128</v>
      </c>
      <c r="B50" s="90" t="s">
        <v>206</v>
      </c>
    </row>
    <row r="51" spans="1:2" ht="15.5">
      <c r="A51" s="90" t="s">
        <v>128</v>
      </c>
      <c r="B51" s="90" t="s">
        <v>207</v>
      </c>
    </row>
    <row r="52" spans="1:2" ht="15.5">
      <c r="A52" s="90" t="s">
        <v>128</v>
      </c>
      <c r="B52" s="90" t="s">
        <v>208</v>
      </c>
    </row>
    <row r="53" spans="1:2" ht="15.5">
      <c r="A53" s="90" t="s">
        <v>141</v>
      </c>
      <c r="B53" s="90" t="s">
        <v>142</v>
      </c>
    </row>
    <row r="54" spans="1:2" ht="15.5">
      <c r="A54" s="90" t="s">
        <v>141</v>
      </c>
      <c r="B54" s="90" t="s">
        <v>143</v>
      </c>
    </row>
    <row r="55" spans="1:2" ht="15.5">
      <c r="A55" s="90" t="s">
        <v>141</v>
      </c>
      <c r="B55" s="90" t="s">
        <v>144</v>
      </c>
    </row>
    <row r="56" spans="1:2" ht="15.5">
      <c r="A56" s="90" t="s">
        <v>141</v>
      </c>
      <c r="B56" s="90" t="s">
        <v>145</v>
      </c>
    </row>
    <row r="57" spans="1:2" ht="15.5">
      <c r="A57" s="90" t="s">
        <v>141</v>
      </c>
      <c r="B57" s="90" t="s">
        <v>153</v>
      </c>
    </row>
    <row r="58" spans="1:2" ht="15.5">
      <c r="A58" s="90" t="s">
        <v>141</v>
      </c>
      <c r="B58" s="90" t="s">
        <v>236</v>
      </c>
    </row>
    <row r="59" spans="1:2" ht="15.5">
      <c r="A59" s="90" t="s">
        <v>141</v>
      </c>
      <c r="B59" s="90" t="s">
        <v>239</v>
      </c>
    </row>
    <row r="60" spans="1:2" ht="15.5">
      <c r="A60" s="90" t="s">
        <v>141</v>
      </c>
      <c r="B60" s="90" t="s">
        <v>243</v>
      </c>
    </row>
    <row r="61" spans="1:2" ht="15.5">
      <c r="A61" s="90" t="s">
        <v>141</v>
      </c>
      <c r="B61" s="90" t="s">
        <v>244</v>
      </c>
    </row>
    <row r="62" spans="1:2" ht="15.5">
      <c r="A62" s="90" t="s">
        <v>141</v>
      </c>
      <c r="B62" s="90" t="s">
        <v>245</v>
      </c>
    </row>
    <row r="63" spans="1:2" ht="15.5">
      <c r="A63" s="90" t="s">
        <v>141</v>
      </c>
      <c r="B63" s="90" t="s">
        <v>282</v>
      </c>
    </row>
    <row r="64" spans="1:2" ht="15.5">
      <c r="A64" s="90" t="s">
        <v>141</v>
      </c>
      <c r="B64" s="90" t="s">
        <v>283</v>
      </c>
    </row>
    <row r="65" spans="1:2" ht="15.5">
      <c r="A65" s="90" t="s">
        <v>141</v>
      </c>
      <c r="B65" s="90" t="s">
        <v>284</v>
      </c>
    </row>
    <row r="66" spans="1:2" ht="15.5">
      <c r="A66" s="90" t="s">
        <v>141</v>
      </c>
      <c r="B66" s="90" t="s">
        <v>243</v>
      </c>
    </row>
    <row r="67" spans="1:2" ht="15.5">
      <c r="A67" s="90" t="s">
        <v>141</v>
      </c>
      <c r="B67" s="90" t="s">
        <v>289</v>
      </c>
    </row>
    <row r="68" spans="1:2" ht="15.5">
      <c r="A68" s="90" t="s">
        <v>100</v>
      </c>
      <c r="B68" s="90" t="s">
        <v>118</v>
      </c>
    </row>
    <row r="69" spans="1:2" ht="15.5">
      <c r="A69" s="90" t="s">
        <v>100</v>
      </c>
      <c r="B69" s="90" t="s">
        <v>122</v>
      </c>
    </row>
    <row r="70" spans="1:2" ht="15.5">
      <c r="A70" s="90" t="s">
        <v>100</v>
      </c>
      <c r="B70" s="90" t="s">
        <v>228</v>
      </c>
    </row>
    <row r="71" spans="1:2" ht="15.5">
      <c r="A71" s="90" t="s">
        <v>100</v>
      </c>
      <c r="B71" s="90" t="s">
        <v>237</v>
      </c>
    </row>
    <row r="72" spans="1:2" ht="15.5">
      <c r="A72" s="90" t="s">
        <v>252</v>
      </c>
      <c r="B72" s="90" t="s">
        <v>253</v>
      </c>
    </row>
    <row r="73" spans="1:2" ht="15.5">
      <c r="A73" s="90" t="s">
        <v>252</v>
      </c>
      <c r="B73" s="90" t="s">
        <v>258</v>
      </c>
    </row>
    <row r="74" spans="1:2" ht="15.5">
      <c r="A74" s="90" t="s">
        <v>252</v>
      </c>
      <c r="B74" s="90" t="s">
        <v>382</v>
      </c>
    </row>
    <row r="75" spans="1:2" ht="15.5">
      <c r="A75" s="90" t="s">
        <v>136</v>
      </c>
      <c r="B75" s="90" t="s">
        <v>137</v>
      </c>
    </row>
    <row r="76" spans="1:2" ht="15.5">
      <c r="A76" s="90" t="s">
        <v>136</v>
      </c>
      <c r="B76" s="90" t="s">
        <v>138</v>
      </c>
    </row>
    <row r="77" spans="1:2" ht="15.5">
      <c r="A77" s="90" t="s">
        <v>136</v>
      </c>
      <c r="B77" s="90" t="s">
        <v>139</v>
      </c>
    </row>
    <row r="78" spans="1:2" ht="15.5">
      <c r="A78" s="90" t="s">
        <v>136</v>
      </c>
      <c r="B78" s="90" t="s">
        <v>154</v>
      </c>
    </row>
    <row r="79" spans="1:2" ht="15.5">
      <c r="A79" s="90" t="s">
        <v>136</v>
      </c>
      <c r="B79" s="90" t="s">
        <v>209</v>
      </c>
    </row>
    <row r="80" spans="1:2" ht="15.5">
      <c r="A80" s="90" t="s">
        <v>136</v>
      </c>
      <c r="B80" s="90" t="s">
        <v>212</v>
      </c>
    </row>
    <row r="81" spans="1:2" ht="15.5">
      <c r="A81" s="90" t="s">
        <v>136</v>
      </c>
      <c r="B81" s="90" t="s">
        <v>214</v>
      </c>
    </row>
    <row r="82" spans="1:2" ht="15.5">
      <c r="A82" s="90" t="s">
        <v>136</v>
      </c>
      <c r="B82" s="90" t="s">
        <v>215</v>
      </c>
    </row>
    <row r="83" spans="1:2" ht="15.5">
      <c r="A83" s="90" t="s">
        <v>136</v>
      </c>
      <c r="B83" s="90" t="s">
        <v>218</v>
      </c>
    </row>
    <row r="84" spans="1:2" ht="15.5">
      <c r="A84" s="90" t="s">
        <v>136</v>
      </c>
      <c r="B84" s="90" t="s">
        <v>226</v>
      </c>
    </row>
    <row r="85" spans="1:2" ht="15.5">
      <c r="A85" s="90" t="s">
        <v>136</v>
      </c>
      <c r="B85" s="90" t="s">
        <v>227</v>
      </c>
    </row>
    <row r="86" spans="1:2" ht="15.5">
      <c r="A86" s="90" t="s">
        <v>136</v>
      </c>
      <c r="B86" s="90" t="s">
        <v>604</v>
      </c>
    </row>
    <row r="87" spans="1:2" ht="15.5">
      <c r="A87" s="90" t="s">
        <v>413</v>
      </c>
      <c r="B87" s="90" t="s">
        <v>480</v>
      </c>
    </row>
    <row r="88" spans="1:2" ht="15.5">
      <c r="A88" s="90" t="s">
        <v>413</v>
      </c>
      <c r="B88" s="90" t="s">
        <v>505</v>
      </c>
    </row>
    <row r="89" spans="1:2" ht="15.5">
      <c r="A89" s="90" t="s">
        <v>413</v>
      </c>
      <c r="B89" s="90" t="s">
        <v>544</v>
      </c>
    </row>
    <row r="90" spans="1:2" ht="15.5">
      <c r="A90" s="90" t="s">
        <v>413</v>
      </c>
      <c r="B90" s="90" t="s">
        <v>576</v>
      </c>
    </row>
    <row r="91" spans="1:2" ht="15.5">
      <c r="A91" s="90" t="s">
        <v>413</v>
      </c>
      <c r="B91" s="90" t="s">
        <v>605</v>
      </c>
    </row>
    <row r="92" spans="1:2" ht="15.5">
      <c r="A92" s="90" t="s">
        <v>413</v>
      </c>
      <c r="B92" s="90" t="s">
        <v>606</v>
      </c>
    </row>
    <row r="93" spans="1:2" ht="15.5">
      <c r="A93" s="90" t="s">
        <v>413</v>
      </c>
      <c r="B93" s="90" t="s">
        <v>608</v>
      </c>
    </row>
    <row r="94" spans="1:2" ht="15.5">
      <c r="A94" s="90" t="s">
        <v>413</v>
      </c>
      <c r="B94" s="90" t="s">
        <v>617</v>
      </c>
    </row>
    <row r="95" spans="1:2" ht="15.5">
      <c r="A95" s="90" t="s">
        <v>413</v>
      </c>
      <c r="B95" s="90" t="s">
        <v>618</v>
      </c>
    </row>
    <row r="96" spans="1:2" ht="15.5">
      <c r="A96" s="90" t="s">
        <v>98</v>
      </c>
      <c r="B96" s="90" t="s">
        <v>99</v>
      </c>
    </row>
    <row r="97" spans="1:2" ht="15.5">
      <c r="A97" s="90" t="s">
        <v>98</v>
      </c>
      <c r="B97" s="90" t="s">
        <v>418</v>
      </c>
    </row>
    <row r="98" spans="1:2" ht="15.5">
      <c r="A98" s="90" t="s">
        <v>98</v>
      </c>
      <c r="B98" s="90" t="s">
        <v>419</v>
      </c>
    </row>
    <row r="99" spans="1:2" ht="15.5">
      <c r="A99" s="90" t="s">
        <v>98</v>
      </c>
      <c r="B99" s="90" t="s">
        <v>420</v>
      </c>
    </row>
    <row r="100" spans="1:2" ht="15.5">
      <c r="A100" s="90" t="s">
        <v>98</v>
      </c>
      <c r="B100" s="90" t="s">
        <v>421</v>
      </c>
    </row>
    <row r="101" spans="1:2" ht="15.5">
      <c r="A101" s="90" t="s">
        <v>98</v>
      </c>
      <c r="B101" s="90" t="s">
        <v>423</v>
      </c>
    </row>
    <row r="102" spans="1:2" ht="15.5">
      <c r="A102" s="90" t="s">
        <v>98</v>
      </c>
      <c r="B102" s="90" t="s">
        <v>426</v>
      </c>
    </row>
    <row r="103" spans="1:2" ht="15.5">
      <c r="A103" s="90" t="s">
        <v>98</v>
      </c>
      <c r="B103" s="90" t="s">
        <v>451</v>
      </c>
    </row>
    <row r="104" spans="1:2" ht="15.5">
      <c r="A104" s="90" t="s">
        <v>98</v>
      </c>
      <c r="B104" s="90" t="s">
        <v>455</v>
      </c>
    </row>
    <row r="105" spans="1:2" ht="15.5">
      <c r="A105" s="90" t="s">
        <v>98</v>
      </c>
      <c r="B105" s="90" t="s">
        <v>465</v>
      </c>
    </row>
    <row r="106" spans="1:2" ht="15.5">
      <c r="A106" s="90" t="s">
        <v>98</v>
      </c>
      <c r="B106" s="90" t="s">
        <v>495</v>
      </c>
    </row>
    <row r="107" spans="1:2" ht="15.5">
      <c r="A107" s="90" t="s">
        <v>98</v>
      </c>
      <c r="B107" s="90" t="s">
        <v>497</v>
      </c>
    </row>
    <row r="108" spans="1:2" ht="15.5">
      <c r="A108" s="90" t="s">
        <v>98</v>
      </c>
      <c r="B108" s="90" t="s">
        <v>609</v>
      </c>
    </row>
    <row r="109" spans="1:2" ht="15.5">
      <c r="A109" s="90" t="s">
        <v>98</v>
      </c>
      <c r="B109" s="90" t="s">
        <v>610</v>
      </c>
    </row>
    <row r="110" spans="1:2" ht="15.5">
      <c r="A110" s="90" t="s">
        <v>98</v>
      </c>
      <c r="B110" s="90" t="s">
        <v>611</v>
      </c>
    </row>
    <row r="111" spans="1:2" ht="15.5">
      <c r="A111" s="90" t="s">
        <v>98</v>
      </c>
      <c r="B111" s="90" t="s">
        <v>612</v>
      </c>
    </row>
    <row r="112" spans="1:2" ht="15.5">
      <c r="A112" s="90" t="s">
        <v>98</v>
      </c>
      <c r="B112" s="90" t="s">
        <v>613</v>
      </c>
    </row>
    <row r="113" spans="1:2" ht="15.5">
      <c r="A113" s="90" t="s">
        <v>98</v>
      </c>
      <c r="B113" s="90" t="s">
        <v>614</v>
      </c>
    </row>
    <row r="114" spans="1:2" ht="15.5">
      <c r="A114" s="90" t="s">
        <v>98</v>
      </c>
      <c r="B114" s="90" t="s">
        <v>615</v>
      </c>
    </row>
    <row r="115" spans="1:2" ht="15.5">
      <c r="A115" s="90" t="s">
        <v>109</v>
      </c>
      <c r="B115" s="90" t="s">
        <v>110</v>
      </c>
    </row>
    <row r="116" spans="1:2" ht="15.5">
      <c r="A116" s="90" t="s">
        <v>109</v>
      </c>
      <c r="B116" s="90" t="s">
        <v>115</v>
      </c>
    </row>
    <row r="117" spans="1:2" ht="15.5">
      <c r="A117" s="90" t="s">
        <v>109</v>
      </c>
      <c r="B117" s="90" t="s">
        <v>140</v>
      </c>
    </row>
    <row r="118" spans="1:2" ht="15.5">
      <c r="A118" s="90" t="s">
        <v>109</v>
      </c>
      <c r="B118" s="90" t="s">
        <v>256</v>
      </c>
    </row>
    <row r="119" spans="1:2" ht="15.5">
      <c r="A119" s="90" t="s">
        <v>109</v>
      </c>
      <c r="B119" s="90" t="s">
        <v>304</v>
      </c>
    </row>
    <row r="120" spans="1:2" ht="15.5">
      <c r="A120" s="90" t="s">
        <v>109</v>
      </c>
      <c r="B120" s="90" t="s">
        <v>305</v>
      </c>
    </row>
    <row r="121" spans="1:2" ht="15.5">
      <c r="A121" s="90" t="s">
        <v>109</v>
      </c>
      <c r="B121" s="90" t="s">
        <v>306</v>
      </c>
    </row>
    <row r="122" spans="1:2" ht="15.5">
      <c r="A122" s="90" t="s">
        <v>109</v>
      </c>
      <c r="B122" s="90" t="s">
        <v>307</v>
      </c>
    </row>
    <row r="123" spans="1:2" ht="15.5">
      <c r="A123" s="90" t="s">
        <v>109</v>
      </c>
      <c r="B123" s="90" t="s">
        <v>308</v>
      </c>
    </row>
    <row r="124" spans="1:2" ht="15.5">
      <c r="A124" s="90" t="s">
        <v>109</v>
      </c>
      <c r="B124" s="90" t="s">
        <v>309</v>
      </c>
    </row>
    <row r="125" spans="1:2" ht="15.5">
      <c r="A125" s="90" t="s">
        <v>109</v>
      </c>
      <c r="B125" s="90" t="s">
        <v>316</v>
      </c>
    </row>
    <row r="126" spans="1:2" ht="15.5">
      <c r="A126" s="90" t="s">
        <v>109</v>
      </c>
      <c r="B126" s="90" t="s">
        <v>316</v>
      </c>
    </row>
    <row r="127" spans="1:2" ht="15.5">
      <c r="A127" s="90" t="s">
        <v>109</v>
      </c>
      <c r="B127" s="90" t="s">
        <v>339</v>
      </c>
    </row>
    <row r="128" spans="1:2" ht="15.5">
      <c r="A128" s="90" t="s">
        <v>109</v>
      </c>
      <c r="B128" s="90" t="s">
        <v>378</v>
      </c>
    </row>
    <row r="129" spans="1:2" ht="15.5">
      <c r="A129" s="90" t="s">
        <v>109</v>
      </c>
      <c r="B129" s="90" t="s">
        <v>380</v>
      </c>
    </row>
    <row r="130" spans="1:2" ht="15.5">
      <c r="A130" s="90" t="s">
        <v>109</v>
      </c>
      <c r="B130" s="90" t="s">
        <v>392</v>
      </c>
    </row>
    <row r="131" spans="1:2" ht="15.5">
      <c r="A131" s="90" t="s">
        <v>125</v>
      </c>
      <c r="B131" s="90" t="s">
        <v>126</v>
      </c>
    </row>
    <row r="132" spans="1:2" ht="15.5">
      <c r="A132" s="90" t="s">
        <v>125</v>
      </c>
      <c r="B132" s="90" t="s">
        <v>463</v>
      </c>
    </row>
    <row r="133" spans="1:2" ht="15.5">
      <c r="A133" s="90" t="s">
        <v>125</v>
      </c>
      <c r="B133" s="90" t="s">
        <v>464</v>
      </c>
    </row>
    <row r="134" spans="1:2" ht="15.5">
      <c r="A134" s="90" t="s">
        <v>125</v>
      </c>
      <c r="B134" s="90" t="s">
        <v>471</v>
      </c>
    </row>
    <row r="135" spans="1:2" ht="15.5">
      <c r="A135" s="90" t="s">
        <v>125</v>
      </c>
      <c r="B135" s="90" t="s">
        <v>472</v>
      </c>
    </row>
    <row r="136" spans="1:2" ht="15.5">
      <c r="A136" s="90" t="s">
        <v>125</v>
      </c>
      <c r="B136" s="90" t="s">
        <v>473</v>
      </c>
    </row>
    <row r="137" spans="1:2" ht="15.5">
      <c r="A137" s="90" t="s">
        <v>125</v>
      </c>
      <c r="B137" s="90" t="s">
        <v>474</v>
      </c>
    </row>
    <row r="138" spans="1:2" ht="15.5">
      <c r="A138" s="90" t="s">
        <v>125</v>
      </c>
      <c r="B138" s="90" t="s">
        <v>475</v>
      </c>
    </row>
    <row r="139" spans="1:2" ht="15.5">
      <c r="A139" s="90" t="s">
        <v>125</v>
      </c>
      <c r="B139" s="90" t="s">
        <v>484</v>
      </c>
    </row>
    <row r="140" spans="1:2" ht="15.5">
      <c r="A140" s="90" t="s">
        <v>125</v>
      </c>
      <c r="B140" s="90" t="s">
        <v>487</v>
      </c>
    </row>
    <row r="141" spans="1:2" ht="15.5">
      <c r="A141" s="90" t="s">
        <v>125</v>
      </c>
      <c r="B141" s="90" t="s">
        <v>488</v>
      </c>
    </row>
    <row r="142" spans="1:2" ht="15.5">
      <c r="A142" s="90" t="s">
        <v>125</v>
      </c>
      <c r="B142" s="90" t="s">
        <v>490</v>
      </c>
    </row>
    <row r="143" spans="1:2" ht="15.5">
      <c r="A143" s="90" t="s">
        <v>125</v>
      </c>
      <c r="B143" s="90" t="s">
        <v>491</v>
      </c>
    </row>
    <row r="144" spans="1:2" ht="15.5">
      <c r="A144" s="90" t="s">
        <v>125</v>
      </c>
      <c r="B144" s="90" t="s">
        <v>496</v>
      </c>
    </row>
    <row r="145" spans="1:2" ht="15.5">
      <c r="A145" s="90" t="s">
        <v>125</v>
      </c>
      <c r="B145" s="90" t="s">
        <v>506</v>
      </c>
    </row>
    <row r="146" spans="1:2" ht="15.5">
      <c r="A146" s="90" t="s">
        <v>125</v>
      </c>
      <c r="B146" s="90" t="s">
        <v>507</v>
      </c>
    </row>
    <row r="147" spans="1:2" ht="15.5">
      <c r="A147" s="90" t="s">
        <v>125</v>
      </c>
      <c r="B147" s="90" t="s">
        <v>509</v>
      </c>
    </row>
    <row r="148" spans="1:2" ht="15.5">
      <c r="A148" s="90" t="s">
        <v>125</v>
      </c>
      <c r="B148" s="90" t="s">
        <v>511</v>
      </c>
    </row>
    <row r="149" spans="1:2" ht="15.5">
      <c r="A149" s="90" t="s">
        <v>125</v>
      </c>
      <c r="B149" s="90" t="s">
        <v>534</v>
      </c>
    </row>
    <row r="150" spans="1:2" ht="15.5">
      <c r="A150" s="90" t="s">
        <v>101</v>
      </c>
      <c r="B150" s="90" t="s">
        <v>102</v>
      </c>
    </row>
    <row r="151" spans="1:2" ht="15.5">
      <c r="A151" s="90" t="s">
        <v>101</v>
      </c>
      <c r="B151" s="90" t="s">
        <v>103</v>
      </c>
    </row>
    <row r="152" spans="1:2" ht="15.5">
      <c r="A152" s="90" t="s">
        <v>101</v>
      </c>
      <c r="B152" s="90" t="s">
        <v>104</v>
      </c>
    </row>
    <row r="153" spans="1:2" ht="15.5">
      <c r="A153" s="90" t="s">
        <v>101</v>
      </c>
      <c r="B153" s="90" t="s">
        <v>105</v>
      </c>
    </row>
    <row r="154" spans="1:2" ht="15.5">
      <c r="A154" s="90" t="s">
        <v>101</v>
      </c>
      <c r="B154" s="90" t="s">
        <v>106</v>
      </c>
    </row>
    <row r="155" spans="1:2" ht="15.5">
      <c r="A155" s="90" t="s">
        <v>101</v>
      </c>
      <c r="B155" s="90" t="s">
        <v>107</v>
      </c>
    </row>
    <row r="156" spans="1:2" ht="15.5">
      <c r="A156" s="90" t="s">
        <v>101</v>
      </c>
      <c r="B156" s="90" t="s">
        <v>108</v>
      </c>
    </row>
    <row r="157" spans="1:2" ht="15.5">
      <c r="A157" s="90" t="s">
        <v>101</v>
      </c>
      <c r="B157" s="90" t="s">
        <v>111</v>
      </c>
    </row>
    <row r="158" spans="1:2" ht="15.5">
      <c r="A158" s="90" t="s">
        <v>101</v>
      </c>
      <c r="B158" s="90" t="s">
        <v>112</v>
      </c>
    </row>
    <row r="159" spans="1:2" ht="15.5">
      <c r="A159" s="90" t="s">
        <v>101</v>
      </c>
      <c r="B159" s="90" t="s">
        <v>113</v>
      </c>
    </row>
    <row r="160" spans="1:2" ht="15.5">
      <c r="A160" s="90" t="s">
        <v>101</v>
      </c>
      <c r="B160" s="90" t="s">
        <v>114</v>
      </c>
    </row>
    <row r="161" spans="1:2" ht="15.5">
      <c r="A161" s="90" t="s">
        <v>101</v>
      </c>
      <c r="B161" s="90" t="s">
        <v>116</v>
      </c>
    </row>
    <row r="162" spans="1:2" ht="15.5">
      <c r="A162" s="90" t="s">
        <v>101</v>
      </c>
      <c r="B162" s="90" t="s">
        <v>117</v>
      </c>
    </row>
    <row r="163" spans="1:2" ht="15.5">
      <c r="A163" s="90" t="s">
        <v>101</v>
      </c>
      <c r="B163" s="90" t="s">
        <v>422</v>
      </c>
    </row>
    <row r="164" spans="1:2" ht="15.5">
      <c r="A164" s="90" t="s">
        <v>101</v>
      </c>
      <c r="B164" s="90" t="s">
        <v>424</v>
      </c>
    </row>
    <row r="165" spans="1:2" ht="15.5">
      <c r="A165" s="90" t="s">
        <v>101</v>
      </c>
      <c r="B165" s="90" t="s">
        <v>117</v>
      </c>
    </row>
    <row r="166" spans="1:2" ht="15.5">
      <c r="A166" s="90" t="s">
        <v>101</v>
      </c>
      <c r="B166" s="90" t="s">
        <v>425</v>
      </c>
    </row>
    <row r="167" spans="1:2" ht="15.5">
      <c r="A167" s="90" t="s">
        <v>101</v>
      </c>
      <c r="B167" s="90" t="s">
        <v>428</v>
      </c>
    </row>
    <row r="168" spans="1:2" ht="15.5">
      <c r="A168" s="90" t="s">
        <v>101</v>
      </c>
      <c r="B168" s="90" t="s">
        <v>117</v>
      </c>
    </row>
    <row r="169" spans="1:2" ht="15.5">
      <c r="A169" s="90" t="s">
        <v>101</v>
      </c>
      <c r="B169" s="90" t="s">
        <v>430</v>
      </c>
    </row>
    <row r="170" spans="1:2" ht="15.5">
      <c r="A170" s="90" t="s">
        <v>101</v>
      </c>
      <c r="B170" s="90" t="s">
        <v>117</v>
      </c>
    </row>
    <row r="171" spans="1:2" ht="15.5">
      <c r="A171" s="90" t="s">
        <v>101</v>
      </c>
      <c r="B171" s="90" t="s">
        <v>452</v>
      </c>
    </row>
    <row r="172" spans="1:2" ht="15.5">
      <c r="A172" s="90" t="s">
        <v>101</v>
      </c>
      <c r="B172" s="90" t="s">
        <v>453</v>
      </c>
    </row>
    <row r="173" spans="1:2" ht="15.5">
      <c r="A173" s="90" t="s">
        <v>101</v>
      </c>
      <c r="B173" s="90" t="s">
        <v>454</v>
      </c>
    </row>
    <row r="174" spans="1:2" ht="15.5">
      <c r="A174" s="90" t="s">
        <v>101</v>
      </c>
      <c r="B174" s="90" t="s">
        <v>456</v>
      </c>
    </row>
    <row r="175" spans="1:2" ht="15.5">
      <c r="A175" s="90" t="s">
        <v>101</v>
      </c>
      <c r="B175" s="90" t="s">
        <v>457</v>
      </c>
    </row>
    <row r="176" spans="1:2" ht="15.5">
      <c r="A176" s="90" t="s">
        <v>101</v>
      </c>
      <c r="B176" s="90" t="s">
        <v>458</v>
      </c>
    </row>
    <row r="177" spans="1:2" ht="15.5">
      <c r="A177" s="90" t="s">
        <v>101</v>
      </c>
      <c r="B177" s="90" t="s">
        <v>459</v>
      </c>
    </row>
    <row r="178" spans="1:2" ht="15.5">
      <c r="A178" s="90" t="s">
        <v>101</v>
      </c>
      <c r="B178" s="90" t="s">
        <v>461</v>
      </c>
    </row>
    <row r="179" spans="1:2" ht="15.5">
      <c r="A179" s="90" t="s">
        <v>101</v>
      </c>
      <c r="B179" s="90" t="s">
        <v>462</v>
      </c>
    </row>
    <row r="180" spans="1:2" ht="15.5">
      <c r="A180" s="90" t="s">
        <v>101</v>
      </c>
      <c r="B180" s="90" t="s">
        <v>468</v>
      </c>
    </row>
    <row r="181" spans="1:2" ht="15.5">
      <c r="A181" s="90" t="s">
        <v>101</v>
      </c>
      <c r="B181" s="90" t="s">
        <v>492</v>
      </c>
    </row>
    <row r="182" spans="1:2" ht="15.5">
      <c r="A182" s="90" t="s">
        <v>101</v>
      </c>
      <c r="B182" s="90" t="s">
        <v>493</v>
      </c>
    </row>
    <row r="183" spans="1:2" ht="15.5">
      <c r="A183" s="90" t="s">
        <v>101</v>
      </c>
      <c r="B183" s="90" t="s">
        <v>531</v>
      </c>
    </row>
    <row r="184" spans="1:2" ht="15.5">
      <c r="A184" s="90" t="s">
        <v>101</v>
      </c>
      <c r="B184" s="90" t="s">
        <v>533</v>
      </c>
    </row>
    <row r="185" spans="1:2" ht="15.5">
      <c r="A185" s="90" t="s">
        <v>101</v>
      </c>
      <c r="B185" s="90" t="s">
        <v>540</v>
      </c>
    </row>
    <row r="186" spans="1:2" ht="15.5">
      <c r="A186" s="90" t="s">
        <v>101</v>
      </c>
      <c r="B186" s="90" t="s">
        <v>541</v>
      </c>
    </row>
    <row r="187" spans="1:2" ht="15.5">
      <c r="A187" s="90" t="s">
        <v>101</v>
      </c>
      <c r="B187" s="90" t="s">
        <v>542</v>
      </c>
    </row>
    <row r="188" spans="1:2" ht="15.5">
      <c r="A188" s="90" t="s">
        <v>101</v>
      </c>
      <c r="B188" s="90" t="s">
        <v>117</v>
      </c>
    </row>
    <row r="189" spans="1:2" ht="15.5">
      <c r="A189" s="90" t="s">
        <v>101</v>
      </c>
      <c r="B189" s="90" t="s">
        <v>117</v>
      </c>
    </row>
    <row r="190" spans="1:2" ht="15.5">
      <c r="A190" s="90" t="s">
        <v>101</v>
      </c>
      <c r="B190" s="90" t="s">
        <v>556</v>
      </c>
    </row>
    <row r="191" spans="1:2" ht="15.5">
      <c r="A191" s="90" t="s">
        <v>101</v>
      </c>
      <c r="B191" s="90" t="s">
        <v>562</v>
      </c>
    </row>
    <row r="192" spans="1:2" ht="15.5">
      <c r="A192" s="90" t="s">
        <v>101</v>
      </c>
      <c r="B192" s="90" t="s">
        <v>593</v>
      </c>
    </row>
    <row r="193" spans="1:2" ht="15.5">
      <c r="A193" s="90" t="s">
        <v>101</v>
      </c>
      <c r="B193" s="90" t="s">
        <v>601</v>
      </c>
    </row>
    <row r="194" spans="1:2" ht="15.5">
      <c r="A194" s="90" t="s">
        <v>101</v>
      </c>
      <c r="B194" s="90" t="s">
        <v>602</v>
      </c>
    </row>
    <row r="195" spans="1:2" ht="15.5">
      <c r="A195" s="90" t="s">
        <v>101</v>
      </c>
      <c r="B195" s="90" t="s">
        <v>603</v>
      </c>
    </row>
    <row r="196" spans="1:2" ht="15.5">
      <c r="A196" s="90" t="s">
        <v>101</v>
      </c>
      <c r="B196" s="90" t="s">
        <v>458</v>
      </c>
    </row>
    <row r="197" spans="1:2" ht="15.5">
      <c r="A197" s="90" t="s">
        <v>101</v>
      </c>
      <c r="B197" s="90" t="s">
        <v>607</v>
      </c>
    </row>
    <row r="198" spans="1:2" ht="15.5">
      <c r="A198" s="90" t="s">
        <v>101</v>
      </c>
      <c r="B198" s="90" t="s">
        <v>542</v>
      </c>
    </row>
    <row r="199" spans="1:2" ht="15.5">
      <c r="A199" s="90" t="s">
        <v>101</v>
      </c>
      <c r="B199" s="90" t="s">
        <v>619</v>
      </c>
    </row>
    <row r="200" spans="1:2" ht="15.5">
      <c r="A200" s="90" t="s">
        <v>101</v>
      </c>
      <c r="B200" s="90" t="s">
        <v>620</v>
      </c>
    </row>
    <row r="201" spans="1:2" ht="15.5">
      <c r="A201" s="90" t="s">
        <v>101</v>
      </c>
      <c r="B201" s="90" t="s">
        <v>621</v>
      </c>
    </row>
    <row r="202" spans="1:2" ht="15.5">
      <c r="A202" s="90" t="s">
        <v>101</v>
      </c>
      <c r="B202" s="90" t="s">
        <v>117</v>
      </c>
    </row>
    <row r="203" spans="1:2" ht="15.5">
      <c r="A203" s="90" t="s">
        <v>101</v>
      </c>
      <c r="B203" s="90" t="s">
        <v>623</v>
      </c>
    </row>
    <row r="204" spans="1:2" ht="15.5">
      <c r="A204" s="90" t="s">
        <v>101</v>
      </c>
      <c r="B204" s="90" t="s">
        <v>624</v>
      </c>
    </row>
    <row r="205" spans="1:2" ht="15.5">
      <c r="A205" s="90" t="s">
        <v>146</v>
      </c>
      <c r="B205" s="90" t="s">
        <v>150</v>
      </c>
    </row>
    <row r="206" spans="1:2" ht="15.5">
      <c r="A206" s="90" t="s">
        <v>146</v>
      </c>
      <c r="B206" s="90" t="s">
        <v>151</v>
      </c>
    </row>
    <row r="207" spans="1:2" ht="15.5">
      <c r="A207" s="90" t="s">
        <v>146</v>
      </c>
      <c r="B207" s="90" t="s">
        <v>173</v>
      </c>
    </row>
    <row r="208" spans="1:2" ht="15.5">
      <c r="A208" s="90" t="s">
        <v>146</v>
      </c>
      <c r="B208" s="90" t="s">
        <v>177</v>
      </c>
    </row>
    <row r="209" spans="1:2" ht="15.5">
      <c r="A209" s="90" t="s">
        <v>146</v>
      </c>
      <c r="B209" s="90" t="s">
        <v>196</v>
      </c>
    </row>
    <row r="210" spans="1:2" ht="15.5">
      <c r="A210" s="90" t="s">
        <v>146</v>
      </c>
      <c r="B210" s="90" t="s">
        <v>127</v>
      </c>
    </row>
    <row r="211" spans="1:2" ht="15.5">
      <c r="A211" s="90" t="s">
        <v>146</v>
      </c>
      <c r="B211" s="90" t="s">
        <v>234</v>
      </c>
    </row>
    <row r="212" spans="1:2" ht="15.5">
      <c r="A212" s="90" t="s">
        <v>146</v>
      </c>
      <c r="B212" s="90" t="s">
        <v>235</v>
      </c>
    </row>
    <row r="213" spans="1:2" ht="15.5">
      <c r="A213" s="90" t="s">
        <v>146</v>
      </c>
      <c r="B213" s="90" t="s">
        <v>242</v>
      </c>
    </row>
    <row r="214" spans="1:2" ht="15.5">
      <c r="A214" s="90" t="s">
        <v>146</v>
      </c>
      <c r="B214" s="90" t="s">
        <v>246</v>
      </c>
    </row>
    <row r="215" spans="1:2" ht="15.5">
      <c r="A215" s="90" t="s">
        <v>146</v>
      </c>
      <c r="B215" s="90" t="s">
        <v>255</v>
      </c>
    </row>
    <row r="216" spans="1:2" ht="15.5">
      <c r="A216" s="90" t="s">
        <v>146</v>
      </c>
      <c r="B216" s="90" t="s">
        <v>257</v>
      </c>
    </row>
    <row r="217" spans="1:2" ht="15.5">
      <c r="A217" s="90" t="s">
        <v>146</v>
      </c>
      <c r="B217" s="90" t="s">
        <v>279</v>
      </c>
    </row>
    <row r="218" spans="1:2" ht="15.5">
      <c r="A218" s="90" t="s">
        <v>198</v>
      </c>
      <c r="B218" s="90" t="s">
        <v>199</v>
      </c>
    </row>
    <row r="219" spans="1:2" ht="15.5">
      <c r="A219" s="90" t="s">
        <v>198</v>
      </c>
      <c r="B219" s="90" t="s">
        <v>210</v>
      </c>
    </row>
    <row r="220" spans="1:2" ht="15.5">
      <c r="A220" s="90" t="s">
        <v>198</v>
      </c>
      <c r="B220" s="90" t="s">
        <v>211</v>
      </c>
    </row>
    <row r="221" spans="1:2" ht="15.5">
      <c r="A221" s="90" t="s">
        <v>198</v>
      </c>
      <c r="B221" s="90" t="s">
        <v>250</v>
      </c>
    </row>
    <row r="222" spans="1:2" ht="15.5">
      <c r="A222" s="90" t="s">
        <v>198</v>
      </c>
      <c r="B222" s="90" t="s">
        <v>254</v>
      </c>
    </row>
    <row r="223" spans="1:2" ht="15.5">
      <c r="A223" s="90" t="s">
        <v>198</v>
      </c>
      <c r="B223" s="90" t="s">
        <v>271</v>
      </c>
    </row>
    <row r="224" spans="1:2" ht="15.5">
      <c r="A224" s="90" t="s">
        <v>198</v>
      </c>
      <c r="B224" s="90" t="s">
        <v>250</v>
      </c>
    </row>
    <row r="225" spans="1:2" ht="15.5">
      <c r="A225" s="90" t="s">
        <v>198</v>
      </c>
      <c r="B225" s="90" t="s">
        <v>494</v>
      </c>
    </row>
    <row r="226" spans="1:2" ht="15.5">
      <c r="A226" s="90" t="s">
        <v>198</v>
      </c>
      <c r="B226" s="90" t="s">
        <v>502</v>
      </c>
    </row>
    <row r="227" spans="1:2" ht="15.5">
      <c r="A227" s="90" t="s">
        <v>198</v>
      </c>
      <c r="B227" s="90" t="s">
        <v>563</v>
      </c>
    </row>
    <row r="228" spans="1:2" ht="15.5">
      <c r="A228" s="90" t="s">
        <v>198</v>
      </c>
      <c r="B228" s="90" t="s">
        <v>575</v>
      </c>
    </row>
    <row r="229" spans="1:2" ht="15.5">
      <c r="A229" s="90" t="s">
        <v>155</v>
      </c>
      <c r="B229" s="90" t="s">
        <v>156</v>
      </c>
    </row>
    <row r="230" spans="1:2" ht="15.5">
      <c r="A230" s="90" t="s">
        <v>155</v>
      </c>
      <c r="B230" s="90" t="s">
        <v>158</v>
      </c>
    </row>
    <row r="231" spans="1:2" ht="15.5">
      <c r="A231" s="90" t="s">
        <v>155</v>
      </c>
      <c r="B231" s="90" t="s">
        <v>159</v>
      </c>
    </row>
    <row r="232" spans="1:2" ht="15.5">
      <c r="A232" s="90" t="s">
        <v>155</v>
      </c>
      <c r="B232" s="90" t="s">
        <v>160</v>
      </c>
    </row>
    <row r="233" spans="1:2" ht="15.5">
      <c r="A233" s="90" t="s">
        <v>155</v>
      </c>
      <c r="B233" s="90" t="s">
        <v>162</v>
      </c>
    </row>
    <row r="234" spans="1:2" ht="15.5">
      <c r="A234" s="90" t="s">
        <v>155</v>
      </c>
      <c r="B234" s="90" t="s">
        <v>163</v>
      </c>
    </row>
    <row r="235" spans="1:2" ht="15.5">
      <c r="A235" s="90" t="s">
        <v>155</v>
      </c>
      <c r="B235" s="90" t="s">
        <v>164</v>
      </c>
    </row>
    <row r="236" spans="1:2" ht="15.5">
      <c r="A236" s="90" t="s">
        <v>155</v>
      </c>
      <c r="B236" s="90" t="s">
        <v>165</v>
      </c>
    </row>
    <row r="237" spans="1:2" ht="15.5">
      <c r="A237" s="90" t="s">
        <v>155</v>
      </c>
      <c r="B237" s="90" t="s">
        <v>166</v>
      </c>
    </row>
    <row r="238" spans="1:2" ht="15.5">
      <c r="A238" s="90" t="s">
        <v>155</v>
      </c>
      <c r="B238" s="90" t="s">
        <v>167</v>
      </c>
    </row>
    <row r="239" spans="1:2" ht="15.5">
      <c r="A239" s="90" t="s">
        <v>155</v>
      </c>
      <c r="B239" s="90" t="s">
        <v>168</v>
      </c>
    </row>
    <row r="240" spans="1:2" ht="15.5">
      <c r="A240" s="90" t="s">
        <v>155</v>
      </c>
      <c r="B240" s="90" t="s">
        <v>169</v>
      </c>
    </row>
    <row r="241" spans="1:2" ht="15.5">
      <c r="A241" s="90" t="s">
        <v>155</v>
      </c>
      <c r="B241" s="90" t="s">
        <v>171</v>
      </c>
    </row>
    <row r="242" spans="1:2" ht="15.5">
      <c r="A242" s="90" t="s">
        <v>155</v>
      </c>
      <c r="B242" s="90" t="s">
        <v>172</v>
      </c>
    </row>
    <row r="243" spans="1:2" ht="15.5">
      <c r="A243" s="90" t="s">
        <v>155</v>
      </c>
      <c r="B243" s="90" t="s">
        <v>174</v>
      </c>
    </row>
    <row r="244" spans="1:2" ht="15.5">
      <c r="A244" s="90" t="s">
        <v>155</v>
      </c>
      <c r="B244" s="90" t="s">
        <v>175</v>
      </c>
    </row>
    <row r="245" spans="1:2" ht="15.5">
      <c r="A245" s="90" t="s">
        <v>155</v>
      </c>
      <c r="B245" s="90" t="s">
        <v>176</v>
      </c>
    </row>
    <row r="246" spans="1:2" ht="15.5">
      <c r="A246" s="90" t="s">
        <v>155</v>
      </c>
      <c r="B246" s="90" t="s">
        <v>161</v>
      </c>
    </row>
    <row r="247" spans="1:2" ht="15.5">
      <c r="A247" s="90" t="s">
        <v>155</v>
      </c>
      <c r="B247" s="90" t="s">
        <v>181</v>
      </c>
    </row>
    <row r="248" spans="1:2" ht="15.5">
      <c r="A248" s="90" t="s">
        <v>155</v>
      </c>
      <c r="B248" s="90" t="s">
        <v>182</v>
      </c>
    </row>
    <row r="249" spans="1:2" ht="15.5">
      <c r="A249" s="90" t="s">
        <v>155</v>
      </c>
      <c r="B249" s="90" t="s">
        <v>183</v>
      </c>
    </row>
    <row r="250" spans="1:2" ht="15.5">
      <c r="A250" s="90" t="s">
        <v>155</v>
      </c>
      <c r="B250" s="90" t="s">
        <v>184</v>
      </c>
    </row>
    <row r="251" spans="1:2" ht="15.5">
      <c r="A251" s="90" t="s">
        <v>155</v>
      </c>
      <c r="B251" s="90" t="s">
        <v>186</v>
      </c>
    </row>
    <row r="252" spans="1:2" ht="15.5">
      <c r="A252" s="90" t="s">
        <v>155</v>
      </c>
      <c r="B252" s="90" t="s">
        <v>187</v>
      </c>
    </row>
    <row r="253" spans="1:2" ht="15.5">
      <c r="A253" s="90" t="s">
        <v>155</v>
      </c>
      <c r="B253" s="90" t="s">
        <v>190</v>
      </c>
    </row>
    <row r="254" spans="1:2" ht="15.5">
      <c r="A254" s="90" t="s">
        <v>155</v>
      </c>
      <c r="B254" s="90" t="s">
        <v>192</v>
      </c>
    </row>
    <row r="255" spans="1:2" ht="15.5">
      <c r="A255" s="90" t="s">
        <v>155</v>
      </c>
      <c r="B255" s="90" t="s">
        <v>195</v>
      </c>
    </row>
    <row r="256" spans="1:2" ht="15.5">
      <c r="A256" s="90" t="s">
        <v>155</v>
      </c>
      <c r="B256" s="90" t="s">
        <v>201</v>
      </c>
    </row>
    <row r="257" spans="1:2" ht="15.5">
      <c r="A257" s="90" t="s">
        <v>155</v>
      </c>
      <c r="B257" s="90" t="s">
        <v>230</v>
      </c>
    </row>
    <row r="258" spans="1:2" ht="15.5">
      <c r="A258" s="90" t="s">
        <v>155</v>
      </c>
      <c r="B258" s="90" t="s">
        <v>231</v>
      </c>
    </row>
    <row r="259" spans="1:2" ht="15.5">
      <c r="A259" s="90" t="s">
        <v>155</v>
      </c>
      <c r="B259" s="90" t="s">
        <v>232</v>
      </c>
    </row>
    <row r="260" spans="1:2" ht="15.5">
      <c r="A260" s="90" t="s">
        <v>155</v>
      </c>
      <c r="B260" s="90" t="s">
        <v>238</v>
      </c>
    </row>
    <row r="261" spans="1:2" ht="15.5">
      <c r="A261" s="90" t="s">
        <v>155</v>
      </c>
      <c r="B261" s="90" t="s">
        <v>240</v>
      </c>
    </row>
    <row r="262" spans="1:2" ht="15.5">
      <c r="A262" s="90" t="s">
        <v>155</v>
      </c>
      <c r="B262" s="90" t="s">
        <v>259</v>
      </c>
    </row>
    <row r="263" spans="1:2" ht="15.5">
      <c r="A263" s="90" t="s">
        <v>155</v>
      </c>
      <c r="B263" s="90" t="s">
        <v>260</v>
      </c>
    </row>
    <row r="264" spans="1:2" ht="15.5">
      <c r="A264" s="90" t="s">
        <v>155</v>
      </c>
      <c r="B264" s="90" t="s">
        <v>262</v>
      </c>
    </row>
    <row r="265" spans="1:2" ht="15.5">
      <c r="A265" s="90" t="s">
        <v>155</v>
      </c>
      <c r="B265" s="90" t="s">
        <v>290</v>
      </c>
    </row>
    <row r="266" spans="1:2" ht="15.5">
      <c r="A266" s="90" t="s">
        <v>155</v>
      </c>
      <c r="B266" s="90" t="s">
        <v>291</v>
      </c>
    </row>
    <row r="267" spans="1:2" ht="15.5">
      <c r="A267" s="90" t="s">
        <v>179</v>
      </c>
      <c r="B267" s="90" t="s">
        <v>180</v>
      </c>
    </row>
    <row r="268" spans="1:2" ht="15.5">
      <c r="A268" s="90" t="s">
        <v>179</v>
      </c>
      <c r="B268" s="90" t="s">
        <v>188</v>
      </c>
    </row>
    <row r="269" spans="1:2" ht="15.5">
      <c r="A269" s="90" t="s">
        <v>179</v>
      </c>
      <c r="B269" s="90" t="s">
        <v>249</v>
      </c>
    </row>
    <row r="270" spans="1:2" ht="15.5">
      <c r="A270" s="90" t="s">
        <v>179</v>
      </c>
      <c r="B270" s="90" t="s">
        <v>264</v>
      </c>
    </row>
    <row r="271" spans="1:2" ht="15.5">
      <c r="A271" s="90" t="s">
        <v>179</v>
      </c>
      <c r="B271" s="90" t="s">
        <v>275</v>
      </c>
    </row>
    <row r="272" spans="1:2" ht="15.5">
      <c r="A272" s="90" t="s">
        <v>179</v>
      </c>
      <c r="B272" s="90" t="s">
        <v>278</v>
      </c>
    </row>
    <row r="273" spans="1:2" ht="15.5">
      <c r="A273" s="90" t="s">
        <v>179</v>
      </c>
      <c r="B273" s="90" t="s">
        <v>286</v>
      </c>
    </row>
    <row r="274" spans="1:2" ht="15.5">
      <c r="A274" s="90" t="s">
        <v>179</v>
      </c>
      <c r="B274" s="90" t="s">
        <v>489</v>
      </c>
    </row>
    <row r="275" spans="1:2" ht="15.5">
      <c r="A275" s="90" t="s">
        <v>124</v>
      </c>
      <c r="B275" s="90" t="s">
        <v>323</v>
      </c>
    </row>
    <row r="276" spans="1:2" ht="15.5">
      <c r="A276" s="90" t="s">
        <v>124</v>
      </c>
      <c r="B276" s="90" t="s">
        <v>324</v>
      </c>
    </row>
    <row r="277" spans="1:2" ht="15.5">
      <c r="A277" s="90" t="s">
        <v>124</v>
      </c>
      <c r="B277" s="90" t="s">
        <v>325</v>
      </c>
    </row>
    <row r="278" spans="1:2" ht="15.5">
      <c r="A278" s="90" t="s">
        <v>124</v>
      </c>
      <c r="B278" s="90" t="s">
        <v>326</v>
      </c>
    </row>
    <row r="279" spans="1:2" ht="15.5">
      <c r="A279" s="90" t="s">
        <v>124</v>
      </c>
      <c r="B279" s="90" t="s">
        <v>327</v>
      </c>
    </row>
    <row r="280" spans="1:2" ht="15.5">
      <c r="A280" s="90" t="s">
        <v>124</v>
      </c>
      <c r="B280" s="90" t="s">
        <v>328</v>
      </c>
    </row>
    <row r="281" spans="1:2" ht="15.5">
      <c r="A281" s="90" t="s">
        <v>124</v>
      </c>
      <c r="B281" s="90" t="s">
        <v>329</v>
      </c>
    </row>
    <row r="282" spans="1:2" ht="15.5">
      <c r="A282" s="90" t="s">
        <v>124</v>
      </c>
      <c r="B282" s="90" t="s">
        <v>330</v>
      </c>
    </row>
    <row r="283" spans="1:2" ht="15.5">
      <c r="A283" s="90" t="s">
        <v>124</v>
      </c>
      <c r="B283" s="90" t="s">
        <v>121</v>
      </c>
    </row>
    <row r="284" spans="1:2" ht="15.5">
      <c r="A284" s="90" t="s">
        <v>124</v>
      </c>
      <c r="B284" s="90" t="s">
        <v>331</v>
      </c>
    </row>
    <row r="285" spans="1:2" ht="15.5">
      <c r="A285" s="90" t="s">
        <v>124</v>
      </c>
      <c r="B285" s="90" t="s">
        <v>332</v>
      </c>
    </row>
    <row r="286" spans="1:2" ht="15.5">
      <c r="A286" s="90" t="s">
        <v>124</v>
      </c>
      <c r="B286" s="90" t="s">
        <v>333</v>
      </c>
    </row>
    <row r="287" spans="1:2" ht="15.5">
      <c r="A287" s="90" t="s">
        <v>124</v>
      </c>
      <c r="B287" s="90" t="s">
        <v>334</v>
      </c>
    </row>
    <row r="288" spans="1:2" ht="15.5">
      <c r="A288" s="90" t="s">
        <v>124</v>
      </c>
      <c r="B288" s="90" t="s">
        <v>336</v>
      </c>
    </row>
    <row r="289" spans="1:2" ht="15.5">
      <c r="A289" s="90" t="s">
        <v>124</v>
      </c>
      <c r="B289" s="90" t="s">
        <v>338</v>
      </c>
    </row>
    <row r="290" spans="1:2" ht="15.5">
      <c r="A290" s="90" t="s">
        <v>124</v>
      </c>
      <c r="B290" s="90" t="s">
        <v>340</v>
      </c>
    </row>
    <row r="291" spans="1:2" ht="15.5">
      <c r="A291" s="90" t="s">
        <v>124</v>
      </c>
      <c r="B291" s="90" t="s">
        <v>343</v>
      </c>
    </row>
    <row r="292" spans="1:2" ht="15.5">
      <c r="A292" s="90" t="s">
        <v>124</v>
      </c>
      <c r="B292" s="90" t="s">
        <v>344</v>
      </c>
    </row>
    <row r="293" spans="1:2" ht="15.5">
      <c r="A293" s="90" t="s">
        <v>124</v>
      </c>
      <c r="B293" s="90" t="s">
        <v>345</v>
      </c>
    </row>
    <row r="294" spans="1:2" ht="15.5">
      <c r="A294" s="90" t="s">
        <v>124</v>
      </c>
      <c r="B294" s="90" t="s">
        <v>347</v>
      </c>
    </row>
    <row r="295" spans="1:2" ht="15.5">
      <c r="A295" s="90" t="s">
        <v>124</v>
      </c>
      <c r="B295" s="90" t="s">
        <v>362</v>
      </c>
    </row>
    <row r="296" spans="1:2" ht="15.5">
      <c r="A296" s="90" t="s">
        <v>124</v>
      </c>
      <c r="B296" s="90" t="s">
        <v>363</v>
      </c>
    </row>
    <row r="297" spans="1:2" ht="15.5">
      <c r="A297" s="90" t="s">
        <v>124</v>
      </c>
      <c r="B297" s="90" t="s">
        <v>369</v>
      </c>
    </row>
    <row r="298" spans="1:2" ht="15.5">
      <c r="A298" s="90" t="s">
        <v>124</v>
      </c>
      <c r="B298" s="90" t="s">
        <v>379</v>
      </c>
    </row>
    <row r="299" spans="1:2" ht="15.5">
      <c r="A299" s="90" t="s">
        <v>124</v>
      </c>
      <c r="B299" s="90" t="s">
        <v>398</v>
      </c>
    </row>
    <row r="300" spans="1:2" ht="15.5">
      <c r="A300" s="90" t="s">
        <v>124</v>
      </c>
      <c r="B300" s="90" t="s">
        <v>408</v>
      </c>
    </row>
    <row r="301" spans="1:2" ht="15.5">
      <c r="A301" s="90" t="s">
        <v>124</v>
      </c>
      <c r="B301" s="90" t="s">
        <v>412</v>
      </c>
    </row>
    <row r="302" spans="1:2" ht="15.5">
      <c r="A302" s="90" t="s">
        <v>351</v>
      </c>
      <c r="B302" s="90" t="s">
        <v>352</v>
      </c>
    </row>
    <row r="303" spans="1:2" ht="15.5">
      <c r="A303" s="90" t="s">
        <v>351</v>
      </c>
      <c r="B303" s="90" t="s">
        <v>353</v>
      </c>
    </row>
    <row r="304" spans="1:2" ht="15.5">
      <c r="A304" s="90" t="s">
        <v>351</v>
      </c>
      <c r="B304" s="90" t="s">
        <v>354</v>
      </c>
    </row>
    <row r="305" spans="1:2" ht="15.5">
      <c r="A305" s="90" t="s">
        <v>351</v>
      </c>
      <c r="B305" s="90" t="s">
        <v>355</v>
      </c>
    </row>
    <row r="306" spans="1:2" ht="15.5">
      <c r="A306" s="90" t="s">
        <v>351</v>
      </c>
      <c r="B306" s="90" t="s">
        <v>356</v>
      </c>
    </row>
    <row r="307" spans="1:2" ht="15.5">
      <c r="A307" s="90" t="s">
        <v>351</v>
      </c>
      <c r="B307" s="90" t="s">
        <v>357</v>
      </c>
    </row>
    <row r="308" spans="1:2" ht="15.5">
      <c r="A308" s="90" t="s">
        <v>351</v>
      </c>
      <c r="B308" s="90" t="s">
        <v>358</v>
      </c>
    </row>
    <row r="309" spans="1:2" ht="15.5">
      <c r="A309" s="90" t="s">
        <v>351</v>
      </c>
      <c r="B309" s="90" t="s">
        <v>359</v>
      </c>
    </row>
    <row r="310" spans="1:2" ht="15.5">
      <c r="A310" s="90" t="s">
        <v>351</v>
      </c>
      <c r="B310" s="90" t="s">
        <v>360</v>
      </c>
    </row>
    <row r="311" spans="1:2" ht="15.5">
      <c r="A311" s="90" t="s">
        <v>351</v>
      </c>
      <c r="B311" s="90" t="s">
        <v>361</v>
      </c>
    </row>
    <row r="312" spans="1:2" ht="15.5">
      <c r="A312" s="90" t="s">
        <v>351</v>
      </c>
      <c r="B312" s="90" t="s">
        <v>367</v>
      </c>
    </row>
    <row r="313" spans="1:2" ht="15.5">
      <c r="A313" s="90" t="s">
        <v>351</v>
      </c>
      <c r="B313" s="90" t="s">
        <v>368</v>
      </c>
    </row>
    <row r="314" spans="1:2" ht="15.5">
      <c r="A314" s="90" t="s">
        <v>351</v>
      </c>
      <c r="B314" s="90" t="s">
        <v>381</v>
      </c>
    </row>
    <row r="315" spans="1:2" ht="15.5">
      <c r="A315" s="90" t="s">
        <v>351</v>
      </c>
      <c r="B315" s="90" t="s">
        <v>383</v>
      </c>
    </row>
    <row r="316" spans="1:2" ht="15.5">
      <c r="A316" s="90" t="s">
        <v>351</v>
      </c>
      <c r="B316" s="90" t="s">
        <v>384</v>
      </c>
    </row>
    <row r="317" spans="1:2" ht="15.5">
      <c r="A317" s="90" t="s">
        <v>351</v>
      </c>
      <c r="B317" s="90" t="s">
        <v>385</v>
      </c>
    </row>
    <row r="318" spans="1:2" ht="15.5">
      <c r="A318" s="90" t="s">
        <v>351</v>
      </c>
      <c r="B318" s="90" t="s">
        <v>386</v>
      </c>
    </row>
    <row r="319" spans="1:2" ht="15.5">
      <c r="A319" s="90" t="s">
        <v>351</v>
      </c>
      <c r="B319" s="90" t="s">
        <v>387</v>
      </c>
    </row>
    <row r="320" spans="1:2" ht="15.5">
      <c r="A320" s="90" t="s">
        <v>351</v>
      </c>
      <c r="B320" s="90" t="s">
        <v>388</v>
      </c>
    </row>
    <row r="321" spans="1:2" ht="15.5">
      <c r="A321" s="90" t="s">
        <v>351</v>
      </c>
      <c r="B321" s="90" t="s">
        <v>389</v>
      </c>
    </row>
    <row r="322" spans="1:2" ht="15.5">
      <c r="A322" s="90" t="s">
        <v>351</v>
      </c>
      <c r="B322" s="90" t="s">
        <v>390</v>
      </c>
    </row>
    <row r="323" spans="1:2" ht="15.5">
      <c r="A323" s="90" t="s">
        <v>351</v>
      </c>
      <c r="B323" s="90" t="s">
        <v>391</v>
      </c>
    </row>
    <row r="324" spans="1:2" ht="15.5">
      <c r="A324" s="90" t="s">
        <v>351</v>
      </c>
      <c r="B324" s="90" t="s">
        <v>393</v>
      </c>
    </row>
    <row r="325" spans="1:2" ht="15.5">
      <c r="A325" s="90" t="s">
        <v>351</v>
      </c>
      <c r="B325" s="90" t="s">
        <v>394</v>
      </c>
    </row>
    <row r="326" spans="1:2" ht="15.5">
      <c r="A326" s="90" t="s">
        <v>351</v>
      </c>
      <c r="B326" s="90" t="s">
        <v>395</v>
      </c>
    </row>
    <row r="327" spans="1:2" ht="15.5">
      <c r="A327" s="90" t="s">
        <v>351</v>
      </c>
      <c r="B327" s="90" t="s">
        <v>396</v>
      </c>
    </row>
    <row r="328" spans="1:2" ht="15.5">
      <c r="A328" s="90" t="s">
        <v>351</v>
      </c>
      <c r="B328" s="90" t="s">
        <v>397</v>
      </c>
    </row>
    <row r="329" spans="1:2" ht="15.5">
      <c r="A329" s="90" t="s">
        <v>351</v>
      </c>
      <c r="B329" s="90" t="s">
        <v>399</v>
      </c>
    </row>
    <row r="330" spans="1:2" ht="15.5">
      <c r="A330" s="90" t="s">
        <v>351</v>
      </c>
      <c r="B330" s="90" t="s">
        <v>400</v>
      </c>
    </row>
    <row r="331" spans="1:2" ht="15.5">
      <c r="A331" s="90" t="s">
        <v>351</v>
      </c>
      <c r="B331" s="90" t="s">
        <v>401</v>
      </c>
    </row>
    <row r="332" spans="1:2" ht="15.5">
      <c r="A332" s="90" t="s">
        <v>351</v>
      </c>
      <c r="B332" s="90" t="s">
        <v>402</v>
      </c>
    </row>
    <row r="333" spans="1:2" ht="15.5">
      <c r="A333" s="90" t="s">
        <v>351</v>
      </c>
      <c r="B333" s="90" t="s">
        <v>403</v>
      </c>
    </row>
    <row r="334" spans="1:2" ht="15.5">
      <c r="A334" s="90" t="s">
        <v>351</v>
      </c>
      <c r="B334" s="90" t="s">
        <v>404</v>
      </c>
    </row>
    <row r="335" spans="1:2" ht="15.5">
      <c r="A335" s="90" t="s">
        <v>351</v>
      </c>
      <c r="B335" s="90" t="s">
        <v>406</v>
      </c>
    </row>
    <row r="336" spans="1:2" ht="15.5">
      <c r="A336" s="90" t="s">
        <v>351</v>
      </c>
      <c r="B336" s="90" t="s">
        <v>407</v>
      </c>
    </row>
    <row r="337" spans="1:2" ht="15.5">
      <c r="A337" s="90" t="s">
        <v>351</v>
      </c>
      <c r="B337" s="90" t="s">
        <v>409</v>
      </c>
    </row>
    <row r="338" spans="1:2" ht="15.5">
      <c r="A338" s="90" t="s">
        <v>351</v>
      </c>
      <c r="B338" s="90" t="s">
        <v>410</v>
      </c>
    </row>
    <row r="339" spans="1:2" ht="15.5">
      <c r="A339" s="90" t="s">
        <v>351</v>
      </c>
      <c r="B339" s="90" t="s">
        <v>411</v>
      </c>
    </row>
    <row r="340" spans="1:2" ht="15.5">
      <c r="A340" s="90" t="s">
        <v>351</v>
      </c>
      <c r="B340" s="90" t="s">
        <v>432</v>
      </c>
    </row>
    <row r="341" spans="1:2" ht="15.5">
      <c r="A341" s="90" t="s">
        <v>351</v>
      </c>
      <c r="B341" s="90" t="s">
        <v>433</v>
      </c>
    </row>
    <row r="342" spans="1:2" ht="15.5">
      <c r="A342" s="90" t="s">
        <v>351</v>
      </c>
      <c r="B342" s="90" t="s">
        <v>140</v>
      </c>
    </row>
    <row r="343" spans="1:2" ht="15.5">
      <c r="A343" s="90" t="s">
        <v>351</v>
      </c>
      <c r="B343" s="90" t="s">
        <v>521</v>
      </c>
    </row>
    <row r="344" spans="1:2" ht="15.5">
      <c r="A344" s="90" t="s">
        <v>351</v>
      </c>
      <c r="B344" s="90" t="s">
        <v>522</v>
      </c>
    </row>
    <row r="345" spans="1:2" ht="15.5">
      <c r="A345" s="90" t="s">
        <v>351</v>
      </c>
      <c r="B345" s="90" t="s">
        <v>523</v>
      </c>
    </row>
    <row r="346" spans="1:2" ht="15.5">
      <c r="A346" s="90" t="s">
        <v>351</v>
      </c>
      <c r="B346" s="90" t="s">
        <v>524</v>
      </c>
    </row>
    <row r="347" spans="1:2" ht="15.5">
      <c r="A347" s="90" t="s">
        <v>351</v>
      </c>
      <c r="B347" s="90" t="s">
        <v>525</v>
      </c>
    </row>
    <row r="348" spans="1:2" ht="15.5">
      <c r="A348" s="90" t="s">
        <v>351</v>
      </c>
      <c r="B348" s="90" t="s">
        <v>526</v>
      </c>
    </row>
    <row r="349" spans="1:2" ht="15.5">
      <c r="A349" s="90" t="s">
        <v>351</v>
      </c>
      <c r="B349" s="90" t="s">
        <v>527</v>
      </c>
    </row>
    <row r="350" spans="1:2" ht="15.5">
      <c r="A350" s="90" t="s">
        <v>351</v>
      </c>
      <c r="B350" s="90" t="s">
        <v>528</v>
      </c>
    </row>
    <row r="351" spans="1:2" ht="15.5">
      <c r="A351" s="90" t="s">
        <v>351</v>
      </c>
      <c r="B351" s="90" t="s">
        <v>532</v>
      </c>
    </row>
    <row r="352" spans="1:2" ht="15.5">
      <c r="A352" s="90" t="s">
        <v>351</v>
      </c>
      <c r="B352" s="90" t="s">
        <v>535</v>
      </c>
    </row>
    <row r="353" spans="1:2" ht="15.5">
      <c r="A353" s="90" t="s">
        <v>351</v>
      </c>
      <c r="B353" s="90" t="s">
        <v>538</v>
      </c>
    </row>
    <row r="354" spans="1:2" ht="15.5">
      <c r="A354" s="90" t="s">
        <v>296</v>
      </c>
      <c r="B354" s="90" t="s">
        <v>297</v>
      </c>
    </row>
    <row r="355" spans="1:2" ht="15.5">
      <c r="A355" s="90" t="s">
        <v>296</v>
      </c>
      <c r="B355" s="90" t="s">
        <v>298</v>
      </c>
    </row>
    <row r="356" spans="1:2" ht="15.5">
      <c r="A356" s="90" t="s">
        <v>296</v>
      </c>
      <c r="B356" s="90" t="s">
        <v>299</v>
      </c>
    </row>
    <row r="357" spans="1:2" ht="15.5">
      <c r="A357" s="90" t="s">
        <v>296</v>
      </c>
      <c r="B357" s="90" t="s">
        <v>127</v>
      </c>
    </row>
    <row r="358" spans="1:2" ht="15.5">
      <c r="A358" s="90" t="s">
        <v>296</v>
      </c>
      <c r="B358" s="90" t="s">
        <v>301</v>
      </c>
    </row>
    <row r="359" spans="1:2" ht="15.5">
      <c r="A359" s="90" t="s">
        <v>296</v>
      </c>
      <c r="B359" s="90" t="s">
        <v>302</v>
      </c>
    </row>
    <row r="360" spans="1:2" ht="15.5">
      <c r="A360" s="90" t="s">
        <v>296</v>
      </c>
      <c r="B360" s="90" t="s">
        <v>310</v>
      </c>
    </row>
    <row r="361" spans="1:2" ht="15.5">
      <c r="A361" s="90" t="s">
        <v>296</v>
      </c>
      <c r="B361" s="90" t="s">
        <v>311</v>
      </c>
    </row>
    <row r="362" spans="1:2" ht="15.5">
      <c r="A362" s="90" t="s">
        <v>296</v>
      </c>
      <c r="B362" s="90" t="s">
        <v>312</v>
      </c>
    </row>
    <row r="363" spans="1:2" ht="15.5">
      <c r="A363" s="90" t="s">
        <v>296</v>
      </c>
      <c r="B363" s="90" t="s">
        <v>317</v>
      </c>
    </row>
    <row r="364" spans="1:2" ht="15.5">
      <c r="A364" s="90" t="s">
        <v>296</v>
      </c>
      <c r="B364" s="90" t="s">
        <v>318</v>
      </c>
    </row>
    <row r="365" spans="1:2" ht="15.5">
      <c r="A365" s="90" t="s">
        <v>296</v>
      </c>
      <c r="B365" s="90" t="s">
        <v>319</v>
      </c>
    </row>
    <row r="366" spans="1:2" ht="15.5">
      <c r="A366" s="90" t="s">
        <v>296</v>
      </c>
      <c r="B366" s="90" t="s">
        <v>317</v>
      </c>
    </row>
    <row r="367" spans="1:2" ht="15.5">
      <c r="A367" s="90" t="s">
        <v>296</v>
      </c>
      <c r="B367" s="90" t="s">
        <v>318</v>
      </c>
    </row>
    <row r="368" spans="1:2" ht="15.5">
      <c r="A368" s="90" t="s">
        <v>296</v>
      </c>
      <c r="B368" s="90" t="s">
        <v>317</v>
      </c>
    </row>
    <row r="369" spans="1:2" ht="15.5">
      <c r="A369" s="90" t="s">
        <v>296</v>
      </c>
      <c r="B369" s="90" t="s">
        <v>337</v>
      </c>
    </row>
    <row r="370" spans="1:2" ht="15.5">
      <c r="A370" s="90" t="s">
        <v>296</v>
      </c>
      <c r="B370" s="90" t="s">
        <v>346</v>
      </c>
    </row>
    <row r="371" spans="1:2" ht="15.5">
      <c r="A371" s="90" t="s">
        <v>296</v>
      </c>
      <c r="B371" s="90" t="s">
        <v>405</v>
      </c>
    </row>
    <row r="372" spans="1:2" ht="15.5">
      <c r="A372" s="90" t="s">
        <v>134</v>
      </c>
      <c r="B372" s="90" t="s">
        <v>135</v>
      </c>
    </row>
    <row r="373" spans="1:2" ht="15.5">
      <c r="A373" s="90" t="s">
        <v>134</v>
      </c>
      <c r="B373" s="90" t="s">
        <v>414</v>
      </c>
    </row>
    <row r="374" spans="1:2" ht="15.5">
      <c r="A374" s="90" t="s">
        <v>134</v>
      </c>
      <c r="B374" s="90" t="s">
        <v>415</v>
      </c>
    </row>
    <row r="375" spans="1:2" ht="15.5">
      <c r="A375" s="90" t="s">
        <v>134</v>
      </c>
      <c r="B375" s="90" t="s">
        <v>504</v>
      </c>
    </row>
    <row r="376" spans="1:2" ht="15.5">
      <c r="A376" s="90" t="s">
        <v>170</v>
      </c>
      <c r="B376" s="90" t="s">
        <v>300</v>
      </c>
    </row>
    <row r="377" spans="1:2" ht="15.5">
      <c r="A377" s="90" t="s">
        <v>170</v>
      </c>
      <c r="B377" s="90" t="s">
        <v>303</v>
      </c>
    </row>
    <row r="378" spans="1:2" ht="15.5">
      <c r="A378" s="90" t="s">
        <v>170</v>
      </c>
      <c r="B378" s="90" t="s">
        <v>229</v>
      </c>
    </row>
    <row r="379" spans="1:2" ht="15.5">
      <c r="A379" s="90" t="s">
        <v>170</v>
      </c>
      <c r="B379" s="90" t="s">
        <v>342</v>
      </c>
    </row>
    <row r="380" spans="1:2" ht="15.5">
      <c r="A380" s="90" t="s">
        <v>170</v>
      </c>
      <c r="B380" s="90" t="s">
        <v>348</v>
      </c>
    </row>
    <row r="381" spans="1:2" ht="15.5">
      <c r="A381" s="90" t="s">
        <v>170</v>
      </c>
      <c r="B381" s="90" t="s">
        <v>349</v>
      </c>
    </row>
    <row r="382" spans="1:2" ht="15.5">
      <c r="A382" s="90" t="s">
        <v>170</v>
      </c>
      <c r="B382" s="90" t="s">
        <v>350</v>
      </c>
    </row>
    <row r="383" spans="1:2" ht="15.5">
      <c r="A383" s="90" t="s">
        <v>170</v>
      </c>
      <c r="B383" s="90" t="s">
        <v>364</v>
      </c>
    </row>
    <row r="384" spans="1:2" ht="15.5">
      <c r="A384" s="90" t="s">
        <v>170</v>
      </c>
      <c r="B384" s="90" t="s">
        <v>365</v>
      </c>
    </row>
    <row r="385" spans="1:2" ht="15.5">
      <c r="A385" s="90" t="s">
        <v>170</v>
      </c>
      <c r="B385" s="90" t="s">
        <v>366</v>
      </c>
    </row>
    <row r="386" spans="1:2" ht="15.5">
      <c r="A386" s="90" t="s">
        <v>170</v>
      </c>
      <c r="B386" s="90" t="s">
        <v>370</v>
      </c>
    </row>
    <row r="387" spans="1:2" ht="15.5">
      <c r="A387" s="90" t="s">
        <v>170</v>
      </c>
      <c r="B387" s="90" t="s">
        <v>371</v>
      </c>
    </row>
    <row r="388" spans="1:2" ht="15.5">
      <c r="A388" s="90" t="s">
        <v>170</v>
      </c>
      <c r="B388" s="90" t="s">
        <v>372</v>
      </c>
    </row>
    <row r="389" spans="1:2" ht="15.5">
      <c r="A389" s="90" t="s">
        <v>170</v>
      </c>
      <c r="B389" s="90" t="s">
        <v>373</v>
      </c>
    </row>
    <row r="390" spans="1:2" ht="15.5">
      <c r="A390" s="90" t="s">
        <v>170</v>
      </c>
      <c r="B390" s="90" t="s">
        <v>374</v>
      </c>
    </row>
    <row r="391" spans="1:2" ht="15.5">
      <c r="A391" s="90" t="s">
        <v>170</v>
      </c>
      <c r="B391" s="90" t="s">
        <v>375</v>
      </c>
    </row>
    <row r="392" spans="1:2" ht="15.5">
      <c r="A392" s="90" t="s">
        <v>170</v>
      </c>
      <c r="B392" s="90" t="s">
        <v>376</v>
      </c>
    </row>
    <row r="393" spans="1:2" ht="15.5">
      <c r="A393" s="90" t="s">
        <v>170</v>
      </c>
      <c r="B393" s="90" t="s">
        <v>377</v>
      </c>
    </row>
    <row r="394" spans="1:2" ht="15.5">
      <c r="A394" s="90" t="s">
        <v>170</v>
      </c>
      <c r="B394" s="90" t="s">
        <v>416</v>
      </c>
    </row>
    <row r="395" spans="1:2" ht="15.5">
      <c r="A395" s="90" t="s">
        <v>170</v>
      </c>
      <c r="B395" s="90" t="s">
        <v>417</v>
      </c>
    </row>
    <row r="396" spans="1:2" ht="15.5">
      <c r="A396" s="90" t="s">
        <v>220</v>
      </c>
      <c r="B396" s="90" t="s">
        <v>221</v>
      </c>
    </row>
    <row r="397" spans="1:2" ht="15.5">
      <c r="A397" s="90" t="s">
        <v>220</v>
      </c>
      <c r="B397" s="90" t="s">
        <v>222</v>
      </c>
    </row>
    <row r="398" spans="1:2" ht="15.5">
      <c r="A398" s="90" t="s">
        <v>220</v>
      </c>
      <c r="B398" s="90" t="s">
        <v>225</v>
      </c>
    </row>
    <row r="399" spans="1:2" ht="15.5">
      <c r="A399" s="90" t="s">
        <v>220</v>
      </c>
      <c r="B399" s="90" t="s">
        <v>127</v>
      </c>
    </row>
    <row r="400" spans="1:2" ht="15.5">
      <c r="A400" s="90" t="s">
        <v>220</v>
      </c>
      <c r="B400" s="90" t="s">
        <v>313</v>
      </c>
    </row>
    <row r="401" spans="1:2" ht="15.5">
      <c r="A401" s="90" t="s">
        <v>220</v>
      </c>
      <c r="B401" s="90" t="s">
        <v>315</v>
      </c>
    </row>
    <row r="402" spans="1:2" ht="15.5">
      <c r="A402" s="90" t="s">
        <v>220</v>
      </c>
      <c r="B402" s="90" t="s">
        <v>321</v>
      </c>
    </row>
    <row r="403" spans="1:2" ht="15.5">
      <c r="A403" s="90" t="s">
        <v>220</v>
      </c>
      <c r="B403" s="90" t="s">
        <v>127</v>
      </c>
    </row>
    <row r="404" spans="1:2" ht="15.5">
      <c r="A404" s="90" t="s">
        <v>220</v>
      </c>
      <c r="B404" s="90" t="s">
        <v>335</v>
      </c>
    </row>
    <row r="405" spans="1:2" ht="15.5">
      <c r="A405" s="90" t="s">
        <v>220</v>
      </c>
      <c r="B405" s="90" t="s">
        <v>341</v>
      </c>
    </row>
    <row r="406" spans="1:2" ht="15.5">
      <c r="A406" s="90" t="s">
        <v>220</v>
      </c>
      <c r="B406" s="90" t="s">
        <v>512</v>
      </c>
    </row>
    <row r="407" spans="1:2" ht="15.5">
      <c r="A407" s="90" t="s">
        <v>220</v>
      </c>
      <c r="B407" s="90" t="s">
        <v>513</v>
      </c>
    </row>
    <row r="408" spans="1:2" ht="15.5">
      <c r="A408" s="90" t="s">
        <v>220</v>
      </c>
      <c r="B408" s="90" t="s">
        <v>514</v>
      </c>
    </row>
    <row r="409" spans="1:2" ht="15.5">
      <c r="A409" s="90" t="s">
        <v>220</v>
      </c>
      <c r="B409" s="90" t="s">
        <v>520</v>
      </c>
    </row>
    <row r="410" spans="1:2" ht="15.5">
      <c r="A410" s="90" t="s">
        <v>220</v>
      </c>
      <c r="B410" s="90" t="s">
        <v>545</v>
      </c>
    </row>
    <row r="411" spans="1:2" ht="15.5">
      <c r="A411" s="90" t="s">
        <v>220</v>
      </c>
      <c r="B411" s="90" t="s">
        <v>546</v>
      </c>
    </row>
    <row r="412" spans="1:2" ht="15.5">
      <c r="A412" s="90" t="s">
        <v>220</v>
      </c>
      <c r="B412" s="90" t="s">
        <v>314</v>
      </c>
    </row>
    <row r="413" spans="1:2" ht="15.5">
      <c r="A413" s="90" t="s">
        <v>220</v>
      </c>
      <c r="B413" s="90" t="s">
        <v>547</v>
      </c>
    </row>
    <row r="414" spans="1:2" ht="15.5">
      <c r="A414" s="90" t="s">
        <v>220</v>
      </c>
      <c r="B414" s="90" t="s">
        <v>548</v>
      </c>
    </row>
    <row r="415" spans="1:2" ht="15.5">
      <c r="A415" s="90" t="s">
        <v>220</v>
      </c>
      <c r="B415" s="90" t="s">
        <v>549</v>
      </c>
    </row>
    <row r="416" spans="1:2" ht="15.5">
      <c r="A416" s="90" t="s">
        <v>220</v>
      </c>
      <c r="B416" s="90" t="s">
        <v>551</v>
      </c>
    </row>
    <row r="417" spans="1:2" ht="15.5">
      <c r="A417" s="90" t="s">
        <v>220</v>
      </c>
      <c r="B417" s="90" t="s">
        <v>554</v>
      </c>
    </row>
    <row r="418" spans="1:2" ht="15.5">
      <c r="A418" s="90" t="s">
        <v>220</v>
      </c>
      <c r="B418" s="90" t="s">
        <v>557</v>
      </c>
    </row>
    <row r="419" spans="1:2" ht="15.5">
      <c r="A419" s="90" t="s">
        <v>220</v>
      </c>
      <c r="B419" s="90" t="s">
        <v>559</v>
      </c>
    </row>
    <row r="420" spans="1:2" ht="15.5">
      <c r="A420" s="90" t="s">
        <v>220</v>
      </c>
      <c r="B420" s="90" t="s">
        <v>561</v>
      </c>
    </row>
    <row r="421" spans="1:2" ht="15.5">
      <c r="A421" s="90" t="s">
        <v>220</v>
      </c>
      <c r="B421" s="90" t="s">
        <v>564</v>
      </c>
    </row>
    <row r="422" spans="1:2" ht="15.5">
      <c r="A422" s="90" t="s">
        <v>220</v>
      </c>
      <c r="B422" s="90" t="s">
        <v>565</v>
      </c>
    </row>
    <row r="423" spans="1:2" ht="15.5">
      <c r="A423" s="90" t="s">
        <v>220</v>
      </c>
      <c r="B423" s="90" t="s">
        <v>567</v>
      </c>
    </row>
    <row r="424" spans="1:2" ht="15.5">
      <c r="A424" s="90" t="s">
        <v>220</v>
      </c>
      <c r="B424" s="90" t="s">
        <v>568</v>
      </c>
    </row>
    <row r="425" spans="1:2" ht="15.5">
      <c r="A425" s="90" t="s">
        <v>220</v>
      </c>
      <c r="B425" s="90" t="s">
        <v>570</v>
      </c>
    </row>
    <row r="426" spans="1:2" ht="15.5">
      <c r="A426" s="90" t="s">
        <v>220</v>
      </c>
      <c r="B426" s="90" t="s">
        <v>571</v>
      </c>
    </row>
    <row r="427" spans="1:2" ht="15.5">
      <c r="A427" s="90" t="s">
        <v>220</v>
      </c>
      <c r="B427" s="90" t="s">
        <v>572</v>
      </c>
    </row>
    <row r="428" spans="1:2" ht="15.5">
      <c r="A428" s="90" t="s">
        <v>220</v>
      </c>
      <c r="B428" s="90" t="s">
        <v>573</v>
      </c>
    </row>
    <row r="429" spans="1:2" ht="15.5">
      <c r="A429" s="90" t="s">
        <v>220</v>
      </c>
      <c r="B429" s="90" t="s">
        <v>581</v>
      </c>
    </row>
    <row r="430" spans="1:2" ht="15.5">
      <c r="A430" s="90" t="s">
        <v>220</v>
      </c>
      <c r="B430" s="90" t="s">
        <v>582</v>
      </c>
    </row>
    <row r="431" spans="1:2" ht="15.5">
      <c r="A431" s="90" t="s">
        <v>220</v>
      </c>
      <c r="B431" s="90" t="s">
        <v>584</v>
      </c>
    </row>
    <row r="432" spans="1:2" ht="15.5">
      <c r="A432" s="90" t="s">
        <v>220</v>
      </c>
      <c r="B432" s="90" t="s">
        <v>585</v>
      </c>
    </row>
    <row r="433" spans="1:2" ht="15.5">
      <c r="A433" s="90" t="s">
        <v>220</v>
      </c>
      <c r="B433" s="90" t="s">
        <v>586</v>
      </c>
    </row>
    <row r="434" spans="1:2" ht="15.5">
      <c r="A434" s="90" t="s">
        <v>220</v>
      </c>
      <c r="B434" s="90" t="s">
        <v>587</v>
      </c>
    </row>
    <row r="435" spans="1:2" ht="15.5">
      <c r="A435" s="90" t="s">
        <v>220</v>
      </c>
      <c r="B435" s="90" t="s">
        <v>588</v>
      </c>
    </row>
    <row r="436" spans="1:2" ht="15.5">
      <c r="A436" s="90" t="s">
        <v>220</v>
      </c>
      <c r="B436" s="90" t="s">
        <v>589</v>
      </c>
    </row>
    <row r="437" spans="1:2" ht="15.5">
      <c r="A437" s="90" t="s">
        <v>220</v>
      </c>
      <c r="B437" s="90" t="s">
        <v>590</v>
      </c>
    </row>
    <row r="438" spans="1:2" ht="15.5">
      <c r="A438" s="90" t="s">
        <v>220</v>
      </c>
      <c r="B438" s="90" t="s">
        <v>592</v>
      </c>
    </row>
    <row r="439" spans="1:2" ht="15.5">
      <c r="A439" s="90" t="s">
        <v>220</v>
      </c>
      <c r="B439" s="90" t="s">
        <v>595</v>
      </c>
    </row>
    <row r="440" spans="1:2" ht="15.5">
      <c r="A440" s="90" t="s">
        <v>220</v>
      </c>
      <c r="B440" s="90" t="s">
        <v>596</v>
      </c>
    </row>
    <row r="441" spans="1:2" ht="15.5">
      <c r="A441" s="90" t="s">
        <v>220</v>
      </c>
      <c r="B441" s="90" t="s">
        <v>597</v>
      </c>
    </row>
    <row r="442" spans="1:2" ht="15.5">
      <c r="A442" s="90" t="s">
        <v>220</v>
      </c>
      <c r="B442" s="90" t="s">
        <v>599</v>
      </c>
    </row>
    <row r="443" spans="1:2" ht="15.5">
      <c r="A443" s="90" t="s">
        <v>213</v>
      </c>
      <c r="B443" s="90" t="s">
        <v>216</v>
      </c>
    </row>
    <row r="444" spans="1:2" ht="15.5">
      <c r="A444" s="90" t="s">
        <v>213</v>
      </c>
      <c r="B444" s="90" t="s">
        <v>217</v>
      </c>
    </row>
    <row r="445" spans="1:2" ht="15.5">
      <c r="A445" s="90" t="s">
        <v>213</v>
      </c>
      <c r="B445" s="90" t="s">
        <v>219</v>
      </c>
    </row>
    <row r="446" spans="1:2" ht="15.5">
      <c r="A446" s="90" t="s">
        <v>213</v>
      </c>
      <c r="B446" s="90" t="s">
        <v>223</v>
      </c>
    </row>
    <row r="447" spans="1:2" ht="15.5">
      <c r="A447" s="90" t="s">
        <v>213</v>
      </c>
      <c r="B447" s="90" t="s">
        <v>224</v>
      </c>
    </row>
    <row r="448" spans="1:2" ht="15.5">
      <c r="A448" s="90" t="s">
        <v>213</v>
      </c>
      <c r="B448" s="90" t="s">
        <v>229</v>
      </c>
    </row>
    <row r="449" spans="1:2" ht="15.5">
      <c r="A449" s="90" t="s">
        <v>213</v>
      </c>
      <c r="B449" s="90" t="s">
        <v>233</v>
      </c>
    </row>
    <row r="450" spans="1:2" ht="15.5">
      <c r="A450" s="90" t="s">
        <v>213</v>
      </c>
      <c r="B450" s="90" t="s">
        <v>241</v>
      </c>
    </row>
    <row r="451" spans="1:2" ht="15.5">
      <c r="A451" s="90" t="s">
        <v>213</v>
      </c>
      <c r="B451" s="90" t="s">
        <v>247</v>
      </c>
    </row>
    <row r="452" spans="1:2" ht="15.5">
      <c r="A452" s="90" t="s">
        <v>213</v>
      </c>
      <c r="B452" s="90" t="s">
        <v>248</v>
      </c>
    </row>
    <row r="453" spans="1:2" ht="15.5">
      <c r="A453" s="90" t="s">
        <v>213</v>
      </c>
      <c r="B453" s="90" t="s">
        <v>251</v>
      </c>
    </row>
    <row r="454" spans="1:2" ht="15.5">
      <c r="A454" s="90" t="s">
        <v>213</v>
      </c>
      <c r="B454" s="90" t="s">
        <v>285</v>
      </c>
    </row>
    <row r="455" spans="1:2" ht="15.5">
      <c r="A455" s="90" t="s">
        <v>213</v>
      </c>
      <c r="B455" s="90" t="s">
        <v>292</v>
      </c>
    </row>
    <row r="456" spans="1:2" ht="15.5">
      <c r="A456" s="90" t="s">
        <v>213</v>
      </c>
      <c r="B456" s="90" t="s">
        <v>293</v>
      </c>
    </row>
    <row r="457" spans="1:2" ht="15.5">
      <c r="A457" s="90" t="s">
        <v>213</v>
      </c>
      <c r="B457" s="90" t="s">
        <v>294</v>
      </c>
    </row>
    <row r="458" spans="1:2" ht="15.5">
      <c r="A458" s="90" t="s">
        <v>213</v>
      </c>
      <c r="B458" s="90" t="s">
        <v>314</v>
      </c>
    </row>
    <row r="459" spans="1:2" ht="15.5">
      <c r="A459" s="90" t="s">
        <v>213</v>
      </c>
      <c r="B459" s="90" t="s">
        <v>320</v>
      </c>
    </row>
    <row r="460" spans="1:2" ht="15.5">
      <c r="A460" s="90" t="s">
        <v>213</v>
      </c>
      <c r="B460" s="90" t="s">
        <v>322</v>
      </c>
    </row>
    <row r="461" spans="1:2" ht="15.5">
      <c r="A461" s="90" t="s">
        <v>213</v>
      </c>
      <c r="B461" s="90" t="s">
        <v>476</v>
      </c>
    </row>
    <row r="462" spans="1:2" ht="15.5">
      <c r="A462" s="90" t="s">
        <v>213</v>
      </c>
      <c r="B462" s="90" t="s">
        <v>477</v>
      </c>
    </row>
    <row r="463" spans="1:2" ht="15.5">
      <c r="A463" s="90" t="s">
        <v>213</v>
      </c>
      <c r="B463" s="90" t="s">
        <v>478</v>
      </c>
    </row>
    <row r="464" spans="1:2" ht="15.5">
      <c r="A464" s="90" t="s">
        <v>213</v>
      </c>
      <c r="B464" s="90" t="s">
        <v>479</v>
      </c>
    </row>
    <row r="465" spans="1:2" ht="15.5">
      <c r="A465" s="90" t="s">
        <v>213</v>
      </c>
      <c r="B465" s="90" t="s">
        <v>485</v>
      </c>
    </row>
    <row r="466" spans="1:2" ht="15.5">
      <c r="A466" s="90" t="s">
        <v>213</v>
      </c>
      <c r="B466" s="90" t="s">
        <v>486</v>
      </c>
    </row>
    <row r="467" spans="1:2" ht="15.5">
      <c r="A467" s="90" t="s">
        <v>213</v>
      </c>
      <c r="B467" s="90" t="s">
        <v>498</v>
      </c>
    </row>
    <row r="468" spans="1:2" ht="15.5">
      <c r="A468" s="90" t="s">
        <v>213</v>
      </c>
      <c r="B468" s="90" t="s">
        <v>499</v>
      </c>
    </row>
    <row r="469" spans="1:2" ht="15.5">
      <c r="A469" s="90" t="s">
        <v>213</v>
      </c>
      <c r="B469" s="90" t="s">
        <v>508</v>
      </c>
    </row>
    <row r="470" spans="1:2" ht="15.5">
      <c r="A470" s="90" t="s">
        <v>213</v>
      </c>
      <c r="B470" s="90" t="s">
        <v>515</v>
      </c>
    </row>
    <row r="471" spans="1:2" ht="15.5">
      <c r="A471" s="90" t="s">
        <v>213</v>
      </c>
      <c r="B471" s="90" t="s">
        <v>516</v>
      </c>
    </row>
    <row r="472" spans="1:2" ht="15.5">
      <c r="A472" s="90" t="s">
        <v>213</v>
      </c>
      <c r="B472" s="90" t="s">
        <v>517</v>
      </c>
    </row>
    <row r="473" spans="1:2" ht="15.5">
      <c r="A473" s="90" t="s">
        <v>213</v>
      </c>
      <c r="B473" s="90" t="s">
        <v>518</v>
      </c>
    </row>
    <row r="474" spans="1:2" ht="15.5">
      <c r="A474" s="90" t="s">
        <v>213</v>
      </c>
      <c r="B474" s="90" t="s">
        <v>519</v>
      </c>
    </row>
    <row r="475" spans="1:2" ht="15.5">
      <c r="A475" s="90" t="s">
        <v>213</v>
      </c>
      <c r="B475" s="90" t="s">
        <v>529</v>
      </c>
    </row>
    <row r="476" spans="1:2" ht="15.5">
      <c r="A476" s="90" t="s">
        <v>213</v>
      </c>
      <c r="B476" s="90" t="s">
        <v>530</v>
      </c>
    </row>
    <row r="477" spans="1:2" ht="15.5">
      <c r="A477" s="90" t="s">
        <v>213</v>
      </c>
      <c r="B477" s="90" t="s">
        <v>536</v>
      </c>
    </row>
    <row r="478" spans="1:2" ht="15.5">
      <c r="A478" s="90" t="s">
        <v>213</v>
      </c>
      <c r="B478" s="90" t="s">
        <v>537</v>
      </c>
    </row>
    <row r="479" spans="1:2" ht="15.5">
      <c r="A479" s="90" t="s">
        <v>213</v>
      </c>
      <c r="B479" s="90" t="s">
        <v>598</v>
      </c>
    </row>
    <row r="480" spans="1:2" ht="15.5">
      <c r="A480" s="90" t="s">
        <v>265</v>
      </c>
      <c r="B480" s="90" t="s">
        <v>266</v>
      </c>
    </row>
    <row r="481" spans="1:2" ht="15.5">
      <c r="A481" s="90" t="s">
        <v>265</v>
      </c>
      <c r="B481" s="90" t="s">
        <v>267</v>
      </c>
    </row>
    <row r="482" spans="1:2" ht="15.5">
      <c r="A482" s="90" t="s">
        <v>265</v>
      </c>
      <c r="B482" s="90" t="s">
        <v>268</v>
      </c>
    </row>
    <row r="483" spans="1:2" ht="15.5">
      <c r="A483" s="90" t="s">
        <v>265</v>
      </c>
      <c r="B483" s="90" t="s">
        <v>269</v>
      </c>
    </row>
    <row r="484" spans="1:2" ht="15.5">
      <c r="A484" s="90" t="s">
        <v>265</v>
      </c>
      <c r="B484" s="90" t="s">
        <v>270</v>
      </c>
    </row>
    <row r="485" spans="1:2" ht="15.5">
      <c r="A485" s="90" t="s">
        <v>265</v>
      </c>
      <c r="B485" s="90" t="s">
        <v>272</v>
      </c>
    </row>
    <row r="486" spans="1:2" ht="15.5">
      <c r="A486" s="90" t="s">
        <v>265</v>
      </c>
      <c r="B486" s="90" t="s">
        <v>273</v>
      </c>
    </row>
    <row r="487" spans="1:2" ht="15.5">
      <c r="A487" s="90" t="s">
        <v>265</v>
      </c>
      <c r="B487" s="90" t="s">
        <v>274</v>
      </c>
    </row>
    <row r="488" spans="1:2" ht="15.5">
      <c r="A488" s="90" t="s">
        <v>265</v>
      </c>
      <c r="B488" s="90" t="s">
        <v>427</v>
      </c>
    </row>
    <row r="489" spans="1:2" ht="15.5">
      <c r="A489" s="90" t="s">
        <v>265</v>
      </c>
      <c r="B489" s="90" t="s">
        <v>429</v>
      </c>
    </row>
    <row r="490" spans="1:2" ht="15.5">
      <c r="A490" s="90" t="s">
        <v>265</v>
      </c>
      <c r="B490" s="90" t="s">
        <v>431</v>
      </c>
    </row>
    <row r="491" spans="1:2" ht="15.5">
      <c r="A491" s="90" t="s">
        <v>265</v>
      </c>
      <c r="B491" s="90" t="s">
        <v>434</v>
      </c>
    </row>
    <row r="492" spans="1:2" ht="15.5">
      <c r="A492" s="90" t="s">
        <v>265</v>
      </c>
      <c r="B492" s="90" t="s">
        <v>435</v>
      </c>
    </row>
    <row r="493" spans="1:2" ht="15.5">
      <c r="A493" s="90" t="s">
        <v>265</v>
      </c>
      <c r="B493" s="90" t="s">
        <v>436</v>
      </c>
    </row>
    <row r="494" spans="1:2" ht="15.5">
      <c r="A494" s="90" t="s">
        <v>265</v>
      </c>
      <c r="B494" s="90" t="s">
        <v>437</v>
      </c>
    </row>
    <row r="495" spans="1:2" ht="15.5">
      <c r="A495" s="90" t="s">
        <v>265</v>
      </c>
      <c r="B495" s="90" t="s">
        <v>438</v>
      </c>
    </row>
    <row r="496" spans="1:2" ht="15.5">
      <c r="A496" s="90" t="s">
        <v>265</v>
      </c>
      <c r="B496" s="90" t="s">
        <v>439</v>
      </c>
    </row>
    <row r="497" spans="1:2" ht="15.5">
      <c r="A497" s="90" t="s">
        <v>265</v>
      </c>
      <c r="B497" s="90" t="s">
        <v>440</v>
      </c>
    </row>
    <row r="498" spans="1:2" ht="15.5">
      <c r="A498" s="90" t="s">
        <v>265</v>
      </c>
      <c r="B498" s="90" t="s">
        <v>441</v>
      </c>
    </row>
    <row r="499" spans="1:2" ht="15.5">
      <c r="A499" s="90" t="s">
        <v>265</v>
      </c>
      <c r="B499" s="90" t="s">
        <v>442</v>
      </c>
    </row>
    <row r="500" spans="1:2" ht="15.5">
      <c r="A500" s="90" t="s">
        <v>265</v>
      </c>
      <c r="B500" s="90" t="s">
        <v>443</v>
      </c>
    </row>
    <row r="501" spans="1:2" ht="15.5">
      <c r="A501" s="90" t="s">
        <v>265</v>
      </c>
      <c r="B501" s="90" t="s">
        <v>444</v>
      </c>
    </row>
    <row r="502" spans="1:2" ht="15.5">
      <c r="A502" s="90" t="s">
        <v>265</v>
      </c>
      <c r="B502" s="90" t="s">
        <v>446</v>
      </c>
    </row>
    <row r="503" spans="1:2" ht="15.5">
      <c r="A503" s="90" t="s">
        <v>265</v>
      </c>
      <c r="B503" s="90" t="s">
        <v>447</v>
      </c>
    </row>
    <row r="504" spans="1:2" ht="15.5">
      <c r="A504" s="90" t="s">
        <v>265</v>
      </c>
      <c r="B504" s="90" t="s">
        <v>448</v>
      </c>
    </row>
    <row r="505" spans="1:2" ht="15.5">
      <c r="A505" s="90" t="s">
        <v>265</v>
      </c>
      <c r="B505" s="90" t="s">
        <v>449</v>
      </c>
    </row>
    <row r="506" spans="1:2" ht="15.5">
      <c r="A506" s="90" t="s">
        <v>265</v>
      </c>
      <c r="B506" s="90" t="s">
        <v>450</v>
      </c>
    </row>
    <row r="507" spans="1:2" ht="15.5">
      <c r="A507" s="90" t="s">
        <v>265</v>
      </c>
      <c r="B507" s="90" t="s">
        <v>460</v>
      </c>
    </row>
    <row r="508" spans="1:2" ht="15.5">
      <c r="A508" s="90" t="s">
        <v>265</v>
      </c>
      <c r="B508" s="90" t="s">
        <v>466</v>
      </c>
    </row>
    <row r="509" spans="1:2" ht="15.5">
      <c r="A509" s="90" t="s">
        <v>265</v>
      </c>
      <c r="B509" s="90" t="s">
        <v>481</v>
      </c>
    </row>
    <row r="510" spans="1:2" ht="15.5">
      <c r="A510" s="90" t="s">
        <v>265</v>
      </c>
      <c r="B510" s="90" t="s">
        <v>566</v>
      </c>
    </row>
    <row r="511" spans="1:2" ht="15.5">
      <c r="A511" s="90" t="s">
        <v>265</v>
      </c>
      <c r="B511" s="90" t="s">
        <v>594</v>
      </c>
    </row>
    <row r="512" spans="1:2" ht="15.5">
      <c r="A512" s="90" t="s">
        <v>265</v>
      </c>
      <c r="B512" s="90" t="s">
        <v>238</v>
      </c>
    </row>
    <row r="513" spans="1:2" ht="15.5">
      <c r="A513" s="90" t="s">
        <v>265</v>
      </c>
      <c r="B513" s="90" t="s">
        <v>622</v>
      </c>
    </row>
    <row r="514" spans="1:2" ht="15.5">
      <c r="A514" s="90" t="s">
        <v>130</v>
      </c>
      <c r="B514" s="90" t="s">
        <v>131</v>
      </c>
    </row>
    <row r="515" spans="1:2" ht="15.5">
      <c r="A515" s="90" t="s">
        <v>130</v>
      </c>
      <c r="B515" s="90" t="s">
        <v>132</v>
      </c>
    </row>
    <row r="516" spans="1:2" ht="15.5">
      <c r="A516" s="90" t="s">
        <v>130</v>
      </c>
      <c r="B516" s="90" t="s">
        <v>133</v>
      </c>
    </row>
    <row r="517" spans="1:2" ht="15.5">
      <c r="A517" s="90" t="s">
        <v>130</v>
      </c>
      <c r="B517" s="90" t="s">
        <v>482</v>
      </c>
    </row>
    <row r="518" spans="1:2" ht="15.5">
      <c r="A518" s="90" t="s">
        <v>130</v>
      </c>
      <c r="B518" s="90" t="s">
        <v>483</v>
      </c>
    </row>
    <row r="519" spans="1:2" ht="15.5">
      <c r="A519" s="90" t="s">
        <v>130</v>
      </c>
      <c r="B519" s="90" t="s">
        <v>500</v>
      </c>
    </row>
    <row r="520" spans="1:2" ht="15.5">
      <c r="A520" s="90" t="s">
        <v>130</v>
      </c>
      <c r="B520" s="90" t="s">
        <v>501</v>
      </c>
    </row>
    <row r="521" spans="1:2" ht="15.5">
      <c r="A521" s="90" t="s">
        <v>130</v>
      </c>
      <c r="B521" s="90" t="s">
        <v>503</v>
      </c>
    </row>
    <row r="522" spans="1:2" ht="15.5">
      <c r="A522" s="90" t="s">
        <v>130</v>
      </c>
      <c r="B522" s="90" t="s">
        <v>510</v>
      </c>
    </row>
    <row r="523" spans="1:2" ht="15.5">
      <c r="A523" s="90" t="s">
        <v>130</v>
      </c>
      <c r="B523" s="90" t="s">
        <v>574</v>
      </c>
    </row>
    <row r="524" spans="1:2" ht="15.5">
      <c r="A524" s="90" t="s">
        <v>130</v>
      </c>
      <c r="B524" s="90" t="s">
        <v>577</v>
      </c>
    </row>
    <row r="525" spans="1:2" ht="15.5">
      <c r="A525" s="90" t="s">
        <v>130</v>
      </c>
      <c r="B525" s="90" t="s">
        <v>578</v>
      </c>
    </row>
    <row r="526" spans="1:2" ht="15.5">
      <c r="A526" s="90" t="s">
        <v>130</v>
      </c>
      <c r="B526" s="90" t="s">
        <v>591</v>
      </c>
    </row>
  </sheetData>
  <autoFilter ref="A1:B526"/>
  <sortState ref="A2:B1766">
    <sortCondition ref="A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ТАБЛИЦЫ </vt:lpstr>
      <vt:lpstr>Итоговая таблица</vt:lpstr>
      <vt:lpstr>Рейтинг</vt:lpstr>
      <vt:lpstr> предложения</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Отдел по культуре</cp:lastModifiedBy>
  <cp:lastPrinted>2025-10-31T08:18:50Z</cp:lastPrinted>
  <dcterms:created xsi:type="dcterms:W3CDTF">2015-06-05T18:19:34Z</dcterms:created>
  <dcterms:modified xsi:type="dcterms:W3CDTF">2025-10-31T08:19:31Z</dcterms:modified>
</cp:coreProperties>
</file>