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8" windowWidth="19140" windowHeight="7356"/>
  </bookViews>
  <sheets>
    <sheet name="с 12до18лет (2)" sheetId="2" r:id="rId1"/>
    <sheet name="с 7до11лет (2)" sheetId="3" r:id="rId2"/>
  </sheets>
  <calcPr calcId="145621" refMode="R1C1"/>
</workbook>
</file>

<file path=xl/calcChain.xml><?xml version="1.0" encoding="utf-8"?>
<calcChain xmlns="http://schemas.openxmlformats.org/spreadsheetml/2006/main">
  <c r="D39" i="2" l="1"/>
  <c r="M33" i="2" l="1"/>
  <c r="J32" i="2"/>
  <c r="G28" i="3" l="1"/>
  <c r="H14" i="2" l="1"/>
  <c r="D30" i="2" l="1"/>
  <c r="K38" i="2" l="1"/>
  <c r="M38" i="2" s="1"/>
  <c r="K37" i="2"/>
  <c r="M37" i="2" s="1"/>
  <c r="K36" i="2"/>
  <c r="M36" i="2" s="1"/>
  <c r="K35" i="2"/>
  <c r="K34" i="2"/>
  <c r="M34" i="2" s="1"/>
  <c r="K33" i="2"/>
  <c r="K32" i="2"/>
  <c r="M32" i="2" s="1"/>
  <c r="K31" i="2"/>
  <c r="M31" i="2" s="1"/>
  <c r="K30" i="2"/>
  <c r="M30" i="2" s="1"/>
  <c r="K29" i="2"/>
  <c r="K28" i="2"/>
  <c r="M28" i="2" s="1"/>
  <c r="K27" i="2"/>
  <c r="M27" i="2" s="1"/>
  <c r="K26" i="2"/>
  <c r="K25" i="2"/>
  <c r="M25" i="2" s="1"/>
  <c r="K24" i="2"/>
  <c r="M24" i="2" s="1"/>
  <c r="K23" i="2"/>
  <c r="K22" i="2"/>
  <c r="K21" i="2"/>
  <c r="M21" i="2" s="1"/>
  <c r="K20" i="2"/>
  <c r="M20" i="2" s="1"/>
  <c r="K19" i="2"/>
  <c r="M19" i="2" s="1"/>
  <c r="K18" i="2"/>
  <c r="K17" i="2"/>
  <c r="M17" i="2" s="1"/>
  <c r="K16" i="2"/>
  <c r="M16" i="2" s="1"/>
  <c r="K15" i="2"/>
  <c r="K14" i="2"/>
  <c r="K13" i="2"/>
  <c r="M13" i="2" s="1"/>
  <c r="K12" i="2"/>
  <c r="M12" i="2" s="1"/>
  <c r="K11" i="2"/>
  <c r="M11" i="2" s="1"/>
  <c r="K10" i="2"/>
  <c r="K9" i="2"/>
  <c r="M9" i="2" s="1"/>
  <c r="K8" i="2"/>
  <c r="M8" i="2" s="1"/>
  <c r="M39" i="2" s="1"/>
  <c r="M35" i="2"/>
  <c r="M26" i="2"/>
  <c r="M23" i="2"/>
  <c r="M22" i="2"/>
  <c r="M18" i="2"/>
  <c r="M15" i="2"/>
  <c r="M14" i="2"/>
  <c r="M10" i="2"/>
  <c r="K38" i="3"/>
  <c r="M38" i="3" s="1"/>
  <c r="K37" i="3"/>
  <c r="M37" i="3" s="1"/>
  <c r="K36" i="3"/>
  <c r="M36" i="3" s="1"/>
  <c r="K35" i="3"/>
  <c r="K34" i="3"/>
  <c r="M34" i="3" s="1"/>
  <c r="K33" i="3"/>
  <c r="M33" i="3" s="1"/>
  <c r="K32" i="3"/>
  <c r="M32" i="3" s="1"/>
  <c r="K31" i="3"/>
  <c r="K30" i="3"/>
  <c r="M30" i="3" s="1"/>
  <c r="K29" i="3"/>
  <c r="K28" i="3"/>
  <c r="M28" i="3" s="1"/>
  <c r="K27" i="3"/>
  <c r="K26" i="3"/>
  <c r="M26" i="3" s="1"/>
  <c r="K25" i="3"/>
  <c r="M25" i="3" s="1"/>
  <c r="K24" i="3"/>
  <c r="M24" i="3" s="1"/>
  <c r="K23" i="3"/>
  <c r="K22" i="3"/>
  <c r="K21" i="3"/>
  <c r="M21" i="3" s="1"/>
  <c r="K20" i="3"/>
  <c r="M20" i="3" s="1"/>
  <c r="K19" i="3"/>
  <c r="K18" i="3"/>
  <c r="M18" i="3" s="1"/>
  <c r="K17" i="3"/>
  <c r="M17" i="3" s="1"/>
  <c r="K16" i="3"/>
  <c r="M16" i="3" s="1"/>
  <c r="K15" i="3"/>
  <c r="K14" i="3"/>
  <c r="K13" i="3"/>
  <c r="M13" i="3" s="1"/>
  <c r="K12" i="3"/>
  <c r="M12" i="3" s="1"/>
  <c r="K11" i="3"/>
  <c r="K10" i="3"/>
  <c r="M10" i="3" s="1"/>
  <c r="K9" i="3"/>
  <c r="M9" i="3" s="1"/>
  <c r="K8" i="3"/>
  <c r="M8" i="3" s="1"/>
  <c r="M35" i="3"/>
  <c r="M31" i="3"/>
  <c r="M27" i="3"/>
  <c r="M23" i="3"/>
  <c r="M22" i="3"/>
  <c r="M19" i="3"/>
  <c r="M15" i="3"/>
  <c r="M14" i="3"/>
  <c r="M11" i="3"/>
  <c r="M39" i="3" l="1"/>
  <c r="E8" i="3" l="1"/>
  <c r="H23" i="3" l="1"/>
  <c r="E23" i="3"/>
  <c r="E22" i="3"/>
  <c r="H38" i="3" l="1"/>
  <c r="J38" i="3" s="1"/>
  <c r="G38" i="3"/>
  <c r="E38" i="3"/>
  <c r="D38" i="3"/>
  <c r="H37" i="3"/>
  <c r="J37" i="3" s="1"/>
  <c r="E37" i="3"/>
  <c r="G37" i="3" s="1"/>
  <c r="D37" i="3"/>
  <c r="H36" i="3"/>
  <c r="J36" i="3" s="1"/>
  <c r="G36" i="3"/>
  <c r="E36" i="3"/>
  <c r="D36" i="3"/>
  <c r="H35" i="3"/>
  <c r="J35" i="3" s="1"/>
  <c r="E35" i="3"/>
  <c r="G35" i="3" s="1"/>
  <c r="D35" i="3"/>
  <c r="H34" i="3"/>
  <c r="J34" i="3" s="1"/>
  <c r="G34" i="3"/>
  <c r="E34" i="3"/>
  <c r="D34" i="3"/>
  <c r="H33" i="3"/>
  <c r="J33" i="3" s="1"/>
  <c r="E33" i="3"/>
  <c r="G33" i="3" s="1"/>
  <c r="D33" i="3"/>
  <c r="H32" i="3"/>
  <c r="J32" i="3" s="1"/>
  <c r="G32" i="3"/>
  <c r="E32" i="3"/>
  <c r="D32" i="3"/>
  <c r="H31" i="3"/>
  <c r="J31" i="3" s="1"/>
  <c r="E31" i="3"/>
  <c r="G31" i="3" s="1"/>
  <c r="D31" i="3"/>
  <c r="H30" i="3"/>
  <c r="J30" i="3" s="1"/>
  <c r="G30" i="3"/>
  <c r="E30" i="3"/>
  <c r="D30" i="3"/>
  <c r="H29" i="3"/>
  <c r="E29" i="3"/>
  <c r="H28" i="3"/>
  <c r="J28" i="3" s="1"/>
  <c r="E28" i="3"/>
  <c r="D28" i="3"/>
  <c r="J27" i="3"/>
  <c r="H27" i="3"/>
  <c r="E27" i="3"/>
  <c r="G27" i="3" s="1"/>
  <c r="D27" i="3"/>
  <c r="H26" i="3"/>
  <c r="J26" i="3" s="1"/>
  <c r="E26" i="3"/>
  <c r="G26" i="3" s="1"/>
  <c r="D26" i="3"/>
  <c r="J25" i="3"/>
  <c r="H25" i="3"/>
  <c r="E25" i="3"/>
  <c r="G25" i="3" s="1"/>
  <c r="D25" i="3"/>
  <c r="H24" i="3"/>
  <c r="J24" i="3" s="1"/>
  <c r="E24" i="3"/>
  <c r="G24" i="3" s="1"/>
  <c r="D24" i="3"/>
  <c r="J23" i="3"/>
  <c r="G23" i="3"/>
  <c r="D23" i="3"/>
  <c r="H22" i="3"/>
  <c r="J22" i="3" s="1"/>
  <c r="G22" i="3"/>
  <c r="D22" i="3"/>
  <c r="H21" i="3"/>
  <c r="J21" i="3" s="1"/>
  <c r="G21" i="3"/>
  <c r="E21" i="3"/>
  <c r="D21" i="3"/>
  <c r="H20" i="3"/>
  <c r="J20" i="3" s="1"/>
  <c r="E20" i="3"/>
  <c r="G20" i="3" s="1"/>
  <c r="D20" i="3"/>
  <c r="H19" i="3"/>
  <c r="J19" i="3" s="1"/>
  <c r="G19" i="3"/>
  <c r="E19" i="3"/>
  <c r="D19" i="3"/>
  <c r="H18" i="3"/>
  <c r="J18" i="3" s="1"/>
  <c r="E18" i="3"/>
  <c r="G18" i="3" s="1"/>
  <c r="D18" i="3"/>
  <c r="H17" i="3"/>
  <c r="J17" i="3" s="1"/>
  <c r="G17" i="3"/>
  <c r="E17" i="3"/>
  <c r="D17" i="3"/>
  <c r="H16" i="3"/>
  <c r="J16" i="3" s="1"/>
  <c r="E16" i="3"/>
  <c r="G16" i="3" s="1"/>
  <c r="D16" i="3"/>
  <c r="H15" i="3"/>
  <c r="J15" i="3" s="1"/>
  <c r="G15" i="3"/>
  <c r="E15" i="3"/>
  <c r="D15" i="3"/>
  <c r="H14" i="3"/>
  <c r="J14" i="3" s="1"/>
  <c r="E14" i="3"/>
  <c r="G14" i="3" s="1"/>
  <c r="D14" i="3"/>
  <c r="H13" i="3"/>
  <c r="J13" i="3" s="1"/>
  <c r="G13" i="3"/>
  <c r="E13" i="3"/>
  <c r="D13" i="3"/>
  <c r="H12" i="3"/>
  <c r="J12" i="3" s="1"/>
  <c r="E12" i="3"/>
  <c r="G12" i="3" s="1"/>
  <c r="D12" i="3"/>
  <c r="H11" i="3"/>
  <c r="J11" i="3" s="1"/>
  <c r="G11" i="3"/>
  <c r="E11" i="3"/>
  <c r="D11" i="3"/>
  <c r="H10" i="3"/>
  <c r="J10" i="3" s="1"/>
  <c r="E10" i="3"/>
  <c r="G10" i="3" s="1"/>
  <c r="D10" i="3"/>
  <c r="H9" i="3"/>
  <c r="J9" i="3" s="1"/>
  <c r="G9" i="3"/>
  <c r="E9" i="3"/>
  <c r="D9" i="3"/>
  <c r="H8" i="3"/>
  <c r="J8" i="3" s="1"/>
  <c r="G8" i="3"/>
  <c r="D8" i="3"/>
  <c r="G39" i="3" l="1"/>
  <c r="D39" i="3"/>
  <c r="J39" i="3"/>
  <c r="H38" i="2"/>
  <c r="J38" i="2" s="1"/>
  <c r="E38" i="2"/>
  <c r="G38" i="2" s="1"/>
  <c r="D38" i="2"/>
  <c r="H37" i="2"/>
  <c r="J37" i="2" s="1"/>
  <c r="E37" i="2"/>
  <c r="G37" i="2" s="1"/>
  <c r="D37" i="2"/>
  <c r="H36" i="2"/>
  <c r="J36" i="2" s="1"/>
  <c r="E36" i="2"/>
  <c r="G36" i="2" s="1"/>
  <c r="D36" i="2"/>
  <c r="H35" i="2"/>
  <c r="J35" i="2" s="1"/>
  <c r="E35" i="2"/>
  <c r="G35" i="2" s="1"/>
  <c r="D35" i="2"/>
  <c r="H34" i="2"/>
  <c r="J34" i="2" s="1"/>
  <c r="E34" i="2"/>
  <c r="G34" i="2" s="1"/>
  <c r="D34" i="2"/>
  <c r="H33" i="2"/>
  <c r="J33" i="2" s="1"/>
  <c r="E33" i="2"/>
  <c r="G33" i="2" s="1"/>
  <c r="D33" i="2"/>
  <c r="H32" i="2"/>
  <c r="E32" i="2"/>
  <c r="G32" i="2" s="1"/>
  <c r="D32" i="2"/>
  <c r="H31" i="2"/>
  <c r="J31" i="2" s="1"/>
  <c r="E31" i="2"/>
  <c r="G31" i="2" s="1"/>
  <c r="D31" i="2"/>
  <c r="H30" i="2"/>
  <c r="E30" i="2"/>
  <c r="G30" i="2" s="1"/>
  <c r="H29" i="2"/>
  <c r="E29" i="2"/>
  <c r="H28" i="2"/>
  <c r="J28" i="2" s="1"/>
  <c r="E28" i="2"/>
  <c r="G28" i="2" s="1"/>
  <c r="D28" i="2"/>
  <c r="H27" i="2"/>
  <c r="J27" i="2" s="1"/>
  <c r="E27" i="2"/>
  <c r="G27" i="2" s="1"/>
  <c r="D27" i="2"/>
  <c r="H26" i="2"/>
  <c r="J26" i="2" s="1"/>
  <c r="E26" i="2"/>
  <c r="G26" i="2" s="1"/>
  <c r="D26" i="2"/>
  <c r="H25" i="2"/>
  <c r="J25" i="2" s="1"/>
  <c r="E25" i="2"/>
  <c r="G25" i="2" s="1"/>
  <c r="D25" i="2"/>
  <c r="H24" i="2"/>
  <c r="J24" i="2" s="1"/>
  <c r="E24" i="2"/>
  <c r="G24" i="2" s="1"/>
  <c r="D24" i="2"/>
  <c r="H23" i="2"/>
  <c r="J23" i="2" s="1"/>
  <c r="E23" i="2"/>
  <c r="G23" i="2" s="1"/>
  <c r="D23" i="2"/>
  <c r="H22" i="2"/>
  <c r="J22" i="2" s="1"/>
  <c r="E22" i="2"/>
  <c r="G22" i="2" s="1"/>
  <c r="D22" i="2"/>
  <c r="H21" i="2"/>
  <c r="J21" i="2" s="1"/>
  <c r="E21" i="2"/>
  <c r="G21" i="2" s="1"/>
  <c r="D21" i="2"/>
  <c r="H20" i="2"/>
  <c r="J20" i="2" s="1"/>
  <c r="E20" i="2"/>
  <c r="G20" i="2" s="1"/>
  <c r="D20" i="2"/>
  <c r="H19" i="2"/>
  <c r="J19" i="2" s="1"/>
  <c r="E19" i="2"/>
  <c r="G19" i="2" s="1"/>
  <c r="D19" i="2"/>
  <c r="H18" i="2"/>
  <c r="J18" i="2" s="1"/>
  <c r="E18" i="2"/>
  <c r="G18" i="2" s="1"/>
  <c r="D18" i="2"/>
  <c r="H17" i="2"/>
  <c r="J17" i="2" s="1"/>
  <c r="E17" i="2"/>
  <c r="G17" i="2" s="1"/>
  <c r="D17" i="2"/>
  <c r="H16" i="2"/>
  <c r="J16" i="2" s="1"/>
  <c r="E16" i="2"/>
  <c r="G16" i="2" s="1"/>
  <c r="D16" i="2"/>
  <c r="H15" i="2"/>
  <c r="J15" i="2" s="1"/>
  <c r="E15" i="2"/>
  <c r="G15" i="2" s="1"/>
  <c r="D15" i="2"/>
  <c r="J14" i="2"/>
  <c r="E14" i="2"/>
  <c r="G14" i="2" s="1"/>
  <c r="D14" i="2"/>
  <c r="H13" i="2"/>
  <c r="J13" i="2" s="1"/>
  <c r="E13" i="2"/>
  <c r="G13" i="2" s="1"/>
  <c r="D13" i="2"/>
  <c r="H12" i="2"/>
  <c r="J12" i="2" s="1"/>
  <c r="E12" i="2"/>
  <c r="G12" i="2" s="1"/>
  <c r="D12" i="2"/>
  <c r="H11" i="2"/>
  <c r="J11" i="2" s="1"/>
  <c r="E11" i="2"/>
  <c r="G11" i="2" s="1"/>
  <c r="D11" i="2"/>
  <c r="H10" i="2"/>
  <c r="J10" i="2" s="1"/>
  <c r="E10" i="2"/>
  <c r="G10" i="2" s="1"/>
  <c r="D10" i="2"/>
  <c r="H9" i="2"/>
  <c r="J9" i="2" s="1"/>
  <c r="E9" i="2"/>
  <c r="G9" i="2" s="1"/>
  <c r="D9" i="2"/>
  <c r="H8" i="2"/>
  <c r="J8" i="2" s="1"/>
  <c r="E8" i="2"/>
  <c r="G8" i="2" s="1"/>
  <c r="D8" i="2"/>
  <c r="J39" i="2" l="1"/>
  <c r="G39" i="2"/>
</calcChain>
</file>

<file path=xl/sharedStrings.xml><?xml version="1.0" encoding="utf-8"?>
<sst xmlns="http://schemas.openxmlformats.org/spreadsheetml/2006/main" count="112" uniqueCount="59">
  <si>
    <t xml:space="preserve">Хлеб пшеничный                  </t>
  </si>
  <si>
    <t xml:space="preserve">Мука пшеничная                  </t>
  </si>
  <si>
    <t xml:space="preserve">Крупы, бобовые                  </t>
  </si>
  <si>
    <t xml:space="preserve">Макаронные изделия              </t>
  </si>
  <si>
    <t xml:space="preserve">Картофель                       </t>
  </si>
  <si>
    <t xml:space="preserve">Овощи свежие, зелень            </t>
  </si>
  <si>
    <t xml:space="preserve">Фрукты (плоды) свежие           </t>
  </si>
  <si>
    <t xml:space="preserve">Сыр                             </t>
  </si>
  <si>
    <t xml:space="preserve">Масло сливочное                 </t>
  </si>
  <si>
    <t xml:space="preserve">Масло растительное              </t>
  </si>
  <si>
    <t xml:space="preserve">Сахар                   </t>
  </si>
  <si>
    <t xml:space="preserve">Кондитерские изделия            </t>
  </si>
  <si>
    <t xml:space="preserve">Чай                             </t>
  </si>
  <si>
    <t xml:space="preserve">Дрожжи хлебопекарные            </t>
  </si>
  <si>
    <t xml:space="preserve">Соль                            </t>
  </si>
  <si>
    <t>ИТОГО</t>
  </si>
  <si>
    <t>Рекомендуемые среднесуточные наборы пищевых продуктов, в том числе,  используемые для приготовления блюд и напитков, для детей и подростков оздоровительных учреждений</t>
  </si>
  <si>
    <t>Наименование продуктов</t>
  </si>
  <si>
    <t>Количество продуктов в зависимости от возраста детей</t>
  </si>
  <si>
    <t>в г, мл, брутто</t>
  </si>
  <si>
    <t>цена за кг, литр, шт</t>
  </si>
  <si>
    <t>сумма, руб</t>
  </si>
  <si>
    <t>с  7 до 11 лет</t>
  </si>
  <si>
    <t>Сухофрукты</t>
  </si>
  <si>
    <t xml:space="preserve">Соки плодоовощные, напитки  витаминизированные   </t>
  </si>
  <si>
    <t>Мясо 1-й категории</t>
  </si>
  <si>
    <t>Субпродукты (печень, язык, сердце)</t>
  </si>
  <si>
    <t>Птица (цыплята 1 категории потрошенные)</t>
  </si>
  <si>
    <t xml:space="preserve">Рыба (филе), в т.ч. филе слабо и малосольное                       </t>
  </si>
  <si>
    <t>Молоко (массовая доля жира 2,5%)</t>
  </si>
  <si>
    <t xml:space="preserve">Кисломолочная пищевая продукция </t>
  </si>
  <si>
    <t>Творог (5%-9% м.д.ж)</t>
  </si>
  <si>
    <t>Сметана</t>
  </si>
  <si>
    <t xml:space="preserve">Яйцо диетическое , шт               </t>
  </si>
  <si>
    <t xml:space="preserve">Какао-порошок                        </t>
  </si>
  <si>
    <t>Кофейный напиток</t>
  </si>
  <si>
    <t>Специи</t>
  </si>
  <si>
    <t>Хлеб ржаной</t>
  </si>
  <si>
    <t>Крахмал</t>
  </si>
  <si>
    <t>Завтрак 25%</t>
  </si>
  <si>
    <t>Обед 35%</t>
  </si>
  <si>
    <t>с  12 до 18 лет</t>
  </si>
  <si>
    <t>Завтрак</t>
  </si>
  <si>
    <t xml:space="preserve">Обед </t>
  </si>
  <si>
    <t xml:space="preserve">полдник </t>
  </si>
  <si>
    <t>Полдник  15%</t>
  </si>
  <si>
    <t>Полдник</t>
  </si>
  <si>
    <t>Полдник 15%</t>
  </si>
  <si>
    <t>Птица (цыплята 1 категории потрошенные,филе куриное)</t>
  </si>
  <si>
    <t>расчет</t>
  </si>
  <si>
    <t xml:space="preserve">по меню </t>
  </si>
  <si>
    <t>по меню</t>
  </si>
  <si>
    <t xml:space="preserve"> расчет</t>
  </si>
  <si>
    <t>в ценах 1 полугодие 2025года</t>
  </si>
  <si>
    <t>в ценах 1 полугодия 2025года</t>
  </si>
  <si>
    <t>Завтрак 25% + Обед 35%= 227,05</t>
  </si>
  <si>
    <t>(+ полдник 15%) = 281,84</t>
  </si>
  <si>
    <t>Завтрак 25% + Обед 35%= 271,84</t>
  </si>
  <si>
    <t>(+ полдник 15%) = 337,56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</si>
</sst>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/>
    <xf numFmtId="0" fontId="0" fillId="0" borderId="12" xfId="0" applyBorder="1"/>
    <xf numFmtId="0" fontId="0" fillId="0" borderId="12" xfId="0" applyBorder="1" applyAlignment="1"/>
    <xf numFmtId="0" fontId="1" fillId="0" borderId="5" xfId="0" applyFont="1" applyBorder="1" applyAlignment="1">
      <alignment vertical="center" wrapText="1"/>
    </xf>
    <xf numFmtId="0" fontId="1" fillId="0" borderId="13" xfId="0" applyFont="1" applyBorder="1" applyAlignment="1">
      <alignment horizontal="left" wrapText="1"/>
    </xf>
    <xf numFmtId="0" fontId="4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/>
    <xf numFmtId="2" fontId="1" fillId="0" borderId="10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wrapText="1"/>
    </xf>
    <xf numFmtId="2" fontId="1" fillId="0" borderId="10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2" fontId="0" fillId="0" borderId="5" xfId="0" applyNumberFormat="1" applyBorder="1" applyAlignment="1">
      <alignment wrapText="1"/>
    </xf>
    <xf numFmtId="2" fontId="0" fillId="0" borderId="10" xfId="0" applyNumberFormat="1" applyBorder="1"/>
    <xf numFmtId="0" fontId="7" fillId="0" borderId="12" xfId="0" applyFont="1" applyBorder="1"/>
    <xf numFmtId="2" fontId="7" fillId="0" borderId="5" xfId="0" applyNumberFormat="1" applyFont="1" applyBorder="1" applyAlignment="1">
      <alignment wrapText="1"/>
    </xf>
    <xf numFmtId="2" fontId="7" fillId="0" borderId="10" xfId="0" applyNumberFormat="1" applyFont="1" applyBorder="1"/>
    <xf numFmtId="0" fontId="7" fillId="0" borderId="12" xfId="0" applyFont="1" applyBorder="1" applyAlignment="1"/>
    <xf numFmtId="0" fontId="4" fillId="0" borderId="17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0" fillId="0" borderId="24" xfId="0" applyBorder="1"/>
    <xf numFmtId="0" fontId="0" fillId="0" borderId="25" xfId="0" applyBorder="1"/>
    <xf numFmtId="2" fontId="5" fillId="0" borderId="13" xfId="0" applyNumberFormat="1" applyFont="1" applyBorder="1" applyAlignment="1">
      <alignment wrapText="1"/>
    </xf>
    <xf numFmtId="2" fontId="5" fillId="0" borderId="26" xfId="0" applyNumberFormat="1" applyFont="1" applyBorder="1"/>
    <xf numFmtId="0" fontId="0" fillId="0" borderId="27" xfId="0" applyBorder="1"/>
    <xf numFmtId="0" fontId="0" fillId="0" borderId="28" xfId="0" applyBorder="1"/>
    <xf numFmtId="0" fontId="4" fillId="0" borderId="13" xfId="0" applyFont="1" applyFill="1" applyBorder="1" applyAlignment="1">
      <alignment vertical="center" wrapText="1"/>
    </xf>
    <xf numFmtId="2" fontId="3" fillId="0" borderId="26" xfId="0" applyNumberFormat="1" applyFont="1" applyBorder="1" applyAlignment="1">
      <alignment horizontal="right"/>
    </xf>
    <xf numFmtId="0" fontId="1" fillId="0" borderId="5" xfId="0" applyFont="1" applyFill="1" applyBorder="1" applyAlignment="1">
      <alignment vertical="center" wrapText="1"/>
    </xf>
    <xf numFmtId="0" fontId="7" fillId="0" borderId="24" xfId="0" applyFont="1" applyBorder="1"/>
    <xf numFmtId="0" fontId="7" fillId="0" borderId="25" xfId="0" applyFont="1" applyBorder="1"/>
    <xf numFmtId="2" fontId="6" fillId="0" borderId="13" xfId="0" applyNumberFormat="1" applyFont="1" applyBorder="1" applyAlignment="1">
      <alignment wrapText="1"/>
    </xf>
    <xf numFmtId="0" fontId="0" fillId="0" borderId="1" xfId="0" applyBorder="1"/>
    <xf numFmtId="2" fontId="5" fillId="0" borderId="10" xfId="0" applyNumberFormat="1" applyFont="1" applyBorder="1"/>
    <xf numFmtId="2" fontId="6" fillId="0" borderId="13" xfId="0" applyNumberFormat="1" applyFont="1" applyBorder="1"/>
    <xf numFmtId="0" fontId="7" fillId="0" borderId="1" xfId="0" applyFont="1" applyBorder="1"/>
    <xf numFmtId="2" fontId="6" fillId="0" borderId="1" xfId="0" applyNumberFormat="1" applyFont="1" applyBorder="1"/>
    <xf numFmtId="2" fontId="4" fillId="0" borderId="26" xfId="0" applyNumberFormat="1" applyFont="1" applyBorder="1" applyAlignment="1">
      <alignment horizontal="right"/>
    </xf>
    <xf numFmtId="0" fontId="1" fillId="0" borderId="5" xfId="0" applyFont="1" applyBorder="1" applyAlignment="1">
      <alignment wrapText="1"/>
    </xf>
    <xf numFmtId="2" fontId="0" fillId="0" borderId="0" xfId="0" applyNumberFormat="1"/>
    <xf numFmtId="0" fontId="1" fillId="0" borderId="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9" fontId="6" fillId="0" borderId="11" xfId="0" applyNumberFormat="1" applyFont="1" applyFill="1" applyBorder="1" applyAlignment="1">
      <alignment horizontal="center" wrapText="1"/>
    </xf>
    <xf numFmtId="9" fontId="6" fillId="0" borderId="12" xfId="0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4" fillId="0" borderId="1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9" fontId="6" fillId="0" borderId="9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9" fontId="6" fillId="0" borderId="14" xfId="0" applyNumberFormat="1" applyFont="1" applyBorder="1" applyAlignment="1">
      <alignment horizontal="center" wrapText="1"/>
    </xf>
    <xf numFmtId="9" fontId="6" fillId="0" borderId="12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9" fontId="6" fillId="0" borderId="6" xfId="0" applyNumberFormat="1" applyFont="1" applyBorder="1" applyAlignment="1">
      <alignment horizontal="center" wrapText="1"/>
    </xf>
    <xf numFmtId="9" fontId="6" fillId="0" borderId="9" xfId="0" applyNumberFormat="1" applyFont="1" applyBorder="1" applyAlignment="1">
      <alignment horizontal="center" wrapText="1"/>
    </xf>
    <xf numFmtId="9" fontId="6" fillId="0" borderId="11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2"/>
  <sheetViews>
    <sheetView tabSelected="1" topLeftCell="A16" workbookViewId="0">
      <selection activeCell="N48" sqref="N48"/>
    </sheetView>
  </sheetViews>
  <sheetFormatPr defaultRowHeight="14.4" x14ac:dyDescent="0.3"/>
  <cols>
    <col min="1" max="1" width="25.5546875" customWidth="1"/>
    <col min="2" max="2" width="12.5546875" customWidth="1"/>
    <col min="3" max="3" width="10" customWidth="1"/>
    <col min="4" max="4" width="7.88671875" customWidth="1"/>
    <col min="5" max="5" width="8" customWidth="1"/>
    <col min="6" max="6" width="7.88671875" customWidth="1"/>
    <col min="7" max="7" width="8.21875" customWidth="1"/>
    <col min="8" max="9" width="7.77734375" customWidth="1"/>
    <col min="10" max="10" width="7.44140625" customWidth="1"/>
    <col min="13" max="13" width="8" customWidth="1"/>
  </cols>
  <sheetData>
    <row r="1" spans="1:13" x14ac:dyDescent="0.3">
      <c r="D1" t="s">
        <v>49</v>
      </c>
      <c r="G1" t="s">
        <v>54</v>
      </c>
    </row>
    <row r="2" spans="1:13" x14ac:dyDescent="0.3">
      <c r="A2" s="73" t="s">
        <v>16</v>
      </c>
      <c r="B2" s="74"/>
      <c r="C2" s="74"/>
      <c r="D2" s="75"/>
      <c r="E2" s="49" t="s">
        <v>42</v>
      </c>
      <c r="F2" s="50"/>
      <c r="G2" s="51"/>
      <c r="H2" s="49" t="s">
        <v>43</v>
      </c>
      <c r="I2" s="50"/>
      <c r="J2" s="51"/>
      <c r="K2" s="49" t="s">
        <v>46</v>
      </c>
      <c r="L2" s="50"/>
      <c r="M2" s="51"/>
    </row>
    <row r="3" spans="1:13" ht="44.4" customHeight="1" x14ac:dyDescent="0.3">
      <c r="A3" s="76"/>
      <c r="B3" s="77"/>
      <c r="C3" s="77"/>
      <c r="D3" s="78"/>
      <c r="E3" s="52"/>
      <c r="F3" s="53"/>
      <c r="G3" s="54"/>
      <c r="H3" s="52"/>
      <c r="I3" s="53"/>
      <c r="J3" s="54"/>
      <c r="K3" s="52"/>
      <c r="L3" s="53"/>
      <c r="M3" s="54"/>
    </row>
    <row r="4" spans="1:13" x14ac:dyDescent="0.3">
      <c r="A4" s="23"/>
      <c r="B4" s="24"/>
      <c r="C4" s="24"/>
      <c r="D4" s="25"/>
      <c r="E4" s="55"/>
      <c r="F4" s="56"/>
      <c r="G4" s="57"/>
      <c r="H4" s="55"/>
      <c r="I4" s="56"/>
      <c r="J4" s="57"/>
      <c r="K4" s="55"/>
      <c r="L4" s="56"/>
      <c r="M4" s="57"/>
    </row>
    <row r="5" spans="1:13" ht="30.6" customHeight="1" x14ac:dyDescent="0.3">
      <c r="A5" s="79" t="s">
        <v>17</v>
      </c>
      <c r="B5" s="81" t="s">
        <v>18</v>
      </c>
      <c r="C5" s="82"/>
      <c r="D5" s="62"/>
      <c r="E5" s="83" t="s">
        <v>39</v>
      </c>
      <c r="F5" s="68" t="s">
        <v>20</v>
      </c>
      <c r="G5" s="69" t="s">
        <v>21</v>
      </c>
      <c r="H5" s="58" t="s">
        <v>40</v>
      </c>
      <c r="I5" s="60" t="s">
        <v>20</v>
      </c>
      <c r="J5" s="62" t="s">
        <v>21</v>
      </c>
      <c r="K5" s="58" t="s">
        <v>47</v>
      </c>
      <c r="L5" s="60" t="s">
        <v>20</v>
      </c>
      <c r="M5" s="62" t="s">
        <v>21</v>
      </c>
    </row>
    <row r="6" spans="1:13" ht="27" customHeight="1" x14ac:dyDescent="0.3">
      <c r="A6" s="80"/>
      <c r="B6" s="9" t="s">
        <v>19</v>
      </c>
      <c r="C6" s="84" t="s">
        <v>20</v>
      </c>
      <c r="D6" s="63" t="s">
        <v>21</v>
      </c>
      <c r="E6" s="83"/>
      <c r="F6" s="68"/>
      <c r="G6" s="70"/>
      <c r="H6" s="59"/>
      <c r="I6" s="61"/>
      <c r="J6" s="63"/>
      <c r="K6" s="59"/>
      <c r="L6" s="61"/>
      <c r="M6" s="63"/>
    </row>
    <row r="7" spans="1:13" ht="21" customHeight="1" x14ac:dyDescent="0.3">
      <c r="A7" s="80"/>
      <c r="B7" s="10" t="s">
        <v>41</v>
      </c>
      <c r="C7" s="84"/>
      <c r="D7" s="63"/>
      <c r="E7" s="58"/>
      <c r="F7" s="60"/>
      <c r="G7" s="70"/>
      <c r="H7" s="59"/>
      <c r="I7" s="61"/>
      <c r="J7" s="63"/>
      <c r="K7" s="59"/>
      <c r="L7" s="61"/>
      <c r="M7" s="63"/>
    </row>
    <row r="8" spans="1:13" x14ac:dyDescent="0.3">
      <c r="A8" s="7" t="s">
        <v>37</v>
      </c>
      <c r="B8" s="11">
        <v>120</v>
      </c>
      <c r="C8" s="1">
        <v>84.75</v>
      </c>
      <c r="D8" s="12">
        <f>B8*C8/1000</f>
        <v>10.17</v>
      </c>
      <c r="E8" s="19">
        <f>B8*25%</f>
        <v>30</v>
      </c>
      <c r="F8" s="1">
        <v>84.75</v>
      </c>
      <c r="G8" s="20">
        <f>E8*F8/1000</f>
        <v>2.5425</v>
      </c>
      <c r="H8" s="19">
        <f>B8*35%</f>
        <v>42</v>
      </c>
      <c r="I8" s="1">
        <v>84.75</v>
      </c>
      <c r="J8" s="21">
        <f>H8*I8/1000</f>
        <v>3.5594999999999999</v>
      </c>
      <c r="K8" s="19">
        <f>B8*15%</f>
        <v>18</v>
      </c>
      <c r="L8" s="1">
        <v>84.75</v>
      </c>
      <c r="M8" s="21">
        <f>K8*L8/1000</f>
        <v>1.5255000000000001</v>
      </c>
    </row>
    <row r="9" spans="1:13" x14ac:dyDescent="0.3">
      <c r="A9" s="7" t="s">
        <v>0</v>
      </c>
      <c r="B9" s="11">
        <v>200</v>
      </c>
      <c r="C9" s="1">
        <v>65.8</v>
      </c>
      <c r="D9" s="12">
        <f t="shared" ref="D9:D16" si="0">B9*C9/1000</f>
        <v>13.16</v>
      </c>
      <c r="E9" s="19">
        <f t="shared" ref="E9:E38" si="1">B9*25%</f>
        <v>50</v>
      </c>
      <c r="F9" s="1">
        <v>65.8</v>
      </c>
      <c r="G9" s="20">
        <f t="shared" ref="G9:G38" si="2">E9*F9/1000</f>
        <v>3.29</v>
      </c>
      <c r="H9" s="19">
        <f t="shared" ref="H9:H38" si="3">B9*35%</f>
        <v>70</v>
      </c>
      <c r="I9" s="1">
        <v>65.8</v>
      </c>
      <c r="J9" s="21">
        <f t="shared" ref="J9:J38" si="4">H9*I9/1000</f>
        <v>4.6059999999999999</v>
      </c>
      <c r="K9" s="19">
        <f t="shared" ref="K9:K38" si="5">B9*15%</f>
        <v>30</v>
      </c>
      <c r="L9" s="1">
        <v>65.8</v>
      </c>
      <c r="M9" s="21">
        <f t="shared" ref="M9:M28" si="6">K9*L9/1000</f>
        <v>1.974</v>
      </c>
    </row>
    <row r="10" spans="1:13" x14ac:dyDescent="0.3">
      <c r="A10" s="7" t="s">
        <v>1</v>
      </c>
      <c r="B10" s="11">
        <v>20</v>
      </c>
      <c r="C10" s="1">
        <v>59</v>
      </c>
      <c r="D10" s="12">
        <f t="shared" si="0"/>
        <v>1.18</v>
      </c>
      <c r="E10" s="19">
        <f t="shared" si="1"/>
        <v>5</v>
      </c>
      <c r="F10" s="1">
        <v>59</v>
      </c>
      <c r="G10" s="20">
        <f t="shared" si="2"/>
        <v>0.29499999999999998</v>
      </c>
      <c r="H10" s="19">
        <f t="shared" si="3"/>
        <v>7</v>
      </c>
      <c r="I10" s="1">
        <v>59</v>
      </c>
      <c r="J10" s="21">
        <f t="shared" si="4"/>
        <v>0.41299999999999998</v>
      </c>
      <c r="K10" s="19">
        <f t="shared" si="5"/>
        <v>3</v>
      </c>
      <c r="L10" s="1">
        <v>59</v>
      </c>
      <c r="M10" s="21">
        <f t="shared" si="6"/>
        <v>0.17699999999999999</v>
      </c>
    </row>
    <row r="11" spans="1:13" x14ac:dyDescent="0.3">
      <c r="A11" s="7" t="s">
        <v>2</v>
      </c>
      <c r="B11" s="11">
        <v>50</v>
      </c>
      <c r="C11" s="1">
        <v>132</v>
      </c>
      <c r="D11" s="12">
        <f t="shared" si="0"/>
        <v>6.6</v>
      </c>
      <c r="E11" s="19">
        <f t="shared" si="1"/>
        <v>12.5</v>
      </c>
      <c r="F11" s="1">
        <v>132</v>
      </c>
      <c r="G11" s="20">
        <f t="shared" si="2"/>
        <v>1.65</v>
      </c>
      <c r="H11" s="19">
        <f t="shared" si="3"/>
        <v>17.5</v>
      </c>
      <c r="I11" s="1">
        <v>132</v>
      </c>
      <c r="J11" s="21">
        <f t="shared" si="4"/>
        <v>2.31</v>
      </c>
      <c r="K11" s="19">
        <f t="shared" si="5"/>
        <v>7.5</v>
      </c>
      <c r="L11" s="1">
        <v>132</v>
      </c>
      <c r="M11" s="21">
        <f t="shared" si="6"/>
        <v>0.99</v>
      </c>
    </row>
    <row r="12" spans="1:13" x14ac:dyDescent="0.3">
      <c r="A12" s="7" t="s">
        <v>3</v>
      </c>
      <c r="B12" s="11">
        <v>20</v>
      </c>
      <c r="C12" s="1">
        <v>120</v>
      </c>
      <c r="D12" s="12">
        <f t="shared" si="0"/>
        <v>2.4</v>
      </c>
      <c r="E12" s="19">
        <f t="shared" si="1"/>
        <v>5</v>
      </c>
      <c r="F12" s="1">
        <v>120</v>
      </c>
      <c r="G12" s="20">
        <f t="shared" si="2"/>
        <v>0.6</v>
      </c>
      <c r="H12" s="19">
        <f t="shared" si="3"/>
        <v>7</v>
      </c>
      <c r="I12" s="1">
        <v>120</v>
      </c>
      <c r="J12" s="21">
        <f t="shared" si="4"/>
        <v>0.84</v>
      </c>
      <c r="K12" s="19">
        <f t="shared" si="5"/>
        <v>3</v>
      </c>
      <c r="L12" s="1">
        <v>120</v>
      </c>
      <c r="M12" s="21">
        <f t="shared" si="6"/>
        <v>0.36</v>
      </c>
    </row>
    <row r="13" spans="1:13" x14ac:dyDescent="0.3">
      <c r="A13" s="7" t="s">
        <v>4</v>
      </c>
      <c r="B13" s="11">
        <v>187</v>
      </c>
      <c r="C13" s="1">
        <v>125</v>
      </c>
      <c r="D13" s="12">
        <f t="shared" si="0"/>
        <v>23.375</v>
      </c>
      <c r="E13" s="19">
        <f t="shared" si="1"/>
        <v>46.75</v>
      </c>
      <c r="F13" s="1">
        <v>125</v>
      </c>
      <c r="G13" s="20">
        <f t="shared" si="2"/>
        <v>5.84375</v>
      </c>
      <c r="H13" s="19">
        <f t="shared" si="3"/>
        <v>65.45</v>
      </c>
      <c r="I13" s="1">
        <v>125</v>
      </c>
      <c r="J13" s="21">
        <f t="shared" si="4"/>
        <v>8.1812500000000004</v>
      </c>
      <c r="K13" s="19">
        <f t="shared" si="5"/>
        <v>28.05</v>
      </c>
      <c r="L13" s="1">
        <v>125</v>
      </c>
      <c r="M13" s="21">
        <f t="shared" si="6"/>
        <v>3.5062500000000001</v>
      </c>
    </row>
    <row r="14" spans="1:13" x14ac:dyDescent="0.3">
      <c r="A14" s="7" t="s">
        <v>5</v>
      </c>
      <c r="B14" s="11">
        <v>320</v>
      </c>
      <c r="C14" s="1">
        <v>120</v>
      </c>
      <c r="D14" s="12">
        <f>B14*C14/1000</f>
        <v>38.4</v>
      </c>
      <c r="E14" s="19">
        <f t="shared" si="1"/>
        <v>80</v>
      </c>
      <c r="F14" s="1">
        <v>120</v>
      </c>
      <c r="G14" s="20">
        <f t="shared" si="2"/>
        <v>9.6</v>
      </c>
      <c r="H14" s="19">
        <f t="shared" si="3"/>
        <v>112</v>
      </c>
      <c r="I14" s="1">
        <v>120</v>
      </c>
      <c r="J14" s="21">
        <f t="shared" si="4"/>
        <v>13.44</v>
      </c>
      <c r="K14" s="19">
        <f t="shared" si="5"/>
        <v>48</v>
      </c>
      <c r="L14" s="1">
        <v>120</v>
      </c>
      <c r="M14" s="21">
        <f t="shared" si="6"/>
        <v>5.76</v>
      </c>
    </row>
    <row r="15" spans="1:13" x14ac:dyDescent="0.3">
      <c r="A15" s="7" t="s">
        <v>6</v>
      </c>
      <c r="B15" s="11">
        <v>185</v>
      </c>
      <c r="C15" s="1">
        <v>107.5</v>
      </c>
      <c r="D15" s="12">
        <f t="shared" si="0"/>
        <v>19.887499999999999</v>
      </c>
      <c r="E15" s="19">
        <f t="shared" si="1"/>
        <v>46.25</v>
      </c>
      <c r="F15" s="1">
        <v>107.5</v>
      </c>
      <c r="G15" s="20">
        <f t="shared" si="2"/>
        <v>4.9718749999999998</v>
      </c>
      <c r="H15" s="19">
        <f t="shared" si="3"/>
        <v>64.75</v>
      </c>
      <c r="I15" s="1">
        <v>107.5</v>
      </c>
      <c r="J15" s="21">
        <f t="shared" si="4"/>
        <v>6.9606250000000003</v>
      </c>
      <c r="K15" s="19">
        <f t="shared" si="5"/>
        <v>27.75</v>
      </c>
      <c r="L15" s="1">
        <v>107.5</v>
      </c>
      <c r="M15" s="21">
        <f t="shared" si="6"/>
        <v>2.9831249999999998</v>
      </c>
    </row>
    <row r="16" spans="1:13" x14ac:dyDescent="0.3">
      <c r="A16" s="7" t="s">
        <v>23</v>
      </c>
      <c r="B16" s="11">
        <v>20</v>
      </c>
      <c r="C16" s="1">
        <v>138</v>
      </c>
      <c r="D16" s="13">
        <f t="shared" si="0"/>
        <v>2.76</v>
      </c>
      <c r="E16" s="19">
        <f t="shared" si="1"/>
        <v>5</v>
      </c>
      <c r="F16" s="1">
        <v>138</v>
      </c>
      <c r="G16" s="20">
        <f t="shared" si="2"/>
        <v>0.69</v>
      </c>
      <c r="H16" s="19">
        <f t="shared" si="3"/>
        <v>7</v>
      </c>
      <c r="I16" s="1">
        <v>138</v>
      </c>
      <c r="J16" s="21">
        <f t="shared" si="4"/>
        <v>0.96599999999999997</v>
      </c>
      <c r="K16" s="19">
        <f t="shared" si="5"/>
        <v>3</v>
      </c>
      <c r="L16" s="1">
        <v>138</v>
      </c>
      <c r="M16" s="21">
        <f t="shared" si="6"/>
        <v>0.41399999999999998</v>
      </c>
    </row>
    <row r="17" spans="1:13" s="4" customFormat="1" ht="27.6" customHeight="1" x14ac:dyDescent="0.3">
      <c r="A17" s="8" t="s">
        <v>24</v>
      </c>
      <c r="B17" s="14">
        <v>200</v>
      </c>
      <c r="C17" s="3">
        <v>140</v>
      </c>
      <c r="D17" s="15">
        <f>B17*C17/1000</f>
        <v>28</v>
      </c>
      <c r="E17" s="22">
        <f t="shared" si="1"/>
        <v>50</v>
      </c>
      <c r="F17" s="3">
        <v>140</v>
      </c>
      <c r="G17" s="20">
        <f t="shared" si="2"/>
        <v>7</v>
      </c>
      <c r="H17" s="19">
        <f t="shared" si="3"/>
        <v>70</v>
      </c>
      <c r="I17" s="3">
        <v>140</v>
      </c>
      <c r="J17" s="21">
        <f t="shared" si="4"/>
        <v>9.8000000000000007</v>
      </c>
      <c r="K17" s="19">
        <f t="shared" si="5"/>
        <v>30</v>
      </c>
      <c r="L17" s="3">
        <v>140</v>
      </c>
      <c r="M17" s="21">
        <f t="shared" si="6"/>
        <v>4.2</v>
      </c>
    </row>
    <row r="18" spans="1:13" x14ac:dyDescent="0.3">
      <c r="A18" s="7" t="s">
        <v>25</v>
      </c>
      <c r="B18" s="11">
        <v>78</v>
      </c>
      <c r="C18" s="1">
        <v>670</v>
      </c>
      <c r="D18" s="12">
        <f t="shared" ref="D18:D38" si="7">B18*C18/1000</f>
        <v>52.26</v>
      </c>
      <c r="E18" s="19">
        <f t="shared" si="1"/>
        <v>19.5</v>
      </c>
      <c r="F18" s="1">
        <v>670</v>
      </c>
      <c r="G18" s="20">
        <f t="shared" si="2"/>
        <v>13.065</v>
      </c>
      <c r="H18" s="19">
        <f t="shared" si="3"/>
        <v>27.299999999999997</v>
      </c>
      <c r="I18" s="1">
        <v>670</v>
      </c>
      <c r="J18" s="21">
        <f t="shared" si="4"/>
        <v>18.290999999999997</v>
      </c>
      <c r="K18" s="19">
        <f t="shared" si="5"/>
        <v>11.7</v>
      </c>
      <c r="L18" s="1">
        <v>670</v>
      </c>
      <c r="M18" s="21">
        <f t="shared" si="6"/>
        <v>7.8389999999999995</v>
      </c>
    </row>
    <row r="19" spans="1:13" ht="24.6" customHeight="1" x14ac:dyDescent="0.3">
      <c r="A19" s="7" t="s">
        <v>26</v>
      </c>
      <c r="B19" s="11">
        <v>40</v>
      </c>
      <c r="C19" s="1">
        <v>330</v>
      </c>
      <c r="D19" s="12">
        <f t="shared" si="7"/>
        <v>13.2</v>
      </c>
      <c r="E19" s="19">
        <f t="shared" si="1"/>
        <v>10</v>
      </c>
      <c r="F19" s="1">
        <v>330</v>
      </c>
      <c r="G19" s="20">
        <f t="shared" si="2"/>
        <v>3.3</v>
      </c>
      <c r="H19" s="19">
        <f t="shared" si="3"/>
        <v>14</v>
      </c>
      <c r="I19" s="1">
        <v>330</v>
      </c>
      <c r="J19" s="21">
        <f t="shared" si="4"/>
        <v>4.62</v>
      </c>
      <c r="K19" s="19">
        <f t="shared" si="5"/>
        <v>6</v>
      </c>
      <c r="L19" s="1">
        <v>330</v>
      </c>
      <c r="M19" s="21">
        <f t="shared" si="6"/>
        <v>1.98</v>
      </c>
    </row>
    <row r="20" spans="1:13" ht="26.4" x14ac:dyDescent="0.3">
      <c r="A20" s="7" t="s">
        <v>48</v>
      </c>
      <c r="B20" s="11">
        <v>53</v>
      </c>
      <c r="C20" s="1">
        <v>543</v>
      </c>
      <c r="D20" s="12">
        <f t="shared" si="7"/>
        <v>28.779</v>
      </c>
      <c r="E20" s="19">
        <f t="shared" si="1"/>
        <v>13.25</v>
      </c>
      <c r="F20" s="1">
        <v>543</v>
      </c>
      <c r="G20" s="20">
        <f t="shared" si="2"/>
        <v>7.19475</v>
      </c>
      <c r="H20" s="19">
        <f t="shared" si="3"/>
        <v>18.549999999999997</v>
      </c>
      <c r="I20" s="1">
        <v>543</v>
      </c>
      <c r="J20" s="21">
        <f t="shared" si="4"/>
        <v>10.072649999999998</v>
      </c>
      <c r="K20" s="19">
        <f t="shared" si="5"/>
        <v>7.9499999999999993</v>
      </c>
      <c r="L20" s="1">
        <v>543</v>
      </c>
      <c r="M20" s="21">
        <f t="shared" si="6"/>
        <v>4.3168499999999996</v>
      </c>
    </row>
    <row r="21" spans="1:13" ht="26.4" x14ac:dyDescent="0.3">
      <c r="A21" s="7" t="s">
        <v>28</v>
      </c>
      <c r="B21" s="11">
        <v>77</v>
      </c>
      <c r="C21" s="1">
        <v>638</v>
      </c>
      <c r="D21" s="12">
        <f t="shared" si="7"/>
        <v>49.125999999999998</v>
      </c>
      <c r="E21" s="19">
        <f t="shared" si="1"/>
        <v>19.25</v>
      </c>
      <c r="F21" s="1">
        <v>638</v>
      </c>
      <c r="G21" s="20">
        <f t="shared" si="2"/>
        <v>12.281499999999999</v>
      </c>
      <c r="H21" s="19">
        <f t="shared" si="3"/>
        <v>26.95</v>
      </c>
      <c r="I21" s="1">
        <v>638</v>
      </c>
      <c r="J21" s="21">
        <f t="shared" si="4"/>
        <v>17.194099999999999</v>
      </c>
      <c r="K21" s="19">
        <f t="shared" si="5"/>
        <v>11.549999999999999</v>
      </c>
      <c r="L21" s="1">
        <v>638</v>
      </c>
      <c r="M21" s="21">
        <f t="shared" si="6"/>
        <v>7.3689</v>
      </c>
    </row>
    <row r="22" spans="1:13" ht="26.4" x14ac:dyDescent="0.3">
      <c r="A22" s="7" t="s">
        <v>29</v>
      </c>
      <c r="B22" s="11">
        <v>350</v>
      </c>
      <c r="C22" s="1">
        <v>80</v>
      </c>
      <c r="D22" s="12">
        <f t="shared" si="7"/>
        <v>28</v>
      </c>
      <c r="E22" s="19">
        <f t="shared" si="1"/>
        <v>87.5</v>
      </c>
      <c r="F22" s="1">
        <v>80</v>
      </c>
      <c r="G22" s="20">
        <f t="shared" si="2"/>
        <v>7</v>
      </c>
      <c r="H22" s="19">
        <f t="shared" si="3"/>
        <v>122.49999999999999</v>
      </c>
      <c r="I22" s="1">
        <v>80</v>
      </c>
      <c r="J22" s="21">
        <f t="shared" si="4"/>
        <v>9.7999999999999989</v>
      </c>
      <c r="K22" s="19">
        <f t="shared" si="5"/>
        <v>52.5</v>
      </c>
      <c r="L22" s="1">
        <v>80</v>
      </c>
      <c r="M22" s="21">
        <f t="shared" si="6"/>
        <v>4.2</v>
      </c>
    </row>
    <row r="23" spans="1:13" ht="26.4" customHeight="1" x14ac:dyDescent="0.3">
      <c r="A23" s="44" t="s">
        <v>30</v>
      </c>
      <c r="B23" s="16">
        <v>180</v>
      </c>
      <c r="C23" s="2">
        <v>147.5</v>
      </c>
      <c r="D23" s="12">
        <f t="shared" si="7"/>
        <v>26.55</v>
      </c>
      <c r="E23" s="19">
        <f t="shared" si="1"/>
        <v>45</v>
      </c>
      <c r="F23" s="2">
        <v>147.5</v>
      </c>
      <c r="G23" s="20">
        <f t="shared" si="2"/>
        <v>6.6375000000000002</v>
      </c>
      <c r="H23" s="19">
        <f t="shared" si="3"/>
        <v>62.999999999999993</v>
      </c>
      <c r="I23" s="2">
        <v>147.5</v>
      </c>
      <c r="J23" s="21">
        <f t="shared" si="4"/>
        <v>9.2924999999999986</v>
      </c>
      <c r="K23" s="19">
        <f t="shared" si="5"/>
        <v>27</v>
      </c>
      <c r="L23" s="2">
        <v>147.5</v>
      </c>
      <c r="M23" s="21">
        <f t="shared" si="6"/>
        <v>3.9824999999999999</v>
      </c>
    </row>
    <row r="24" spans="1:13" ht="18" customHeight="1" x14ac:dyDescent="0.3">
      <c r="A24" s="44" t="s">
        <v>31</v>
      </c>
      <c r="B24" s="16">
        <v>60</v>
      </c>
      <c r="C24" s="2">
        <v>383.5</v>
      </c>
      <c r="D24" s="12">
        <f t="shared" si="7"/>
        <v>23.01</v>
      </c>
      <c r="E24" s="19">
        <f t="shared" si="1"/>
        <v>15</v>
      </c>
      <c r="F24" s="2">
        <v>383.5</v>
      </c>
      <c r="G24" s="20">
        <f t="shared" si="2"/>
        <v>5.7525000000000004</v>
      </c>
      <c r="H24" s="19">
        <f t="shared" si="3"/>
        <v>21</v>
      </c>
      <c r="I24" s="2">
        <v>383.5</v>
      </c>
      <c r="J24" s="21">
        <f t="shared" si="4"/>
        <v>8.0534999999999997</v>
      </c>
      <c r="K24" s="19">
        <f t="shared" si="5"/>
        <v>9</v>
      </c>
      <c r="L24" s="2">
        <v>383.5</v>
      </c>
      <c r="M24" s="21">
        <f t="shared" si="6"/>
        <v>3.4514999999999998</v>
      </c>
    </row>
    <row r="25" spans="1:13" x14ac:dyDescent="0.3">
      <c r="A25" s="7" t="s">
        <v>7</v>
      </c>
      <c r="B25" s="11">
        <v>15</v>
      </c>
      <c r="C25" s="1">
        <v>620</v>
      </c>
      <c r="D25" s="12">
        <f t="shared" si="7"/>
        <v>9.3000000000000007</v>
      </c>
      <c r="E25" s="19">
        <f t="shared" si="1"/>
        <v>3.75</v>
      </c>
      <c r="F25" s="1">
        <v>620</v>
      </c>
      <c r="G25" s="20">
        <f>E25*F25/1000</f>
        <v>2.3250000000000002</v>
      </c>
      <c r="H25" s="19">
        <f t="shared" si="3"/>
        <v>5.25</v>
      </c>
      <c r="I25" s="1">
        <v>620</v>
      </c>
      <c r="J25" s="21">
        <f t="shared" si="4"/>
        <v>3.2549999999999999</v>
      </c>
      <c r="K25" s="19">
        <f t="shared" si="5"/>
        <v>2.25</v>
      </c>
      <c r="L25" s="1">
        <v>620</v>
      </c>
      <c r="M25" s="21">
        <f t="shared" si="6"/>
        <v>1.395</v>
      </c>
    </row>
    <row r="26" spans="1:13" x14ac:dyDescent="0.3">
      <c r="A26" s="7" t="s">
        <v>32</v>
      </c>
      <c r="B26" s="11">
        <v>10</v>
      </c>
      <c r="C26" s="1">
        <v>280</v>
      </c>
      <c r="D26" s="12">
        <f t="shared" si="7"/>
        <v>2.8</v>
      </c>
      <c r="E26" s="19">
        <f t="shared" si="1"/>
        <v>2.5</v>
      </c>
      <c r="F26" s="1">
        <v>280</v>
      </c>
      <c r="G26" s="20">
        <f t="shared" si="2"/>
        <v>0.7</v>
      </c>
      <c r="H26" s="19">
        <f t="shared" si="3"/>
        <v>3.5</v>
      </c>
      <c r="I26" s="1">
        <v>280</v>
      </c>
      <c r="J26" s="21">
        <f t="shared" si="4"/>
        <v>0.98</v>
      </c>
      <c r="K26" s="19">
        <f t="shared" si="5"/>
        <v>1.5</v>
      </c>
      <c r="L26" s="1">
        <v>280</v>
      </c>
      <c r="M26" s="21">
        <f t="shared" si="6"/>
        <v>0.42</v>
      </c>
    </row>
    <row r="27" spans="1:13" x14ac:dyDescent="0.3">
      <c r="A27" s="7" t="s">
        <v>8</v>
      </c>
      <c r="B27" s="11">
        <v>35</v>
      </c>
      <c r="C27" s="1">
        <v>1017.5</v>
      </c>
      <c r="D27" s="12">
        <f t="shared" si="7"/>
        <v>35.612499999999997</v>
      </c>
      <c r="E27" s="19">
        <f t="shared" si="1"/>
        <v>8.75</v>
      </c>
      <c r="F27" s="1">
        <v>1017.5</v>
      </c>
      <c r="G27" s="20">
        <f t="shared" si="2"/>
        <v>8.9031249999999993</v>
      </c>
      <c r="H27" s="19">
        <f t="shared" si="3"/>
        <v>12.25</v>
      </c>
      <c r="I27" s="1">
        <v>1017.5</v>
      </c>
      <c r="J27" s="21">
        <f t="shared" si="4"/>
        <v>12.464375</v>
      </c>
      <c r="K27" s="19">
        <f t="shared" si="5"/>
        <v>5.25</v>
      </c>
      <c r="L27" s="1">
        <v>1017.5</v>
      </c>
      <c r="M27" s="21">
        <f t="shared" si="6"/>
        <v>5.3418749999999999</v>
      </c>
    </row>
    <row r="28" spans="1:13" x14ac:dyDescent="0.3">
      <c r="A28" s="7" t="s">
        <v>9</v>
      </c>
      <c r="B28" s="11">
        <v>18</v>
      </c>
      <c r="C28" s="1">
        <v>195.65</v>
      </c>
      <c r="D28" s="12">
        <f t="shared" si="7"/>
        <v>3.5217000000000001</v>
      </c>
      <c r="E28" s="19">
        <f t="shared" si="1"/>
        <v>4.5</v>
      </c>
      <c r="F28" s="1">
        <v>195.65</v>
      </c>
      <c r="G28" s="20">
        <f t="shared" si="2"/>
        <v>0.88042500000000001</v>
      </c>
      <c r="H28" s="19">
        <f t="shared" si="3"/>
        <v>6.3</v>
      </c>
      <c r="I28" s="1">
        <v>195.65</v>
      </c>
      <c r="J28" s="21">
        <f t="shared" si="4"/>
        <v>1.2325950000000001</v>
      </c>
      <c r="K28" s="19">
        <f t="shared" si="5"/>
        <v>2.6999999999999997</v>
      </c>
      <c r="L28" s="1">
        <v>195.65</v>
      </c>
      <c r="M28" s="21">
        <f t="shared" si="6"/>
        <v>0.52825500000000003</v>
      </c>
    </row>
    <row r="29" spans="1:13" x14ac:dyDescent="0.3">
      <c r="A29" s="7" t="s">
        <v>33</v>
      </c>
      <c r="B29" s="11">
        <v>1</v>
      </c>
      <c r="C29" s="1">
        <v>18</v>
      </c>
      <c r="D29" s="12">
        <v>18</v>
      </c>
      <c r="E29" s="19">
        <f t="shared" si="1"/>
        <v>0.25</v>
      </c>
      <c r="F29" s="1">
        <v>18</v>
      </c>
      <c r="G29" s="20">
        <v>4.5</v>
      </c>
      <c r="H29" s="19">
        <f t="shared" si="3"/>
        <v>0.35</v>
      </c>
      <c r="I29" s="1">
        <v>18</v>
      </c>
      <c r="J29" s="21">
        <v>5.14</v>
      </c>
      <c r="K29" s="19">
        <f t="shared" si="5"/>
        <v>0.15</v>
      </c>
      <c r="L29" s="1">
        <v>18</v>
      </c>
      <c r="M29" s="21">
        <v>1.2</v>
      </c>
    </row>
    <row r="30" spans="1:13" x14ac:dyDescent="0.3">
      <c r="A30" s="7" t="s">
        <v>10</v>
      </c>
      <c r="B30" s="11">
        <v>35</v>
      </c>
      <c r="C30" s="1">
        <v>84</v>
      </c>
      <c r="D30" s="12">
        <f>B30*C30/1000</f>
        <v>2.94</v>
      </c>
      <c r="E30" s="19">
        <f t="shared" si="1"/>
        <v>8.75</v>
      </c>
      <c r="F30" s="1">
        <v>84</v>
      </c>
      <c r="G30" s="20">
        <f t="shared" si="2"/>
        <v>0.73499999999999999</v>
      </c>
      <c r="H30" s="19">
        <f t="shared" si="3"/>
        <v>12.25</v>
      </c>
      <c r="I30" s="1">
        <v>84</v>
      </c>
      <c r="J30" s="21">
        <v>5.14</v>
      </c>
      <c r="K30" s="19">
        <f t="shared" si="5"/>
        <v>5.25</v>
      </c>
      <c r="L30" s="1">
        <v>84</v>
      </c>
      <c r="M30" s="21">
        <f t="shared" ref="M30:M38" si="8">K30*L30/1000</f>
        <v>0.441</v>
      </c>
    </row>
    <row r="31" spans="1:13" x14ac:dyDescent="0.3">
      <c r="A31" s="7" t="s">
        <v>11</v>
      </c>
      <c r="B31" s="11">
        <v>15</v>
      </c>
      <c r="C31" s="1">
        <v>165.66</v>
      </c>
      <c r="D31" s="12">
        <f t="shared" si="7"/>
        <v>2.4849000000000001</v>
      </c>
      <c r="E31" s="19">
        <f t="shared" si="1"/>
        <v>3.75</v>
      </c>
      <c r="F31" s="1">
        <v>165.66</v>
      </c>
      <c r="G31" s="20">
        <f t="shared" si="2"/>
        <v>0.62122500000000003</v>
      </c>
      <c r="H31" s="19">
        <f t="shared" si="3"/>
        <v>5.25</v>
      </c>
      <c r="I31" s="1">
        <v>165.66</v>
      </c>
      <c r="J31" s="21">
        <f t="shared" si="4"/>
        <v>0.86971500000000002</v>
      </c>
      <c r="K31" s="19">
        <f t="shared" si="5"/>
        <v>2.25</v>
      </c>
      <c r="L31" s="1">
        <v>165.66</v>
      </c>
      <c r="M31" s="21">
        <f t="shared" si="8"/>
        <v>0.37273500000000004</v>
      </c>
    </row>
    <row r="32" spans="1:13" x14ac:dyDescent="0.3">
      <c r="A32" s="7" t="s">
        <v>12</v>
      </c>
      <c r="B32" s="11">
        <v>2</v>
      </c>
      <c r="C32" s="1">
        <v>780</v>
      </c>
      <c r="D32" s="12">
        <f t="shared" si="7"/>
        <v>1.56</v>
      </c>
      <c r="E32" s="19">
        <f t="shared" si="1"/>
        <v>0.5</v>
      </c>
      <c r="F32" s="1">
        <v>780</v>
      </c>
      <c r="G32" s="20">
        <f t="shared" si="2"/>
        <v>0.39</v>
      </c>
      <c r="H32" s="19">
        <f t="shared" si="3"/>
        <v>0.7</v>
      </c>
      <c r="I32" s="1">
        <v>780</v>
      </c>
      <c r="J32" s="21">
        <f t="shared" si="4"/>
        <v>0.54600000000000004</v>
      </c>
      <c r="K32" s="19">
        <f t="shared" si="5"/>
        <v>0.3</v>
      </c>
      <c r="L32" s="1">
        <v>780</v>
      </c>
      <c r="M32" s="21">
        <f t="shared" si="8"/>
        <v>0.23400000000000001</v>
      </c>
    </row>
    <row r="33" spans="1:13" x14ac:dyDescent="0.3">
      <c r="A33" s="7" t="s">
        <v>34</v>
      </c>
      <c r="B33" s="11">
        <v>1.2</v>
      </c>
      <c r="C33" s="1">
        <v>690</v>
      </c>
      <c r="D33" s="12">
        <f t="shared" si="7"/>
        <v>0.82799999999999996</v>
      </c>
      <c r="E33" s="19">
        <f t="shared" si="1"/>
        <v>0.3</v>
      </c>
      <c r="F33" s="1">
        <v>690</v>
      </c>
      <c r="G33" s="20">
        <f t="shared" si="2"/>
        <v>0.20699999999999999</v>
      </c>
      <c r="H33" s="19">
        <f t="shared" si="3"/>
        <v>0.42</v>
      </c>
      <c r="I33" s="1">
        <v>690</v>
      </c>
      <c r="J33" s="21">
        <f t="shared" si="4"/>
        <v>0.2898</v>
      </c>
      <c r="K33" s="19">
        <f t="shared" si="5"/>
        <v>0.18</v>
      </c>
      <c r="L33" s="1">
        <v>690</v>
      </c>
      <c r="M33" s="21">
        <f t="shared" si="8"/>
        <v>0.12419999999999999</v>
      </c>
    </row>
    <row r="34" spans="1:13" x14ac:dyDescent="0.3">
      <c r="A34" s="7" t="s">
        <v>35</v>
      </c>
      <c r="B34" s="11">
        <v>2</v>
      </c>
      <c r="C34" s="1">
        <v>790</v>
      </c>
      <c r="D34" s="12">
        <f t="shared" si="7"/>
        <v>1.58</v>
      </c>
      <c r="E34" s="19">
        <f t="shared" si="1"/>
        <v>0.5</v>
      </c>
      <c r="F34" s="1">
        <v>790</v>
      </c>
      <c r="G34" s="20">
        <f t="shared" si="2"/>
        <v>0.39500000000000002</v>
      </c>
      <c r="H34" s="19">
        <f t="shared" si="3"/>
        <v>0.7</v>
      </c>
      <c r="I34" s="1">
        <v>790</v>
      </c>
      <c r="J34" s="21">
        <f t="shared" si="4"/>
        <v>0.55300000000000005</v>
      </c>
      <c r="K34" s="19">
        <f t="shared" si="5"/>
        <v>0.3</v>
      </c>
      <c r="L34" s="1">
        <v>790</v>
      </c>
      <c r="M34" s="21">
        <f t="shared" si="8"/>
        <v>0.23699999999999999</v>
      </c>
    </row>
    <row r="35" spans="1:13" x14ac:dyDescent="0.3">
      <c r="A35" s="7" t="s">
        <v>13</v>
      </c>
      <c r="B35" s="11">
        <v>0.3</v>
      </c>
      <c r="C35" s="1">
        <v>1300</v>
      </c>
      <c r="D35" s="12">
        <f t="shared" si="7"/>
        <v>0.39</v>
      </c>
      <c r="E35" s="19">
        <f t="shared" si="1"/>
        <v>7.4999999999999997E-2</v>
      </c>
      <c r="F35" s="1">
        <v>1300</v>
      </c>
      <c r="G35" s="20">
        <f t="shared" si="2"/>
        <v>9.7500000000000003E-2</v>
      </c>
      <c r="H35" s="19">
        <f t="shared" si="3"/>
        <v>0.105</v>
      </c>
      <c r="I35" s="1">
        <v>1300</v>
      </c>
      <c r="J35" s="21">
        <f t="shared" si="4"/>
        <v>0.13650000000000001</v>
      </c>
      <c r="K35" s="19">
        <f t="shared" si="5"/>
        <v>4.4999999999999998E-2</v>
      </c>
      <c r="L35" s="1">
        <v>1300</v>
      </c>
      <c r="M35" s="21">
        <f t="shared" si="8"/>
        <v>5.8500000000000003E-2</v>
      </c>
    </row>
    <row r="36" spans="1:13" x14ac:dyDescent="0.3">
      <c r="A36" s="7" t="s">
        <v>38</v>
      </c>
      <c r="B36" s="11">
        <v>4</v>
      </c>
      <c r="C36" s="1">
        <v>132</v>
      </c>
      <c r="D36" s="12">
        <f t="shared" si="7"/>
        <v>0.52800000000000002</v>
      </c>
      <c r="E36" s="19">
        <f t="shared" si="1"/>
        <v>1</v>
      </c>
      <c r="F36" s="1">
        <v>132</v>
      </c>
      <c r="G36" s="20">
        <f>E36*F36/1000</f>
        <v>0.13200000000000001</v>
      </c>
      <c r="H36" s="19">
        <f t="shared" si="3"/>
        <v>1.4</v>
      </c>
      <c r="I36" s="1">
        <v>132</v>
      </c>
      <c r="J36" s="21">
        <f t="shared" si="4"/>
        <v>0.18479999999999999</v>
      </c>
      <c r="K36" s="19">
        <f t="shared" si="5"/>
        <v>0.6</v>
      </c>
      <c r="L36" s="1">
        <v>132</v>
      </c>
      <c r="M36" s="21">
        <f t="shared" si="8"/>
        <v>7.9200000000000007E-2</v>
      </c>
    </row>
    <row r="37" spans="1:13" x14ac:dyDescent="0.3">
      <c r="A37" s="7" t="s">
        <v>14</v>
      </c>
      <c r="B37" s="11">
        <v>5</v>
      </c>
      <c r="C37" s="1">
        <v>28</v>
      </c>
      <c r="D37" s="12">
        <f t="shared" si="7"/>
        <v>0.14000000000000001</v>
      </c>
      <c r="E37" s="19">
        <f t="shared" si="1"/>
        <v>1.25</v>
      </c>
      <c r="F37" s="1">
        <v>28</v>
      </c>
      <c r="G37" s="20">
        <f t="shared" si="2"/>
        <v>3.5000000000000003E-2</v>
      </c>
      <c r="H37" s="19">
        <f t="shared" si="3"/>
        <v>1.75</v>
      </c>
      <c r="I37" s="1">
        <v>28</v>
      </c>
      <c r="J37" s="21">
        <f t="shared" si="4"/>
        <v>4.9000000000000002E-2</v>
      </c>
      <c r="K37" s="19">
        <f t="shared" si="5"/>
        <v>0.75</v>
      </c>
      <c r="L37" s="1">
        <v>28</v>
      </c>
      <c r="M37" s="21">
        <f t="shared" si="8"/>
        <v>2.1000000000000001E-2</v>
      </c>
    </row>
    <row r="38" spans="1:13" x14ac:dyDescent="0.3">
      <c r="A38" s="7" t="s">
        <v>36</v>
      </c>
      <c r="B38" s="11">
        <v>2</v>
      </c>
      <c r="C38" s="1">
        <v>800</v>
      </c>
      <c r="D38" s="12">
        <f t="shared" si="7"/>
        <v>1.6</v>
      </c>
      <c r="E38" s="19">
        <f t="shared" si="1"/>
        <v>0.5</v>
      </c>
      <c r="F38" s="1">
        <v>800</v>
      </c>
      <c r="G38" s="20">
        <f t="shared" si="2"/>
        <v>0.4</v>
      </c>
      <c r="H38" s="19">
        <f t="shared" si="3"/>
        <v>0.7</v>
      </c>
      <c r="I38" s="1">
        <v>800</v>
      </c>
      <c r="J38" s="21">
        <f t="shared" si="4"/>
        <v>0.56000000000000005</v>
      </c>
      <c r="K38" s="19">
        <f t="shared" si="5"/>
        <v>0.3</v>
      </c>
      <c r="L38" s="1">
        <v>800</v>
      </c>
      <c r="M38" s="21">
        <f t="shared" si="8"/>
        <v>0.24</v>
      </c>
    </row>
    <row r="39" spans="1:13" x14ac:dyDescent="0.3">
      <c r="A39" s="32" t="s">
        <v>15</v>
      </c>
      <c r="B39" s="71"/>
      <c r="C39" s="72"/>
      <c r="D39" s="43">
        <f>SUM(D8:D38)</f>
        <v>448.14259999999996</v>
      </c>
      <c r="E39" s="35"/>
      <c r="F39" s="36"/>
      <c r="G39" s="37">
        <f>SUM(G8:G38)</f>
        <v>112.03564999999999</v>
      </c>
      <c r="H39" s="35"/>
      <c r="I39" s="36"/>
      <c r="J39" s="40">
        <f>SUM(J8:J38)</f>
        <v>159.80090999999999</v>
      </c>
      <c r="K39" s="41"/>
      <c r="L39" s="41"/>
      <c r="M39" s="42">
        <f>SUM(M8:M38)</f>
        <v>65.721390000000014</v>
      </c>
    </row>
    <row r="40" spans="1:13" x14ac:dyDescent="0.3">
      <c r="A40" s="46"/>
      <c r="B40" s="47"/>
      <c r="C40" s="47"/>
      <c r="D40" s="48"/>
      <c r="E40" s="65" t="s">
        <v>57</v>
      </c>
      <c r="F40" s="66"/>
      <c r="G40" s="66"/>
      <c r="H40" s="66"/>
      <c r="I40" s="66"/>
      <c r="J40" s="67"/>
      <c r="K40" s="64" t="s">
        <v>58</v>
      </c>
      <c r="L40" s="64"/>
      <c r="M40" s="64"/>
    </row>
    <row r="42" spans="1:13" x14ac:dyDescent="0.3">
      <c r="E42" t="s">
        <v>51</v>
      </c>
      <c r="G42">
        <v>108.86</v>
      </c>
      <c r="J42" s="45">
        <v>128.80000000000001</v>
      </c>
      <c r="M42">
        <v>39.79</v>
      </c>
    </row>
  </sheetData>
  <mergeCells count="21">
    <mergeCell ref="A5:A7"/>
    <mergeCell ref="B5:D5"/>
    <mergeCell ref="E5:E7"/>
    <mergeCell ref="C6:C7"/>
    <mergeCell ref="D6:D7"/>
    <mergeCell ref="A40:D40"/>
    <mergeCell ref="K2:M4"/>
    <mergeCell ref="K5:K7"/>
    <mergeCell ref="L5:L7"/>
    <mergeCell ref="M5:M7"/>
    <mergeCell ref="K40:M40"/>
    <mergeCell ref="E40:J40"/>
    <mergeCell ref="H5:H7"/>
    <mergeCell ref="I5:I7"/>
    <mergeCell ref="J5:J7"/>
    <mergeCell ref="F5:F7"/>
    <mergeCell ref="G5:G7"/>
    <mergeCell ref="B39:C39"/>
    <mergeCell ref="E2:G4"/>
    <mergeCell ref="H2:J4"/>
    <mergeCell ref="A2:D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2"/>
  <sheetViews>
    <sheetView topLeftCell="A19" workbookViewId="0">
      <selection activeCell="U38" sqref="U38"/>
    </sheetView>
  </sheetViews>
  <sheetFormatPr defaultRowHeight="14.4" x14ac:dyDescent="0.3"/>
  <cols>
    <col min="1" max="1" width="25.33203125" customWidth="1"/>
    <col min="2" max="2" width="12.44140625" customWidth="1"/>
    <col min="3" max="3" width="10" customWidth="1"/>
    <col min="4" max="4" width="7.88671875" customWidth="1"/>
    <col min="5" max="5" width="8.109375" customWidth="1"/>
    <col min="7" max="7" width="7.88671875" customWidth="1"/>
    <col min="9" max="9" width="7.88671875" customWidth="1"/>
    <col min="10" max="10" width="7.6640625" customWidth="1"/>
    <col min="13" max="13" width="7.88671875" customWidth="1"/>
  </cols>
  <sheetData>
    <row r="1" spans="1:13" x14ac:dyDescent="0.3">
      <c r="D1" t="s">
        <v>52</v>
      </c>
      <c r="G1" t="s">
        <v>53</v>
      </c>
    </row>
    <row r="2" spans="1:13" ht="14.4" customHeight="1" x14ac:dyDescent="0.3">
      <c r="A2" s="73" t="s">
        <v>16</v>
      </c>
      <c r="B2" s="74"/>
      <c r="C2" s="74"/>
      <c r="D2" s="75"/>
      <c r="E2" s="49" t="s">
        <v>42</v>
      </c>
      <c r="F2" s="50"/>
      <c r="G2" s="51"/>
      <c r="H2" s="49" t="s">
        <v>43</v>
      </c>
      <c r="I2" s="50"/>
      <c r="J2" s="51"/>
      <c r="K2" s="49" t="s">
        <v>44</v>
      </c>
      <c r="L2" s="50"/>
      <c r="M2" s="51"/>
    </row>
    <row r="3" spans="1:13" ht="45.6" customHeight="1" x14ac:dyDescent="0.3">
      <c r="A3" s="76"/>
      <c r="B3" s="77"/>
      <c r="C3" s="77"/>
      <c r="D3" s="78"/>
      <c r="E3" s="52"/>
      <c r="F3" s="53"/>
      <c r="G3" s="54"/>
      <c r="H3" s="52"/>
      <c r="I3" s="53"/>
      <c r="J3" s="54"/>
      <c r="K3" s="52"/>
      <c r="L3" s="53"/>
      <c r="M3" s="54"/>
    </row>
    <row r="4" spans="1:13" ht="29.4" customHeight="1" thickBot="1" x14ac:dyDescent="0.35">
      <c r="A4" s="23"/>
      <c r="B4" s="24"/>
      <c r="C4" s="24"/>
      <c r="D4" s="25"/>
      <c r="E4" s="55"/>
      <c r="F4" s="56"/>
      <c r="G4" s="57"/>
      <c r="H4" s="55"/>
      <c r="I4" s="56"/>
      <c r="J4" s="57"/>
      <c r="K4" s="55"/>
      <c r="L4" s="56"/>
      <c r="M4" s="57"/>
    </row>
    <row r="5" spans="1:13" ht="30.6" customHeight="1" x14ac:dyDescent="0.3">
      <c r="A5" s="80" t="s">
        <v>17</v>
      </c>
      <c r="B5" s="91" t="s">
        <v>18</v>
      </c>
      <c r="C5" s="92"/>
      <c r="D5" s="88"/>
      <c r="E5" s="93" t="s">
        <v>39</v>
      </c>
      <c r="F5" s="96" t="s">
        <v>20</v>
      </c>
      <c r="G5" s="97" t="s">
        <v>21</v>
      </c>
      <c r="H5" s="85" t="s">
        <v>40</v>
      </c>
      <c r="I5" s="87" t="s">
        <v>20</v>
      </c>
      <c r="J5" s="88" t="s">
        <v>21</v>
      </c>
      <c r="K5" s="85" t="s">
        <v>45</v>
      </c>
      <c r="L5" s="87" t="s">
        <v>20</v>
      </c>
      <c r="M5" s="88" t="s">
        <v>21</v>
      </c>
    </row>
    <row r="6" spans="1:13" ht="14.4" customHeight="1" x14ac:dyDescent="0.3">
      <c r="A6" s="80"/>
      <c r="B6" s="9" t="s">
        <v>19</v>
      </c>
      <c r="C6" s="84" t="s">
        <v>20</v>
      </c>
      <c r="D6" s="63" t="s">
        <v>21</v>
      </c>
      <c r="E6" s="94"/>
      <c r="F6" s="68"/>
      <c r="G6" s="70"/>
      <c r="H6" s="86"/>
      <c r="I6" s="61"/>
      <c r="J6" s="63"/>
      <c r="K6" s="86"/>
      <c r="L6" s="61"/>
      <c r="M6" s="63"/>
    </row>
    <row r="7" spans="1:13" ht="19.2" customHeight="1" x14ac:dyDescent="0.3">
      <c r="A7" s="80"/>
      <c r="B7" s="10" t="s">
        <v>22</v>
      </c>
      <c r="C7" s="84"/>
      <c r="D7" s="63"/>
      <c r="E7" s="95"/>
      <c r="F7" s="60"/>
      <c r="G7" s="70"/>
      <c r="H7" s="86"/>
      <c r="I7" s="61"/>
      <c r="J7" s="63"/>
      <c r="K7" s="86"/>
      <c r="L7" s="61"/>
      <c r="M7" s="63"/>
    </row>
    <row r="8" spans="1:13" x14ac:dyDescent="0.3">
      <c r="A8" s="7" t="s">
        <v>37</v>
      </c>
      <c r="B8" s="11">
        <v>80</v>
      </c>
      <c r="C8" s="1">
        <v>84.75</v>
      </c>
      <c r="D8" s="12">
        <f>B8*C8/1000</f>
        <v>6.78</v>
      </c>
      <c r="E8" s="5">
        <f>B8*25%</f>
        <v>20</v>
      </c>
      <c r="F8" s="1">
        <v>84.75</v>
      </c>
      <c r="G8" s="17">
        <f>E8*F8/1000</f>
        <v>1.6950000000000001</v>
      </c>
      <c r="H8" s="5">
        <f>B8*35%</f>
        <v>28</v>
      </c>
      <c r="I8" s="1">
        <v>84.75</v>
      </c>
      <c r="J8" s="18">
        <f>H8*I8/1000</f>
        <v>2.3730000000000002</v>
      </c>
      <c r="K8" s="5">
        <f>B8*15%</f>
        <v>12</v>
      </c>
      <c r="L8" s="1">
        <v>84.75</v>
      </c>
      <c r="M8" s="18">
        <f>K8*L8/1000</f>
        <v>1.0169999999999999</v>
      </c>
    </row>
    <row r="9" spans="1:13" x14ac:dyDescent="0.3">
      <c r="A9" s="7" t="s">
        <v>0</v>
      </c>
      <c r="B9" s="11">
        <v>150</v>
      </c>
      <c r="C9" s="1">
        <v>65.8</v>
      </c>
      <c r="D9" s="12">
        <f t="shared" ref="D9:D16" si="0">B9*C9/1000</f>
        <v>9.8699999999999992</v>
      </c>
      <c r="E9" s="5">
        <f t="shared" ref="E9:E38" si="1">B9*25%</f>
        <v>37.5</v>
      </c>
      <c r="F9" s="1">
        <v>65.8</v>
      </c>
      <c r="G9" s="17">
        <f t="shared" ref="G9:G38" si="2">E9*F9/1000</f>
        <v>2.4674999999999998</v>
      </c>
      <c r="H9" s="5">
        <f t="shared" ref="H9:H38" si="3">B9*35%</f>
        <v>52.5</v>
      </c>
      <c r="I9" s="1">
        <v>65.8</v>
      </c>
      <c r="J9" s="18">
        <f t="shared" ref="J9:J38" si="4">H9*I9/1000</f>
        <v>3.4544999999999999</v>
      </c>
      <c r="K9" s="5">
        <f t="shared" ref="K9:K38" si="5">B9*15%</f>
        <v>22.5</v>
      </c>
      <c r="L9" s="1">
        <v>65.8</v>
      </c>
      <c r="M9" s="18">
        <f t="shared" ref="M9:M19" si="6">K9*L9/1000</f>
        <v>1.4804999999999999</v>
      </c>
    </row>
    <row r="10" spans="1:13" x14ac:dyDescent="0.3">
      <c r="A10" s="7" t="s">
        <v>1</v>
      </c>
      <c r="B10" s="11">
        <v>15</v>
      </c>
      <c r="C10" s="1">
        <v>59</v>
      </c>
      <c r="D10" s="12">
        <f t="shared" si="0"/>
        <v>0.88500000000000001</v>
      </c>
      <c r="E10" s="5">
        <f t="shared" si="1"/>
        <v>3.75</v>
      </c>
      <c r="F10" s="1">
        <v>59</v>
      </c>
      <c r="G10" s="17">
        <f t="shared" si="2"/>
        <v>0.22125</v>
      </c>
      <c r="H10" s="5">
        <f t="shared" si="3"/>
        <v>5.25</v>
      </c>
      <c r="I10" s="1">
        <v>59</v>
      </c>
      <c r="J10" s="18">
        <f t="shared" si="4"/>
        <v>0.30975000000000003</v>
      </c>
      <c r="K10" s="5">
        <f t="shared" si="5"/>
        <v>2.25</v>
      </c>
      <c r="L10" s="1">
        <v>59</v>
      </c>
      <c r="M10" s="18">
        <f t="shared" si="6"/>
        <v>0.13275000000000001</v>
      </c>
    </row>
    <row r="11" spans="1:13" x14ac:dyDescent="0.3">
      <c r="A11" s="7" t="s">
        <v>2</v>
      </c>
      <c r="B11" s="11">
        <v>45</v>
      </c>
      <c r="C11" s="1">
        <v>132</v>
      </c>
      <c r="D11" s="12">
        <f t="shared" si="0"/>
        <v>5.94</v>
      </c>
      <c r="E11" s="5">
        <f t="shared" si="1"/>
        <v>11.25</v>
      </c>
      <c r="F11" s="1">
        <v>132</v>
      </c>
      <c r="G11" s="17">
        <f t="shared" si="2"/>
        <v>1.4850000000000001</v>
      </c>
      <c r="H11" s="5">
        <f t="shared" si="3"/>
        <v>15.749999999999998</v>
      </c>
      <c r="I11" s="1">
        <v>132</v>
      </c>
      <c r="J11" s="18">
        <f t="shared" si="4"/>
        <v>2.0789999999999997</v>
      </c>
      <c r="K11" s="5">
        <f t="shared" si="5"/>
        <v>6.75</v>
      </c>
      <c r="L11" s="1">
        <v>132</v>
      </c>
      <c r="M11" s="18">
        <f t="shared" si="6"/>
        <v>0.89100000000000001</v>
      </c>
    </row>
    <row r="12" spans="1:13" x14ac:dyDescent="0.3">
      <c r="A12" s="7" t="s">
        <v>3</v>
      </c>
      <c r="B12" s="11">
        <v>15</v>
      </c>
      <c r="C12" s="1">
        <v>120</v>
      </c>
      <c r="D12" s="12">
        <f t="shared" si="0"/>
        <v>1.8</v>
      </c>
      <c r="E12" s="5">
        <f t="shared" si="1"/>
        <v>3.75</v>
      </c>
      <c r="F12" s="1">
        <v>120</v>
      </c>
      <c r="G12" s="17">
        <f t="shared" si="2"/>
        <v>0.45</v>
      </c>
      <c r="H12" s="5">
        <f t="shared" si="3"/>
        <v>5.25</v>
      </c>
      <c r="I12" s="1">
        <v>120</v>
      </c>
      <c r="J12" s="18">
        <f t="shared" si="4"/>
        <v>0.63</v>
      </c>
      <c r="K12" s="5">
        <f t="shared" si="5"/>
        <v>2.25</v>
      </c>
      <c r="L12" s="1">
        <v>120</v>
      </c>
      <c r="M12" s="18">
        <f t="shared" si="6"/>
        <v>0.27</v>
      </c>
    </row>
    <row r="13" spans="1:13" x14ac:dyDescent="0.3">
      <c r="A13" s="7" t="s">
        <v>4</v>
      </c>
      <c r="B13" s="11">
        <v>187</v>
      </c>
      <c r="C13" s="1">
        <v>125</v>
      </c>
      <c r="D13" s="12">
        <f t="shared" si="0"/>
        <v>23.375</v>
      </c>
      <c r="E13" s="5">
        <f t="shared" si="1"/>
        <v>46.75</v>
      </c>
      <c r="F13" s="1">
        <v>125</v>
      </c>
      <c r="G13" s="17">
        <f t="shared" si="2"/>
        <v>5.84375</v>
      </c>
      <c r="H13" s="5">
        <f t="shared" si="3"/>
        <v>65.45</v>
      </c>
      <c r="I13" s="1">
        <v>125</v>
      </c>
      <c r="J13" s="18">
        <f t="shared" si="4"/>
        <v>8.1812500000000004</v>
      </c>
      <c r="K13" s="5">
        <f t="shared" si="5"/>
        <v>28.05</v>
      </c>
      <c r="L13" s="1">
        <v>125</v>
      </c>
      <c r="M13" s="18">
        <f t="shared" si="6"/>
        <v>3.5062500000000001</v>
      </c>
    </row>
    <row r="14" spans="1:13" x14ac:dyDescent="0.3">
      <c r="A14" s="7" t="s">
        <v>5</v>
      </c>
      <c r="B14" s="11">
        <v>280</v>
      </c>
      <c r="C14" s="1">
        <v>120</v>
      </c>
      <c r="D14" s="12">
        <f>B14*C14/1000</f>
        <v>33.6</v>
      </c>
      <c r="E14" s="5">
        <f t="shared" si="1"/>
        <v>70</v>
      </c>
      <c r="F14" s="1">
        <v>120</v>
      </c>
      <c r="G14" s="17">
        <f t="shared" si="2"/>
        <v>8.4</v>
      </c>
      <c r="H14" s="5">
        <f t="shared" si="3"/>
        <v>98</v>
      </c>
      <c r="I14" s="1">
        <v>120</v>
      </c>
      <c r="J14" s="18">
        <f t="shared" si="4"/>
        <v>11.76</v>
      </c>
      <c r="K14" s="5">
        <f t="shared" si="5"/>
        <v>42</v>
      </c>
      <c r="L14" s="1">
        <v>120</v>
      </c>
      <c r="M14" s="18">
        <f t="shared" si="6"/>
        <v>5.04</v>
      </c>
    </row>
    <row r="15" spans="1:13" x14ac:dyDescent="0.3">
      <c r="A15" s="7" t="s">
        <v>6</v>
      </c>
      <c r="B15" s="11">
        <v>185</v>
      </c>
      <c r="C15" s="1">
        <v>107.5</v>
      </c>
      <c r="D15" s="12">
        <f t="shared" si="0"/>
        <v>19.887499999999999</v>
      </c>
      <c r="E15" s="5">
        <f t="shared" si="1"/>
        <v>46.25</v>
      </c>
      <c r="F15" s="1">
        <v>107.5</v>
      </c>
      <c r="G15" s="17">
        <f t="shared" si="2"/>
        <v>4.9718749999999998</v>
      </c>
      <c r="H15" s="5">
        <f t="shared" si="3"/>
        <v>64.75</v>
      </c>
      <c r="I15" s="1">
        <v>107.5</v>
      </c>
      <c r="J15" s="18">
        <f t="shared" si="4"/>
        <v>6.9606250000000003</v>
      </c>
      <c r="K15" s="5">
        <f t="shared" si="5"/>
        <v>27.75</v>
      </c>
      <c r="L15" s="1">
        <v>107.5</v>
      </c>
      <c r="M15" s="18">
        <f t="shared" si="6"/>
        <v>2.9831249999999998</v>
      </c>
    </row>
    <row r="16" spans="1:13" x14ac:dyDescent="0.3">
      <c r="A16" s="7" t="s">
        <v>23</v>
      </c>
      <c r="B16" s="11">
        <v>15</v>
      </c>
      <c r="C16" s="1">
        <v>138</v>
      </c>
      <c r="D16" s="13">
        <f t="shared" si="0"/>
        <v>2.0699999999999998</v>
      </c>
      <c r="E16" s="5">
        <f t="shared" si="1"/>
        <v>3.75</v>
      </c>
      <c r="F16" s="1">
        <v>138</v>
      </c>
      <c r="G16" s="17">
        <f t="shared" si="2"/>
        <v>0.51749999999999996</v>
      </c>
      <c r="H16" s="5">
        <f t="shared" si="3"/>
        <v>5.25</v>
      </c>
      <c r="I16" s="1">
        <v>138</v>
      </c>
      <c r="J16" s="18">
        <f t="shared" si="4"/>
        <v>0.72450000000000003</v>
      </c>
      <c r="K16" s="5">
        <f t="shared" si="5"/>
        <v>2.25</v>
      </c>
      <c r="L16" s="1">
        <v>138</v>
      </c>
      <c r="M16" s="18">
        <f t="shared" si="6"/>
        <v>0.3105</v>
      </c>
    </row>
    <row r="17" spans="1:13" s="4" customFormat="1" ht="27.6" customHeight="1" x14ac:dyDescent="0.3">
      <c r="A17" s="8" t="s">
        <v>24</v>
      </c>
      <c r="B17" s="14">
        <v>200</v>
      </c>
      <c r="C17" s="3">
        <v>140</v>
      </c>
      <c r="D17" s="15">
        <f>B17*C17/1000</f>
        <v>28</v>
      </c>
      <c r="E17" s="6">
        <f t="shared" si="1"/>
        <v>50</v>
      </c>
      <c r="F17" s="3">
        <v>140</v>
      </c>
      <c r="G17" s="17">
        <f t="shared" si="2"/>
        <v>7</v>
      </c>
      <c r="H17" s="5">
        <f t="shared" si="3"/>
        <v>70</v>
      </c>
      <c r="I17" s="3">
        <v>140</v>
      </c>
      <c r="J17" s="18">
        <f t="shared" si="4"/>
        <v>9.8000000000000007</v>
      </c>
      <c r="K17" s="5">
        <f t="shared" si="5"/>
        <v>30</v>
      </c>
      <c r="L17" s="3">
        <v>140</v>
      </c>
      <c r="M17" s="18">
        <f t="shared" si="6"/>
        <v>4.2</v>
      </c>
    </row>
    <row r="18" spans="1:13" x14ac:dyDescent="0.3">
      <c r="A18" s="7" t="s">
        <v>25</v>
      </c>
      <c r="B18" s="11">
        <v>70</v>
      </c>
      <c r="C18" s="1">
        <v>670</v>
      </c>
      <c r="D18" s="12">
        <f t="shared" ref="D18:D38" si="7">B18*C18/1000</f>
        <v>46.9</v>
      </c>
      <c r="E18" s="5">
        <f t="shared" si="1"/>
        <v>17.5</v>
      </c>
      <c r="F18" s="1">
        <v>670</v>
      </c>
      <c r="G18" s="17">
        <f t="shared" si="2"/>
        <v>11.725</v>
      </c>
      <c r="H18" s="5">
        <f t="shared" si="3"/>
        <v>24.5</v>
      </c>
      <c r="I18" s="1">
        <v>670</v>
      </c>
      <c r="J18" s="18">
        <f t="shared" si="4"/>
        <v>16.414999999999999</v>
      </c>
      <c r="K18" s="5">
        <f t="shared" si="5"/>
        <v>10.5</v>
      </c>
      <c r="L18" s="1">
        <v>670</v>
      </c>
      <c r="M18" s="18">
        <f t="shared" si="6"/>
        <v>7.0350000000000001</v>
      </c>
    </row>
    <row r="19" spans="1:13" ht="24.6" customHeight="1" x14ac:dyDescent="0.3">
      <c r="A19" s="7" t="s">
        <v>26</v>
      </c>
      <c r="B19" s="11">
        <v>30</v>
      </c>
      <c r="C19" s="1">
        <v>330</v>
      </c>
      <c r="D19" s="12">
        <f t="shared" si="7"/>
        <v>9.9</v>
      </c>
      <c r="E19" s="5">
        <f t="shared" si="1"/>
        <v>7.5</v>
      </c>
      <c r="F19" s="1">
        <v>330</v>
      </c>
      <c r="G19" s="17">
        <f t="shared" si="2"/>
        <v>2.4750000000000001</v>
      </c>
      <c r="H19" s="5">
        <f t="shared" si="3"/>
        <v>10.5</v>
      </c>
      <c r="I19" s="1">
        <v>330</v>
      </c>
      <c r="J19" s="18">
        <f t="shared" si="4"/>
        <v>3.4649999999999999</v>
      </c>
      <c r="K19" s="5">
        <f t="shared" si="5"/>
        <v>4.5</v>
      </c>
      <c r="L19" s="1">
        <v>330</v>
      </c>
      <c r="M19" s="18">
        <f t="shared" si="6"/>
        <v>1.4850000000000001</v>
      </c>
    </row>
    <row r="20" spans="1:13" ht="26.4" x14ac:dyDescent="0.3">
      <c r="A20" s="7" t="s">
        <v>27</v>
      </c>
      <c r="B20" s="11">
        <v>35</v>
      </c>
      <c r="C20" s="1">
        <v>543</v>
      </c>
      <c r="D20" s="12">
        <f t="shared" si="7"/>
        <v>19.004999999999999</v>
      </c>
      <c r="E20" s="5">
        <f t="shared" si="1"/>
        <v>8.75</v>
      </c>
      <c r="F20" s="1">
        <v>543</v>
      </c>
      <c r="G20" s="17">
        <f t="shared" si="2"/>
        <v>4.7512499999999998</v>
      </c>
      <c r="H20" s="5">
        <f t="shared" si="3"/>
        <v>12.25</v>
      </c>
      <c r="I20" s="1">
        <v>543</v>
      </c>
      <c r="J20" s="18">
        <f>H20*I20/1000</f>
        <v>6.6517499999999998</v>
      </c>
      <c r="K20" s="5">
        <f t="shared" si="5"/>
        <v>5.25</v>
      </c>
      <c r="L20" s="1">
        <v>543</v>
      </c>
      <c r="M20" s="18">
        <f>K20*L20/1000</f>
        <v>2.8507500000000001</v>
      </c>
    </row>
    <row r="21" spans="1:13" ht="26.4" x14ac:dyDescent="0.3">
      <c r="A21" s="7" t="s">
        <v>28</v>
      </c>
      <c r="B21" s="11">
        <v>58</v>
      </c>
      <c r="C21" s="1">
        <v>638</v>
      </c>
      <c r="D21" s="12">
        <f t="shared" si="7"/>
        <v>37.003999999999998</v>
      </c>
      <c r="E21" s="5">
        <f t="shared" si="1"/>
        <v>14.5</v>
      </c>
      <c r="F21" s="1">
        <v>638</v>
      </c>
      <c r="G21" s="17">
        <f t="shared" si="2"/>
        <v>9.2509999999999994</v>
      </c>
      <c r="H21" s="5">
        <f t="shared" si="3"/>
        <v>20.299999999999997</v>
      </c>
      <c r="I21" s="1">
        <v>638</v>
      </c>
      <c r="J21" s="18">
        <f t="shared" si="4"/>
        <v>12.951399999999998</v>
      </c>
      <c r="K21" s="5">
        <f t="shared" si="5"/>
        <v>8.6999999999999993</v>
      </c>
      <c r="L21" s="1">
        <v>638</v>
      </c>
      <c r="M21" s="18">
        <f t="shared" ref="M21:M28" si="8">K21*L21/1000</f>
        <v>5.5505999999999993</v>
      </c>
    </row>
    <row r="22" spans="1:13" ht="26.4" x14ac:dyDescent="0.3">
      <c r="A22" s="7" t="s">
        <v>29</v>
      </c>
      <c r="B22" s="11">
        <v>300</v>
      </c>
      <c r="C22" s="1">
        <v>80</v>
      </c>
      <c r="D22" s="12">
        <f t="shared" si="7"/>
        <v>24</v>
      </c>
      <c r="E22" s="5">
        <f t="shared" si="1"/>
        <v>75</v>
      </c>
      <c r="F22" s="1">
        <v>80</v>
      </c>
      <c r="G22" s="17">
        <f t="shared" si="2"/>
        <v>6</v>
      </c>
      <c r="H22" s="5">
        <f t="shared" si="3"/>
        <v>105</v>
      </c>
      <c r="I22" s="1">
        <v>80</v>
      </c>
      <c r="J22" s="18">
        <f t="shared" si="4"/>
        <v>8.4</v>
      </c>
      <c r="K22" s="5">
        <f t="shared" si="5"/>
        <v>45</v>
      </c>
      <c r="L22" s="1">
        <v>80</v>
      </c>
      <c r="M22" s="18">
        <f t="shared" si="8"/>
        <v>3.6</v>
      </c>
    </row>
    <row r="23" spans="1:13" ht="30" customHeight="1" x14ac:dyDescent="0.3">
      <c r="A23" s="44" t="s">
        <v>30</v>
      </c>
      <c r="B23" s="16">
        <v>150</v>
      </c>
      <c r="C23" s="2">
        <v>147.5</v>
      </c>
      <c r="D23" s="12">
        <f t="shared" si="7"/>
        <v>22.125</v>
      </c>
      <c r="E23" s="5">
        <f t="shared" si="1"/>
        <v>37.5</v>
      </c>
      <c r="F23" s="2">
        <v>147.5</v>
      </c>
      <c r="G23" s="17">
        <f t="shared" si="2"/>
        <v>5.53125</v>
      </c>
      <c r="H23" s="5">
        <f t="shared" si="3"/>
        <v>52.5</v>
      </c>
      <c r="I23" s="2">
        <v>147.5</v>
      </c>
      <c r="J23" s="18">
        <f t="shared" si="4"/>
        <v>7.7437500000000004</v>
      </c>
      <c r="K23" s="5">
        <f t="shared" si="5"/>
        <v>22.5</v>
      </c>
      <c r="L23" s="2">
        <v>147.5</v>
      </c>
      <c r="M23" s="18">
        <f t="shared" si="8"/>
        <v>3.3187500000000001</v>
      </c>
    </row>
    <row r="24" spans="1:13" ht="18" customHeight="1" x14ac:dyDescent="0.3">
      <c r="A24" s="44" t="s">
        <v>31</v>
      </c>
      <c r="B24" s="16">
        <v>50</v>
      </c>
      <c r="C24" s="2">
        <v>383.5</v>
      </c>
      <c r="D24" s="12">
        <f t="shared" si="7"/>
        <v>19.175000000000001</v>
      </c>
      <c r="E24" s="5">
        <f t="shared" si="1"/>
        <v>12.5</v>
      </c>
      <c r="F24" s="2">
        <v>383.5</v>
      </c>
      <c r="G24" s="17">
        <f t="shared" si="2"/>
        <v>4.7937500000000002</v>
      </c>
      <c r="H24" s="5">
        <f t="shared" si="3"/>
        <v>17.5</v>
      </c>
      <c r="I24" s="2">
        <v>383.5</v>
      </c>
      <c r="J24" s="18">
        <f t="shared" si="4"/>
        <v>6.7112499999999997</v>
      </c>
      <c r="K24" s="5">
        <f t="shared" si="5"/>
        <v>7.5</v>
      </c>
      <c r="L24" s="2">
        <v>383.5</v>
      </c>
      <c r="M24" s="18">
        <f t="shared" si="8"/>
        <v>2.8762500000000002</v>
      </c>
    </row>
    <row r="25" spans="1:13" x14ac:dyDescent="0.3">
      <c r="A25" s="7" t="s">
        <v>7</v>
      </c>
      <c r="B25" s="11">
        <v>10</v>
      </c>
      <c r="C25" s="1">
        <v>620</v>
      </c>
      <c r="D25" s="12">
        <f t="shared" si="7"/>
        <v>6.2</v>
      </c>
      <c r="E25" s="5">
        <f t="shared" si="1"/>
        <v>2.5</v>
      </c>
      <c r="F25" s="1">
        <v>620</v>
      </c>
      <c r="G25" s="17">
        <f>E25*F25/1000</f>
        <v>1.55</v>
      </c>
      <c r="H25" s="5">
        <f t="shared" si="3"/>
        <v>3.5</v>
      </c>
      <c r="I25" s="1">
        <v>620</v>
      </c>
      <c r="J25" s="18">
        <f t="shared" si="4"/>
        <v>2.17</v>
      </c>
      <c r="K25" s="5">
        <f t="shared" si="5"/>
        <v>1.5</v>
      </c>
      <c r="L25" s="1">
        <v>620</v>
      </c>
      <c r="M25" s="18">
        <f t="shared" si="8"/>
        <v>0.93</v>
      </c>
    </row>
    <row r="26" spans="1:13" x14ac:dyDescent="0.3">
      <c r="A26" s="7" t="s">
        <v>32</v>
      </c>
      <c r="B26" s="11">
        <v>10</v>
      </c>
      <c r="C26" s="1">
        <v>280</v>
      </c>
      <c r="D26" s="12">
        <f t="shared" si="7"/>
        <v>2.8</v>
      </c>
      <c r="E26" s="5">
        <f t="shared" si="1"/>
        <v>2.5</v>
      </c>
      <c r="F26" s="1">
        <v>280</v>
      </c>
      <c r="G26" s="17">
        <f t="shared" si="2"/>
        <v>0.7</v>
      </c>
      <c r="H26" s="5">
        <f t="shared" si="3"/>
        <v>3.5</v>
      </c>
      <c r="I26" s="1">
        <v>280</v>
      </c>
      <c r="J26" s="18">
        <f t="shared" si="4"/>
        <v>0.98</v>
      </c>
      <c r="K26" s="5">
        <f t="shared" si="5"/>
        <v>1.5</v>
      </c>
      <c r="L26" s="1">
        <v>280</v>
      </c>
      <c r="M26" s="18">
        <f t="shared" si="8"/>
        <v>0.42</v>
      </c>
    </row>
    <row r="27" spans="1:13" x14ac:dyDescent="0.3">
      <c r="A27" s="7" t="s">
        <v>8</v>
      </c>
      <c r="B27" s="11">
        <v>30</v>
      </c>
      <c r="C27" s="1">
        <v>1017.5</v>
      </c>
      <c r="D27" s="12">
        <f t="shared" si="7"/>
        <v>30.524999999999999</v>
      </c>
      <c r="E27" s="5">
        <f t="shared" si="1"/>
        <v>7.5</v>
      </c>
      <c r="F27" s="1">
        <v>1017.5</v>
      </c>
      <c r="G27" s="17">
        <f t="shared" si="2"/>
        <v>7.6312499999999996</v>
      </c>
      <c r="H27" s="5">
        <f t="shared" si="3"/>
        <v>10.5</v>
      </c>
      <c r="I27" s="1">
        <v>1017.5</v>
      </c>
      <c r="J27" s="18">
        <f t="shared" si="4"/>
        <v>10.68375</v>
      </c>
      <c r="K27" s="5">
        <f t="shared" si="5"/>
        <v>4.5</v>
      </c>
      <c r="L27" s="1">
        <v>1017.5</v>
      </c>
      <c r="M27" s="18">
        <f t="shared" si="8"/>
        <v>4.5787500000000003</v>
      </c>
    </row>
    <row r="28" spans="1:13" x14ac:dyDescent="0.3">
      <c r="A28" s="7" t="s">
        <v>9</v>
      </c>
      <c r="B28" s="11">
        <v>15</v>
      </c>
      <c r="C28" s="1">
        <v>195.65</v>
      </c>
      <c r="D28" s="12">
        <f t="shared" si="7"/>
        <v>2.9347500000000002</v>
      </c>
      <c r="E28" s="5">
        <f t="shared" si="1"/>
        <v>3.75</v>
      </c>
      <c r="F28" s="1">
        <v>195.65</v>
      </c>
      <c r="G28" s="17">
        <f t="shared" si="2"/>
        <v>0.73368750000000005</v>
      </c>
      <c r="H28" s="5">
        <f t="shared" si="3"/>
        <v>5.25</v>
      </c>
      <c r="I28" s="1">
        <v>195.65</v>
      </c>
      <c r="J28" s="18">
        <f t="shared" si="4"/>
        <v>1.0271625000000002</v>
      </c>
      <c r="K28" s="5">
        <f t="shared" si="5"/>
        <v>2.25</v>
      </c>
      <c r="L28" s="1">
        <v>195.65</v>
      </c>
      <c r="M28" s="18">
        <f t="shared" si="8"/>
        <v>0.44021250000000001</v>
      </c>
    </row>
    <row r="29" spans="1:13" x14ac:dyDescent="0.3">
      <c r="A29" s="7" t="s">
        <v>33</v>
      </c>
      <c r="B29" s="11">
        <v>1</v>
      </c>
      <c r="C29" s="1">
        <v>18</v>
      </c>
      <c r="D29" s="12">
        <v>18</v>
      </c>
      <c r="E29" s="5">
        <f t="shared" si="1"/>
        <v>0.25</v>
      </c>
      <c r="F29" s="1">
        <v>18</v>
      </c>
      <c r="G29" s="17">
        <v>4.5</v>
      </c>
      <c r="H29" s="5">
        <f t="shared" si="3"/>
        <v>0.35</v>
      </c>
      <c r="I29" s="1">
        <v>18</v>
      </c>
      <c r="J29" s="18">
        <v>5.14</v>
      </c>
      <c r="K29" s="5">
        <f t="shared" si="5"/>
        <v>0.15</v>
      </c>
      <c r="L29" s="1">
        <v>18</v>
      </c>
      <c r="M29" s="18">
        <v>0.44</v>
      </c>
    </row>
    <row r="30" spans="1:13" x14ac:dyDescent="0.3">
      <c r="A30" s="7" t="s">
        <v>10</v>
      </c>
      <c r="B30" s="11">
        <v>30</v>
      </c>
      <c r="C30" s="1">
        <v>84</v>
      </c>
      <c r="D30" s="12">
        <f t="shared" si="7"/>
        <v>2.52</v>
      </c>
      <c r="E30" s="5">
        <f t="shared" si="1"/>
        <v>7.5</v>
      </c>
      <c r="F30" s="1">
        <v>84</v>
      </c>
      <c r="G30" s="17">
        <f t="shared" si="2"/>
        <v>0.63</v>
      </c>
      <c r="H30" s="5">
        <f t="shared" si="3"/>
        <v>10.5</v>
      </c>
      <c r="I30" s="1">
        <v>84</v>
      </c>
      <c r="J30" s="18">
        <f t="shared" si="4"/>
        <v>0.88200000000000001</v>
      </c>
      <c r="K30" s="5">
        <f t="shared" si="5"/>
        <v>4.5</v>
      </c>
      <c r="L30" s="1">
        <v>84</v>
      </c>
      <c r="M30" s="18">
        <f t="shared" ref="M30:M38" si="9">K30*L30/1000</f>
        <v>0.378</v>
      </c>
    </row>
    <row r="31" spans="1:13" x14ac:dyDescent="0.3">
      <c r="A31" s="7" t="s">
        <v>11</v>
      </c>
      <c r="B31" s="11">
        <v>10</v>
      </c>
      <c r="C31" s="1">
        <v>165.66</v>
      </c>
      <c r="D31" s="12">
        <f t="shared" si="7"/>
        <v>1.6565999999999999</v>
      </c>
      <c r="E31" s="5">
        <f t="shared" si="1"/>
        <v>2.5</v>
      </c>
      <c r="F31" s="1">
        <v>165.66</v>
      </c>
      <c r="G31" s="17">
        <f t="shared" si="2"/>
        <v>0.41414999999999996</v>
      </c>
      <c r="H31" s="5">
        <f t="shared" si="3"/>
        <v>3.5</v>
      </c>
      <c r="I31" s="1">
        <v>165.66</v>
      </c>
      <c r="J31" s="18">
        <f t="shared" si="4"/>
        <v>0.57980999999999994</v>
      </c>
      <c r="K31" s="5">
        <f t="shared" si="5"/>
        <v>1.5</v>
      </c>
      <c r="L31" s="1">
        <v>165.66</v>
      </c>
      <c r="M31" s="18">
        <f t="shared" si="9"/>
        <v>0.24849000000000002</v>
      </c>
    </row>
    <row r="32" spans="1:13" x14ac:dyDescent="0.3">
      <c r="A32" s="7" t="s">
        <v>12</v>
      </c>
      <c r="B32" s="11">
        <v>1</v>
      </c>
      <c r="C32" s="1">
        <v>780</v>
      </c>
      <c r="D32" s="12">
        <f t="shared" si="7"/>
        <v>0.78</v>
      </c>
      <c r="E32" s="5">
        <f t="shared" si="1"/>
        <v>0.25</v>
      </c>
      <c r="F32" s="1">
        <v>780</v>
      </c>
      <c r="G32" s="17">
        <f t="shared" si="2"/>
        <v>0.19500000000000001</v>
      </c>
      <c r="H32" s="5">
        <f t="shared" si="3"/>
        <v>0.35</v>
      </c>
      <c r="I32" s="1">
        <v>780</v>
      </c>
      <c r="J32" s="18">
        <f t="shared" si="4"/>
        <v>0.27300000000000002</v>
      </c>
      <c r="K32" s="5">
        <f t="shared" si="5"/>
        <v>0.15</v>
      </c>
      <c r="L32" s="1">
        <v>780</v>
      </c>
      <c r="M32" s="18">
        <f t="shared" si="9"/>
        <v>0.11700000000000001</v>
      </c>
    </row>
    <row r="33" spans="1:13" x14ac:dyDescent="0.3">
      <c r="A33" s="7" t="s">
        <v>34</v>
      </c>
      <c r="B33" s="11">
        <v>1</v>
      </c>
      <c r="C33" s="1">
        <v>690</v>
      </c>
      <c r="D33" s="12">
        <f t="shared" si="7"/>
        <v>0.69</v>
      </c>
      <c r="E33" s="5">
        <f t="shared" si="1"/>
        <v>0.25</v>
      </c>
      <c r="F33" s="1">
        <v>690</v>
      </c>
      <c r="G33" s="17">
        <f t="shared" si="2"/>
        <v>0.17249999999999999</v>
      </c>
      <c r="H33" s="5">
        <f t="shared" si="3"/>
        <v>0.35</v>
      </c>
      <c r="I33" s="1">
        <v>690</v>
      </c>
      <c r="J33" s="18">
        <f t="shared" si="4"/>
        <v>0.24149999999999996</v>
      </c>
      <c r="K33" s="5">
        <f t="shared" si="5"/>
        <v>0.15</v>
      </c>
      <c r="L33" s="1">
        <v>690</v>
      </c>
      <c r="M33" s="18">
        <f t="shared" si="9"/>
        <v>0.10349999999999999</v>
      </c>
    </row>
    <row r="34" spans="1:13" x14ac:dyDescent="0.3">
      <c r="A34" s="7" t="s">
        <v>35</v>
      </c>
      <c r="B34" s="11">
        <v>2</v>
      </c>
      <c r="C34" s="1">
        <v>790</v>
      </c>
      <c r="D34" s="12">
        <f t="shared" si="7"/>
        <v>1.58</v>
      </c>
      <c r="E34" s="5">
        <f t="shared" si="1"/>
        <v>0.5</v>
      </c>
      <c r="F34" s="1">
        <v>790</v>
      </c>
      <c r="G34" s="17">
        <f t="shared" si="2"/>
        <v>0.39500000000000002</v>
      </c>
      <c r="H34" s="5">
        <f t="shared" si="3"/>
        <v>0.7</v>
      </c>
      <c r="I34" s="1">
        <v>790</v>
      </c>
      <c r="J34" s="18">
        <f t="shared" si="4"/>
        <v>0.55300000000000005</v>
      </c>
      <c r="K34" s="5">
        <f t="shared" si="5"/>
        <v>0.3</v>
      </c>
      <c r="L34" s="1">
        <v>790</v>
      </c>
      <c r="M34" s="18">
        <f t="shared" si="9"/>
        <v>0.23699999999999999</v>
      </c>
    </row>
    <row r="35" spans="1:13" x14ac:dyDescent="0.3">
      <c r="A35" s="7" t="s">
        <v>13</v>
      </c>
      <c r="B35" s="11">
        <v>0.2</v>
      </c>
      <c r="C35" s="1">
        <v>1300</v>
      </c>
      <c r="D35" s="12">
        <f t="shared" si="7"/>
        <v>0.26</v>
      </c>
      <c r="E35" s="5">
        <f t="shared" si="1"/>
        <v>0.05</v>
      </c>
      <c r="F35" s="1">
        <v>1300</v>
      </c>
      <c r="G35" s="17">
        <f t="shared" si="2"/>
        <v>6.5000000000000002E-2</v>
      </c>
      <c r="H35" s="5">
        <f t="shared" si="3"/>
        <v>6.9999999999999993E-2</v>
      </c>
      <c r="I35" s="1">
        <v>1300</v>
      </c>
      <c r="J35" s="18">
        <f t="shared" si="4"/>
        <v>9.0999999999999984E-2</v>
      </c>
      <c r="K35" s="5">
        <f t="shared" si="5"/>
        <v>0.03</v>
      </c>
      <c r="L35" s="1">
        <v>1300</v>
      </c>
      <c r="M35" s="18">
        <f t="shared" si="9"/>
        <v>3.9E-2</v>
      </c>
    </row>
    <row r="36" spans="1:13" x14ac:dyDescent="0.3">
      <c r="A36" s="7" t="s">
        <v>38</v>
      </c>
      <c r="B36" s="11">
        <v>3</v>
      </c>
      <c r="C36" s="1">
        <v>132</v>
      </c>
      <c r="D36" s="12">
        <f t="shared" si="7"/>
        <v>0.39600000000000002</v>
      </c>
      <c r="E36" s="5">
        <f t="shared" si="1"/>
        <v>0.75</v>
      </c>
      <c r="F36" s="1">
        <v>132</v>
      </c>
      <c r="G36" s="17">
        <f>E36*F36/1000</f>
        <v>9.9000000000000005E-2</v>
      </c>
      <c r="H36" s="5">
        <f t="shared" si="3"/>
        <v>1.0499999999999998</v>
      </c>
      <c r="I36" s="1">
        <v>132</v>
      </c>
      <c r="J36" s="18">
        <f t="shared" si="4"/>
        <v>0.13859999999999997</v>
      </c>
      <c r="K36" s="5">
        <f t="shared" si="5"/>
        <v>0.44999999999999996</v>
      </c>
      <c r="L36" s="1">
        <v>132</v>
      </c>
      <c r="M36" s="18">
        <f t="shared" si="9"/>
        <v>5.9399999999999994E-2</v>
      </c>
    </row>
    <row r="37" spans="1:13" x14ac:dyDescent="0.3">
      <c r="A37" s="7" t="s">
        <v>14</v>
      </c>
      <c r="B37" s="11">
        <v>3</v>
      </c>
      <c r="C37" s="1">
        <v>28</v>
      </c>
      <c r="D37" s="12">
        <f t="shared" si="7"/>
        <v>8.4000000000000005E-2</v>
      </c>
      <c r="E37" s="5">
        <f t="shared" si="1"/>
        <v>0.75</v>
      </c>
      <c r="F37" s="1">
        <v>28</v>
      </c>
      <c r="G37" s="17">
        <f t="shared" si="2"/>
        <v>2.1000000000000001E-2</v>
      </c>
      <c r="H37" s="5">
        <f t="shared" si="3"/>
        <v>1.0499999999999998</v>
      </c>
      <c r="I37" s="1">
        <v>28</v>
      </c>
      <c r="J37" s="18">
        <f t="shared" si="4"/>
        <v>2.9399999999999996E-2</v>
      </c>
      <c r="K37" s="5">
        <f t="shared" si="5"/>
        <v>0.44999999999999996</v>
      </c>
      <c r="L37" s="1">
        <v>28</v>
      </c>
      <c r="M37" s="18">
        <f t="shared" si="9"/>
        <v>1.2599999999999998E-2</v>
      </c>
    </row>
    <row r="38" spans="1:13" x14ac:dyDescent="0.3">
      <c r="A38" s="7" t="s">
        <v>36</v>
      </c>
      <c r="B38" s="11">
        <v>2</v>
      </c>
      <c r="C38" s="1">
        <v>800</v>
      </c>
      <c r="D38" s="12">
        <f t="shared" si="7"/>
        <v>1.6</v>
      </c>
      <c r="E38" s="5">
        <f t="shared" si="1"/>
        <v>0.5</v>
      </c>
      <c r="F38" s="1">
        <v>800</v>
      </c>
      <c r="G38" s="17">
        <f t="shared" si="2"/>
        <v>0.4</v>
      </c>
      <c r="H38" s="5">
        <f t="shared" si="3"/>
        <v>0.7</v>
      </c>
      <c r="I38" s="1">
        <v>800</v>
      </c>
      <c r="J38" s="18">
        <f t="shared" si="4"/>
        <v>0.56000000000000005</v>
      </c>
      <c r="K38" s="5">
        <f t="shared" si="5"/>
        <v>0.3</v>
      </c>
      <c r="L38" s="1">
        <v>800</v>
      </c>
      <c r="M38" s="18">
        <f t="shared" si="9"/>
        <v>0.24</v>
      </c>
    </row>
    <row r="39" spans="1:13" x14ac:dyDescent="0.3">
      <c r="A39" s="32" t="s">
        <v>15</v>
      </c>
      <c r="B39" s="89"/>
      <c r="C39" s="90"/>
      <c r="D39" s="33">
        <f>SUM(D8:D38)</f>
        <v>380.34284999999994</v>
      </c>
      <c r="E39" s="26"/>
      <c r="F39" s="27"/>
      <c r="G39" s="28">
        <f>SUM(G8:G38)</f>
        <v>95.085712499999985</v>
      </c>
      <c r="H39" s="26"/>
      <c r="I39" s="27"/>
      <c r="J39" s="29">
        <f>SUM(J8:J38)</f>
        <v>131.95999750000001</v>
      </c>
      <c r="K39" s="5"/>
      <c r="L39" s="38"/>
      <c r="M39" s="39">
        <f>SUM(M8:M38)</f>
        <v>54.79142749999999</v>
      </c>
    </row>
    <row r="40" spans="1:13" x14ac:dyDescent="0.3">
      <c r="A40" s="34"/>
      <c r="B40" s="30"/>
      <c r="C40" s="30"/>
      <c r="D40" s="31"/>
      <c r="E40" s="65" t="s">
        <v>55</v>
      </c>
      <c r="F40" s="66"/>
      <c r="G40" s="66"/>
      <c r="H40" s="66"/>
      <c r="I40" s="66"/>
      <c r="J40" s="67"/>
      <c r="K40" s="64" t="s">
        <v>56</v>
      </c>
      <c r="L40" s="64"/>
      <c r="M40" s="64"/>
    </row>
    <row r="42" spans="1:13" x14ac:dyDescent="0.3">
      <c r="E42" t="s">
        <v>50</v>
      </c>
    </row>
  </sheetData>
  <mergeCells count="20">
    <mergeCell ref="E40:J40"/>
    <mergeCell ref="E2:G4"/>
    <mergeCell ref="H2:J4"/>
    <mergeCell ref="B39:C39"/>
    <mergeCell ref="A2:D3"/>
    <mergeCell ref="A5:A7"/>
    <mergeCell ref="B5:D5"/>
    <mergeCell ref="E5:E7"/>
    <mergeCell ref="H5:H7"/>
    <mergeCell ref="I5:I7"/>
    <mergeCell ref="J5:J7"/>
    <mergeCell ref="C6:C7"/>
    <mergeCell ref="D6:D7"/>
    <mergeCell ref="F5:F7"/>
    <mergeCell ref="G5:G7"/>
    <mergeCell ref="K2:M4"/>
    <mergeCell ref="K5:K7"/>
    <mergeCell ref="L5:L7"/>
    <mergeCell ref="M5:M7"/>
    <mergeCell ref="K40:M4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12до18лет (2)</vt:lpstr>
      <vt:lpstr>с 7до11лет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2024-08-23T12:48:52Z</cp:lastPrinted>
  <dcterms:created xsi:type="dcterms:W3CDTF">2014-07-04T10:20:23Z</dcterms:created>
  <dcterms:modified xsi:type="dcterms:W3CDTF">2024-12-12T12:25:11Z</dcterms:modified>
</cp:coreProperties>
</file>