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8_{2EE41F12-90FE-49FD-905B-71BCCB5DA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'Результаты МУМ'!$K$1:$K$423</definedName>
    <definedName name="_xlnm._FilterDatabase" localSheetId="1" hidden="1">'Статистика по муниципалитету'!$A$1:$C$16</definedName>
    <definedName name="klasses">'[1]Анкета ОО'!$AG$3:$AG$13</definedName>
    <definedName name="_xlnm.Print_Titles" localSheetId="0">'Результаты МУМ'!$4:$4</definedName>
  </definedNames>
  <calcPr calcId="191029"/>
</workbook>
</file>

<file path=xl/calcChain.xml><?xml version="1.0" encoding="utf-8"?>
<calcChain xmlns="http://schemas.openxmlformats.org/spreadsheetml/2006/main">
  <c r="B2" i="12" l="1"/>
  <c r="B3" i="12"/>
  <c r="B1" i="12"/>
  <c r="J421" i="8"/>
  <c r="J419" i="8"/>
  <c r="J413" i="8"/>
  <c r="J409" i="8"/>
  <c r="J403" i="8"/>
  <c r="J397" i="8"/>
  <c r="I15" i="12" s="1"/>
  <c r="J395" i="8"/>
  <c r="G15" i="12" s="1"/>
  <c r="J389" i="8"/>
  <c r="F15" i="12" s="1"/>
  <c r="J381" i="8"/>
  <c r="J378" i="8"/>
  <c r="J376" i="8"/>
  <c r="J364" i="8"/>
  <c r="J360" i="8"/>
  <c r="J350" i="8"/>
  <c r="K14" i="12" s="1"/>
  <c r="J340" i="8"/>
  <c r="J14" i="12" s="1"/>
  <c r="J338" i="8"/>
  <c r="G14" i="12" s="1"/>
  <c r="J328" i="8"/>
  <c r="J315" i="8"/>
  <c r="J312" i="8"/>
  <c r="J310" i="8"/>
  <c r="J302" i="8"/>
  <c r="J298" i="8"/>
  <c r="N13" i="12" s="1"/>
  <c r="J291" i="8"/>
  <c r="L13" i="12" s="1"/>
  <c r="J284" i="8"/>
  <c r="J265" i="8" s="1"/>
  <c r="J282" i="8"/>
  <c r="J275" i="8"/>
  <c r="J266" i="8"/>
  <c r="J263" i="8"/>
  <c r="J261" i="8"/>
  <c r="J254" i="8"/>
  <c r="O12" i="12" s="1"/>
  <c r="O11" i="12" s="1"/>
  <c r="P11" i="12" s="1"/>
  <c r="J250" i="8"/>
  <c r="N12" i="12" s="1"/>
  <c r="J243" i="8"/>
  <c r="K12" i="12" s="1"/>
  <c r="J236" i="8"/>
  <c r="J234" i="8"/>
  <c r="J227" i="8"/>
  <c r="J220" i="8"/>
  <c r="J216" i="8"/>
  <c r="J214" i="8"/>
  <c r="Q10" i="12" s="1"/>
  <c r="J208" i="8"/>
  <c r="P10" i="12" s="1"/>
  <c r="J204" i="8"/>
  <c r="J162" i="8" s="1"/>
  <c r="J194" i="8"/>
  <c r="J184" i="8"/>
  <c r="J182" i="8"/>
  <c r="J172" i="8"/>
  <c r="J163" i="8"/>
  <c r="J160" i="8"/>
  <c r="S9" i="12" s="1"/>
  <c r="J158" i="8"/>
  <c r="Q9" i="12" s="1"/>
  <c r="J145" i="8"/>
  <c r="J96" i="8" s="1"/>
  <c r="J141" i="8"/>
  <c r="J130" i="8"/>
  <c r="J119" i="8"/>
  <c r="J117" i="8"/>
  <c r="J106" i="8"/>
  <c r="J97" i="8"/>
  <c r="C9" i="12" s="1"/>
  <c r="J94" i="8"/>
  <c r="T8" i="12" s="1"/>
  <c r="J92" i="8"/>
  <c r="Q8" i="12" s="1"/>
  <c r="J87" i="8"/>
  <c r="J83" i="8"/>
  <c r="J78" i="8"/>
  <c r="J73" i="8"/>
  <c r="J71" i="8"/>
  <c r="J66" i="8"/>
  <c r="F8" i="12" s="1"/>
  <c r="J60" i="8"/>
  <c r="D8" i="12" s="1"/>
  <c r="J57" i="8"/>
  <c r="S7" i="12" s="1"/>
  <c r="J55" i="8"/>
  <c r="J48" i="8"/>
  <c r="J44" i="8"/>
  <c r="J35" i="8"/>
  <c r="J26" i="8"/>
  <c r="J24" i="8"/>
  <c r="H7" i="12" s="1"/>
  <c r="J15" i="8"/>
  <c r="E7" i="12" s="1"/>
  <c r="J7" i="8"/>
  <c r="J6" i="8" s="1"/>
  <c r="F421" i="8"/>
  <c r="F419" i="8"/>
  <c r="F413" i="8"/>
  <c r="F409" i="8"/>
  <c r="F403" i="8"/>
  <c r="F397" i="8"/>
  <c r="F395" i="8"/>
  <c r="F389" i="8"/>
  <c r="F380" i="8" s="1"/>
  <c r="F381" i="8"/>
  <c r="F378" i="8"/>
  <c r="F376" i="8"/>
  <c r="F364" i="8"/>
  <c r="F360" i="8"/>
  <c r="F350" i="8"/>
  <c r="F340" i="8"/>
  <c r="F338" i="8"/>
  <c r="F314" i="8" s="1"/>
  <c r="F328" i="8"/>
  <c r="F315" i="8"/>
  <c r="F312" i="8"/>
  <c r="F310" i="8"/>
  <c r="F302" i="8"/>
  <c r="F298" i="8"/>
  <c r="F291" i="8"/>
  <c r="F284" i="8"/>
  <c r="F265" i="8" s="1"/>
  <c r="F282" i="8"/>
  <c r="F275" i="8"/>
  <c r="F266" i="8"/>
  <c r="F263" i="8"/>
  <c r="F261" i="8"/>
  <c r="F254" i="8"/>
  <c r="F250" i="8"/>
  <c r="F243" i="8"/>
  <c r="F219" i="8" s="1"/>
  <c r="F218" i="8" s="1"/>
  <c r="F236" i="8"/>
  <c r="F234" i="8"/>
  <c r="F227" i="8"/>
  <c r="F220" i="8"/>
  <c r="F216" i="8"/>
  <c r="F214" i="8"/>
  <c r="F208" i="8"/>
  <c r="F204" i="8"/>
  <c r="F162" i="8" s="1"/>
  <c r="F194" i="8"/>
  <c r="F184" i="8"/>
  <c r="F182" i="8"/>
  <c r="F172" i="8"/>
  <c r="F163" i="8"/>
  <c r="F160" i="8"/>
  <c r="F158" i="8"/>
  <c r="F145" i="8"/>
  <c r="F96" i="8" s="1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F6" i="8" s="1"/>
  <c r="F5" i="8" s="1"/>
  <c r="F423" i="8" s="1"/>
  <c r="L7" i="12"/>
  <c r="K7" i="12"/>
  <c r="J8" i="12"/>
  <c r="I8" i="12"/>
  <c r="L12" i="12"/>
  <c r="Q13" i="12"/>
  <c r="R13" i="12"/>
  <c r="P14" i="12"/>
  <c r="O14" i="12"/>
  <c r="G7" i="12"/>
  <c r="G6" i="12" s="1"/>
  <c r="P7" i="12"/>
  <c r="O7" i="12"/>
  <c r="N8" i="12"/>
  <c r="M8" i="12"/>
  <c r="D9" i="12"/>
  <c r="L9" i="12"/>
  <c r="K9" i="12"/>
  <c r="J10" i="12"/>
  <c r="I10" i="12"/>
  <c r="R10" i="12"/>
  <c r="H12" i="12"/>
  <c r="G12" i="12"/>
  <c r="G11" i="12" s="1"/>
  <c r="H11" i="12" s="1"/>
  <c r="F13" i="12"/>
  <c r="E13" i="12"/>
  <c r="M13" i="12"/>
  <c r="C14" i="12"/>
  <c r="D14" i="12"/>
  <c r="T14" i="12"/>
  <c r="S14" i="12"/>
  <c r="J15" i="12"/>
  <c r="Q15" i="12"/>
  <c r="R15" i="12"/>
  <c r="F10" i="12"/>
  <c r="E10" i="12"/>
  <c r="C12" i="12"/>
  <c r="D12" i="12"/>
  <c r="J13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Q11" i="12" s="1"/>
  <c r="R11" i="12" s="1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T7" i="12"/>
  <c r="H9" i="12"/>
  <c r="G9" i="12"/>
  <c r="T12" i="12"/>
  <c r="S12" i="12"/>
  <c r="S11" i="12" s="1"/>
  <c r="T11" i="12" s="1"/>
  <c r="H14" i="12"/>
  <c r="N15" i="12"/>
  <c r="M15" i="12"/>
  <c r="M7" i="12"/>
  <c r="N7" i="12"/>
  <c r="L8" i="12"/>
  <c r="K8" i="12"/>
  <c r="K6" i="12" s="1"/>
  <c r="J9" i="12"/>
  <c r="I9" i="12"/>
  <c r="G10" i="12"/>
  <c r="H10" i="12"/>
  <c r="E12" i="12"/>
  <c r="F12" i="12"/>
  <c r="D13" i="12"/>
  <c r="C13" i="12"/>
  <c r="C11" i="12" s="1"/>
  <c r="D11" i="12" s="1"/>
  <c r="S13" i="12"/>
  <c r="T13" i="12"/>
  <c r="R14" i="12"/>
  <c r="Q14" i="12"/>
  <c r="O15" i="12"/>
  <c r="P15" i="12"/>
  <c r="C7" i="12"/>
  <c r="J59" i="8"/>
  <c r="U8" i="12" s="1"/>
  <c r="F59" i="8"/>
  <c r="I6" i="12"/>
  <c r="J6" i="12" s="1"/>
  <c r="L6" i="12" l="1"/>
  <c r="C6" i="12"/>
  <c r="H6" i="12"/>
  <c r="G16" i="12"/>
  <c r="H16" i="12" s="1"/>
  <c r="Q6" i="12"/>
  <c r="J5" i="8"/>
  <c r="U7" i="12"/>
  <c r="U6" i="12" s="1"/>
  <c r="V7" i="12"/>
  <c r="S6" i="12"/>
  <c r="U9" i="12"/>
  <c r="V9" i="12"/>
  <c r="U10" i="12"/>
  <c r="V10" i="12"/>
  <c r="U13" i="12"/>
  <c r="V13" i="12"/>
  <c r="E6" i="12"/>
  <c r="I13" i="12"/>
  <c r="I14" i="12"/>
  <c r="J219" i="8"/>
  <c r="F7" i="12"/>
  <c r="M12" i="12"/>
  <c r="M11" i="12" s="1"/>
  <c r="N11" i="12" s="1"/>
  <c r="R9" i="12"/>
  <c r="C8" i="12"/>
  <c r="O9" i="12"/>
  <c r="O6" i="12" s="1"/>
  <c r="M10" i="12"/>
  <c r="M6" i="12" s="1"/>
  <c r="D7" i="12"/>
  <c r="J314" i="8"/>
  <c r="N10" i="12"/>
  <c r="V8" i="12"/>
  <c r="P9" i="12"/>
  <c r="J380" i="8"/>
  <c r="H15" i="12"/>
  <c r="K13" i="12"/>
  <c r="K11" i="12" s="1"/>
  <c r="O10" i="12"/>
  <c r="S8" i="12"/>
  <c r="E15" i="12"/>
  <c r="E11" i="12" s="1"/>
  <c r="F11" i="12" s="1"/>
  <c r="R8" i="12"/>
  <c r="L14" i="12"/>
  <c r="P12" i="12"/>
  <c r="T9" i="12"/>
  <c r="E8" i="12"/>
  <c r="P6" i="12" l="1"/>
  <c r="O16" i="12"/>
  <c r="P16" i="12" s="1"/>
  <c r="L11" i="12"/>
  <c r="K16" i="12"/>
  <c r="L16" i="12" s="1"/>
  <c r="E16" i="12"/>
  <c r="F16" i="12" s="1"/>
  <c r="F6" i="12"/>
  <c r="V6" i="12"/>
  <c r="R6" i="12"/>
  <c r="Q16" i="12"/>
  <c r="R16" i="12" s="1"/>
  <c r="C16" i="12"/>
  <c r="D16" i="12" s="1"/>
  <c r="D6" i="12"/>
  <c r="V14" i="12"/>
  <c r="U14" i="12"/>
  <c r="J218" i="8"/>
  <c r="J423" i="8" s="1"/>
  <c r="V12" i="12"/>
  <c r="U12" i="12"/>
  <c r="U15" i="12"/>
  <c r="V15" i="12"/>
  <c r="T6" i="12"/>
  <c r="S16" i="12"/>
  <c r="T16" i="12" s="1"/>
  <c r="N6" i="12"/>
  <c r="M16" i="12"/>
  <c r="N16" i="12" s="1"/>
  <c r="I11" i="12"/>
  <c r="J11" i="12" l="1"/>
  <c r="I16" i="12"/>
  <c r="J16" i="12" s="1"/>
  <c r="U11" i="12"/>
  <c r="V11" i="12" l="1"/>
  <c r="U16" i="12"/>
  <c r="V16" i="12" s="1"/>
</calcChain>
</file>

<file path=xl/sharedStrings.xml><?xml version="1.0" encoding="utf-8"?>
<sst xmlns="http://schemas.openxmlformats.org/spreadsheetml/2006/main" count="1535" uniqueCount="218">
  <si>
    <t>Позиция оценивания</t>
  </si>
  <si>
    <t>Анализ эффективности принятых мер</t>
  </si>
  <si>
    <t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</si>
  <si>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</si>
  <si>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>Максимальный балл</t>
  </si>
  <si>
    <t>Цели</t>
  </si>
  <si>
    <t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</si>
  <si>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>по охвату обучающихся дополнительным образованием</t>
  </si>
  <si>
    <t>Проведение мероприятий по формированию позитивного отношения к объективной оценке образовательных результатов</t>
  </si>
  <si>
    <t>1.3. Система выявления, поддержки и развития способностей и талантов у детей и молодежи</t>
  </si>
  <si>
    <t>Наличие анализа результатов мониторинга показателей:</t>
  </si>
  <si>
    <t>Принятие мер, направленных на стимулирование и поощрение педагогов, работающих со способными и талантливыми детьми и молодежью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</si>
  <si>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</si>
  <si>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Наличие цели</t>
  </si>
  <si>
    <t>Обоснование цели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</si>
  <si>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</si>
  <si>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</si>
  <si>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</si>
  <si>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</si>
  <si>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</si>
  <si>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</si>
  <si>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</si>
  <si>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</si>
  <si>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</si>
  <si>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</si>
  <si>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</si>
  <si>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</si>
  <si>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</si>
  <si>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</si>
  <si>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</si>
  <si>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</si>
  <si>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</si>
  <si>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</si>
  <si>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</si>
  <si>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</si>
  <si>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</si>
  <si>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</si>
  <si>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</si>
  <si>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</si>
  <si>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</si>
  <si>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</si>
  <si>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</si>
  <si>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</si>
  <si>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по организации работы со школами с низкими результатами обучения и/или школами, функционирующими 
в неблагоприятных социальных условиях</t>
  </si>
  <si>
    <t>по осуществлению сетевого взаимодействия (между образовательными организациями и/или другими учреждениями 
и предприятиями)</t>
  </si>
  <si>
    <t>по выявлению, поддержке и развитию способностей и талантов у обучающихся с ОВЗ</t>
  </si>
  <si>
    <t>1.4. Система работы по самоопределению и профессиональной ориентации обучающихся</t>
  </si>
  <si>
    <t>по осуществлению взаимодействия образовательных организаций с учреждениями/предприятиями</t>
  </si>
  <si>
    <t>по сопровождению профессионального самоопределения обучающихся</t>
  </si>
  <si>
    <t>по проведению ранней профориентации обучающихся</t>
  </si>
  <si>
    <t>по проведению профориентации обучающихся с ОВЗ</t>
  </si>
  <si>
    <t>по развитию конкурсного движения профориентационной направленности</t>
  </si>
  <si>
    <t>по учету обучающихся, участвующих в конкурсах профориентационной направленности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</si>
  <si>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</si>
  <si>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</si>
  <si>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по выявлению, поддержке и развитию способностей и талантов у детей и молодежи</t>
  </si>
  <si>
    <t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</si>
  <si>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</si>
  <si>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>2. Механизмы управления качеством образовательной деятельности</t>
  </si>
  <si>
    <t>2.1. Система мониторинга эффективности руководителей образовательных организаций</t>
  </si>
  <si>
    <t>по формированию профессиональных компетенций руководителей образовательных организаций</t>
  </si>
  <si>
    <t>по обеспечению качества подготовки обучающихся</t>
  </si>
  <si>
    <t>по формированию резерва управленческих кадров</t>
  </si>
  <si>
    <t>по организации получения образования обучающимися с ОВЗ, детьми-инвалидами</t>
  </si>
  <si>
    <t>Проведение профессиональных конкурсов для руководителей образовательных организаций</t>
  </si>
  <si>
    <t>Наличие программы по формированию резерва управленческих кадров</t>
  </si>
  <si>
    <t>Организация стажировочной деятельности для руководителей образовательных организаций по вопросам управления качеством образования</t>
  </si>
  <si>
    <t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</si>
  <si>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</si>
  <si>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</si>
  <si>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Проведение конкурсов профессионального мастерства педагогических работников</t>
  </si>
  <si>
    <t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</si>
  <si>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>по обеспечению физической, информационной и психологической безопасности</t>
  </si>
  <si>
    <t>по осуществлению сетевого и межведомственного взаимодействия для методического обеспечения воспитательной работы</t>
  </si>
  <si>
    <t>по повышению педагогической культуры родителей (законных представителей) обучающихся</t>
  </si>
  <si>
    <t>по развитию добровольчества (волонтерства)</t>
  </si>
  <si>
    <t>по учету несовершеннолетних обучающихся, охваченных различными формами деятельности в период каникулярного отдыха</t>
  </si>
  <si>
    <t>по профилактике безнадзорности и правонарушений несовершеннолетних обучающихся</t>
  </si>
  <si>
    <t>Принятие мер по профилактике девиантного и делинквентного поведения обучающихся</t>
  </si>
  <si>
    <t>Принятие мер, направленных на развитие сотрудничества субъектов системы воспитания</t>
  </si>
  <si>
    <t>Принятие мер, направленных на популяризацию лучшего педагогического опыта</t>
  </si>
  <si>
    <t>Проведение мероприятий, направленных на повышение уровня мотивации обучающихся к участию в волонтерской деятельности</t>
  </si>
  <si>
    <t>Организация каникулярного отдыха детей, включая мероприятия по обеспечению безопасности их жизни и здоровья</t>
  </si>
  <si>
    <t>Принятие мер, направленных на профилактику безопасного поведения детей в сети "Интернет"</t>
  </si>
  <si>
    <t>Наличие мер поддержки семей и детей, находящихся в сложной жизненной ситуации</t>
  </si>
  <si>
    <t>Наличие мер по стимулированию эффективности работы педагогических работников по классному руководству</t>
  </si>
  <si>
    <t>по эффективности деятельности педагогических работников по классному руководству</t>
  </si>
  <si>
    <t>2.4. Система мониторинга качества дошкольного образования</t>
  </si>
  <si>
    <t>по развитию добровольчества (волонтерства) среди обучающихся</t>
  </si>
  <si>
    <t>по учету обучающихся, для которых русский язык не является родным</t>
  </si>
  <si>
    <t>по повышению качества образовательных программ дошкольного образования</t>
  </si>
  <si>
    <t>по качеству образовательных программ дошкольного образования</t>
  </si>
  <si>
    <t>по обеспечению здоровья, безопасности и качеству услуг по присмотру и уходу</t>
  </si>
  <si>
    <t>Принятие мер, направленных на развитие механизмов управления качеством дошкольного образования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</si>
  <si>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</si>
  <si>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повышение качества дошкольного образования для детей с ОВЗ</t>
  </si>
  <si>
    <t>Наличие методов сбора и обработки информации по показателям</t>
  </si>
  <si>
    <t>Итоговый балл:</t>
  </si>
  <si>
    <t>по учету обучающихся по индивидуальным учебным планам</t>
  </si>
  <si>
    <t>Принятие мер, направленных на развитие дополнительного образования в муниципалитете</t>
  </si>
  <si>
    <t>по развитию детских общественных объединений (РДШ, Юнармия, ЮИД и т.д.)</t>
  </si>
  <si>
    <t>по индивидуализации обучения</t>
  </si>
  <si>
    <t>Меры, мероприятия</t>
  </si>
  <si>
    <t>Управленческие решения</t>
  </si>
  <si>
    <t>Наличие управленческих решений</t>
  </si>
  <si>
    <t>по осуществлению научно-методического сопровождения педагогических работников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</si>
  <si>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</si>
  <si>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Проведение мероприятий для родителей (законных представителей) по вопросам профессиональной ориентации обучающихся</t>
  </si>
  <si>
    <t>Наличие мер поддержки детского самоуправления в образовательной организации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</si>
  <si>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</si>
  <si>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осуществлению методической поддержки молодых педагогов/по реализации системы наставничества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</si>
  <si>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</si>
  <si>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</si>
  <si>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</si>
  <si>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</si>
  <si>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</si>
  <si>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</si>
  <si>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</si>
  <si>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</si>
  <si>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</si>
  <si>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2.3. Система организации воспитания обучающихся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</si>
  <si>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</si>
  <si>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</si>
  <si>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</si>
  <si>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</si>
  <si>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</si>
  <si>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</si>
  <si>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>по осуществлению психолого-педагогического сопровождения способных и талантливых детей и молодежи</t>
  </si>
  <si>
    <t>Принятие мер, направленных на стимулирование и поощрение способных и талантливых детей и молодежи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</si>
  <si>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</si>
  <si>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>Принятие мер, направленных на осуществление психолого-педагогического сопровождения способных и талантливых детей и молодежи</t>
  </si>
  <si>
    <t>по содействию в удовлетворении потребности в кадрах на основе анализа рынка труда муниципального образования и региона</t>
  </si>
  <si>
    <t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</si>
  <si>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</si>
  <si>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</si>
  <si>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</si>
  <si>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</si>
  <si>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</si>
  <si>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</si>
  <si>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</si>
  <si>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</si>
  <si>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</si>
  <si>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</si>
  <si>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 по поддержке участия школьников в профильных сменах, предметных школах и т.п.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</si>
  <si>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</si>
  <si>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Принятие мер поддержки проведения Всероссийской олимпиады школьников в образовательных организациях муниципалитета</t>
  </si>
  <si>
    <t>по выявлению предпочтений обучающихся в области профессиональной ориентации</t>
  </si>
  <si>
    <t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</si>
  <si>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</si>
  <si>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</si>
  <si>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>Принятие мер по формированию профильных педагогических классов в образовательных организациях</t>
  </si>
  <si>
    <t>по достижению обучающимися планируемых результатов освоения основных образовательных программ</t>
  </si>
  <si>
    <t>по повышению качества управленческой деятельности</t>
  </si>
  <si>
    <t>Принятие мер, направленных на реализацию программ развития образовательных организаций</t>
  </si>
  <si>
    <t>Наличие системы назначения руководителей образовательных организаций</t>
  </si>
  <si>
    <t>Принятие мер по развитию сетевого взаимодействия для руководителей образовательных организаций</t>
  </si>
  <si>
    <t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</si>
  <si>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>по поддержке молодых педагогов/реализации программ наставничества педагогических работников</t>
  </si>
  <si>
    <t>по поддержке методических объединений и/или профессиональных сообществ педагогов на муниципальном уровне</t>
  </si>
  <si>
    <t>по выявлению кадровых потребностей в образовательных организациях муниципалитета</t>
  </si>
  <si>
    <t>по учету педагогических работников, прошедших диагностику профессиональных дефицитов/предметных компетенций</t>
  </si>
  <si>
    <t>Принятие мер, направленных на помощь молодым педагогам, в том числе на развитие системы наставничества</t>
  </si>
  <si>
    <t>Принятие мер, направленных на устранение кадрового дефицита в образовательных организациях</t>
  </si>
  <si>
    <t>по развитию социальных институтов воспитания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</si>
  <si>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</si>
  <si>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>по поддержке семей и детей, находящихся в сложной жизненной ситуации</t>
  </si>
  <si>
    <t>по поддержке обучающихся, для которых русский язык не является родным</t>
  </si>
  <si>
    <t>по организации работы педагогических работников, осуществляющих классное руководство в образовательных организациях</t>
  </si>
  <si>
    <t>по осуществлению воспитательной деятельности в период каникулярного отдыха обучающихся</t>
  </si>
  <si>
    <t>Принятие мер по профилактике безнадзорности и правонарушений несовершеннолетних обучающихся</t>
  </si>
  <si>
    <t>Осуществление межведомственного взаимодействия по актуальным проблемам воспитания подрастающего поколения</t>
  </si>
  <si>
    <t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</si>
  <si>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</si>
  <si>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</si>
  <si>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</si>
  <si>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</si>
  <si>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</si>
  <si>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</si>
  <si>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</si>
  <si>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</si>
  <si>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>по учету руководителей образовательных организаций, повысивших уровень профессиональных компетенций</t>
  </si>
  <si>
    <t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</si>
  <si>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>Проведение мероприятий, направленных на повышение качества научно-методического сопровождения педагогических работников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</si>
  <si>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</si>
  <si>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</si>
  <si>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</si>
  <si>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</si>
  <si>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</si>
  <si>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>по созданию условий для реализации основных образовательных программ (кадровых, финансовых, материально-технических и иных)</t>
  </si>
  <si>
    <t>Наличие показателя/перечня показателей</t>
  </si>
  <si>
    <t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</si>
  <si>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</si>
  <si>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</si>
  <si>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</si>
  <si>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>по повышению профессионального мастерства педагогических работников</t>
  </si>
  <si>
    <t>Код региона:</t>
  </si>
  <si>
    <t>Регион:</t>
  </si>
  <si>
    <t>Муниципалитет:</t>
  </si>
  <si>
    <t>Результат по параметрам оценивания</t>
  </si>
  <si>
    <t>Итоговый результат</t>
  </si>
  <si>
    <t>Параметры оценивания</t>
  </si>
  <si>
    <t>2
 (по 1 баллу за каждый вид)</t>
  </si>
  <si>
    <t>1</t>
  </si>
  <si>
    <t>2
 (по 1 баллу за каждый уровень)</t>
  </si>
  <si>
    <t>-2
 (по -1 баллу за каждый уровень)</t>
  </si>
  <si>
    <t>-1</t>
  </si>
  <si>
    <t>2
 (по 1 баллу за каждый этап)</t>
  </si>
  <si>
    <t>Направления</t>
  </si>
  <si>
    <t>Итог по направлению</t>
  </si>
  <si>
    <t>Балл</t>
  </si>
  <si>
    <t>%</t>
  </si>
  <si>
    <t>Механизмы управления качеством образования</t>
  </si>
  <si>
    <t>ит</t>
  </si>
  <si>
    <t>2.1. Система мониторинга эффективности руководителей  образовательных организаций</t>
  </si>
  <si>
    <t>65</t>
  </si>
  <si>
    <t>Сахалинская область</t>
  </si>
  <si>
    <t>Ногликский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</si>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</sst>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51170384838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applyAlignment="0"/>
    <xf numFmtId="9" fontId="11" fillId="0" borderId="0" applyAlignment="0"/>
  </cellStyleXfs>
  <cellXfs count="186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1" fontId="8" fillId="5" borderId="3" xfId="0" applyNumberFormat="1" applyFont="1" applyFill="1" applyBorder="1" applyAlignment="1" applyProtection="1">
      <alignment horizontal="center" vertical="center"/>
    </xf>
    <xf numFmtId="1" fontId="8" fillId="5" borderId="19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3" fillId="6" borderId="2" xfId="0" applyNumberFormat="1" applyFont="1" applyFill="1" applyBorder="1" applyAlignment="1" applyProtection="1">
      <alignment horizontal="center" vertical="center" wrapText="1"/>
    </xf>
    <xf numFmtId="1" fontId="4" fillId="6" borderId="2" xfId="0" applyNumberFormat="1" applyFont="1" applyFill="1" applyBorder="1" applyAlignment="1" applyProtection="1">
      <alignment horizontal="center" vertical="center" wrapText="1"/>
    </xf>
    <xf numFmtId="1" fontId="2" fillId="6" borderId="2" xfId="0" applyNumberFormat="1" applyFont="1" applyFill="1" applyBorder="1" applyAlignment="1" applyProtection="1">
      <alignment horizontal="center" vertical="center" wrapText="1"/>
    </xf>
    <xf numFmtId="1" fontId="1" fillId="6" borderId="15" xfId="0" applyNumberFormat="1" applyFont="1" applyFill="1" applyBorder="1" applyAlignment="1" applyProtection="1">
      <alignment horizontal="center" vertical="center"/>
    </xf>
    <xf numFmtId="1" fontId="1" fillId="6" borderId="2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Protection="1"/>
    <xf numFmtId="0" fontId="6" fillId="3" borderId="29" xfId="0" applyFont="1" applyFill="1" applyBorder="1" applyProtection="1"/>
    <xf numFmtId="0" fontId="6" fillId="3" borderId="30" xfId="0" applyFont="1" applyFill="1" applyBorder="1" applyProtection="1"/>
    <xf numFmtId="1" fontId="1" fillId="6" borderId="14" xfId="0" applyNumberFormat="1" applyFont="1" applyFill="1" applyBorder="1" applyAlignment="1" applyProtection="1">
      <alignment horizontal="center" vertical="center"/>
    </xf>
    <xf numFmtId="1" fontId="9" fillId="6" borderId="2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Fill="1" applyBorder="1" applyAlignment="1" applyProtection="1">
      <alignment horizontal="center" vertical="center" wrapText="1"/>
    </xf>
    <xf numFmtId="1" fontId="8" fillId="5" borderId="32" xfId="0" applyNumberFormat="1" applyFont="1" applyFill="1" applyBorder="1" applyAlignment="1" applyProtection="1">
      <alignment horizontal="center" vertical="center"/>
    </xf>
    <xf numFmtId="1" fontId="8" fillId="3" borderId="30" xfId="0" applyNumberFormat="1" applyFont="1" applyFill="1" applyBorder="1" applyAlignment="1" applyProtection="1">
      <alignment horizontal="center" vertical="center" wrapText="1"/>
    </xf>
    <xf numFmtId="1" fontId="5" fillId="2" borderId="33" xfId="0" applyNumberFormat="1" applyFont="1" applyFill="1" applyBorder="1" applyAlignment="1" applyProtection="1">
      <alignment horizontal="center" vertical="center" wrapText="1"/>
    </xf>
    <xf numFmtId="1" fontId="3" fillId="4" borderId="34" xfId="0" applyNumberFormat="1" applyFont="1" applyFill="1" applyBorder="1" applyAlignment="1" applyProtection="1">
      <alignment horizontal="center" vertical="center" wrapText="1"/>
    </xf>
    <xf numFmtId="1" fontId="5" fillId="2" borderId="34" xfId="0" applyNumberFormat="1" applyFont="1" applyFill="1" applyBorder="1" applyAlignment="1" applyProtection="1">
      <alignment horizontal="center" vertical="center" wrapText="1"/>
    </xf>
    <xf numFmtId="1" fontId="4" fillId="4" borderId="34" xfId="0" applyNumberFormat="1" applyFont="1" applyFill="1" applyBorder="1" applyAlignment="1" applyProtection="1">
      <alignment horizontal="center" vertical="center" wrapText="1"/>
    </xf>
    <xf numFmtId="1" fontId="2" fillId="4" borderId="34" xfId="0" applyNumberFormat="1" applyFont="1" applyFill="1" applyBorder="1" applyAlignment="1" applyProtection="1">
      <alignment horizontal="center" vertical="center" wrapText="1"/>
    </xf>
    <xf numFmtId="1" fontId="1" fillId="4" borderId="35" xfId="0" applyNumberFormat="1" applyFont="1" applyFill="1" applyBorder="1" applyAlignment="1" applyProtection="1">
      <alignment horizontal="center" vertical="center"/>
    </xf>
    <xf numFmtId="1" fontId="1" fillId="4" borderId="34" xfId="0" applyNumberFormat="1" applyFont="1" applyFill="1" applyBorder="1" applyAlignment="1" applyProtection="1">
      <alignment horizontal="center" vertical="center"/>
    </xf>
    <xf numFmtId="1" fontId="8" fillId="5" borderId="30" xfId="0" applyNumberFormat="1" applyFont="1" applyFill="1" applyBorder="1" applyAlignment="1" applyProtection="1">
      <alignment horizontal="center" vertical="center"/>
    </xf>
    <xf numFmtId="1" fontId="1" fillId="4" borderId="36" xfId="0" applyNumberFormat="1" applyFont="1" applyFill="1" applyBorder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5" borderId="30" xfId="0" applyFont="1" applyFill="1" applyBorder="1" applyAlignment="1" applyProtection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Fill="1" applyBorder="1" applyAlignment="1" applyProtection="1">
      <alignment horizontal="left" wrapText="1"/>
    </xf>
    <xf numFmtId="0" fontId="4" fillId="6" borderId="15" xfId="0" applyFont="1" applyFill="1" applyBorder="1" applyAlignment="1" applyProtection="1">
      <alignment wrapText="1"/>
      <protection locked="0"/>
    </xf>
    <xf numFmtId="0" fontId="8" fillId="5" borderId="19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  <xf numFmtId="1" fontId="5" fillId="2" borderId="38" xfId="0" applyNumberFormat="1" applyFont="1" applyFill="1" applyBorder="1" applyAlignment="1">
      <alignment horizontal="center" vertical="center" wrapText="1"/>
    </xf>
    <xf numFmtId="1" fontId="5" fillId="2" borderId="39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Fill="1" applyBorder="1" applyAlignment="1" applyProtection="1">
      <alignment horizontal="center" vertical="center"/>
      <protection locked="0" hidden="1"/>
    </xf>
    <xf numFmtId="9" fontId="13" fillId="5" borderId="7" xfId="1" applyFont="1" applyFill="1" applyBorder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Fill="1" applyBorder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Fill="1" applyBorder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Fill="1" applyBorder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Fill="1" applyBorder="1" applyAlignment="1" applyProtection="1">
      <alignment horizontal="center" vertical="center" wrapText="1"/>
      <protection locked="0" hidden="1"/>
    </xf>
    <xf numFmtId="9" fontId="13" fillId="3" borderId="7" xfId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49" fontId="1" fillId="0" borderId="26" xfId="0" applyNumberFormat="1" applyFont="1" applyFill="1" applyBorder="1" applyAlignment="1" applyProtection="1">
      <alignment horizontal="left" vertical="center" wrapText="1"/>
    </xf>
    <xf numFmtId="49" fontId="1" fillId="0" borderId="24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0" fontId="10" fillId="5" borderId="28" xfId="0" applyFont="1" applyFill="1" applyBorder="1" applyAlignment="1" applyProtection="1">
      <alignment horizontal="center"/>
    </xf>
    <xf numFmtId="0" fontId="10" fillId="5" borderId="29" xfId="0" applyFont="1" applyFill="1" applyBorder="1" applyAlignment="1" applyProtection="1">
      <alignment horizontal="center"/>
    </xf>
    <xf numFmtId="0" fontId="10" fillId="5" borderId="30" xfId="0" applyFont="1" applyFill="1" applyBorder="1" applyAlignment="1" applyProtection="1">
      <alignment horizontal="center"/>
    </xf>
    <xf numFmtId="0" fontId="10" fillId="3" borderId="28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12" fillId="2" borderId="44" xfId="0" applyFont="1" applyFill="1" applyBorder="1" applyAlignment="1" applyProtection="1">
      <alignment horizontal="center" vertical="center" wrapText="1"/>
      <protection locked="0" hidden="1"/>
    </xf>
    <xf numFmtId="0" fontId="12" fillId="2" borderId="45" xfId="0" applyFont="1" applyFill="1" applyBorder="1" applyAlignment="1" applyProtection="1">
      <alignment horizontal="center" vertical="center" wrapText="1"/>
      <protection locked="0" hidden="1"/>
    </xf>
    <xf numFmtId="0" fontId="13" fillId="5" borderId="28" xfId="0" applyFont="1" applyFill="1" applyBorder="1" applyAlignment="1" applyProtection="1">
      <alignment horizontal="left" vertical="center" wrapText="1"/>
      <protection locked="0" hidden="1"/>
    </xf>
    <xf numFmtId="0" fontId="13" fillId="5" borderId="30" xfId="0" applyFont="1" applyFill="1" applyBorder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Fill="1" applyBorder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Fill="1" applyBorder="1" applyAlignment="1" applyProtection="1">
      <alignment horizontal="left" vertical="center" wrapText="1"/>
      <protection locked="0" hidden="1"/>
    </xf>
    <xf numFmtId="0" fontId="13" fillId="3" borderId="30" xfId="0" applyFont="1" applyFill="1" applyBorder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/Downloads/Forma%20sbora%20kontekstnykh%20dannykh%20ob%20OO%20i%20uchastnikakh%20V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3"/>
  <sheetViews>
    <sheetView tabSelected="1" zoomScale="50" zoomScaleNormal="50" zoomScalePageLayoutView="27" workbookViewId="0">
      <selection activeCell="D2" sqref="D2"/>
    </sheetView>
  </sheetViews>
  <sheetFormatPr defaultColWidth="8.7109375" defaultRowHeight="15.75" x14ac:dyDescent="0.2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 x14ac:dyDescent="0.25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 x14ac:dyDescent="0.25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 x14ac:dyDescent="0.3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 x14ac:dyDescent="0.3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 x14ac:dyDescent="0.3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205</v>
      </c>
    </row>
    <row r="6" spans="1:11" ht="40.35" customHeight="1" thickBot="1" x14ac:dyDescent="0.3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59</v>
      </c>
    </row>
    <row r="7" spans="1:11" ht="70.349999999999994" customHeight="1" x14ac:dyDescent="0.25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18</v>
      </c>
    </row>
    <row r="8" spans="1:11" ht="40.35" customHeight="1" x14ac:dyDescent="0.25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 x14ac:dyDescent="0.25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2</v>
      </c>
      <c r="H9" s="16">
        <v>0</v>
      </c>
      <c r="I9" s="16">
        <v>2</v>
      </c>
      <c r="J9" s="40">
        <v>4</v>
      </c>
      <c r="K9" s="1" t="s">
        <v>217</v>
      </c>
    </row>
    <row r="10" spans="1:11" ht="40.35" customHeight="1" x14ac:dyDescent="0.25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2</v>
      </c>
      <c r="H10" s="16">
        <v>0</v>
      </c>
      <c r="I10" s="16">
        <v>2</v>
      </c>
      <c r="J10" s="40">
        <v>4</v>
      </c>
      <c r="K10" s="1" t="s">
        <v>217</v>
      </c>
    </row>
    <row r="11" spans="1:11" ht="40.35" customHeight="1" x14ac:dyDescent="0.25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2</v>
      </c>
      <c r="H11" s="16">
        <v>0</v>
      </c>
      <c r="I11" s="16">
        <v>2</v>
      </c>
      <c r="J11" s="40">
        <v>4</v>
      </c>
      <c r="K11" s="1" t="s">
        <v>217</v>
      </c>
    </row>
    <row r="12" spans="1:11" ht="40.35" customHeight="1" x14ac:dyDescent="0.25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1</v>
      </c>
      <c r="H12" s="6">
        <v>0</v>
      </c>
      <c r="I12" s="11">
        <v>1</v>
      </c>
      <c r="J12" s="40">
        <v>2</v>
      </c>
      <c r="K12" s="1" t="s">
        <v>217</v>
      </c>
    </row>
    <row r="13" spans="1:11" ht="40.35" customHeight="1" x14ac:dyDescent="0.25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0</v>
      </c>
      <c r="I13" s="11">
        <v>1</v>
      </c>
      <c r="J13" s="40">
        <v>2</v>
      </c>
      <c r="K13" s="1" t="s">
        <v>217</v>
      </c>
    </row>
    <row r="14" spans="1:11" ht="40.35" customHeight="1" x14ac:dyDescent="0.25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0</v>
      </c>
      <c r="I14" s="11">
        <v>1</v>
      </c>
      <c r="J14" s="40">
        <v>2</v>
      </c>
      <c r="K14" s="1" t="s">
        <v>217</v>
      </c>
    </row>
    <row r="15" spans="1:11" ht="70.349999999999994" customHeight="1" x14ac:dyDescent="0.25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6</v>
      </c>
    </row>
    <row r="16" spans="1:11" ht="40.35" customHeight="1" x14ac:dyDescent="0.25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 x14ac:dyDescent="0.25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1</v>
      </c>
      <c r="I17" s="32">
        <v>0</v>
      </c>
      <c r="J17" s="41">
        <v>2</v>
      </c>
      <c r="K17" s="1" t="s">
        <v>217</v>
      </c>
    </row>
    <row r="18" spans="1:11" ht="51" customHeight="1" x14ac:dyDescent="0.25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1</v>
      </c>
      <c r="I18" s="32">
        <v>0</v>
      </c>
      <c r="J18" s="42">
        <v>2</v>
      </c>
      <c r="K18" s="1" t="s">
        <v>217</v>
      </c>
    </row>
    <row r="19" spans="1:11" ht="51" customHeight="1" x14ac:dyDescent="0.25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1</v>
      </c>
      <c r="I19" s="32">
        <v>0</v>
      </c>
      <c r="J19" s="42">
        <v>2</v>
      </c>
      <c r="K19" s="1" t="s">
        <v>217</v>
      </c>
    </row>
    <row r="20" spans="1:11" ht="40.35" customHeight="1" x14ac:dyDescent="0.25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0</v>
      </c>
      <c r="H20" s="33">
        <v>0</v>
      </c>
      <c r="I20" s="34">
        <v>0</v>
      </c>
      <c r="J20" s="42">
        <v>0</v>
      </c>
      <c r="K20" s="1" t="s">
        <v>217</v>
      </c>
    </row>
    <row r="21" spans="1:11" ht="40.35" customHeight="1" x14ac:dyDescent="0.25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 x14ac:dyDescent="0.25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0</v>
      </c>
      <c r="H22" s="7">
        <v>0</v>
      </c>
      <c r="I22" s="13">
        <v>0</v>
      </c>
      <c r="J22" s="42">
        <v>0</v>
      </c>
      <c r="K22" s="1" t="s">
        <v>217</v>
      </c>
    </row>
    <row r="23" spans="1:11" ht="40.35" customHeight="1" x14ac:dyDescent="0.25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0</v>
      </c>
      <c r="H23" s="7">
        <v>0</v>
      </c>
      <c r="I23" s="13">
        <v>0</v>
      </c>
      <c r="J23" s="42">
        <v>0</v>
      </c>
      <c r="K23" s="1" t="s">
        <v>217</v>
      </c>
    </row>
    <row r="24" spans="1:11" ht="70.349999999999994" customHeight="1" x14ac:dyDescent="0.25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1</v>
      </c>
    </row>
    <row r="25" spans="1:11" ht="40.35" customHeight="1" x14ac:dyDescent="0.25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1</v>
      </c>
      <c r="J25" s="42">
        <v>1</v>
      </c>
      <c r="K25" s="1" t="s">
        <v>217</v>
      </c>
    </row>
    <row r="26" spans="1:11" ht="70.349999999999994" customHeight="1" x14ac:dyDescent="0.25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15</v>
      </c>
    </row>
    <row r="27" spans="1:11" ht="40.35" customHeight="1" x14ac:dyDescent="0.25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 x14ac:dyDescent="0.25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1</v>
      </c>
      <c r="H28" s="31">
        <v>1</v>
      </c>
      <c r="I28" s="31">
        <v>1</v>
      </c>
      <c r="J28" s="42">
        <v>3</v>
      </c>
      <c r="K28" s="1" t="s">
        <v>217</v>
      </c>
    </row>
    <row r="29" spans="1:11" ht="40.35" customHeight="1" x14ac:dyDescent="0.25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1</v>
      </c>
      <c r="J29" s="42">
        <v>3</v>
      </c>
      <c r="K29" s="1" t="s">
        <v>217</v>
      </c>
    </row>
    <row r="30" spans="1:11" ht="40.35" customHeight="1" x14ac:dyDescent="0.25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1</v>
      </c>
      <c r="J30" s="42">
        <v>3</v>
      </c>
      <c r="K30" s="1" t="s">
        <v>217</v>
      </c>
    </row>
    <row r="31" spans="1:11" ht="40.35" customHeight="1" x14ac:dyDescent="0.25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0</v>
      </c>
      <c r="H31" s="7">
        <v>0</v>
      </c>
      <c r="I31" s="13">
        <v>0</v>
      </c>
      <c r="J31" s="42">
        <v>0</v>
      </c>
      <c r="K31" s="1" t="s">
        <v>217</v>
      </c>
    </row>
    <row r="32" spans="1:11" ht="40.35" customHeight="1" x14ac:dyDescent="0.25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1</v>
      </c>
      <c r="H32" s="7">
        <v>1</v>
      </c>
      <c r="I32" s="13">
        <v>1</v>
      </c>
      <c r="J32" s="42">
        <v>3</v>
      </c>
      <c r="K32" s="1" t="s">
        <v>217</v>
      </c>
    </row>
    <row r="33" spans="1:11" ht="40.35" customHeight="1" x14ac:dyDescent="0.25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1</v>
      </c>
      <c r="H33" s="7">
        <v>1</v>
      </c>
      <c r="I33" s="13">
        <v>1</v>
      </c>
      <c r="J33" s="42">
        <v>3</v>
      </c>
      <c r="K33" s="1" t="s">
        <v>217</v>
      </c>
    </row>
    <row r="34" spans="1:11" ht="40.35" customHeight="1" x14ac:dyDescent="0.25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0</v>
      </c>
      <c r="H34" s="7">
        <v>0</v>
      </c>
      <c r="I34" s="13">
        <v>0</v>
      </c>
      <c r="J34" s="42">
        <v>0</v>
      </c>
      <c r="K34" s="1" t="s">
        <v>217</v>
      </c>
    </row>
    <row r="35" spans="1:11" ht="70.349999999999994" customHeight="1" x14ac:dyDescent="0.25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4</v>
      </c>
    </row>
    <row r="36" spans="1:11" ht="40.35" customHeight="1" x14ac:dyDescent="0.25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 x14ac:dyDescent="0.25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0</v>
      </c>
      <c r="H37" s="31">
        <v>0</v>
      </c>
      <c r="I37" s="31">
        <v>0</v>
      </c>
      <c r="J37" s="42">
        <v>0</v>
      </c>
      <c r="K37" s="1" t="s">
        <v>217</v>
      </c>
    </row>
    <row r="38" spans="1:11" ht="40.35" customHeight="1" x14ac:dyDescent="0.25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1</v>
      </c>
      <c r="I38" s="31">
        <v>0</v>
      </c>
      <c r="J38" s="42">
        <v>2</v>
      </c>
      <c r="K38" s="1" t="s">
        <v>217</v>
      </c>
    </row>
    <row r="39" spans="1:11" ht="40.35" customHeight="1" x14ac:dyDescent="0.25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1</v>
      </c>
      <c r="I39" s="31">
        <v>0</v>
      </c>
      <c r="J39" s="42">
        <v>2</v>
      </c>
      <c r="K39" s="1" t="s">
        <v>217</v>
      </c>
    </row>
    <row r="40" spans="1:11" ht="40.35" customHeight="1" x14ac:dyDescent="0.25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0</v>
      </c>
      <c r="H40" s="7">
        <v>0</v>
      </c>
      <c r="I40" s="13">
        <v>0</v>
      </c>
      <c r="J40" s="42">
        <v>0</v>
      </c>
      <c r="K40" s="1" t="s">
        <v>217</v>
      </c>
    </row>
    <row r="41" spans="1:11" ht="40.35" customHeight="1" x14ac:dyDescent="0.25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 x14ac:dyDescent="0.25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0</v>
      </c>
      <c r="H42" s="7">
        <v>0</v>
      </c>
      <c r="I42" s="13">
        <v>0</v>
      </c>
      <c r="J42" s="42">
        <v>0</v>
      </c>
      <c r="K42" s="1" t="s">
        <v>217</v>
      </c>
    </row>
    <row r="43" spans="1:11" ht="40.35" customHeight="1" x14ac:dyDescent="0.25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0</v>
      </c>
      <c r="H43" s="7">
        <v>0</v>
      </c>
      <c r="I43" s="13">
        <v>0</v>
      </c>
      <c r="J43" s="42">
        <v>0</v>
      </c>
      <c r="K43" s="1" t="s">
        <v>217</v>
      </c>
    </row>
    <row r="44" spans="1:11" ht="70.349999999999994" customHeight="1" x14ac:dyDescent="0.25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0</v>
      </c>
    </row>
    <row r="45" spans="1:11" ht="40.35" customHeight="1" x14ac:dyDescent="0.25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0</v>
      </c>
      <c r="H45" s="7">
        <v>0</v>
      </c>
      <c r="I45" s="13">
        <v>0</v>
      </c>
      <c r="J45" s="42">
        <v>0</v>
      </c>
      <c r="K45" s="1" t="s">
        <v>217</v>
      </c>
    </row>
    <row r="46" spans="1:11" ht="40.35" customHeight="1" x14ac:dyDescent="0.25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 x14ac:dyDescent="0.25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0</v>
      </c>
      <c r="H47" s="7">
        <v>0</v>
      </c>
      <c r="I47" s="13">
        <v>0</v>
      </c>
      <c r="J47" s="42">
        <v>0</v>
      </c>
      <c r="K47" s="1" t="s">
        <v>217</v>
      </c>
    </row>
    <row r="48" spans="1:11" ht="70.349999999999994" customHeight="1" x14ac:dyDescent="0.25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12</v>
      </c>
    </row>
    <row r="49" spans="1:11" ht="40.35" customHeight="1" x14ac:dyDescent="0.25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1</v>
      </c>
      <c r="H49" s="7">
        <v>1</v>
      </c>
      <c r="I49" s="13">
        <v>1</v>
      </c>
      <c r="J49" s="42">
        <v>3</v>
      </c>
      <c r="K49" s="1" t="s">
        <v>217</v>
      </c>
    </row>
    <row r="50" spans="1:11" ht="40.35" customHeight="1" x14ac:dyDescent="0.25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1</v>
      </c>
      <c r="H50" s="7">
        <v>1</v>
      </c>
      <c r="I50" s="13">
        <v>1</v>
      </c>
      <c r="J50" s="42">
        <v>3</v>
      </c>
      <c r="K50" s="1" t="s">
        <v>217</v>
      </c>
    </row>
    <row r="51" spans="1:11" ht="40.35" customHeight="1" x14ac:dyDescent="0.25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0</v>
      </c>
      <c r="H51" s="7">
        <v>0</v>
      </c>
      <c r="I51" s="13">
        <v>0</v>
      </c>
      <c r="J51" s="42">
        <v>0</v>
      </c>
      <c r="K51" s="1" t="s">
        <v>217</v>
      </c>
    </row>
    <row r="52" spans="1:11" ht="40.35" customHeight="1" x14ac:dyDescent="0.25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1</v>
      </c>
      <c r="H52" s="7">
        <v>1</v>
      </c>
      <c r="I52" s="13">
        <v>1</v>
      </c>
      <c r="J52" s="42">
        <v>3</v>
      </c>
      <c r="K52" s="1" t="s">
        <v>217</v>
      </c>
    </row>
    <row r="53" spans="1:11" ht="40.35" customHeight="1" x14ac:dyDescent="0.25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1</v>
      </c>
      <c r="H53" s="16">
        <v>1</v>
      </c>
      <c r="I53" s="16">
        <v>1</v>
      </c>
      <c r="J53" s="42">
        <v>3</v>
      </c>
      <c r="K53" s="1" t="s">
        <v>217</v>
      </c>
    </row>
    <row r="54" spans="1:11" ht="40.35" customHeight="1" x14ac:dyDescent="0.25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0</v>
      </c>
      <c r="H54" s="16">
        <v>0</v>
      </c>
      <c r="I54" s="16">
        <v>0</v>
      </c>
      <c r="J54" s="42">
        <v>0</v>
      </c>
      <c r="K54" s="1" t="s">
        <v>217</v>
      </c>
    </row>
    <row r="55" spans="1:11" ht="70.349999999999994" customHeight="1" x14ac:dyDescent="0.25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3</v>
      </c>
    </row>
    <row r="56" spans="1:11" ht="40.35" customHeight="1" x14ac:dyDescent="0.25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1</v>
      </c>
      <c r="H56" s="7">
        <v>1</v>
      </c>
      <c r="I56" s="13">
        <v>1</v>
      </c>
      <c r="J56" s="42">
        <v>3</v>
      </c>
      <c r="K56" s="1" t="s">
        <v>217</v>
      </c>
    </row>
    <row r="57" spans="1:11" ht="70.349999999999994" customHeight="1" x14ac:dyDescent="0.25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 x14ac:dyDescent="0.3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 x14ac:dyDescent="0.3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30</v>
      </c>
    </row>
    <row r="60" spans="1:11" ht="70.349999999999994" customHeight="1" x14ac:dyDescent="0.25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6</v>
      </c>
    </row>
    <row r="61" spans="1:11" ht="40.35" customHeight="1" x14ac:dyDescent="0.25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 x14ac:dyDescent="0.25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1</v>
      </c>
      <c r="H62" s="6">
        <v>0</v>
      </c>
      <c r="I62" s="11">
        <v>1</v>
      </c>
      <c r="J62" s="44">
        <v>2</v>
      </c>
      <c r="K62" s="1" t="s">
        <v>217</v>
      </c>
    </row>
    <row r="63" spans="1:11" ht="40.35" customHeight="1" x14ac:dyDescent="0.25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1</v>
      </c>
      <c r="H63" s="6">
        <v>0</v>
      </c>
      <c r="I63" s="11">
        <v>1</v>
      </c>
      <c r="J63" s="44">
        <v>2</v>
      </c>
      <c r="K63" s="1" t="s">
        <v>217</v>
      </c>
    </row>
    <row r="64" spans="1:11" ht="40.35" customHeight="1" x14ac:dyDescent="0.25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1</v>
      </c>
      <c r="H64" s="6">
        <v>0</v>
      </c>
      <c r="I64" s="11">
        <v>1</v>
      </c>
      <c r="J64" s="44">
        <v>2</v>
      </c>
      <c r="K64" s="1" t="s">
        <v>217</v>
      </c>
    </row>
    <row r="65" spans="1:11" ht="40.35" customHeight="1" x14ac:dyDescent="0.25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49999999999994" customHeight="1" x14ac:dyDescent="0.25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2</v>
      </c>
    </row>
    <row r="67" spans="1:11" ht="40.35" customHeight="1" x14ac:dyDescent="0.25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 x14ac:dyDescent="0.25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1</v>
      </c>
      <c r="H68" s="7">
        <v>1</v>
      </c>
      <c r="I68" s="13">
        <v>0</v>
      </c>
      <c r="J68" s="42">
        <v>2</v>
      </c>
      <c r="K68" s="1" t="s">
        <v>217</v>
      </c>
    </row>
    <row r="69" spans="1:11" ht="40.35" customHeight="1" x14ac:dyDescent="0.25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 x14ac:dyDescent="0.25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49999999999994" customHeight="1" x14ac:dyDescent="0.25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1</v>
      </c>
    </row>
    <row r="72" spans="1:11" ht="40.35" customHeight="1" x14ac:dyDescent="0.25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1</v>
      </c>
      <c r="H72" s="7">
        <v>0</v>
      </c>
      <c r="I72" s="13">
        <v>0</v>
      </c>
      <c r="J72" s="42">
        <v>1</v>
      </c>
      <c r="K72" s="1" t="s">
        <v>217</v>
      </c>
    </row>
    <row r="73" spans="1:11" ht="70.349999999999994" customHeight="1" x14ac:dyDescent="0.25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9</v>
      </c>
    </row>
    <row r="74" spans="1:11" ht="40.35" customHeight="1" x14ac:dyDescent="0.25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 x14ac:dyDescent="0.25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1</v>
      </c>
      <c r="H75" s="7">
        <v>1</v>
      </c>
      <c r="I75" s="13">
        <v>1</v>
      </c>
      <c r="J75" s="42">
        <v>3</v>
      </c>
      <c r="K75" s="1" t="s">
        <v>217</v>
      </c>
    </row>
    <row r="76" spans="1:11" ht="40.35" customHeight="1" x14ac:dyDescent="0.25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1</v>
      </c>
      <c r="H76" s="7">
        <v>1</v>
      </c>
      <c r="I76" s="13">
        <v>1</v>
      </c>
      <c r="J76" s="42">
        <v>3</v>
      </c>
      <c r="K76" s="1" t="s">
        <v>217</v>
      </c>
    </row>
    <row r="77" spans="1:11" ht="40.35" customHeight="1" x14ac:dyDescent="0.25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1</v>
      </c>
      <c r="H77" s="7">
        <v>1</v>
      </c>
      <c r="I77" s="13">
        <v>1</v>
      </c>
      <c r="J77" s="42">
        <v>3</v>
      </c>
      <c r="K77" s="1" t="s">
        <v>217</v>
      </c>
    </row>
    <row r="78" spans="1:11" ht="70.349999999999994" customHeight="1" x14ac:dyDescent="0.25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4</v>
      </c>
    </row>
    <row r="79" spans="1:11" ht="40.35" customHeight="1" x14ac:dyDescent="0.25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 x14ac:dyDescent="0.25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1</v>
      </c>
      <c r="H80" s="7">
        <v>1</v>
      </c>
      <c r="I80" s="13">
        <v>0</v>
      </c>
      <c r="J80" s="42">
        <v>2</v>
      </c>
      <c r="K80" s="1" t="s">
        <v>217</v>
      </c>
    </row>
    <row r="81" spans="1:11" ht="40.35" customHeight="1" x14ac:dyDescent="0.25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1</v>
      </c>
      <c r="H81" s="7">
        <v>0</v>
      </c>
      <c r="I81" s="13">
        <v>0</v>
      </c>
      <c r="J81" s="42">
        <v>1</v>
      </c>
      <c r="K81" s="1" t="s">
        <v>217</v>
      </c>
    </row>
    <row r="82" spans="1:11" ht="40.35" customHeight="1" x14ac:dyDescent="0.25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1</v>
      </c>
      <c r="H82" s="7">
        <v>0</v>
      </c>
      <c r="I82" s="13">
        <v>0</v>
      </c>
      <c r="J82" s="42">
        <v>1</v>
      </c>
      <c r="K82" s="1" t="s">
        <v>217</v>
      </c>
    </row>
    <row r="83" spans="1:11" ht="70.349999999999994" customHeight="1" x14ac:dyDescent="0.25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 x14ac:dyDescent="0.25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 x14ac:dyDescent="0.25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 x14ac:dyDescent="0.25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49999999999994" customHeight="1" x14ac:dyDescent="0.25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8</v>
      </c>
    </row>
    <row r="88" spans="1:11" ht="40.35" customHeight="1" x14ac:dyDescent="0.25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1</v>
      </c>
      <c r="H88" s="7">
        <v>1</v>
      </c>
      <c r="I88" s="13">
        <v>0</v>
      </c>
      <c r="J88" s="42">
        <v>2</v>
      </c>
      <c r="K88" s="1" t="s">
        <v>217</v>
      </c>
    </row>
    <row r="89" spans="1:11" ht="40.35" customHeight="1" x14ac:dyDescent="0.25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 x14ac:dyDescent="0.25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1</v>
      </c>
      <c r="H90" s="7">
        <v>1</v>
      </c>
      <c r="I90" s="13">
        <v>1</v>
      </c>
      <c r="J90" s="42">
        <v>3</v>
      </c>
      <c r="K90" s="1" t="s">
        <v>217</v>
      </c>
    </row>
    <row r="91" spans="1:11" ht="40.35" customHeight="1" x14ac:dyDescent="0.25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1</v>
      </c>
      <c r="H91" s="7">
        <v>1</v>
      </c>
      <c r="I91" s="13">
        <v>1</v>
      </c>
      <c r="J91" s="42">
        <v>3</v>
      </c>
      <c r="K91" s="1" t="s">
        <v>217</v>
      </c>
    </row>
    <row r="92" spans="1:11" ht="70.349999999999994" customHeight="1" x14ac:dyDescent="0.25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 x14ac:dyDescent="0.25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49999999999994" customHeight="1" x14ac:dyDescent="0.25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 x14ac:dyDescent="0.3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 x14ac:dyDescent="0.3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61</v>
      </c>
    </row>
    <row r="97" spans="1:11" ht="70.349999999999994" customHeight="1" x14ac:dyDescent="0.25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10</v>
      </c>
    </row>
    <row r="98" spans="1:11" ht="40.35" customHeight="1" x14ac:dyDescent="0.25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 x14ac:dyDescent="0.25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1</v>
      </c>
      <c r="H99" s="7">
        <v>0</v>
      </c>
      <c r="I99" s="13">
        <v>1</v>
      </c>
      <c r="J99" s="42">
        <v>2</v>
      </c>
      <c r="K99" s="1" t="s">
        <v>217</v>
      </c>
    </row>
    <row r="100" spans="1:11" ht="40.35" customHeight="1" x14ac:dyDescent="0.25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1</v>
      </c>
      <c r="H100" s="7">
        <v>0</v>
      </c>
      <c r="I100" s="13">
        <v>1</v>
      </c>
      <c r="J100" s="42">
        <v>2</v>
      </c>
      <c r="K100" s="1" t="s">
        <v>217</v>
      </c>
    </row>
    <row r="101" spans="1:11" ht="40.35" customHeight="1" x14ac:dyDescent="0.25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1</v>
      </c>
      <c r="H101" s="7">
        <v>0</v>
      </c>
      <c r="I101" s="13">
        <v>1</v>
      </c>
      <c r="J101" s="42">
        <v>2</v>
      </c>
      <c r="K101" s="1" t="s">
        <v>217</v>
      </c>
    </row>
    <row r="102" spans="1:11" ht="40.35" customHeight="1" x14ac:dyDescent="0.25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1</v>
      </c>
      <c r="H102" s="7">
        <v>0</v>
      </c>
      <c r="I102" s="13">
        <v>1</v>
      </c>
      <c r="J102" s="42">
        <v>2</v>
      </c>
      <c r="K102" s="1" t="s">
        <v>217</v>
      </c>
    </row>
    <row r="103" spans="1:11" ht="40.35" customHeight="1" x14ac:dyDescent="0.25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0</v>
      </c>
      <c r="H103" s="7">
        <v>0</v>
      </c>
      <c r="I103" s="13">
        <v>0</v>
      </c>
      <c r="J103" s="42">
        <v>0</v>
      </c>
      <c r="K103" s="1" t="s">
        <v>217</v>
      </c>
    </row>
    <row r="104" spans="1:11" ht="40.35" customHeight="1" x14ac:dyDescent="0.25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 x14ac:dyDescent="0.25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1</v>
      </c>
      <c r="H105" s="6">
        <v>0</v>
      </c>
      <c r="I105" s="11">
        <v>1</v>
      </c>
      <c r="J105" s="40">
        <v>2</v>
      </c>
      <c r="K105" s="1" t="s">
        <v>217</v>
      </c>
    </row>
    <row r="106" spans="1:11" ht="70.349999999999994" customHeight="1" x14ac:dyDescent="0.25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14</v>
      </c>
    </row>
    <row r="107" spans="1:11" ht="40.35" customHeight="1" x14ac:dyDescent="0.25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 x14ac:dyDescent="0.25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1</v>
      </c>
      <c r="H108" s="7">
        <v>1</v>
      </c>
      <c r="I108" s="13">
        <v>0</v>
      </c>
      <c r="J108" s="41">
        <v>2</v>
      </c>
      <c r="K108" s="1" t="s">
        <v>217</v>
      </c>
    </row>
    <row r="109" spans="1:11" ht="40.35" customHeight="1" x14ac:dyDescent="0.25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1</v>
      </c>
      <c r="H109" s="7">
        <v>1</v>
      </c>
      <c r="I109" s="13">
        <v>0</v>
      </c>
      <c r="J109" s="41">
        <v>2</v>
      </c>
      <c r="K109" s="1" t="s">
        <v>217</v>
      </c>
    </row>
    <row r="110" spans="1:11" ht="40.35" customHeight="1" x14ac:dyDescent="0.25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1</v>
      </c>
      <c r="H110" s="7">
        <v>1</v>
      </c>
      <c r="I110" s="13">
        <v>0</v>
      </c>
      <c r="J110" s="42">
        <v>2</v>
      </c>
      <c r="K110" s="1" t="s">
        <v>217</v>
      </c>
    </row>
    <row r="111" spans="1:11" ht="40.35" customHeight="1" x14ac:dyDescent="0.25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1</v>
      </c>
      <c r="H111" s="7">
        <v>1</v>
      </c>
      <c r="I111" s="13">
        <v>0</v>
      </c>
      <c r="J111" s="42">
        <v>2</v>
      </c>
      <c r="K111" s="1" t="s">
        <v>217</v>
      </c>
    </row>
    <row r="112" spans="1:11" ht="40.35" customHeight="1" x14ac:dyDescent="0.25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1</v>
      </c>
      <c r="H112" s="7">
        <v>1</v>
      </c>
      <c r="I112" s="13">
        <v>0</v>
      </c>
      <c r="J112" s="42">
        <v>2</v>
      </c>
      <c r="K112" s="1" t="s">
        <v>217</v>
      </c>
    </row>
    <row r="113" spans="1:11" ht="40.35" customHeight="1" x14ac:dyDescent="0.25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1</v>
      </c>
      <c r="H113" s="7">
        <v>1</v>
      </c>
      <c r="I113" s="13">
        <v>0</v>
      </c>
      <c r="J113" s="42">
        <v>2</v>
      </c>
      <c r="K113" s="1" t="s">
        <v>217</v>
      </c>
    </row>
    <row r="114" spans="1:11" ht="40.35" customHeight="1" x14ac:dyDescent="0.25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 x14ac:dyDescent="0.25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1</v>
      </c>
      <c r="H115" s="7">
        <v>1</v>
      </c>
      <c r="I115" s="13">
        <v>0</v>
      </c>
      <c r="J115" s="42">
        <v>2</v>
      </c>
      <c r="K115" s="1" t="s">
        <v>217</v>
      </c>
    </row>
    <row r="116" spans="1:11" ht="40.35" customHeight="1" x14ac:dyDescent="0.25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49999999999994" customHeight="1" x14ac:dyDescent="0.25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1</v>
      </c>
    </row>
    <row r="118" spans="1:11" ht="40.35" customHeight="1" x14ac:dyDescent="0.25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1</v>
      </c>
      <c r="H118" s="7">
        <v>0</v>
      </c>
      <c r="I118" s="13">
        <v>0</v>
      </c>
      <c r="J118" s="42">
        <v>1</v>
      </c>
      <c r="K118" s="1" t="s">
        <v>217</v>
      </c>
    </row>
    <row r="119" spans="1:11" ht="70.349999999999994" customHeight="1" x14ac:dyDescent="0.25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9</v>
      </c>
    </row>
    <row r="120" spans="1:11" ht="40.35" customHeight="1" x14ac:dyDescent="0.25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 x14ac:dyDescent="0.25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0</v>
      </c>
      <c r="H121" s="7">
        <v>0</v>
      </c>
      <c r="I121" s="13">
        <v>0</v>
      </c>
      <c r="J121" s="42">
        <v>0</v>
      </c>
      <c r="K121" s="1" t="s">
        <v>217</v>
      </c>
    </row>
    <row r="122" spans="1:11" ht="40.35" customHeight="1" x14ac:dyDescent="0.25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 x14ac:dyDescent="0.25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1</v>
      </c>
      <c r="H123" s="7">
        <v>1</v>
      </c>
      <c r="I123" s="13">
        <v>1</v>
      </c>
      <c r="J123" s="42">
        <v>3</v>
      </c>
      <c r="K123" s="1" t="s">
        <v>217</v>
      </c>
    </row>
    <row r="124" spans="1:11" ht="40.35" customHeight="1" x14ac:dyDescent="0.25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 x14ac:dyDescent="0.25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1</v>
      </c>
      <c r="H125" s="7">
        <v>1</v>
      </c>
      <c r="I125" s="13">
        <v>1</v>
      </c>
      <c r="J125" s="42">
        <v>3</v>
      </c>
      <c r="K125" s="1" t="s">
        <v>217</v>
      </c>
    </row>
    <row r="126" spans="1:11" ht="40.35" customHeight="1" x14ac:dyDescent="0.25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 x14ac:dyDescent="0.25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 x14ac:dyDescent="0.25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1</v>
      </c>
      <c r="H128" s="7">
        <v>1</v>
      </c>
      <c r="I128" s="13">
        <v>1</v>
      </c>
      <c r="J128" s="42">
        <v>3</v>
      </c>
      <c r="K128" s="1" t="s">
        <v>217</v>
      </c>
    </row>
    <row r="129" spans="1:11" ht="40.35" customHeight="1" x14ac:dyDescent="0.25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49999999999994" customHeight="1" x14ac:dyDescent="0.25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3</v>
      </c>
    </row>
    <row r="131" spans="1:11" ht="40.35" customHeight="1" x14ac:dyDescent="0.25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 x14ac:dyDescent="0.25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 x14ac:dyDescent="0.25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 x14ac:dyDescent="0.25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1</v>
      </c>
      <c r="H134" s="7">
        <v>1</v>
      </c>
      <c r="I134" s="13">
        <v>1</v>
      </c>
      <c r="J134" s="42">
        <v>3</v>
      </c>
      <c r="K134" s="1" t="s">
        <v>217</v>
      </c>
    </row>
    <row r="135" spans="1:11" ht="40.35" customHeight="1" x14ac:dyDescent="0.25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 x14ac:dyDescent="0.25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 x14ac:dyDescent="0.25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 x14ac:dyDescent="0.25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 x14ac:dyDescent="0.25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 x14ac:dyDescent="0.25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49999999999994" customHeight="1" x14ac:dyDescent="0.25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3</v>
      </c>
    </row>
    <row r="142" spans="1:11" ht="40.35" customHeight="1" x14ac:dyDescent="0.25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1</v>
      </c>
      <c r="H142" s="7">
        <v>1</v>
      </c>
      <c r="I142" s="13">
        <v>1</v>
      </c>
      <c r="J142" s="42">
        <v>3</v>
      </c>
      <c r="K142" s="1" t="s">
        <v>217</v>
      </c>
    </row>
    <row r="143" spans="1:11" ht="40.35" customHeight="1" x14ac:dyDescent="0.25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 x14ac:dyDescent="0.25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49999999999994" customHeight="1" x14ac:dyDescent="0.25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18</v>
      </c>
    </row>
    <row r="146" spans="1:11" ht="40.35" customHeight="1" x14ac:dyDescent="0.25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1</v>
      </c>
      <c r="H146" s="7">
        <v>1</v>
      </c>
      <c r="I146" s="13">
        <v>1</v>
      </c>
      <c r="J146" s="42">
        <v>3</v>
      </c>
      <c r="K146" s="1" t="s">
        <v>217</v>
      </c>
    </row>
    <row r="147" spans="1:11" ht="40.35" customHeight="1" x14ac:dyDescent="0.25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1</v>
      </c>
      <c r="H147" s="7">
        <v>1</v>
      </c>
      <c r="I147" s="13">
        <v>1</v>
      </c>
      <c r="J147" s="42">
        <v>3</v>
      </c>
      <c r="K147" s="1" t="s">
        <v>217</v>
      </c>
    </row>
    <row r="148" spans="1:11" ht="40.35" customHeight="1" x14ac:dyDescent="0.25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 x14ac:dyDescent="0.25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1</v>
      </c>
      <c r="H149" s="7">
        <v>1</v>
      </c>
      <c r="I149" s="13">
        <v>1</v>
      </c>
      <c r="J149" s="42">
        <v>3</v>
      </c>
      <c r="K149" s="1" t="s">
        <v>217</v>
      </c>
    </row>
    <row r="150" spans="1:11" ht="40.35" customHeight="1" x14ac:dyDescent="0.25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 x14ac:dyDescent="0.25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1</v>
      </c>
      <c r="H151" s="7">
        <v>1</v>
      </c>
      <c r="I151" s="13">
        <v>1</v>
      </c>
      <c r="J151" s="42">
        <v>3</v>
      </c>
      <c r="K151" s="1" t="s">
        <v>217</v>
      </c>
    </row>
    <row r="152" spans="1:11" ht="40.35" customHeight="1" x14ac:dyDescent="0.25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 x14ac:dyDescent="0.25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1</v>
      </c>
      <c r="H153" s="6">
        <v>1</v>
      </c>
      <c r="I153" s="11">
        <v>1</v>
      </c>
      <c r="J153" s="40">
        <v>3</v>
      </c>
      <c r="K153" s="1" t="s">
        <v>217</v>
      </c>
    </row>
    <row r="154" spans="1:11" ht="40.35" customHeight="1" x14ac:dyDescent="0.25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1</v>
      </c>
      <c r="H154" s="7">
        <v>1</v>
      </c>
      <c r="I154" s="13">
        <v>1</v>
      </c>
      <c r="J154" s="42">
        <v>3</v>
      </c>
      <c r="K154" s="1" t="s">
        <v>217</v>
      </c>
    </row>
    <row r="155" spans="1:11" ht="55.35" customHeight="1" x14ac:dyDescent="0.25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 x14ac:dyDescent="0.25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 x14ac:dyDescent="0.25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49999999999994" customHeight="1" x14ac:dyDescent="0.25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3</v>
      </c>
    </row>
    <row r="159" spans="1:11" ht="40.35" customHeight="1" x14ac:dyDescent="0.25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1</v>
      </c>
      <c r="H159" s="7">
        <v>1</v>
      </c>
      <c r="I159" s="13">
        <v>1</v>
      </c>
      <c r="J159" s="42">
        <v>3</v>
      </c>
      <c r="K159" s="1" t="s">
        <v>217</v>
      </c>
    </row>
    <row r="160" spans="1:11" ht="70.349999999999994" customHeight="1" x14ac:dyDescent="0.25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 x14ac:dyDescent="0.3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 x14ac:dyDescent="0.3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55</v>
      </c>
    </row>
    <row r="163" spans="1:11" ht="70.349999999999994" customHeight="1" x14ac:dyDescent="0.25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14</v>
      </c>
    </row>
    <row r="164" spans="1:11" ht="40.35" customHeight="1" x14ac:dyDescent="0.25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 x14ac:dyDescent="0.25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1</v>
      </c>
      <c r="H165" s="6">
        <v>0</v>
      </c>
      <c r="I165" s="11">
        <v>1</v>
      </c>
      <c r="J165" s="40">
        <v>2</v>
      </c>
      <c r="K165" s="1" t="s">
        <v>217</v>
      </c>
    </row>
    <row r="166" spans="1:11" ht="40.35" customHeight="1" x14ac:dyDescent="0.25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1</v>
      </c>
      <c r="H166" s="6">
        <v>0</v>
      </c>
      <c r="I166" s="11">
        <v>1</v>
      </c>
      <c r="J166" s="44">
        <v>2</v>
      </c>
      <c r="K166" s="1" t="s">
        <v>217</v>
      </c>
    </row>
    <row r="167" spans="1:11" ht="40.35" customHeight="1" x14ac:dyDescent="0.25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1</v>
      </c>
      <c r="H167" s="6">
        <v>0</v>
      </c>
      <c r="I167" s="11">
        <v>1</v>
      </c>
      <c r="J167" s="44">
        <v>2</v>
      </c>
      <c r="K167" s="1" t="s">
        <v>217</v>
      </c>
    </row>
    <row r="168" spans="1:11" ht="40.35" customHeight="1" x14ac:dyDescent="0.25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1</v>
      </c>
      <c r="H168" s="6">
        <v>0</v>
      </c>
      <c r="I168" s="11">
        <v>1</v>
      </c>
      <c r="J168" s="44">
        <v>2</v>
      </c>
      <c r="K168" s="1" t="s">
        <v>217</v>
      </c>
    </row>
    <row r="169" spans="1:11" ht="40.35" customHeight="1" x14ac:dyDescent="0.25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1</v>
      </c>
      <c r="H169" s="6">
        <v>0</v>
      </c>
      <c r="I169" s="11">
        <v>1</v>
      </c>
      <c r="J169" s="44">
        <v>2</v>
      </c>
      <c r="K169" s="1" t="s">
        <v>217</v>
      </c>
    </row>
    <row r="170" spans="1:11" ht="40.35" customHeight="1" x14ac:dyDescent="0.25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1</v>
      </c>
      <c r="H170" s="6">
        <v>0</v>
      </c>
      <c r="I170" s="11">
        <v>1</v>
      </c>
      <c r="J170" s="44">
        <v>2</v>
      </c>
      <c r="K170" s="1" t="s">
        <v>217</v>
      </c>
    </row>
    <row r="171" spans="1:11" ht="40.35" customHeight="1" x14ac:dyDescent="0.25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1</v>
      </c>
      <c r="H171" s="6">
        <v>0</v>
      </c>
      <c r="I171" s="11">
        <v>1</v>
      </c>
      <c r="J171" s="44">
        <v>2</v>
      </c>
      <c r="K171" s="1" t="s">
        <v>217</v>
      </c>
    </row>
    <row r="172" spans="1:11" ht="70.349999999999994" customHeight="1" x14ac:dyDescent="0.25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10</v>
      </c>
    </row>
    <row r="173" spans="1:11" ht="40.35" customHeight="1" x14ac:dyDescent="0.25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 x14ac:dyDescent="0.25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1</v>
      </c>
      <c r="H174" s="7">
        <v>1</v>
      </c>
      <c r="I174" s="13">
        <v>0</v>
      </c>
      <c r="J174" s="41">
        <v>2</v>
      </c>
      <c r="K174" s="1" t="s">
        <v>217</v>
      </c>
    </row>
    <row r="175" spans="1:11" ht="40.35" customHeight="1" x14ac:dyDescent="0.25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 x14ac:dyDescent="0.25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 x14ac:dyDescent="0.25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1</v>
      </c>
      <c r="H177" s="7">
        <v>1</v>
      </c>
      <c r="I177" s="13">
        <v>0</v>
      </c>
      <c r="J177" s="42">
        <v>2</v>
      </c>
      <c r="K177" s="1" t="s">
        <v>217</v>
      </c>
    </row>
    <row r="178" spans="1:11" ht="40.35" customHeight="1" x14ac:dyDescent="0.25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1</v>
      </c>
      <c r="H178" s="7">
        <v>1</v>
      </c>
      <c r="I178" s="13">
        <v>0</v>
      </c>
      <c r="J178" s="42">
        <v>2</v>
      </c>
      <c r="K178" s="1" t="s">
        <v>217</v>
      </c>
    </row>
    <row r="179" spans="1:11" ht="40.35" customHeight="1" x14ac:dyDescent="0.25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 x14ac:dyDescent="0.25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1</v>
      </c>
      <c r="H180" s="7">
        <v>1</v>
      </c>
      <c r="I180" s="13">
        <v>0</v>
      </c>
      <c r="J180" s="42">
        <v>2</v>
      </c>
      <c r="K180" s="1" t="s">
        <v>217</v>
      </c>
    </row>
    <row r="181" spans="1:11" ht="40.35" customHeight="1" x14ac:dyDescent="0.25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1</v>
      </c>
      <c r="H181" s="7">
        <v>1</v>
      </c>
      <c r="I181" s="13">
        <v>0</v>
      </c>
      <c r="J181" s="42">
        <v>2</v>
      </c>
      <c r="K181" s="1" t="s">
        <v>217</v>
      </c>
    </row>
    <row r="182" spans="1:11" ht="70.349999999999994" customHeight="1" x14ac:dyDescent="0.25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1</v>
      </c>
    </row>
    <row r="183" spans="1:11" ht="40.35" customHeight="1" x14ac:dyDescent="0.25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1</v>
      </c>
      <c r="H183" s="7">
        <v>0</v>
      </c>
      <c r="I183" s="13">
        <v>0</v>
      </c>
      <c r="J183" s="42">
        <v>1</v>
      </c>
      <c r="K183" s="1" t="s">
        <v>217</v>
      </c>
    </row>
    <row r="184" spans="1:11" ht="70.349999999999994" customHeight="1" x14ac:dyDescent="0.25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14</v>
      </c>
    </row>
    <row r="185" spans="1:11" ht="40.35" customHeight="1" x14ac:dyDescent="0.25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 x14ac:dyDescent="0.25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1</v>
      </c>
      <c r="H186" s="7">
        <v>1</v>
      </c>
      <c r="I186" s="13">
        <v>0</v>
      </c>
      <c r="J186" s="42">
        <v>2</v>
      </c>
      <c r="K186" s="1" t="s">
        <v>217</v>
      </c>
    </row>
    <row r="187" spans="1:11" ht="40.35" customHeight="1" x14ac:dyDescent="0.25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1</v>
      </c>
      <c r="H187" s="7">
        <v>1</v>
      </c>
      <c r="I187" s="13">
        <v>0</v>
      </c>
      <c r="J187" s="42">
        <v>2</v>
      </c>
      <c r="K187" s="1" t="s">
        <v>217</v>
      </c>
    </row>
    <row r="188" spans="1:11" ht="40.35" customHeight="1" x14ac:dyDescent="0.25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1</v>
      </c>
      <c r="H188" s="7">
        <v>1</v>
      </c>
      <c r="I188" s="13">
        <v>0</v>
      </c>
      <c r="J188" s="42">
        <v>2</v>
      </c>
      <c r="K188" s="1" t="s">
        <v>217</v>
      </c>
    </row>
    <row r="189" spans="1:11" ht="40.35" customHeight="1" x14ac:dyDescent="0.25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1</v>
      </c>
      <c r="H189" s="7">
        <v>1</v>
      </c>
      <c r="I189" s="13">
        <v>0</v>
      </c>
      <c r="J189" s="42">
        <v>2</v>
      </c>
      <c r="K189" s="1" t="s">
        <v>217</v>
      </c>
    </row>
    <row r="190" spans="1:11" ht="40.35" customHeight="1" x14ac:dyDescent="0.25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 x14ac:dyDescent="0.25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1</v>
      </c>
      <c r="H191" s="7">
        <v>1</v>
      </c>
      <c r="I191" s="13">
        <v>0</v>
      </c>
      <c r="J191" s="42">
        <v>2</v>
      </c>
      <c r="K191" s="1" t="s">
        <v>217</v>
      </c>
    </row>
    <row r="192" spans="1:11" ht="40.35" customHeight="1" x14ac:dyDescent="0.25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1</v>
      </c>
      <c r="H192" s="7">
        <v>1</v>
      </c>
      <c r="I192" s="13">
        <v>0</v>
      </c>
      <c r="J192" s="42">
        <v>2</v>
      </c>
      <c r="K192" s="1" t="s">
        <v>217</v>
      </c>
    </row>
    <row r="193" spans="1:11" ht="40.35" customHeight="1" x14ac:dyDescent="0.25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1</v>
      </c>
      <c r="H193" s="7">
        <v>1</v>
      </c>
      <c r="I193" s="13">
        <v>0</v>
      </c>
      <c r="J193" s="42">
        <v>2</v>
      </c>
      <c r="K193" s="1" t="s">
        <v>217</v>
      </c>
    </row>
    <row r="194" spans="1:11" ht="70.349999999999994" customHeight="1" x14ac:dyDescent="0.25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1</v>
      </c>
    </row>
    <row r="195" spans="1:11" ht="40.35" customHeight="1" x14ac:dyDescent="0.25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 x14ac:dyDescent="0.25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 x14ac:dyDescent="0.25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 x14ac:dyDescent="0.25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 x14ac:dyDescent="0.25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 x14ac:dyDescent="0.25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 x14ac:dyDescent="0.25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1</v>
      </c>
      <c r="H201" s="6">
        <v>0</v>
      </c>
      <c r="I201" s="11">
        <v>0</v>
      </c>
      <c r="J201" s="40">
        <v>1</v>
      </c>
      <c r="K201" s="1" t="s">
        <v>217</v>
      </c>
    </row>
    <row r="202" spans="1:11" ht="40.35" customHeight="1" x14ac:dyDescent="0.25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 x14ac:dyDescent="0.25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49999999999994" customHeight="1" x14ac:dyDescent="0.25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 x14ac:dyDescent="0.25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 x14ac:dyDescent="0.25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 x14ac:dyDescent="0.25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49999999999994" customHeight="1" x14ac:dyDescent="0.25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12</v>
      </c>
    </row>
    <row r="209" spans="1:11" ht="40.35" customHeight="1" x14ac:dyDescent="0.25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1</v>
      </c>
      <c r="H209" s="6">
        <v>1</v>
      </c>
      <c r="I209" s="11">
        <v>1</v>
      </c>
      <c r="J209" s="44">
        <v>3</v>
      </c>
      <c r="K209" s="1" t="s">
        <v>217</v>
      </c>
    </row>
    <row r="210" spans="1:11" ht="47.1" customHeight="1" x14ac:dyDescent="0.25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1</v>
      </c>
      <c r="H210" s="6">
        <v>1</v>
      </c>
      <c r="I210" s="11">
        <v>1</v>
      </c>
      <c r="J210" s="44">
        <v>3</v>
      </c>
      <c r="K210" s="1" t="s">
        <v>217</v>
      </c>
    </row>
    <row r="211" spans="1:11" ht="40.35" customHeight="1" x14ac:dyDescent="0.25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1</v>
      </c>
      <c r="H211" s="6">
        <v>1</v>
      </c>
      <c r="I211" s="11">
        <v>1</v>
      </c>
      <c r="J211" s="44">
        <v>3</v>
      </c>
      <c r="K211" s="1" t="s">
        <v>217</v>
      </c>
    </row>
    <row r="212" spans="1:11" ht="40.35" customHeight="1" x14ac:dyDescent="0.25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 x14ac:dyDescent="0.25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1</v>
      </c>
      <c r="H213" s="6">
        <v>1</v>
      </c>
      <c r="I213" s="11">
        <v>1</v>
      </c>
      <c r="J213" s="40">
        <v>3</v>
      </c>
      <c r="K213" s="1" t="s">
        <v>217</v>
      </c>
    </row>
    <row r="214" spans="1:11" ht="70.349999999999994" customHeight="1" x14ac:dyDescent="0.25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3</v>
      </c>
    </row>
    <row r="215" spans="1:11" ht="40.35" customHeight="1" x14ac:dyDescent="0.25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1</v>
      </c>
      <c r="H215" s="7">
        <v>1</v>
      </c>
      <c r="I215" s="13">
        <v>1</v>
      </c>
      <c r="J215" s="42">
        <v>3</v>
      </c>
      <c r="K215" s="1" t="s">
        <v>217</v>
      </c>
    </row>
    <row r="216" spans="1:11" ht="70.349999999999994" customHeight="1" x14ac:dyDescent="0.25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 x14ac:dyDescent="0.3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 x14ac:dyDescent="0.3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126</v>
      </c>
    </row>
    <row r="219" spans="1:11" ht="40.35" customHeight="1" thickBot="1" x14ac:dyDescent="0.3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52</v>
      </c>
    </row>
    <row r="220" spans="1:11" ht="70.349999999999994" customHeight="1" x14ac:dyDescent="0.25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6</v>
      </c>
    </row>
    <row r="221" spans="1:11" ht="40.35" customHeight="1" x14ac:dyDescent="0.25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 x14ac:dyDescent="0.25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1</v>
      </c>
      <c r="H222" s="7">
        <v>0</v>
      </c>
      <c r="I222" s="13">
        <v>1</v>
      </c>
      <c r="J222" s="40">
        <v>2</v>
      </c>
      <c r="K222" s="1" t="s">
        <v>217</v>
      </c>
    </row>
    <row r="223" spans="1:11" ht="40.35" customHeight="1" x14ac:dyDescent="0.25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1</v>
      </c>
      <c r="H223" s="6">
        <v>0</v>
      </c>
      <c r="I223" s="11">
        <v>1</v>
      </c>
      <c r="J223" s="44">
        <v>2</v>
      </c>
      <c r="K223" s="1" t="s">
        <v>217</v>
      </c>
    </row>
    <row r="224" spans="1:11" ht="40.35" customHeight="1" x14ac:dyDescent="0.25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 x14ac:dyDescent="0.25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1</v>
      </c>
      <c r="H225" s="6">
        <v>0</v>
      </c>
      <c r="I225" s="11">
        <v>1</v>
      </c>
      <c r="J225" s="44">
        <v>2</v>
      </c>
      <c r="K225" s="1" t="s">
        <v>217</v>
      </c>
    </row>
    <row r="226" spans="1:11" ht="40.35" customHeight="1" x14ac:dyDescent="0.25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49999999999994" customHeight="1" x14ac:dyDescent="0.25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10</v>
      </c>
    </row>
    <row r="228" spans="1:11" ht="40.35" customHeight="1" x14ac:dyDescent="0.25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 x14ac:dyDescent="0.25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1</v>
      </c>
      <c r="H229" s="7">
        <v>1</v>
      </c>
      <c r="I229" s="13">
        <v>0</v>
      </c>
      <c r="J229" s="42">
        <v>2</v>
      </c>
      <c r="K229" s="1" t="s">
        <v>217</v>
      </c>
    </row>
    <row r="230" spans="1:11" ht="40.35" customHeight="1" x14ac:dyDescent="0.25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1</v>
      </c>
      <c r="H230" s="7">
        <v>1</v>
      </c>
      <c r="I230" s="13">
        <v>0</v>
      </c>
      <c r="J230" s="42">
        <v>2</v>
      </c>
      <c r="K230" s="1" t="s">
        <v>217</v>
      </c>
    </row>
    <row r="231" spans="1:11" ht="40.35" customHeight="1" x14ac:dyDescent="0.25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1</v>
      </c>
      <c r="H231" s="7">
        <v>1</v>
      </c>
      <c r="I231" s="13">
        <v>0</v>
      </c>
      <c r="J231" s="42">
        <v>2</v>
      </c>
      <c r="K231" s="1" t="s">
        <v>217</v>
      </c>
    </row>
    <row r="232" spans="1:11" ht="40.35" customHeight="1" x14ac:dyDescent="0.25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1</v>
      </c>
      <c r="H232" s="7">
        <v>1</v>
      </c>
      <c r="I232" s="13">
        <v>0</v>
      </c>
      <c r="J232" s="42">
        <v>2</v>
      </c>
      <c r="K232" s="1" t="s">
        <v>217</v>
      </c>
    </row>
    <row r="233" spans="1:11" ht="40.35" customHeight="1" x14ac:dyDescent="0.25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1</v>
      </c>
      <c r="H233" s="7">
        <v>1</v>
      </c>
      <c r="I233" s="13">
        <v>0</v>
      </c>
      <c r="J233" s="42">
        <v>2</v>
      </c>
      <c r="K233" s="1" t="s">
        <v>217</v>
      </c>
    </row>
    <row r="234" spans="1:11" ht="70.349999999999994" customHeight="1" x14ac:dyDescent="0.25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3</v>
      </c>
    </row>
    <row r="235" spans="1:11" ht="40.35" customHeight="1" x14ac:dyDescent="0.25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1</v>
      </c>
      <c r="H235" s="7">
        <v>1</v>
      </c>
      <c r="I235" s="13">
        <v>1</v>
      </c>
      <c r="J235" s="42">
        <v>3</v>
      </c>
      <c r="K235" s="1" t="s">
        <v>217</v>
      </c>
    </row>
    <row r="236" spans="1:11" ht="70.349999999999994" customHeight="1" x14ac:dyDescent="0.25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15</v>
      </c>
    </row>
    <row r="237" spans="1:11" ht="40.35" customHeight="1" x14ac:dyDescent="0.25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 x14ac:dyDescent="0.25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1</v>
      </c>
      <c r="H238" s="7">
        <v>1</v>
      </c>
      <c r="I238" s="13">
        <v>1</v>
      </c>
      <c r="J238" s="42">
        <v>3</v>
      </c>
      <c r="K238" s="1" t="s">
        <v>217</v>
      </c>
    </row>
    <row r="239" spans="1:11" ht="40.35" customHeight="1" x14ac:dyDescent="0.25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1</v>
      </c>
      <c r="H239" s="7">
        <v>1</v>
      </c>
      <c r="I239" s="13">
        <v>1</v>
      </c>
      <c r="J239" s="42">
        <v>3</v>
      </c>
      <c r="K239" s="1" t="s">
        <v>217</v>
      </c>
    </row>
    <row r="240" spans="1:11" ht="40.35" customHeight="1" x14ac:dyDescent="0.25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1</v>
      </c>
      <c r="H240" s="7">
        <v>1</v>
      </c>
      <c r="I240" s="13">
        <v>1</v>
      </c>
      <c r="J240" s="42">
        <v>3</v>
      </c>
      <c r="K240" s="1" t="s">
        <v>217</v>
      </c>
    </row>
    <row r="241" spans="1:11" ht="40.35" customHeight="1" x14ac:dyDescent="0.25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1</v>
      </c>
      <c r="H241" s="7">
        <v>1</v>
      </c>
      <c r="I241" s="13">
        <v>1</v>
      </c>
      <c r="J241" s="42">
        <v>3</v>
      </c>
      <c r="K241" s="1" t="s">
        <v>217</v>
      </c>
    </row>
    <row r="242" spans="1:11" ht="40.35" customHeight="1" x14ac:dyDescent="0.25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1</v>
      </c>
      <c r="H242" s="7">
        <v>1</v>
      </c>
      <c r="I242" s="13">
        <v>1</v>
      </c>
      <c r="J242" s="42">
        <v>3</v>
      </c>
      <c r="K242" s="1" t="s">
        <v>217</v>
      </c>
    </row>
    <row r="243" spans="1:11" ht="70.349999999999994" customHeight="1" x14ac:dyDescent="0.25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6</v>
      </c>
    </row>
    <row r="244" spans="1:11" ht="40.35" customHeight="1" x14ac:dyDescent="0.25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 x14ac:dyDescent="0.25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 x14ac:dyDescent="0.25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 x14ac:dyDescent="0.25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1</v>
      </c>
      <c r="H247" s="7">
        <v>1</v>
      </c>
      <c r="I247" s="13">
        <v>1</v>
      </c>
      <c r="J247" s="42">
        <v>3</v>
      </c>
      <c r="K247" s="1" t="s">
        <v>217</v>
      </c>
    </row>
    <row r="248" spans="1:11" ht="40.35" customHeight="1" x14ac:dyDescent="0.25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 x14ac:dyDescent="0.25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1</v>
      </c>
      <c r="H249" s="7">
        <v>1</v>
      </c>
      <c r="I249" s="13">
        <v>1</v>
      </c>
      <c r="J249" s="42">
        <v>3</v>
      </c>
      <c r="K249" s="1" t="s">
        <v>217</v>
      </c>
    </row>
    <row r="250" spans="1:11" ht="70.349999999999994" customHeight="1" x14ac:dyDescent="0.25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3</v>
      </c>
    </row>
    <row r="251" spans="1:11" ht="40.35" customHeight="1" x14ac:dyDescent="0.25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1</v>
      </c>
      <c r="H251" s="7">
        <v>1</v>
      </c>
      <c r="I251" s="13">
        <v>1</v>
      </c>
      <c r="J251" s="42">
        <v>3</v>
      </c>
      <c r="K251" s="1" t="s">
        <v>217</v>
      </c>
    </row>
    <row r="252" spans="1:11" ht="40.35" customHeight="1" x14ac:dyDescent="0.25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 x14ac:dyDescent="0.25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0</v>
      </c>
      <c r="H253" s="7">
        <v>0</v>
      </c>
      <c r="I253" s="13">
        <v>0</v>
      </c>
      <c r="J253" s="42">
        <v>0</v>
      </c>
      <c r="K253" s="1" t="s">
        <v>217</v>
      </c>
    </row>
    <row r="254" spans="1:11" ht="70.349999999999994" customHeight="1" x14ac:dyDescent="0.25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6</v>
      </c>
    </row>
    <row r="255" spans="1:11" ht="40.35" customHeight="1" x14ac:dyDescent="0.25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 x14ac:dyDescent="0.25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 x14ac:dyDescent="0.25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1</v>
      </c>
      <c r="H257" s="6">
        <v>1</v>
      </c>
      <c r="I257" s="11">
        <v>1</v>
      </c>
      <c r="J257" s="44">
        <v>3</v>
      </c>
      <c r="K257" s="1" t="s">
        <v>217</v>
      </c>
    </row>
    <row r="258" spans="1:11" ht="40.35" customHeight="1" x14ac:dyDescent="0.25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 x14ac:dyDescent="0.25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 x14ac:dyDescent="0.25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1</v>
      </c>
      <c r="H260" s="6">
        <v>1</v>
      </c>
      <c r="I260" s="11">
        <v>1</v>
      </c>
      <c r="J260" s="44">
        <v>3</v>
      </c>
      <c r="K260" s="1" t="s">
        <v>217</v>
      </c>
    </row>
    <row r="261" spans="1:11" ht="70.349999999999994" customHeight="1" x14ac:dyDescent="0.25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3</v>
      </c>
    </row>
    <row r="262" spans="1:11" ht="40.35" customHeight="1" x14ac:dyDescent="0.25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1</v>
      </c>
      <c r="H262" s="7">
        <v>1</v>
      </c>
      <c r="I262" s="13">
        <v>1</v>
      </c>
      <c r="J262" s="42">
        <v>3</v>
      </c>
      <c r="K262" s="1" t="s">
        <v>217</v>
      </c>
    </row>
    <row r="263" spans="1:11" ht="70.349999999999994" customHeight="1" x14ac:dyDescent="0.25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 x14ac:dyDescent="0.3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 x14ac:dyDescent="0.3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37</v>
      </c>
    </row>
    <row r="266" spans="1:11" ht="70.349999999999994" customHeight="1" x14ac:dyDescent="0.25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8</v>
      </c>
    </row>
    <row r="267" spans="1:11" ht="40.35" customHeight="1" x14ac:dyDescent="0.25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 x14ac:dyDescent="0.25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1</v>
      </c>
      <c r="H268" s="6">
        <v>0</v>
      </c>
      <c r="I268" s="11">
        <v>1</v>
      </c>
      <c r="J268" s="44">
        <v>2</v>
      </c>
      <c r="K268" s="1" t="s">
        <v>217</v>
      </c>
    </row>
    <row r="269" spans="1:11" ht="40.35" customHeight="1" x14ac:dyDescent="0.25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1</v>
      </c>
      <c r="H269" s="6">
        <v>0</v>
      </c>
      <c r="I269" s="11">
        <v>1</v>
      </c>
      <c r="J269" s="44">
        <v>2</v>
      </c>
      <c r="K269" s="1" t="s">
        <v>217</v>
      </c>
    </row>
    <row r="270" spans="1:11" ht="40.35" customHeight="1" x14ac:dyDescent="0.25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1</v>
      </c>
      <c r="H270" s="6">
        <v>0</v>
      </c>
      <c r="I270" s="11">
        <v>1</v>
      </c>
      <c r="J270" s="44">
        <v>2</v>
      </c>
      <c r="K270" s="1" t="s">
        <v>217</v>
      </c>
    </row>
    <row r="271" spans="1:11" ht="40.35" customHeight="1" x14ac:dyDescent="0.25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 x14ac:dyDescent="0.25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0</v>
      </c>
      <c r="H272" s="6">
        <v>0</v>
      </c>
      <c r="I272" s="11">
        <v>0</v>
      </c>
      <c r="J272" s="44">
        <v>0</v>
      </c>
      <c r="K272" s="1" t="s">
        <v>217</v>
      </c>
    </row>
    <row r="273" spans="1:11" ht="40.35" customHeight="1" x14ac:dyDescent="0.25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0</v>
      </c>
      <c r="H273" s="7">
        <v>0</v>
      </c>
      <c r="I273" s="13">
        <v>0</v>
      </c>
      <c r="J273" s="44">
        <v>0</v>
      </c>
      <c r="K273" s="1" t="s">
        <v>217</v>
      </c>
    </row>
    <row r="274" spans="1:11" ht="40.35" customHeight="1" x14ac:dyDescent="0.25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1</v>
      </c>
      <c r="H274" s="6">
        <v>0</v>
      </c>
      <c r="I274" s="11">
        <v>1</v>
      </c>
      <c r="J274" s="44">
        <v>2</v>
      </c>
      <c r="K274" s="1" t="s">
        <v>217</v>
      </c>
    </row>
    <row r="275" spans="1:11" ht="70.349999999999994" customHeight="1" x14ac:dyDescent="0.25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4</v>
      </c>
    </row>
    <row r="276" spans="1:11" ht="40.35" customHeight="1" x14ac:dyDescent="0.25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 x14ac:dyDescent="0.25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1</v>
      </c>
      <c r="H277" s="7">
        <v>1</v>
      </c>
      <c r="I277" s="13">
        <v>0</v>
      </c>
      <c r="J277" s="42">
        <v>2</v>
      </c>
      <c r="K277" s="1" t="s">
        <v>217</v>
      </c>
    </row>
    <row r="278" spans="1:11" ht="40.35" customHeight="1" x14ac:dyDescent="0.25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1</v>
      </c>
      <c r="H278" s="7">
        <v>1</v>
      </c>
      <c r="I278" s="13">
        <v>0</v>
      </c>
      <c r="J278" s="42">
        <v>2</v>
      </c>
      <c r="K278" s="1" t="s">
        <v>217</v>
      </c>
    </row>
    <row r="279" spans="1:11" ht="40.35" customHeight="1" x14ac:dyDescent="0.25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 x14ac:dyDescent="0.25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 x14ac:dyDescent="0.25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49999999999994" customHeight="1" x14ac:dyDescent="0.25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1</v>
      </c>
    </row>
    <row r="283" spans="1:11" ht="40.35" customHeight="1" x14ac:dyDescent="0.25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1</v>
      </c>
      <c r="H283" s="7">
        <v>0</v>
      </c>
      <c r="I283" s="13">
        <v>0</v>
      </c>
      <c r="J283" s="42">
        <v>1</v>
      </c>
      <c r="K283" s="1" t="s">
        <v>217</v>
      </c>
    </row>
    <row r="284" spans="1:11" ht="70.349999999999994" customHeight="1" x14ac:dyDescent="0.25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6</v>
      </c>
    </row>
    <row r="285" spans="1:11" ht="40.35" customHeight="1" x14ac:dyDescent="0.25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 x14ac:dyDescent="0.25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1</v>
      </c>
      <c r="H286" s="7">
        <v>1</v>
      </c>
      <c r="I286" s="13">
        <v>0</v>
      </c>
      <c r="J286" s="42">
        <v>2</v>
      </c>
      <c r="K286" s="1" t="s">
        <v>217</v>
      </c>
    </row>
    <row r="287" spans="1:11" ht="40.35" customHeight="1" x14ac:dyDescent="0.25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1</v>
      </c>
      <c r="H287" s="7">
        <v>1</v>
      </c>
      <c r="I287" s="13">
        <v>0</v>
      </c>
      <c r="J287" s="42">
        <v>2</v>
      </c>
      <c r="K287" s="1" t="s">
        <v>217</v>
      </c>
    </row>
    <row r="288" spans="1:11" ht="40.35" customHeight="1" x14ac:dyDescent="0.25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1</v>
      </c>
      <c r="H288" s="7">
        <v>1</v>
      </c>
      <c r="I288" s="13">
        <v>0</v>
      </c>
      <c r="J288" s="42">
        <v>2</v>
      </c>
      <c r="K288" s="1" t="s">
        <v>217</v>
      </c>
    </row>
    <row r="289" spans="1:11" ht="40.35" customHeight="1" x14ac:dyDescent="0.25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 x14ac:dyDescent="0.25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0</v>
      </c>
      <c r="H290" s="7">
        <v>0</v>
      </c>
      <c r="I290" s="13">
        <v>0</v>
      </c>
      <c r="J290" s="42">
        <v>0</v>
      </c>
      <c r="K290" s="1" t="s">
        <v>217</v>
      </c>
    </row>
    <row r="291" spans="1:11" ht="70.349999999999994" customHeight="1" x14ac:dyDescent="0.25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 x14ac:dyDescent="0.25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 x14ac:dyDescent="0.25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 x14ac:dyDescent="0.25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 x14ac:dyDescent="0.25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 x14ac:dyDescent="0.25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 x14ac:dyDescent="0.25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49999999999994" customHeight="1" x14ac:dyDescent="0.25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 x14ac:dyDescent="0.25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 x14ac:dyDescent="0.25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 x14ac:dyDescent="0.25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49999999999994" customHeight="1" x14ac:dyDescent="0.25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18</v>
      </c>
    </row>
    <row r="303" spans="1:11" ht="40.35" customHeight="1" x14ac:dyDescent="0.25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1</v>
      </c>
      <c r="H303" s="6">
        <v>1</v>
      </c>
      <c r="I303" s="11">
        <v>1</v>
      </c>
      <c r="J303" s="44">
        <v>3</v>
      </c>
      <c r="K303" s="1" t="s">
        <v>217</v>
      </c>
    </row>
    <row r="304" spans="1:11" ht="40.35" customHeight="1" x14ac:dyDescent="0.25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1</v>
      </c>
      <c r="H304" s="6">
        <v>1</v>
      </c>
      <c r="I304" s="11">
        <v>1</v>
      </c>
      <c r="J304" s="44">
        <v>3</v>
      </c>
      <c r="K304" s="1" t="s">
        <v>217</v>
      </c>
    </row>
    <row r="305" spans="1:11" ht="40.35" customHeight="1" x14ac:dyDescent="0.25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1</v>
      </c>
      <c r="H305" s="6">
        <v>1</v>
      </c>
      <c r="I305" s="11">
        <v>1</v>
      </c>
      <c r="J305" s="44">
        <v>3</v>
      </c>
      <c r="K305" s="1" t="s">
        <v>217</v>
      </c>
    </row>
    <row r="306" spans="1:11" ht="40.35" customHeight="1" x14ac:dyDescent="0.25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1</v>
      </c>
      <c r="H306" s="6">
        <v>1</v>
      </c>
      <c r="I306" s="11">
        <v>1</v>
      </c>
      <c r="J306" s="44">
        <v>3</v>
      </c>
      <c r="K306" s="1" t="s">
        <v>217</v>
      </c>
    </row>
    <row r="307" spans="1:11" ht="40.35" customHeight="1" x14ac:dyDescent="0.25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1</v>
      </c>
      <c r="H307" s="6">
        <v>1</v>
      </c>
      <c r="I307" s="11">
        <v>1</v>
      </c>
      <c r="J307" s="44">
        <v>3</v>
      </c>
      <c r="K307" s="1" t="s">
        <v>217</v>
      </c>
    </row>
    <row r="308" spans="1:11" ht="40.35" customHeight="1" x14ac:dyDescent="0.25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1</v>
      </c>
      <c r="H308" s="6">
        <v>1</v>
      </c>
      <c r="I308" s="11">
        <v>1</v>
      </c>
      <c r="J308" s="44">
        <v>3</v>
      </c>
      <c r="K308" s="1" t="s">
        <v>217</v>
      </c>
    </row>
    <row r="309" spans="1:11" ht="40.35" customHeight="1" x14ac:dyDescent="0.25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49999999999994" customHeight="1" x14ac:dyDescent="0.25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 x14ac:dyDescent="0.25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49999999999994" customHeight="1" x14ac:dyDescent="0.25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 x14ac:dyDescent="0.3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 x14ac:dyDescent="0.3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28</v>
      </c>
    </row>
    <row r="315" spans="1:11" ht="70.349999999999994" customHeight="1" x14ac:dyDescent="0.25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2</v>
      </c>
    </row>
    <row r="316" spans="1:11" ht="40.35" customHeight="1" x14ac:dyDescent="0.25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 x14ac:dyDescent="0.25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 x14ac:dyDescent="0.25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 x14ac:dyDescent="0.25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 x14ac:dyDescent="0.25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 x14ac:dyDescent="0.25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1</v>
      </c>
      <c r="H321" s="6">
        <v>0</v>
      </c>
      <c r="I321" s="11">
        <v>1</v>
      </c>
      <c r="J321" s="40">
        <v>2</v>
      </c>
      <c r="K321" s="1" t="s">
        <v>217</v>
      </c>
    </row>
    <row r="322" spans="1:11" ht="40.35" customHeight="1" x14ac:dyDescent="0.25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 x14ac:dyDescent="0.25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 x14ac:dyDescent="0.25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 x14ac:dyDescent="0.25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 x14ac:dyDescent="0.25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 x14ac:dyDescent="0.25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49999999999994" customHeight="1" x14ac:dyDescent="0.25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2</v>
      </c>
    </row>
    <row r="329" spans="1:11" ht="40.35" customHeight="1" x14ac:dyDescent="0.25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 x14ac:dyDescent="0.25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 x14ac:dyDescent="0.25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 x14ac:dyDescent="0.25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1</v>
      </c>
      <c r="H332" s="7">
        <v>1</v>
      </c>
      <c r="I332" s="13">
        <v>0</v>
      </c>
      <c r="J332" s="42">
        <v>2</v>
      </c>
      <c r="K332" s="1" t="s">
        <v>217</v>
      </c>
    </row>
    <row r="333" spans="1:11" ht="40.35" customHeight="1" x14ac:dyDescent="0.25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 x14ac:dyDescent="0.25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0</v>
      </c>
      <c r="H334" s="7">
        <v>0</v>
      </c>
      <c r="I334" s="13">
        <v>0</v>
      </c>
      <c r="J334" s="42">
        <v>0</v>
      </c>
      <c r="K334" s="1" t="s">
        <v>217</v>
      </c>
    </row>
    <row r="335" spans="1:11" ht="40.35" customHeight="1" x14ac:dyDescent="0.25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 x14ac:dyDescent="0.25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 x14ac:dyDescent="0.25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49999999999994" customHeight="1" x14ac:dyDescent="0.25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 x14ac:dyDescent="0.25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49999999999994" customHeight="1" x14ac:dyDescent="0.25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 x14ac:dyDescent="0.25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 x14ac:dyDescent="0.25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 x14ac:dyDescent="0.25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 x14ac:dyDescent="0.25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 x14ac:dyDescent="0.25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 x14ac:dyDescent="0.25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 x14ac:dyDescent="0.25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 x14ac:dyDescent="0.25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 x14ac:dyDescent="0.25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49999999999994" customHeight="1" x14ac:dyDescent="0.25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0</v>
      </c>
    </row>
    <row r="351" spans="1:11" ht="40.35" customHeight="1" x14ac:dyDescent="0.25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 x14ac:dyDescent="0.25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 x14ac:dyDescent="0.25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 x14ac:dyDescent="0.25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 x14ac:dyDescent="0.25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 x14ac:dyDescent="0.25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0</v>
      </c>
      <c r="H356" s="7">
        <v>0</v>
      </c>
      <c r="I356" s="13">
        <v>0</v>
      </c>
      <c r="J356" s="42">
        <v>0</v>
      </c>
      <c r="K356" s="1" t="s">
        <v>217</v>
      </c>
    </row>
    <row r="357" spans="1:11" ht="40.35" customHeight="1" x14ac:dyDescent="0.25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 x14ac:dyDescent="0.25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 x14ac:dyDescent="0.25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49999999999994" customHeight="1" x14ac:dyDescent="0.25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 x14ac:dyDescent="0.25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 x14ac:dyDescent="0.25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 x14ac:dyDescent="0.25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49999999999994" customHeight="1" x14ac:dyDescent="0.25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24</v>
      </c>
    </row>
    <row r="365" spans="1:11" ht="40.35" customHeight="1" x14ac:dyDescent="0.25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 x14ac:dyDescent="0.25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1</v>
      </c>
      <c r="H366" s="6">
        <v>1</v>
      </c>
      <c r="I366" s="11">
        <v>1</v>
      </c>
      <c r="J366" s="44">
        <v>3</v>
      </c>
      <c r="K366" s="1" t="s">
        <v>217</v>
      </c>
    </row>
    <row r="367" spans="1:11" ht="40.35" customHeight="1" x14ac:dyDescent="0.25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 x14ac:dyDescent="0.25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1</v>
      </c>
      <c r="H368" s="6">
        <v>1</v>
      </c>
      <c r="I368" s="11">
        <v>1</v>
      </c>
      <c r="J368" s="44">
        <v>3</v>
      </c>
      <c r="K368" s="1" t="s">
        <v>217</v>
      </c>
    </row>
    <row r="369" spans="1:11" ht="40.35" customHeight="1" x14ac:dyDescent="0.25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1</v>
      </c>
      <c r="H369" s="6">
        <v>1</v>
      </c>
      <c r="I369" s="11">
        <v>1</v>
      </c>
      <c r="J369" s="44">
        <v>3</v>
      </c>
      <c r="K369" s="1" t="s">
        <v>217</v>
      </c>
    </row>
    <row r="370" spans="1:11" ht="40.35" customHeight="1" x14ac:dyDescent="0.25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1</v>
      </c>
      <c r="H370" s="6">
        <v>1</v>
      </c>
      <c r="I370" s="11">
        <v>1</v>
      </c>
      <c r="J370" s="44">
        <v>3</v>
      </c>
      <c r="K370" s="1" t="s">
        <v>217</v>
      </c>
    </row>
    <row r="371" spans="1:11" ht="40.35" customHeight="1" x14ac:dyDescent="0.25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 x14ac:dyDescent="0.25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1</v>
      </c>
      <c r="H372" s="6">
        <v>1</v>
      </c>
      <c r="I372" s="11">
        <v>1</v>
      </c>
      <c r="J372" s="44">
        <v>3</v>
      </c>
      <c r="K372" s="1" t="s">
        <v>217</v>
      </c>
    </row>
    <row r="373" spans="1:11" ht="40.35" customHeight="1" x14ac:dyDescent="0.25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1</v>
      </c>
      <c r="H373" s="6">
        <v>1</v>
      </c>
      <c r="I373" s="11">
        <v>1</v>
      </c>
      <c r="J373" s="44">
        <v>3</v>
      </c>
      <c r="K373" s="1" t="s">
        <v>217</v>
      </c>
    </row>
    <row r="374" spans="1:11" ht="40.35" customHeight="1" x14ac:dyDescent="0.25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1</v>
      </c>
      <c r="H374" s="6">
        <v>1</v>
      </c>
      <c r="I374" s="11">
        <v>1</v>
      </c>
      <c r="J374" s="44">
        <v>3</v>
      </c>
      <c r="K374" s="1" t="s">
        <v>217</v>
      </c>
    </row>
    <row r="375" spans="1:11" ht="40.35" customHeight="1" x14ac:dyDescent="0.25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1</v>
      </c>
      <c r="H375" s="6">
        <v>1</v>
      </c>
      <c r="I375" s="11">
        <v>1</v>
      </c>
      <c r="J375" s="44">
        <v>3</v>
      </c>
      <c r="K375" s="1" t="s">
        <v>217</v>
      </c>
    </row>
    <row r="376" spans="1:11" ht="70.349999999999994" customHeight="1" x14ac:dyDescent="0.25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 x14ac:dyDescent="0.25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49999999999994" customHeight="1" x14ac:dyDescent="0.25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 x14ac:dyDescent="0.3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 x14ac:dyDescent="0.3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9</v>
      </c>
    </row>
    <row r="381" spans="1:11" ht="70.349999999999994" customHeight="1" x14ac:dyDescent="0.25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2</v>
      </c>
    </row>
    <row r="382" spans="1:11" ht="40.35" customHeight="1" x14ac:dyDescent="0.25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 x14ac:dyDescent="0.25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 x14ac:dyDescent="0.25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1</v>
      </c>
      <c r="H384" s="6">
        <v>0</v>
      </c>
      <c r="I384" s="11">
        <v>1</v>
      </c>
      <c r="J384" s="44">
        <v>2</v>
      </c>
      <c r="K384" s="1" t="s">
        <v>217</v>
      </c>
    </row>
    <row r="385" spans="1:11" ht="40.35" customHeight="1" x14ac:dyDescent="0.25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 x14ac:dyDescent="0.25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 x14ac:dyDescent="0.25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 x14ac:dyDescent="0.25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49999999999994" customHeight="1" x14ac:dyDescent="0.25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4</v>
      </c>
    </row>
    <row r="390" spans="1:11" ht="40.35" customHeight="1" x14ac:dyDescent="0.25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 x14ac:dyDescent="0.25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1</v>
      </c>
      <c r="H391" s="7">
        <v>0</v>
      </c>
      <c r="I391" s="13">
        <v>0</v>
      </c>
      <c r="J391" s="42">
        <v>1</v>
      </c>
      <c r="K391" s="1" t="s">
        <v>217</v>
      </c>
    </row>
    <row r="392" spans="1:11" ht="40.35" customHeight="1" x14ac:dyDescent="0.25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1</v>
      </c>
      <c r="H392" s="7">
        <v>0</v>
      </c>
      <c r="I392" s="13">
        <v>0</v>
      </c>
      <c r="J392" s="42">
        <v>1</v>
      </c>
      <c r="K392" s="1" t="s">
        <v>217</v>
      </c>
    </row>
    <row r="393" spans="1:11" ht="40.35" customHeight="1" x14ac:dyDescent="0.25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1</v>
      </c>
      <c r="H393" s="7">
        <v>0</v>
      </c>
      <c r="I393" s="13">
        <v>0</v>
      </c>
      <c r="J393" s="42">
        <v>1</v>
      </c>
      <c r="K393" s="1" t="s">
        <v>217</v>
      </c>
    </row>
    <row r="394" spans="1:11" ht="40.35" customHeight="1" x14ac:dyDescent="0.25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1</v>
      </c>
      <c r="H394" s="7">
        <v>0</v>
      </c>
      <c r="I394" s="13">
        <v>0</v>
      </c>
      <c r="J394" s="42">
        <v>1</v>
      </c>
      <c r="K394" s="1" t="s">
        <v>217</v>
      </c>
    </row>
    <row r="395" spans="1:11" ht="70.349999999999994" customHeight="1" x14ac:dyDescent="0.25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3</v>
      </c>
    </row>
    <row r="396" spans="1:11" ht="40.35" customHeight="1" x14ac:dyDescent="0.25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1</v>
      </c>
      <c r="H396" s="7">
        <v>1</v>
      </c>
      <c r="I396" s="13">
        <v>1</v>
      </c>
      <c r="J396" s="42">
        <v>3</v>
      </c>
      <c r="K396" s="1" t="s">
        <v>217</v>
      </c>
    </row>
    <row r="397" spans="1:11" ht="70.349999999999994" customHeight="1" x14ac:dyDescent="0.25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 x14ac:dyDescent="0.25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 x14ac:dyDescent="0.25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 x14ac:dyDescent="0.25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 x14ac:dyDescent="0.25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 x14ac:dyDescent="0.25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49999999999994" customHeight="1" x14ac:dyDescent="0.25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 x14ac:dyDescent="0.25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 x14ac:dyDescent="0.25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 x14ac:dyDescent="0.25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 x14ac:dyDescent="0.25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 x14ac:dyDescent="0.25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49999999999994" customHeight="1" x14ac:dyDescent="0.25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 x14ac:dyDescent="0.25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 x14ac:dyDescent="0.25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 x14ac:dyDescent="0.25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49999999999994" customHeight="1" x14ac:dyDescent="0.25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 x14ac:dyDescent="0.25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 x14ac:dyDescent="0.25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 x14ac:dyDescent="0.25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 x14ac:dyDescent="0.25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 x14ac:dyDescent="0.25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49999999999994" customHeight="1" x14ac:dyDescent="0.25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 x14ac:dyDescent="0.25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49999999999994" customHeight="1" x14ac:dyDescent="0.25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 x14ac:dyDescent="0.3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 x14ac:dyDescent="0.3">
      <c r="E423" s="77" t="s">
        <v>97</v>
      </c>
      <c r="F423" s="30">
        <f>F5+F218</f>
        <v>902</v>
      </c>
      <c r="I423" s="29" t="s">
        <v>97</v>
      </c>
      <c r="J423" s="49">
        <f>J5+J218</f>
        <v>331</v>
      </c>
    </row>
  </sheetData>
  <sheetProtection formatCells="0" formatColumns="0" formatRow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 x14ac:dyDescent="0.2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00000000000001" customHeight="1" x14ac:dyDescent="0.25">
      <c r="A1" s="98" t="s">
        <v>195</v>
      </c>
      <c r="B1" s="99" t="str">
        <f>IF('Результаты МУМ'!B1&lt;&gt;"",'Результаты МУМ'!B1,"")</f>
        <v>65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00000000000001" customHeight="1" x14ac:dyDescent="0.25">
      <c r="A2" s="98" t="s">
        <v>196</v>
      </c>
      <c r="B2" s="99" t="str">
        <f>IF('Результаты МУМ'!B2&lt;&gt;"",'Результаты МУМ'!B2,"")</f>
        <v>Сахалинская область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00000000000001" customHeight="1" thickBot="1" x14ac:dyDescent="0.3">
      <c r="A3" s="98" t="s">
        <v>197</v>
      </c>
      <c r="B3" s="99" t="str">
        <f>IF('Результаты МУМ'!B3&lt;&gt;"",'Результаты МУМ'!B3,"")</f>
        <v>Ногликский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 x14ac:dyDescent="0.25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 x14ac:dyDescent="0.3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 x14ac:dyDescent="0.3">
      <c r="A6" s="171" t="s">
        <v>2</v>
      </c>
      <c r="B6" s="172"/>
      <c r="C6" s="105">
        <f>SUM(C7:C10)</f>
        <v>48</v>
      </c>
      <c r="D6" s="106">
        <f>C6/C39</f>
        <v>0.59259259259259256</v>
      </c>
      <c r="E6" s="105">
        <f>SUM(E7:E10)</f>
        <v>32</v>
      </c>
      <c r="F6" s="106">
        <f>E6/E39</f>
        <v>0.53333333333333333</v>
      </c>
      <c r="G6" s="105">
        <f>SUM(G7:G10)</f>
        <v>4</v>
      </c>
      <c r="H6" s="106">
        <f>G6/G39</f>
        <v>0.33333333333333331</v>
      </c>
      <c r="I6" s="105">
        <f>SUM(I7:I10)</f>
        <v>47</v>
      </c>
      <c r="J6" s="106">
        <f>I6/I39</f>
        <v>0.52222222222222225</v>
      </c>
      <c r="K6" s="105">
        <f>SUM(K7:K10)</f>
        <v>12</v>
      </c>
      <c r="L6" s="106">
        <f>K6/K39</f>
        <v>0.13333333333333333</v>
      </c>
      <c r="M6" s="105">
        <f>SUM(M7:M10)</f>
        <v>3</v>
      </c>
      <c r="N6" s="106">
        <f>M6/M39</f>
        <v>8.3333333333333329E-2</v>
      </c>
      <c r="O6" s="105">
        <f>SUM(O7:O10)</f>
        <v>50</v>
      </c>
      <c r="P6" s="106">
        <f>O6/O39</f>
        <v>0.57471264367816088</v>
      </c>
      <c r="Q6" s="105">
        <f>SUM(Q7:Q10)</f>
        <v>9</v>
      </c>
      <c r="R6" s="106">
        <f>Q6/Q39</f>
        <v>0.75</v>
      </c>
      <c r="S6" s="105">
        <f>SUM(S7:S10)</f>
        <v>0</v>
      </c>
      <c r="T6" s="106">
        <f>S6/S39</f>
        <v>0</v>
      </c>
      <c r="U6" s="105">
        <f>SUM(U7:U10)</f>
        <v>205</v>
      </c>
      <c r="V6" s="106">
        <f>U6/U39</f>
        <v>0.42708333333333331</v>
      </c>
    </row>
    <row r="7" spans="1:22" ht="47.1" customHeight="1" x14ac:dyDescent="0.25">
      <c r="A7" s="182" t="s">
        <v>3</v>
      </c>
      <c r="B7" s="183"/>
      <c r="C7" s="107">
        <f>'Результаты МУМ'!J7</f>
        <v>18</v>
      </c>
      <c r="D7" s="108">
        <f>'Результаты МУМ'!J7/'Результаты МУМ'!F7</f>
        <v>0.66666666666666663</v>
      </c>
      <c r="E7" s="107">
        <f>'Результаты МУМ'!J15</f>
        <v>6</v>
      </c>
      <c r="F7" s="108">
        <f>'Результаты МУМ'!J15/'Результаты МУМ'!F15</f>
        <v>0.3</v>
      </c>
      <c r="G7" s="107">
        <f>'Результаты МУМ'!J24</f>
        <v>1</v>
      </c>
      <c r="H7" s="108">
        <f>'Результаты МУМ'!J24/'Результаты МУМ'!F24</f>
        <v>0.33333333333333331</v>
      </c>
      <c r="I7" s="107">
        <f>'Результаты МУМ'!J26</f>
        <v>15</v>
      </c>
      <c r="J7" s="108">
        <f>'Результаты МУМ'!J26/'Результаты МУМ'!F26</f>
        <v>0.5</v>
      </c>
      <c r="K7" s="107">
        <f>'Результаты МУМ'!J35</f>
        <v>4</v>
      </c>
      <c r="L7" s="108">
        <f>'Результаты МУМ'!J35/'Результаты МУМ'!F35</f>
        <v>0.13333333333333333</v>
      </c>
      <c r="M7" s="107">
        <f>'Результаты МУМ'!J44</f>
        <v>0</v>
      </c>
      <c r="N7" s="108">
        <f>'Результаты МУМ'!J44/'Результаты МУМ'!F44</f>
        <v>0</v>
      </c>
      <c r="O7" s="107">
        <f>'Результаты МУМ'!J48</f>
        <v>12</v>
      </c>
      <c r="P7" s="108">
        <f>'Результаты МУМ'!J48/'Результаты МУМ'!F48</f>
        <v>0.5</v>
      </c>
      <c r="Q7" s="107">
        <f>'Результаты МУМ'!J55</f>
        <v>3</v>
      </c>
      <c r="R7" s="108">
        <f>'Результаты МУМ'!J55/'Результаты МУМ'!F55</f>
        <v>1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59</v>
      </c>
      <c r="V7" s="108">
        <f>'Результаты МУМ'!J6/'Результаты МУМ'!F6</f>
        <v>0.39597315436241609</v>
      </c>
    </row>
    <row r="8" spans="1:22" ht="47.1" customHeight="1" x14ac:dyDescent="0.25">
      <c r="A8" s="178" t="s">
        <v>12</v>
      </c>
      <c r="B8" s="179"/>
      <c r="C8" s="110">
        <f>'Результаты МУМ'!J60</f>
        <v>6</v>
      </c>
      <c r="D8" s="111">
        <f>'Результаты МУМ'!J60/'Результаты МУМ'!F60</f>
        <v>0.5</v>
      </c>
      <c r="E8" s="110">
        <f>'Результаты МУМ'!J66</f>
        <v>2</v>
      </c>
      <c r="F8" s="111">
        <f>'Результаты МУМ'!J66/'Результаты МУМ'!F66</f>
        <v>0.33333333333333331</v>
      </c>
      <c r="G8" s="110">
        <f>'Результаты МУМ'!J71</f>
        <v>1</v>
      </c>
      <c r="H8" s="111">
        <f>'Результаты МУМ'!J71/'Результаты МУМ'!F71</f>
        <v>0.33333333333333331</v>
      </c>
      <c r="I8" s="110">
        <f>'Результаты МУМ'!J73</f>
        <v>9</v>
      </c>
      <c r="J8" s="111">
        <f>'Результаты МУМ'!J73/'Результаты МУМ'!F73</f>
        <v>1</v>
      </c>
      <c r="K8" s="110">
        <f>'Результаты МУМ'!J78</f>
        <v>4</v>
      </c>
      <c r="L8" s="111">
        <f>'Результаты МУМ'!J78/'Результаты МУМ'!F78</f>
        <v>0.44444444444444442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8</v>
      </c>
      <c r="P8" s="111">
        <f>'Результаты МУМ'!J87/'Результаты МУМ'!F87</f>
        <v>0.66666666666666663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30</v>
      </c>
      <c r="V8" s="111">
        <f>'Результаты МУМ'!J59/'Результаты МУМ'!F59</f>
        <v>0.45454545454545453</v>
      </c>
    </row>
    <row r="9" spans="1:22" ht="47.1" customHeight="1" x14ac:dyDescent="0.25">
      <c r="A9" s="178" t="s">
        <v>9</v>
      </c>
      <c r="B9" s="179"/>
      <c r="C9" s="110">
        <f>'Результаты МУМ'!J97</f>
        <v>10</v>
      </c>
      <c r="D9" s="111">
        <f>'Результаты МУМ'!J97/'Результаты МУМ'!F97</f>
        <v>0.47619047619047616</v>
      </c>
      <c r="E9" s="110">
        <f>'Результаты МУМ'!J106</f>
        <v>14</v>
      </c>
      <c r="F9" s="111">
        <f>'Результаты МУМ'!J106/'Результаты МУМ'!F106</f>
        <v>0.77777777777777779</v>
      </c>
      <c r="G9" s="110">
        <f>'Результаты МУМ'!J117</f>
        <v>1</v>
      </c>
      <c r="H9" s="111">
        <f>'Результаты МУМ'!J117/'Результаты МУМ'!F117</f>
        <v>0.33333333333333331</v>
      </c>
      <c r="I9" s="110">
        <f>'Результаты МУМ'!J119</f>
        <v>9</v>
      </c>
      <c r="J9" s="111">
        <f>'Результаты МУМ'!J119/'Результаты МУМ'!F119</f>
        <v>0.33333333333333331</v>
      </c>
      <c r="K9" s="110">
        <f>'Результаты МУМ'!J130</f>
        <v>3</v>
      </c>
      <c r="L9" s="111">
        <f>'Результаты МУМ'!J130/'Результаты МУМ'!F130</f>
        <v>0.1111111111111111</v>
      </c>
      <c r="M9" s="110">
        <f>'Результаты МУМ'!J141</f>
        <v>3</v>
      </c>
      <c r="N9" s="111">
        <f>'Результаты МУМ'!J141/'Результаты МУМ'!F141</f>
        <v>0.33333333333333331</v>
      </c>
      <c r="O9" s="110">
        <f>'Результаты МУМ'!J145</f>
        <v>18</v>
      </c>
      <c r="P9" s="111">
        <f>'Результаты МУМ'!J145/'Результаты МУМ'!F145</f>
        <v>0.5</v>
      </c>
      <c r="Q9" s="110">
        <f>'Результаты МУМ'!J158</f>
        <v>3</v>
      </c>
      <c r="R9" s="111">
        <f>'Результаты МУМ'!J158/'Результаты МУМ'!F158</f>
        <v>1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61</v>
      </c>
      <c r="V9" s="111">
        <f>'Результаты МУМ'!J96/'Результаты МУМ'!F96</f>
        <v>0.41496598639455784</v>
      </c>
    </row>
    <row r="10" spans="1:22" ht="47.1" customHeight="1" thickBot="1" x14ac:dyDescent="0.3">
      <c r="A10" s="184" t="s">
        <v>46</v>
      </c>
      <c r="B10" s="185"/>
      <c r="C10" s="113">
        <f>'Результаты МУМ'!J163</f>
        <v>14</v>
      </c>
      <c r="D10" s="114">
        <f>'Результаты МУМ'!J163/'Результаты МУМ'!F163</f>
        <v>0.66666666666666663</v>
      </c>
      <c r="E10" s="113">
        <f>'Результаты МУМ'!J172</f>
        <v>10</v>
      </c>
      <c r="F10" s="114">
        <f>'Результаты МУМ'!J172/'Результаты МУМ'!F172</f>
        <v>0.625</v>
      </c>
      <c r="G10" s="113">
        <f>'Результаты МУМ'!J182</f>
        <v>1</v>
      </c>
      <c r="H10" s="114">
        <f>'Результаты МУМ'!J182/'Результаты МУМ'!F182</f>
        <v>0.33333333333333331</v>
      </c>
      <c r="I10" s="113">
        <f>'Результаты МУМ'!J184</f>
        <v>14</v>
      </c>
      <c r="J10" s="114">
        <f>'Результаты МУМ'!J184/'Результаты МУМ'!F184</f>
        <v>0.58333333333333337</v>
      </c>
      <c r="K10" s="113">
        <f>'Результаты МУМ'!J194</f>
        <v>1</v>
      </c>
      <c r="L10" s="114">
        <f>'Результаты МУМ'!J194/'Результаты МУМ'!F194</f>
        <v>4.1666666666666664E-2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12</v>
      </c>
      <c r="P10" s="114">
        <f>'Результаты МУМ'!J208/'Результаты МУМ'!F208</f>
        <v>0.8</v>
      </c>
      <c r="Q10" s="113">
        <f>'Результаты МУМ'!J214</f>
        <v>3</v>
      </c>
      <c r="R10" s="114">
        <f>'Результаты МУМ'!J214/'Результаты МУМ'!F214</f>
        <v>1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55</v>
      </c>
      <c r="V10" s="114">
        <f>'Результаты МУМ'!J162/'Результаты МУМ'!F162</f>
        <v>0.46610169491525422</v>
      </c>
    </row>
    <row r="11" spans="1:22" ht="47.1" customHeight="1" thickBot="1" x14ac:dyDescent="0.3">
      <c r="A11" s="171" t="s">
        <v>58</v>
      </c>
      <c r="B11" s="172"/>
      <c r="C11" s="105">
        <f>SUM(C12:C15)</f>
        <v>18</v>
      </c>
      <c r="D11" s="106">
        <f>C11/C40</f>
        <v>0.20689655172413793</v>
      </c>
      <c r="E11" s="105">
        <f>SUM(E12:E15)</f>
        <v>20</v>
      </c>
      <c r="F11" s="106">
        <f>E11/E40</f>
        <v>0.45454545454545453</v>
      </c>
      <c r="G11" s="105">
        <f>SUM(G12:G15)</f>
        <v>7</v>
      </c>
      <c r="H11" s="106">
        <f>G11/G40</f>
        <v>0.58333333333333337</v>
      </c>
      <c r="I11" s="105">
        <f>SUM(I12:I15)</f>
        <v>21</v>
      </c>
      <c r="J11" s="106">
        <f>I11/I40</f>
        <v>0.31818181818181818</v>
      </c>
      <c r="K11" s="105">
        <f>SUM(K12:K15)</f>
        <v>6</v>
      </c>
      <c r="L11" s="106">
        <f>K11/K40</f>
        <v>9.0909090909090912E-2</v>
      </c>
      <c r="M11" s="105">
        <f>SUM(M12:M15)</f>
        <v>3</v>
      </c>
      <c r="N11" s="106">
        <f>M11/M40</f>
        <v>8.3333333333333329E-2</v>
      </c>
      <c r="O11" s="105">
        <f>SUM(O12:O15)</f>
        <v>48</v>
      </c>
      <c r="P11" s="106">
        <f>O11/O40</f>
        <v>0.55172413793103448</v>
      </c>
      <c r="Q11" s="105">
        <f>SUM(Q12:Q15)</f>
        <v>3</v>
      </c>
      <c r="R11" s="106">
        <f>Q11/Q40</f>
        <v>0.25</v>
      </c>
      <c r="S11" s="105">
        <f>SUM(S12:S15)</f>
        <v>0</v>
      </c>
      <c r="T11" s="106">
        <f>S11/S40</f>
        <v>0</v>
      </c>
      <c r="U11" s="105">
        <f>SUM(U12:U15)</f>
        <v>126</v>
      </c>
      <c r="V11" s="106">
        <f>U11/U40</f>
        <v>0.29857819905213268</v>
      </c>
    </row>
    <row r="12" spans="1:22" ht="47.1" customHeight="1" x14ac:dyDescent="0.25">
      <c r="A12" s="182" t="s">
        <v>213</v>
      </c>
      <c r="B12" s="183"/>
      <c r="C12" s="107">
        <f>'Результаты МУМ'!J220</f>
        <v>6</v>
      </c>
      <c r="D12" s="108">
        <f>'Результаты МУМ'!J220/'Результаты МУМ'!F220</f>
        <v>0.4</v>
      </c>
      <c r="E12" s="107">
        <f>'Результаты МУМ'!J227</f>
        <v>10</v>
      </c>
      <c r="F12" s="108">
        <f>'Результаты МУМ'!J227/'Результаты МУМ'!F227</f>
        <v>1</v>
      </c>
      <c r="G12" s="107">
        <f>'Результаты МУМ'!J234</f>
        <v>3</v>
      </c>
      <c r="H12" s="108">
        <f>'Результаты МУМ'!J234/'Результаты МУМ'!F234</f>
        <v>1</v>
      </c>
      <c r="I12" s="107">
        <f>'Результаты МУМ'!J236</f>
        <v>15</v>
      </c>
      <c r="J12" s="108">
        <f>'Результаты МУМ'!J236/'Результаты МУМ'!F236</f>
        <v>1</v>
      </c>
      <c r="K12" s="107">
        <f>'Результаты МУМ'!J243</f>
        <v>6</v>
      </c>
      <c r="L12" s="108">
        <f>'Результаты МУМ'!J243/'Результаты МУМ'!F243</f>
        <v>0.4</v>
      </c>
      <c r="M12" s="107">
        <f>'Результаты МУМ'!J250</f>
        <v>3</v>
      </c>
      <c r="N12" s="108">
        <f>'Результаты МУМ'!J250/'Результаты МУМ'!F250</f>
        <v>0.33333333333333331</v>
      </c>
      <c r="O12" s="107">
        <f>'Результаты МУМ'!J254</f>
        <v>6</v>
      </c>
      <c r="P12" s="108">
        <f>'Результаты МУМ'!J254/'Результаты МУМ'!F254</f>
        <v>0.33333333333333331</v>
      </c>
      <c r="Q12" s="107">
        <f>'Результаты МУМ'!J261</f>
        <v>3</v>
      </c>
      <c r="R12" s="108">
        <f>'Результаты МУМ'!J261/'Результаты МУМ'!F261</f>
        <v>1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52</v>
      </c>
      <c r="V12" s="108">
        <f>'Результаты МУМ'!J219/'Результаты МУМ'!F219</f>
        <v>0.5714285714285714</v>
      </c>
    </row>
    <row r="13" spans="1:22" ht="47.1" customHeight="1" x14ac:dyDescent="0.25">
      <c r="A13" s="178" t="s">
        <v>68</v>
      </c>
      <c r="B13" s="179"/>
      <c r="C13" s="110">
        <f>'Результаты МУМ'!J266</f>
        <v>8</v>
      </c>
      <c r="D13" s="111">
        <f>'Результаты МУМ'!J266/'Результаты МУМ'!F266</f>
        <v>0.38095238095238093</v>
      </c>
      <c r="E13" s="110">
        <f>'Результаты МУМ'!J275</f>
        <v>4</v>
      </c>
      <c r="F13" s="111">
        <f>'Результаты МУМ'!J275/'Результаты МУМ'!F275</f>
        <v>0.4</v>
      </c>
      <c r="G13" s="110">
        <f>'Результаты МУМ'!J282</f>
        <v>1</v>
      </c>
      <c r="H13" s="111">
        <f>'Результаты МУМ'!J282/'Результаты МУМ'!F282</f>
        <v>0.33333333333333331</v>
      </c>
      <c r="I13" s="110">
        <f>'Результаты МУМ'!J284</f>
        <v>6</v>
      </c>
      <c r="J13" s="111">
        <f>'Результаты МУМ'!J284/'Результаты МУМ'!F284</f>
        <v>0.4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18</v>
      </c>
      <c r="P13" s="111">
        <f>'Результаты МУМ'!J302/'Результаты МУМ'!F302</f>
        <v>0.8571428571428571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37</v>
      </c>
      <c r="V13" s="111">
        <f>'Результаты МУМ'!J265/'Результаты МУМ'!F265</f>
        <v>0.37</v>
      </c>
    </row>
    <row r="14" spans="1:22" ht="47.1" customHeight="1" x14ac:dyDescent="0.25">
      <c r="A14" s="178" t="s">
        <v>120</v>
      </c>
      <c r="B14" s="179"/>
      <c r="C14" s="110">
        <f>'Результаты МУМ'!J315</f>
        <v>2</v>
      </c>
      <c r="D14" s="111">
        <f>'Результаты МУМ'!J315/'Результаты МУМ'!F315</f>
        <v>6.0606060606060608E-2</v>
      </c>
      <c r="E14" s="110">
        <f>'Результаты МУМ'!J328</f>
        <v>2</v>
      </c>
      <c r="F14" s="111">
        <f>'Результаты МУМ'!J328/'Результаты МУМ'!F328</f>
        <v>0.125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0</v>
      </c>
      <c r="L14" s="111">
        <f>'Результаты МУМ'!J350/'Результаты МУМ'!F350</f>
        <v>0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24</v>
      </c>
      <c r="P14" s="111">
        <f>'Результаты МУМ'!J364/'Результаты МУМ'!F364</f>
        <v>0.72727272727272729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28</v>
      </c>
      <c r="V14" s="111">
        <f>'Результаты МУМ'!J314/'Результаты МУМ'!F314</f>
        <v>0.1891891891891892</v>
      </c>
    </row>
    <row r="15" spans="1:22" ht="47.1" customHeight="1" thickBot="1" x14ac:dyDescent="0.3">
      <c r="A15" s="178" t="s">
        <v>87</v>
      </c>
      <c r="B15" s="179"/>
      <c r="C15" s="113">
        <f>'Результаты МУМ'!J381</f>
        <v>2</v>
      </c>
      <c r="D15" s="114">
        <f>'Результаты МУМ'!J381/'Результаты МУМ'!F381</f>
        <v>0.1111111111111111</v>
      </c>
      <c r="E15" s="113">
        <f>'Результаты МУМ'!J389</f>
        <v>4</v>
      </c>
      <c r="F15" s="114">
        <f>'Результаты МУМ'!J389/'Результаты МУМ'!F389</f>
        <v>0.5</v>
      </c>
      <c r="G15" s="113">
        <f>'Результаты МУМ'!J395</f>
        <v>3</v>
      </c>
      <c r="H15" s="114">
        <f>'Результаты МУМ'!J395/'Результаты МУМ'!F395</f>
        <v>1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9</v>
      </c>
      <c r="V15" s="114">
        <f>'Результаты МУМ'!J380/'Результаты МУМ'!F380</f>
        <v>0.10843373493975904</v>
      </c>
    </row>
    <row r="16" spans="1:22" ht="39" customHeight="1" thickBot="1" x14ac:dyDescent="0.3">
      <c r="A16" s="180" t="s">
        <v>211</v>
      </c>
      <c r="B16" s="181"/>
      <c r="C16" s="116">
        <f>C6+C11</f>
        <v>66</v>
      </c>
      <c r="D16" s="117">
        <f>C16/C41</f>
        <v>0.39285714285714285</v>
      </c>
      <c r="E16" s="116">
        <f>E6+E11</f>
        <v>52</v>
      </c>
      <c r="F16" s="117">
        <f>E16/E41</f>
        <v>0.5</v>
      </c>
      <c r="G16" s="116">
        <f>G6+G11</f>
        <v>11</v>
      </c>
      <c r="H16" s="117">
        <f>G16/G41</f>
        <v>0.45833333333333331</v>
      </c>
      <c r="I16" s="116">
        <f>I6+I11</f>
        <v>68</v>
      </c>
      <c r="J16" s="117">
        <f>I16/I41</f>
        <v>0.4358974358974359</v>
      </c>
      <c r="K16" s="116">
        <f>K6+K11</f>
        <v>18</v>
      </c>
      <c r="L16" s="117">
        <f>K16/K41</f>
        <v>0.11538461538461539</v>
      </c>
      <c r="M16" s="116">
        <f>M6+M11</f>
        <v>6</v>
      </c>
      <c r="N16" s="117">
        <f>M16/M41</f>
        <v>8.3333333333333329E-2</v>
      </c>
      <c r="O16" s="116">
        <f>O6+O11</f>
        <v>98</v>
      </c>
      <c r="P16" s="117">
        <f>O16/O41</f>
        <v>0.56321839080459768</v>
      </c>
      <c r="Q16" s="116">
        <f>Q6+Q11</f>
        <v>12</v>
      </c>
      <c r="R16" s="117">
        <f>Q16/Q41</f>
        <v>0.5</v>
      </c>
      <c r="S16" s="116">
        <f>S6+S11</f>
        <v>0</v>
      </c>
      <c r="T16" s="117">
        <f>S16/S41</f>
        <v>0</v>
      </c>
      <c r="U16" s="116">
        <f>U6+U11</f>
        <v>331</v>
      </c>
      <c r="V16" s="117">
        <f>U16/U41</f>
        <v>0.36696230598669621</v>
      </c>
    </row>
    <row r="18" spans="1:1" s="120" customFormat="1" x14ac:dyDescent="0.25">
      <c r="A18" s="118"/>
    </row>
    <row r="19" spans="1:1" s="120" customFormat="1" x14ac:dyDescent="0.25">
      <c r="A19" s="118"/>
    </row>
    <row r="20" spans="1:1" s="120" customFormat="1" x14ac:dyDescent="0.25">
      <c r="A20" s="118"/>
    </row>
    <row r="38" spans="2:21" hidden="1" x14ac:dyDescent="0.25"/>
    <row r="39" spans="2:21" hidden="1" x14ac:dyDescent="0.25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 x14ac:dyDescent="0.25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 x14ac:dyDescent="0.25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05" right="0.70866141732283505" top="0.74803149606299202" bottom="0.74803149606299202" header="0.31496062992126" footer="0.3149606299212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Результаты МУМ</vt:lpstr>
      <vt:lpstr>Статистика по муниципалитету</vt:lpstr>
      <vt:lpstr>'Результаты МУМ'!Заголовки_для_печати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2021-12-29T22:37:44Z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2.5.1</vt:lpwstr>
  </property>
</Properties>
</file>