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tabRatio="768" activeTab="0"/>
  </bookViews>
  <sheets>
    <sheet name="январь 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>
    <definedName name="_xlnm.Print_Area" localSheetId="7">'август'!$A$1:$O$39</definedName>
    <definedName name="_xlnm.Print_Area" localSheetId="3">'апрель'!$A$1:$O$39</definedName>
    <definedName name="_xlnm.Print_Area" localSheetId="11">'декабрь'!$A$1:$O$39</definedName>
    <definedName name="_xlnm.Print_Area" localSheetId="6">'июль'!$A$1:$O$39</definedName>
    <definedName name="_xlnm.Print_Area" localSheetId="5">'июнь'!$A$1:$O$39</definedName>
    <definedName name="_xlnm.Print_Area" localSheetId="4">'май'!$A$1:$O$39</definedName>
    <definedName name="_xlnm.Print_Area" localSheetId="2">'март'!$A$1:$O$39</definedName>
    <definedName name="_xlnm.Print_Area" localSheetId="10">'ноябрь'!$A$1:$O$39</definedName>
    <definedName name="_xlnm.Print_Area" localSheetId="9">'октябрь'!$A$1:$O$39</definedName>
    <definedName name="_xlnm.Print_Area" localSheetId="8">'сентябрь'!$A$1:$O$39</definedName>
    <definedName name="_xlnm.Print_Area" localSheetId="1">'февраль'!$A$1:$O$39</definedName>
    <definedName name="_xlnm.Print_Area" localSheetId="0">'январь '!$A$1:$O$39</definedName>
  </definedNames>
  <calcPr fullCalcOnLoad="1" fullPrecision="0"/>
</workbook>
</file>

<file path=xl/sharedStrings.xml><?xml version="1.0" encoding="utf-8"?>
<sst xmlns="http://schemas.openxmlformats.org/spreadsheetml/2006/main" count="828" uniqueCount="44">
  <si>
    <t>№ п/п</t>
  </si>
  <si>
    <t>Учреждение</t>
  </si>
  <si>
    <t>Рабочие дни в месяц</t>
  </si>
  <si>
    <t>дети до 3-х лет</t>
  </si>
  <si>
    <t>дети старше 3-х лет</t>
  </si>
  <si>
    <t>Дето-дни в месяц</t>
  </si>
  <si>
    <t>Функционирование</t>
  </si>
  <si>
    <t>Наполняемость групп</t>
  </si>
  <si>
    <t>Списочный состав</t>
  </si>
  <si>
    <t>Количество групп</t>
  </si>
  <si>
    <t>Фактический состав</t>
  </si>
  <si>
    <t>Средняя посещаемость</t>
  </si>
  <si>
    <t>МБДОУ д/с №1 "Светлячок"</t>
  </si>
  <si>
    <t>Всего:</t>
  </si>
  <si>
    <t>за декабрь</t>
  </si>
  <si>
    <t>МБДОУ д/с №2 "Ромашка"</t>
  </si>
  <si>
    <t>МБДОУ д/с №7 "Островок"</t>
  </si>
  <si>
    <t>МБДОУ д/с №9 "Березка"</t>
  </si>
  <si>
    <t>МБДОУ д/с №11 "Сказка"</t>
  </si>
  <si>
    <t>Итого по городской местности:</t>
  </si>
  <si>
    <t>МБОУ СОШ №1</t>
  </si>
  <si>
    <t>МБОУ СОШ с. Ныш</t>
  </si>
  <si>
    <t>МБОУ СОШ с. Вал</t>
  </si>
  <si>
    <t>Итого по сельской местности:</t>
  </si>
  <si>
    <t>Итого по школам:</t>
  </si>
  <si>
    <t>ИТОГО по МО "ГОН"</t>
  </si>
  <si>
    <t>Итого по садам  городской местности:</t>
  </si>
  <si>
    <t>за февраль</t>
  </si>
  <si>
    <t>за март</t>
  </si>
  <si>
    <t>за апрель</t>
  </si>
  <si>
    <t>за май</t>
  </si>
  <si>
    <t>за июнь</t>
  </si>
  <si>
    <t>за июль</t>
  </si>
  <si>
    <t>за октябрь</t>
  </si>
  <si>
    <t>за август</t>
  </si>
  <si>
    <t>МБДОУ д/с № 10 "Ласточка"</t>
  </si>
  <si>
    <t>за ноябрь</t>
  </si>
  <si>
    <t>за сентябрь</t>
  </si>
  <si>
    <t>Функционирование дошкольных групп при ОУ в 2019 году</t>
  </si>
  <si>
    <t>свод</t>
  </si>
  <si>
    <t xml:space="preserve"> </t>
  </si>
  <si>
    <t>январь</t>
  </si>
  <si>
    <t>Функционирование ДОУ в 2020 году</t>
  </si>
  <si>
    <t>Функционирование дошкольных групп при ОУ в 2020 году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</si>
</sst>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0"/>
      <color indexed="30"/>
      <name val="Calibri"/>
      <family val="2"/>
    </font>
    <font>
      <i/>
      <sz val="10"/>
      <color indexed="30"/>
      <name val="Calibri"/>
      <family val="2"/>
    </font>
    <font>
      <b/>
      <i/>
      <sz val="10"/>
      <color indexed="28"/>
      <name val="Calibri"/>
      <family val="2"/>
    </font>
    <font>
      <b/>
      <i/>
      <sz val="10"/>
      <name val="Calibri"/>
      <family val="2"/>
    </font>
    <font>
      <i/>
      <sz val="5"/>
      <color indexed="8"/>
      <name val="Calibri"/>
      <family val="2"/>
    </font>
    <font>
      <b/>
      <i/>
      <sz val="7"/>
      <color indexed="8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left" vertical="center" wrapText="1"/>
    </xf>
    <xf numFmtId="2" fontId="3" fillId="0" borderId="0" xfId="0" applyNumberFormat="1" applyFont="1" applyAlignment="1">
      <alignment horizontal="center" vertical="center" wrapText="1"/>
    </xf>
    <xf numFmtId="2" fontId="2" fillId="0" borderId="10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5" fillId="33" borderId="0" xfId="0" applyNumberFormat="1" applyFont="1" applyFill="1" applyAlignment="1">
      <alignment horizontal="center" vertical="center" wrapText="1"/>
    </xf>
    <xf numFmtId="2" fontId="6" fillId="33" borderId="0" xfId="0" applyNumberFormat="1" applyFont="1" applyFill="1" applyAlignment="1">
      <alignment horizontal="center" vertical="center" wrapText="1"/>
    </xf>
    <xf numFmtId="2" fontId="5" fillId="34" borderId="0" xfId="0" applyNumberFormat="1" applyFont="1" applyFill="1" applyAlignment="1">
      <alignment horizontal="center" vertical="center" wrapText="1"/>
    </xf>
    <xf numFmtId="2" fontId="6" fillId="34" borderId="0" xfId="0" applyNumberFormat="1" applyFont="1" applyFill="1" applyAlignment="1">
      <alignment horizontal="center" vertical="center" wrapText="1"/>
    </xf>
    <xf numFmtId="2" fontId="5" fillId="0" borderId="10" xfId="0" applyNumberFormat="1" applyFont="1" applyBorder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35" borderId="12" xfId="0" applyNumberFormat="1" applyFont="1" applyFill="1" applyBorder="1" applyAlignment="1">
      <alignment horizontal="center" vertical="center" wrapText="1"/>
    </xf>
    <xf numFmtId="3" fontId="5" fillId="35" borderId="13" xfId="0" applyNumberFormat="1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 wrapText="1"/>
    </xf>
    <xf numFmtId="3" fontId="5" fillId="35" borderId="14" xfId="0" applyNumberFormat="1" applyFont="1" applyFill="1" applyBorder="1" applyAlignment="1">
      <alignment horizontal="center" vertical="center" wrapText="1"/>
    </xf>
    <xf numFmtId="3" fontId="5" fillId="35" borderId="15" xfId="0" applyNumberFormat="1" applyFont="1" applyFill="1" applyBorder="1" applyAlignment="1">
      <alignment horizontal="center" vertical="center" wrapText="1"/>
    </xf>
    <xf numFmtId="1" fontId="6" fillId="35" borderId="10" xfId="0" applyNumberFormat="1" applyFont="1" applyFill="1" applyBorder="1" applyAlignment="1">
      <alignment horizontal="center" vertical="center" wrapText="1"/>
    </xf>
    <xf numFmtId="2" fontId="5" fillId="35" borderId="12" xfId="0" applyNumberFormat="1" applyFont="1" applyFill="1" applyBorder="1" applyAlignment="1">
      <alignment horizontal="left" vertical="center" wrapText="1"/>
    </xf>
    <xf numFmtId="2" fontId="5" fillId="35" borderId="13" xfId="0" applyNumberFormat="1" applyFont="1" applyFill="1" applyBorder="1" applyAlignment="1">
      <alignment horizontal="left" vertical="center" wrapText="1"/>
    </xf>
    <xf numFmtId="3" fontId="7" fillId="35" borderId="12" xfId="0" applyNumberFormat="1" applyFont="1" applyFill="1" applyBorder="1" applyAlignment="1">
      <alignment horizontal="center" vertical="center" wrapText="1"/>
    </xf>
    <xf numFmtId="3" fontId="7" fillId="35" borderId="13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34" borderId="16" xfId="0" applyNumberFormat="1" applyFont="1" applyFill="1" applyBorder="1" applyAlignment="1">
      <alignment horizontal="center" vertical="center" wrapText="1"/>
    </xf>
    <xf numFmtId="1" fontId="6" fillId="35" borderId="12" xfId="0" applyNumberFormat="1" applyFont="1" applyFill="1" applyBorder="1" applyAlignment="1">
      <alignment horizontal="center" vertical="center" wrapText="1"/>
    </xf>
    <xf numFmtId="2" fontId="5" fillId="35" borderId="17" xfId="0" applyNumberFormat="1" applyFont="1" applyFill="1" applyBorder="1" applyAlignment="1">
      <alignment horizontal="left" vertical="center" wrapText="1"/>
    </xf>
    <xf numFmtId="3" fontId="7" fillId="35" borderId="17" xfId="0" applyNumberFormat="1" applyFont="1" applyFill="1" applyBorder="1" applyAlignment="1">
      <alignment horizontal="center" vertical="center" wrapText="1"/>
    </xf>
    <xf numFmtId="3" fontId="5" fillId="35" borderId="17" xfId="0" applyNumberFormat="1" applyFont="1" applyFill="1" applyBorder="1" applyAlignment="1">
      <alignment horizontal="center" vertical="center" wrapText="1"/>
    </xf>
    <xf numFmtId="1" fontId="6" fillId="34" borderId="18" xfId="0" applyNumberFormat="1" applyFont="1" applyFill="1" applyBorder="1" applyAlignment="1">
      <alignment horizontal="center" vertical="center" wrapText="1"/>
    </xf>
    <xf numFmtId="1" fontId="6" fillId="34" borderId="19" xfId="0" applyNumberFormat="1" applyFont="1" applyFill="1" applyBorder="1" applyAlignment="1">
      <alignment horizontal="center" vertical="center" wrapText="1"/>
    </xf>
    <xf numFmtId="2" fontId="5" fillId="34" borderId="20" xfId="0" applyNumberFormat="1" applyFont="1" applyFill="1" applyBorder="1" applyAlignment="1">
      <alignment horizontal="left" vertical="center" wrapText="1"/>
    </xf>
    <xf numFmtId="2" fontId="5" fillId="34" borderId="17" xfId="0" applyNumberFormat="1" applyFont="1" applyFill="1" applyBorder="1" applyAlignment="1">
      <alignment horizontal="left" vertical="center" wrapText="1"/>
    </xf>
    <xf numFmtId="3" fontId="7" fillId="34" borderId="20" xfId="0" applyNumberFormat="1" applyFont="1" applyFill="1" applyBorder="1" applyAlignment="1">
      <alignment horizontal="center" vertical="center" wrapText="1"/>
    </xf>
    <xf numFmtId="3" fontId="7" fillId="34" borderId="17" xfId="0" applyNumberFormat="1" applyFont="1" applyFill="1" applyBorder="1" applyAlignment="1">
      <alignment horizontal="center" vertical="center" wrapText="1"/>
    </xf>
    <xf numFmtId="3" fontId="5" fillId="34" borderId="20" xfId="0" applyNumberFormat="1" applyFont="1" applyFill="1" applyBorder="1" applyAlignment="1">
      <alignment horizontal="center" vertical="center" wrapText="1"/>
    </xf>
    <xf numFmtId="3" fontId="5" fillId="34" borderId="17" xfId="0" applyNumberFormat="1" applyFont="1" applyFill="1" applyBorder="1" applyAlignment="1">
      <alignment horizontal="center" vertical="center" wrapText="1"/>
    </xf>
    <xf numFmtId="3" fontId="5" fillId="34" borderId="21" xfId="0" applyNumberFormat="1" applyFont="1" applyFill="1" applyBorder="1" applyAlignment="1">
      <alignment horizontal="center" vertical="center" wrapText="1"/>
    </xf>
    <xf numFmtId="3" fontId="5" fillId="34" borderId="22" xfId="0" applyNumberFormat="1" applyFont="1" applyFill="1" applyBorder="1" applyAlignment="1">
      <alignment horizontal="center" vertical="center" wrapText="1"/>
    </xf>
    <xf numFmtId="3" fontId="5" fillId="35" borderId="21" xfId="0" applyNumberFormat="1" applyFont="1" applyFill="1" applyBorder="1" applyAlignment="1">
      <alignment horizontal="center" vertical="center" wrapText="1"/>
    </xf>
    <xf numFmtId="3" fontId="5" fillId="35" borderId="2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view="pageBreakPreview" zoomScaleSheetLayoutView="100" zoomScalePageLayoutView="0" workbookViewId="0" topLeftCell="A1">
      <selection activeCell="L15" sqref="L15:M15"/>
    </sheetView>
  </sheetViews>
  <sheetFormatPr defaultColWidth="9.140625" defaultRowHeight="15"/>
  <cols>
    <col min="1" max="1" width="4.8515625" style="1" customWidth="1"/>
    <col min="2" max="2" width="27.421875" style="1" customWidth="1"/>
    <col min="3" max="3" width="7.8515625" style="1" customWidth="1"/>
    <col min="4" max="4" width="6.421875" style="1" bestFit="1" customWidth="1"/>
    <col min="5" max="5" width="7.00390625" style="1" customWidth="1"/>
    <col min="6" max="6" width="8.421875" style="1" customWidth="1"/>
    <col min="7" max="7" width="8.00390625" style="1" customWidth="1"/>
    <col min="8" max="8" width="6.421875" style="1" bestFit="1" customWidth="1"/>
    <col min="9" max="9" width="6.421875" style="1" customWidth="1"/>
    <col min="10" max="10" width="6.421875" style="1" bestFit="1" customWidth="1"/>
    <col min="11" max="11" width="6.421875" style="1" customWidth="1"/>
    <col min="12" max="12" width="6.421875" style="1" bestFit="1" customWidth="1"/>
    <col min="13" max="14" width="8.140625" style="1" customWidth="1"/>
    <col min="15" max="15" width="8.8515625" style="1" customWidth="1"/>
    <col min="16" max="16384" width="9.140625" style="1" customWidth="1"/>
  </cols>
  <sheetData>
    <row r="1" spans="1:15" s="3" customFormat="1" ht="12.75">
      <c r="A1" s="21" t="s">
        <v>42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3" customFormat="1" ht="12.75">
      <c r="A2" s="22" t="s">
        <v>41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="10" customFormat="1" ht="7.5"/>
    <row r="4" spans="1:15" s="3" customFormat="1" ht="26.25" customHeight="1">
      <c r="A4" s="23" t="s">
        <v>0</v>
      </c>
      <c r="B4" s="23" t="s">
        <v>1</v>
      </c>
      <c r="C4" s="24" t="s">
        <v>2</v>
      </c>
      <c r="D4" s="23" t="s">
        <v>5</v>
      </c>
      <c r="E4" s="23"/>
      <c r="F4" s="24" t="s">
        <v>6</v>
      </c>
      <c r="G4" s="24" t="s">
        <v>7</v>
      </c>
      <c r="H4" s="23" t="s">
        <v>8</v>
      </c>
      <c r="I4" s="23"/>
      <c r="J4" s="23" t="s">
        <v>9</v>
      </c>
      <c r="K4" s="23"/>
      <c r="L4" s="23" t="s">
        <v>10</v>
      </c>
      <c r="M4" s="23"/>
      <c r="N4" s="23" t="s">
        <v>11</v>
      </c>
      <c r="O4" s="23"/>
    </row>
    <row r="5" spans="1:15" s="3" customFormat="1" ht="24" customHeight="1">
      <c r="A5" s="23"/>
      <c r="B5" s="23"/>
      <c r="C5" s="25"/>
      <c r="D5" s="11" t="s">
        <v>3</v>
      </c>
      <c r="E5" s="11" t="s">
        <v>4</v>
      </c>
      <c r="F5" s="25"/>
      <c r="G5" s="25"/>
      <c r="H5" s="11" t="s">
        <v>3</v>
      </c>
      <c r="I5" s="11" t="s">
        <v>4</v>
      </c>
      <c r="J5" s="11" t="s">
        <v>3</v>
      </c>
      <c r="K5" s="11" t="s">
        <v>4</v>
      </c>
      <c r="L5" s="11" t="s">
        <v>3</v>
      </c>
      <c r="M5" s="11" t="s">
        <v>4</v>
      </c>
      <c r="N5" s="11" t="s">
        <v>3</v>
      </c>
      <c r="O5" s="11" t="s">
        <v>4</v>
      </c>
    </row>
    <row r="6" spans="1:15" ht="12.75">
      <c r="A6" s="26">
        <v>1</v>
      </c>
      <c r="B6" s="4" t="s">
        <v>12</v>
      </c>
      <c r="C6" s="27">
        <v>17</v>
      </c>
      <c r="D6" s="5">
        <v>319</v>
      </c>
      <c r="E6" s="5">
        <v>2205</v>
      </c>
      <c r="F6" s="29">
        <f>D7/H7</f>
        <v>11</v>
      </c>
      <c r="G6" s="29">
        <f>E6/C6/K6</f>
        <v>16</v>
      </c>
      <c r="H6" s="5">
        <v>45</v>
      </c>
      <c r="I6" s="5">
        <v>180</v>
      </c>
      <c r="J6" s="5">
        <v>2</v>
      </c>
      <c r="K6" s="5">
        <v>8</v>
      </c>
      <c r="L6" s="5">
        <v>40</v>
      </c>
      <c r="M6" s="5">
        <v>169</v>
      </c>
      <c r="N6" s="18">
        <f>D6/C6</f>
        <v>19</v>
      </c>
      <c r="O6" s="18">
        <f>E6/C6</f>
        <v>130</v>
      </c>
    </row>
    <row r="7" spans="1:15" s="3" customFormat="1" ht="12.75">
      <c r="A7" s="26"/>
      <c r="B7" s="6" t="s">
        <v>13</v>
      </c>
      <c r="C7" s="28"/>
      <c r="D7" s="31">
        <f>D6+E6</f>
        <v>2524</v>
      </c>
      <c r="E7" s="31"/>
      <c r="F7" s="30"/>
      <c r="G7" s="30"/>
      <c r="H7" s="31">
        <f>H6+I6</f>
        <v>225</v>
      </c>
      <c r="I7" s="31"/>
      <c r="J7" s="31">
        <f>J6+K6</f>
        <v>10</v>
      </c>
      <c r="K7" s="31"/>
      <c r="L7" s="31">
        <f>L6+M6</f>
        <v>209</v>
      </c>
      <c r="M7" s="31"/>
      <c r="N7" s="31">
        <f>D7/C6</f>
        <v>148</v>
      </c>
      <c r="O7" s="31"/>
    </row>
    <row r="8" spans="1:15" ht="12.75">
      <c r="A8" s="26">
        <v>2</v>
      </c>
      <c r="B8" s="4" t="s">
        <v>15</v>
      </c>
      <c r="C8" s="27">
        <v>17</v>
      </c>
      <c r="D8" s="5">
        <v>122</v>
      </c>
      <c r="E8" s="5">
        <v>336</v>
      </c>
      <c r="F8" s="29">
        <f>D9/H9</f>
        <v>11</v>
      </c>
      <c r="G8" s="29">
        <f>E8/C8/K8</f>
        <v>10</v>
      </c>
      <c r="H8" s="5">
        <v>14</v>
      </c>
      <c r="I8" s="5">
        <v>28</v>
      </c>
      <c r="J8" s="5">
        <v>1</v>
      </c>
      <c r="K8" s="5">
        <v>2</v>
      </c>
      <c r="L8" s="5">
        <v>14</v>
      </c>
      <c r="M8" s="5">
        <v>28</v>
      </c>
      <c r="N8" s="18">
        <f>D8/C8</f>
        <v>7</v>
      </c>
      <c r="O8" s="18">
        <f>E8/C8</f>
        <v>20</v>
      </c>
    </row>
    <row r="9" spans="1:15" ht="12.75">
      <c r="A9" s="26"/>
      <c r="B9" s="6" t="s">
        <v>13</v>
      </c>
      <c r="C9" s="28"/>
      <c r="D9" s="31">
        <f>D8+E8</f>
        <v>458</v>
      </c>
      <c r="E9" s="31"/>
      <c r="F9" s="30"/>
      <c r="G9" s="30"/>
      <c r="H9" s="31">
        <f>H8+I8</f>
        <v>42</v>
      </c>
      <c r="I9" s="31"/>
      <c r="J9" s="31">
        <f>J8+K8</f>
        <v>3</v>
      </c>
      <c r="K9" s="31"/>
      <c r="L9" s="31">
        <f>L8+M8</f>
        <v>42</v>
      </c>
      <c r="M9" s="31"/>
      <c r="N9" s="31">
        <f>D9/C8</f>
        <v>27</v>
      </c>
      <c r="O9" s="31"/>
    </row>
    <row r="10" spans="1:15" ht="12.75">
      <c r="A10" s="26">
        <v>3</v>
      </c>
      <c r="B10" s="4" t="s">
        <v>16</v>
      </c>
      <c r="C10" s="27">
        <v>17</v>
      </c>
      <c r="D10" s="5">
        <v>212</v>
      </c>
      <c r="E10" s="5">
        <v>945</v>
      </c>
      <c r="F10" s="29">
        <f>D11/H11</f>
        <v>13</v>
      </c>
      <c r="G10" s="29">
        <f>E10/C10/K10</f>
        <v>19</v>
      </c>
      <c r="H10" s="5">
        <v>20</v>
      </c>
      <c r="I10" s="5">
        <v>69</v>
      </c>
      <c r="J10" s="5">
        <v>1</v>
      </c>
      <c r="K10" s="5">
        <v>3</v>
      </c>
      <c r="L10" s="5">
        <v>17</v>
      </c>
      <c r="M10" s="5">
        <v>66</v>
      </c>
      <c r="N10" s="18">
        <f>D10/C10</f>
        <v>12</v>
      </c>
      <c r="O10" s="18">
        <f>E10/C10</f>
        <v>56</v>
      </c>
    </row>
    <row r="11" spans="1:15" ht="12.75">
      <c r="A11" s="26"/>
      <c r="B11" s="6" t="s">
        <v>13</v>
      </c>
      <c r="C11" s="28"/>
      <c r="D11" s="31">
        <f>D10+E10</f>
        <v>1157</v>
      </c>
      <c r="E11" s="31"/>
      <c r="F11" s="30"/>
      <c r="G11" s="30"/>
      <c r="H11" s="31">
        <f>H10+I10</f>
        <v>89</v>
      </c>
      <c r="I11" s="31"/>
      <c r="J11" s="31">
        <f>J10+K10</f>
        <v>4</v>
      </c>
      <c r="K11" s="31"/>
      <c r="L11" s="31">
        <f>L10+M10</f>
        <v>83</v>
      </c>
      <c r="M11" s="31"/>
      <c r="N11" s="32">
        <f>D11/C10</f>
        <v>68</v>
      </c>
      <c r="O11" s="33"/>
    </row>
    <row r="12" spans="1:15" ht="12.75" hidden="1">
      <c r="A12" s="26"/>
      <c r="B12" s="4" t="s">
        <v>35</v>
      </c>
      <c r="C12" s="27"/>
      <c r="D12" s="5">
        <v>0</v>
      </c>
      <c r="E12" s="5">
        <v>0</v>
      </c>
      <c r="F12" s="29"/>
      <c r="G12" s="29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18">
        <v>0</v>
      </c>
      <c r="O12" s="18">
        <v>0</v>
      </c>
    </row>
    <row r="13" spans="1:15" ht="12.75" hidden="1">
      <c r="A13" s="26"/>
      <c r="B13" s="6" t="s">
        <v>13</v>
      </c>
      <c r="C13" s="28"/>
      <c r="D13" s="31">
        <f>D12+E12</f>
        <v>0</v>
      </c>
      <c r="E13" s="31"/>
      <c r="F13" s="30"/>
      <c r="G13" s="30"/>
      <c r="H13" s="31">
        <f>H12+I12</f>
        <v>0</v>
      </c>
      <c r="I13" s="31"/>
      <c r="J13" s="31">
        <f>J12+K12</f>
        <v>0</v>
      </c>
      <c r="K13" s="31"/>
      <c r="L13" s="31">
        <f>L12+M12</f>
        <v>0</v>
      </c>
      <c r="M13" s="31"/>
      <c r="N13" s="32">
        <v>0</v>
      </c>
      <c r="O13" s="33"/>
    </row>
    <row r="14" spans="1:15" ht="12.75">
      <c r="A14" s="26">
        <v>4</v>
      </c>
      <c r="B14" s="4" t="s">
        <v>17</v>
      </c>
      <c r="C14" s="27">
        <v>17</v>
      </c>
      <c r="D14" s="5">
        <v>510</v>
      </c>
      <c r="E14" s="5">
        <v>895</v>
      </c>
      <c r="F14" s="29">
        <f>D15/H15</f>
        <v>12</v>
      </c>
      <c r="G14" s="29">
        <f>E14/C14/K14</f>
        <v>18</v>
      </c>
      <c r="H14" s="5">
        <v>58</v>
      </c>
      <c r="I14" s="5">
        <v>64</v>
      </c>
      <c r="J14" s="5">
        <v>3</v>
      </c>
      <c r="K14" s="5">
        <v>3</v>
      </c>
      <c r="L14" s="5">
        <v>58</v>
      </c>
      <c r="M14" s="5">
        <v>64</v>
      </c>
      <c r="N14" s="18">
        <f>D14/C14</f>
        <v>30</v>
      </c>
      <c r="O14" s="18">
        <f>E14/C14</f>
        <v>53</v>
      </c>
    </row>
    <row r="15" spans="1:15" ht="12.75">
      <c r="A15" s="26"/>
      <c r="B15" s="6" t="s">
        <v>13</v>
      </c>
      <c r="C15" s="28"/>
      <c r="D15" s="31">
        <f>D14+E14</f>
        <v>1405</v>
      </c>
      <c r="E15" s="31"/>
      <c r="F15" s="30"/>
      <c r="G15" s="30"/>
      <c r="H15" s="31">
        <f>H14+I14</f>
        <v>122</v>
      </c>
      <c r="I15" s="31"/>
      <c r="J15" s="31">
        <f>J14+K14</f>
        <v>6</v>
      </c>
      <c r="K15" s="31"/>
      <c r="L15" s="31">
        <f>L14+M14</f>
        <v>122</v>
      </c>
      <c r="M15" s="31"/>
      <c r="N15" s="32">
        <f>D15/C14</f>
        <v>83</v>
      </c>
      <c r="O15" s="33"/>
    </row>
    <row r="16" spans="1:15" ht="12.75">
      <c r="A16" s="26">
        <v>5</v>
      </c>
      <c r="B16" s="4" t="s">
        <v>18</v>
      </c>
      <c r="C16" s="27">
        <v>17</v>
      </c>
      <c r="D16" s="5">
        <v>244</v>
      </c>
      <c r="E16" s="5">
        <v>892</v>
      </c>
      <c r="F16" s="29">
        <f>D17/H17</f>
        <v>14</v>
      </c>
      <c r="G16" s="29">
        <f>E16/C16/K16</f>
        <v>17</v>
      </c>
      <c r="H16" s="5">
        <v>20</v>
      </c>
      <c r="I16" s="5">
        <v>61</v>
      </c>
      <c r="J16" s="5">
        <v>1</v>
      </c>
      <c r="K16" s="5">
        <v>3</v>
      </c>
      <c r="L16" s="5">
        <v>18</v>
      </c>
      <c r="M16" s="5">
        <v>61</v>
      </c>
      <c r="N16" s="18">
        <f>D16/C16</f>
        <v>14</v>
      </c>
      <c r="O16" s="18">
        <f>E16/C16</f>
        <v>52</v>
      </c>
    </row>
    <row r="17" spans="1:15" ht="12.75">
      <c r="A17" s="26"/>
      <c r="B17" s="6" t="s">
        <v>13</v>
      </c>
      <c r="C17" s="28"/>
      <c r="D17" s="31">
        <f>D16+E16</f>
        <v>1136</v>
      </c>
      <c r="E17" s="31"/>
      <c r="F17" s="30"/>
      <c r="G17" s="30"/>
      <c r="H17" s="31">
        <f>H16+I16</f>
        <v>81</v>
      </c>
      <c r="I17" s="31"/>
      <c r="J17" s="31">
        <f>J16+K16</f>
        <v>4</v>
      </c>
      <c r="K17" s="31"/>
      <c r="L17" s="31">
        <f>L16+M16</f>
        <v>79</v>
      </c>
      <c r="M17" s="31"/>
      <c r="N17" s="32">
        <f>D17/C16</f>
        <v>67</v>
      </c>
      <c r="O17" s="33"/>
    </row>
    <row r="18" spans="1:15" s="12" customFormat="1" ht="12.75">
      <c r="A18" s="39">
        <f>A16</f>
        <v>5</v>
      </c>
      <c r="B18" s="40" t="s">
        <v>26</v>
      </c>
      <c r="C18" s="42">
        <f>(C6+C8+C10+C12+C14+C16)/A18</f>
        <v>17</v>
      </c>
      <c r="D18" s="19">
        <f aca="true" t="shared" si="0" ref="D18:M18">D6+D8+D10+D12+D14+D16</f>
        <v>1407</v>
      </c>
      <c r="E18" s="19">
        <f t="shared" si="0"/>
        <v>5273</v>
      </c>
      <c r="F18" s="34">
        <f>D19/H19</f>
        <v>12</v>
      </c>
      <c r="G18" s="34">
        <f>E18/C18/K18</f>
        <v>16</v>
      </c>
      <c r="H18" s="19">
        <f t="shared" si="0"/>
        <v>157</v>
      </c>
      <c r="I18" s="19">
        <f t="shared" si="0"/>
        <v>402</v>
      </c>
      <c r="J18" s="19">
        <f t="shared" si="0"/>
        <v>8</v>
      </c>
      <c r="K18" s="19">
        <f t="shared" si="0"/>
        <v>19</v>
      </c>
      <c r="L18" s="19">
        <f t="shared" si="0"/>
        <v>147</v>
      </c>
      <c r="M18" s="19">
        <f t="shared" si="0"/>
        <v>388</v>
      </c>
      <c r="N18" s="19">
        <f>D18/C18</f>
        <v>83</v>
      </c>
      <c r="O18" s="19">
        <f>E18/C18</f>
        <v>310</v>
      </c>
    </row>
    <row r="19" spans="1:15" s="13" customFormat="1" ht="12.75">
      <c r="A19" s="39"/>
      <c r="B19" s="41"/>
      <c r="C19" s="43"/>
      <c r="D19" s="36">
        <f>D18+E18</f>
        <v>6680</v>
      </c>
      <c r="E19" s="36"/>
      <c r="F19" s="35"/>
      <c r="G19" s="35"/>
      <c r="H19" s="36">
        <f>H18+I18</f>
        <v>559</v>
      </c>
      <c r="I19" s="36"/>
      <c r="J19" s="36">
        <f>J18+K18</f>
        <v>27</v>
      </c>
      <c r="K19" s="36"/>
      <c r="L19" s="36">
        <f>L18+M18</f>
        <v>535</v>
      </c>
      <c r="M19" s="36"/>
      <c r="N19" s="37">
        <f>D19/C18</f>
        <v>393</v>
      </c>
      <c r="O19" s="38"/>
    </row>
    <row r="20" s="10" customFormat="1" ht="7.5">
      <c r="B20" s="17"/>
    </row>
    <row r="21" spans="1:15" s="3" customFormat="1" ht="12.75">
      <c r="A21" s="21" t="s">
        <v>38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s="3" customFormat="1" ht="12.75" customHeight="1">
      <c r="A22" s="22" t="s">
        <v>39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="10" customFormat="1" ht="7.5"/>
    <row r="24" spans="1:15" s="3" customFormat="1" ht="25.5" customHeight="1">
      <c r="A24" s="23" t="s">
        <v>0</v>
      </c>
      <c r="B24" s="23" t="s">
        <v>1</v>
      </c>
      <c r="C24" s="24" t="s">
        <v>2</v>
      </c>
      <c r="D24" s="23" t="s">
        <v>5</v>
      </c>
      <c r="E24" s="23"/>
      <c r="F24" s="24" t="s">
        <v>6</v>
      </c>
      <c r="G24" s="24" t="s">
        <v>7</v>
      </c>
      <c r="H24" s="23" t="s">
        <v>8</v>
      </c>
      <c r="I24" s="23"/>
      <c r="J24" s="23" t="s">
        <v>9</v>
      </c>
      <c r="K24" s="23"/>
      <c r="L24" s="23" t="s">
        <v>10</v>
      </c>
      <c r="M24" s="23"/>
      <c r="N24" s="23" t="s">
        <v>11</v>
      </c>
      <c r="O24" s="23"/>
    </row>
    <row r="25" spans="1:15" s="3" customFormat="1" ht="20.25" customHeight="1">
      <c r="A25" s="23"/>
      <c r="B25" s="23"/>
      <c r="C25" s="25"/>
      <c r="D25" s="11" t="s">
        <v>3</v>
      </c>
      <c r="E25" s="11" t="s">
        <v>4</v>
      </c>
      <c r="F25" s="25"/>
      <c r="G25" s="25"/>
      <c r="H25" s="11" t="s">
        <v>3</v>
      </c>
      <c r="I25" s="11" t="s">
        <v>4</v>
      </c>
      <c r="J25" s="11" t="s">
        <v>3</v>
      </c>
      <c r="K25" s="11" t="s">
        <v>4</v>
      </c>
      <c r="L25" s="11" t="s">
        <v>3</v>
      </c>
      <c r="M25" s="11" t="s">
        <v>4</v>
      </c>
      <c r="N25" s="11" t="s">
        <v>3</v>
      </c>
      <c r="O25" s="11" t="s">
        <v>4</v>
      </c>
    </row>
    <row r="26" spans="1:15" ht="12.75">
      <c r="A26" s="26">
        <v>1</v>
      </c>
      <c r="B26" s="4" t="s">
        <v>20</v>
      </c>
      <c r="C26" s="27">
        <v>17</v>
      </c>
      <c r="D26" s="5">
        <v>0</v>
      </c>
      <c r="E26" s="5">
        <v>1164</v>
      </c>
      <c r="F26" s="29">
        <f>D27/H27</f>
        <v>13</v>
      </c>
      <c r="G26" s="29">
        <f>E26/C26/K26</f>
        <v>17</v>
      </c>
      <c r="H26" s="5">
        <v>0</v>
      </c>
      <c r="I26" s="5">
        <v>88</v>
      </c>
      <c r="J26" s="5">
        <v>0</v>
      </c>
      <c r="K26" s="5">
        <v>4</v>
      </c>
      <c r="L26" s="5">
        <v>0</v>
      </c>
      <c r="M26" s="5">
        <v>79</v>
      </c>
      <c r="N26" s="18">
        <f>D26/C26</f>
        <v>0</v>
      </c>
      <c r="O26" s="18">
        <f>E26/C26</f>
        <v>68</v>
      </c>
    </row>
    <row r="27" spans="1:15" s="3" customFormat="1" ht="12.75">
      <c r="A27" s="26"/>
      <c r="B27" s="6" t="s">
        <v>13</v>
      </c>
      <c r="C27" s="28"/>
      <c r="D27" s="31">
        <f>D26+E26</f>
        <v>1164</v>
      </c>
      <c r="E27" s="31"/>
      <c r="F27" s="30"/>
      <c r="G27" s="30"/>
      <c r="H27" s="31">
        <f>H26+I26</f>
        <v>88</v>
      </c>
      <c r="I27" s="31"/>
      <c r="J27" s="31">
        <f>J26+K26</f>
        <v>4</v>
      </c>
      <c r="K27" s="31"/>
      <c r="L27" s="31">
        <f>L26+M26</f>
        <v>79</v>
      </c>
      <c r="M27" s="31"/>
      <c r="N27" s="32">
        <f>D27/C26</f>
        <v>68</v>
      </c>
      <c r="O27" s="33"/>
    </row>
    <row r="28" spans="1:15" s="8" customFormat="1" ht="25.5">
      <c r="A28" s="44"/>
      <c r="B28" s="16" t="s">
        <v>19</v>
      </c>
      <c r="C28" s="45">
        <f>(C26)/A26</f>
        <v>17</v>
      </c>
      <c r="D28" s="7">
        <f aca="true" t="shared" si="1" ref="D28:M28">D26</f>
        <v>0</v>
      </c>
      <c r="E28" s="7">
        <f t="shared" si="1"/>
        <v>1164</v>
      </c>
      <c r="F28" s="47">
        <f>D29/H29</f>
        <v>13</v>
      </c>
      <c r="G28" s="47">
        <f>E28/C28/K28</f>
        <v>17</v>
      </c>
      <c r="H28" s="7">
        <f t="shared" si="1"/>
        <v>0</v>
      </c>
      <c r="I28" s="7">
        <f t="shared" si="1"/>
        <v>88</v>
      </c>
      <c r="J28" s="7">
        <f t="shared" si="1"/>
        <v>0</v>
      </c>
      <c r="K28" s="7">
        <f t="shared" si="1"/>
        <v>4</v>
      </c>
      <c r="L28" s="7">
        <f t="shared" si="1"/>
        <v>0</v>
      </c>
      <c r="M28" s="7">
        <f t="shared" si="1"/>
        <v>79</v>
      </c>
      <c r="N28" s="7">
        <f>D28/C28</f>
        <v>0</v>
      </c>
      <c r="O28" s="7">
        <f>E28/C28</f>
        <v>68</v>
      </c>
    </row>
    <row r="29" spans="1:15" s="9" customFormat="1" ht="12.75">
      <c r="A29" s="44"/>
      <c r="B29" s="16" t="s">
        <v>13</v>
      </c>
      <c r="C29" s="46"/>
      <c r="D29" s="31">
        <f>D28+E28</f>
        <v>1164</v>
      </c>
      <c r="E29" s="31"/>
      <c r="F29" s="48"/>
      <c r="G29" s="48"/>
      <c r="H29" s="31">
        <f>H28+I28</f>
        <v>88</v>
      </c>
      <c r="I29" s="31"/>
      <c r="J29" s="31">
        <f>J28+K28</f>
        <v>4</v>
      </c>
      <c r="K29" s="31"/>
      <c r="L29" s="31">
        <f>L28+M28</f>
        <v>79</v>
      </c>
      <c r="M29" s="31"/>
      <c r="N29" s="32">
        <f>D29/C28</f>
        <v>68</v>
      </c>
      <c r="O29" s="33"/>
    </row>
    <row r="30" spans="1:15" ht="12.75">
      <c r="A30" s="26">
        <v>1</v>
      </c>
      <c r="B30" s="4" t="s">
        <v>21</v>
      </c>
      <c r="C30" s="27">
        <v>17</v>
      </c>
      <c r="D30" s="5">
        <v>32</v>
      </c>
      <c r="E30" s="5">
        <v>186</v>
      </c>
      <c r="F30" s="29">
        <f>D31/H31</f>
        <v>15</v>
      </c>
      <c r="G30" s="29">
        <f>E30/C30/K30</f>
        <v>11</v>
      </c>
      <c r="H30" s="5">
        <v>2</v>
      </c>
      <c r="I30" s="5">
        <v>13</v>
      </c>
      <c r="J30" s="5">
        <v>1</v>
      </c>
      <c r="K30" s="5">
        <v>1</v>
      </c>
      <c r="L30" s="5">
        <v>2</v>
      </c>
      <c r="M30" s="5">
        <v>13</v>
      </c>
      <c r="N30" s="18">
        <f>D30/C30</f>
        <v>2</v>
      </c>
      <c r="O30" s="18">
        <f>E30/C30</f>
        <v>11</v>
      </c>
    </row>
    <row r="31" spans="1:15" ht="12.75">
      <c r="A31" s="26"/>
      <c r="B31" s="6" t="s">
        <v>13</v>
      </c>
      <c r="C31" s="28"/>
      <c r="D31" s="31">
        <f>D30+E30</f>
        <v>218</v>
      </c>
      <c r="E31" s="31"/>
      <c r="F31" s="30"/>
      <c r="G31" s="30"/>
      <c r="H31" s="31">
        <f>H30+I30</f>
        <v>15</v>
      </c>
      <c r="I31" s="31"/>
      <c r="J31" s="31">
        <f>J30+K30</f>
        <v>2</v>
      </c>
      <c r="K31" s="31"/>
      <c r="L31" s="31">
        <f>L30+M30</f>
        <v>15</v>
      </c>
      <c r="M31" s="31"/>
      <c r="N31" s="32">
        <f>D31/C30</f>
        <v>13</v>
      </c>
      <c r="O31" s="33"/>
    </row>
    <row r="32" spans="1:15" ht="12.75">
      <c r="A32" s="26">
        <v>2</v>
      </c>
      <c r="B32" s="4" t="s">
        <v>22</v>
      </c>
      <c r="C32" s="27">
        <v>17</v>
      </c>
      <c r="D32" s="5">
        <v>57</v>
      </c>
      <c r="E32" s="5">
        <v>316</v>
      </c>
      <c r="F32" s="29">
        <f>D33/H33</f>
        <v>12</v>
      </c>
      <c r="G32" s="29">
        <f>E32/C32/K32</f>
        <v>19</v>
      </c>
      <c r="H32" s="5">
        <v>6</v>
      </c>
      <c r="I32" s="5">
        <v>26</v>
      </c>
      <c r="J32" s="5">
        <v>1</v>
      </c>
      <c r="K32" s="5">
        <v>1</v>
      </c>
      <c r="L32" s="5">
        <v>6</v>
      </c>
      <c r="M32" s="5">
        <v>26</v>
      </c>
      <c r="N32" s="18">
        <f>D32/C32</f>
        <v>3</v>
      </c>
      <c r="O32" s="18">
        <f>E32/C32</f>
        <v>19</v>
      </c>
    </row>
    <row r="33" spans="1:15" ht="12.75">
      <c r="A33" s="26"/>
      <c r="B33" s="6" t="s">
        <v>13</v>
      </c>
      <c r="C33" s="28"/>
      <c r="D33" s="31">
        <f>D32+E32</f>
        <v>373</v>
      </c>
      <c r="E33" s="31"/>
      <c r="F33" s="30"/>
      <c r="G33" s="30"/>
      <c r="H33" s="31">
        <f>H32+I32</f>
        <v>32</v>
      </c>
      <c r="I33" s="31"/>
      <c r="J33" s="31">
        <f>J32+K32</f>
        <v>2</v>
      </c>
      <c r="K33" s="31"/>
      <c r="L33" s="31">
        <f>L32+M32</f>
        <v>32</v>
      </c>
      <c r="M33" s="31"/>
      <c r="N33" s="32">
        <f>D33/C32</f>
        <v>22</v>
      </c>
      <c r="O33" s="33"/>
    </row>
    <row r="34" spans="1:15" s="8" customFormat="1" ht="24" customHeight="1">
      <c r="A34" s="44"/>
      <c r="B34" s="16" t="s">
        <v>23</v>
      </c>
      <c r="C34" s="45">
        <f>(C30+C32)/A32</f>
        <v>17</v>
      </c>
      <c r="D34" s="7">
        <f aca="true" t="shared" si="2" ref="D34:M34">D30+D32</f>
        <v>89</v>
      </c>
      <c r="E34" s="7">
        <f t="shared" si="2"/>
        <v>502</v>
      </c>
      <c r="F34" s="47">
        <f>D35/H35</f>
        <v>13</v>
      </c>
      <c r="G34" s="47">
        <f>E34/C34/K34</f>
        <v>15</v>
      </c>
      <c r="H34" s="7">
        <f t="shared" si="2"/>
        <v>8</v>
      </c>
      <c r="I34" s="7">
        <f t="shared" si="2"/>
        <v>39</v>
      </c>
      <c r="J34" s="7">
        <f t="shared" si="2"/>
        <v>2</v>
      </c>
      <c r="K34" s="7">
        <f t="shared" si="2"/>
        <v>2</v>
      </c>
      <c r="L34" s="7">
        <f t="shared" si="2"/>
        <v>8</v>
      </c>
      <c r="M34" s="7">
        <f t="shared" si="2"/>
        <v>39</v>
      </c>
      <c r="N34" s="7">
        <f>D34/C34</f>
        <v>5</v>
      </c>
      <c r="O34" s="7">
        <f>E34/C34</f>
        <v>30</v>
      </c>
    </row>
    <row r="35" spans="1:15" s="9" customFormat="1" ht="12.75">
      <c r="A35" s="44"/>
      <c r="B35" s="16" t="s">
        <v>13</v>
      </c>
      <c r="C35" s="46"/>
      <c r="D35" s="31">
        <f>D34+E34</f>
        <v>591</v>
      </c>
      <c r="E35" s="31"/>
      <c r="F35" s="48"/>
      <c r="G35" s="48"/>
      <c r="H35" s="31">
        <f>H34+I34</f>
        <v>47</v>
      </c>
      <c r="I35" s="31"/>
      <c r="J35" s="31">
        <f>J34+K34</f>
        <v>4</v>
      </c>
      <c r="K35" s="31"/>
      <c r="L35" s="31">
        <f>L34+M34</f>
        <v>47</v>
      </c>
      <c r="M35" s="31"/>
      <c r="N35" s="32">
        <f>D35/C34</f>
        <v>35</v>
      </c>
      <c r="O35" s="33"/>
    </row>
    <row r="36" spans="1:15" s="12" customFormat="1" ht="12.75">
      <c r="A36" s="39">
        <f>A26+A32</f>
        <v>3</v>
      </c>
      <c r="B36" s="40" t="s">
        <v>24</v>
      </c>
      <c r="C36" s="42">
        <f>(C26+C30+C32)/A36</f>
        <v>17</v>
      </c>
      <c r="D36" s="19">
        <f aca="true" t="shared" si="3" ref="D36:M36">D28+D34</f>
        <v>89</v>
      </c>
      <c r="E36" s="19">
        <f t="shared" si="3"/>
        <v>1666</v>
      </c>
      <c r="F36" s="34">
        <f>D37/H37</f>
        <v>13</v>
      </c>
      <c r="G36" s="34">
        <f>E36/C36/K36</f>
        <v>16</v>
      </c>
      <c r="H36" s="19">
        <f t="shared" si="3"/>
        <v>8</v>
      </c>
      <c r="I36" s="19">
        <f t="shared" si="3"/>
        <v>127</v>
      </c>
      <c r="J36" s="19">
        <f t="shared" si="3"/>
        <v>2</v>
      </c>
      <c r="K36" s="19">
        <f t="shared" si="3"/>
        <v>6</v>
      </c>
      <c r="L36" s="19">
        <f t="shared" si="3"/>
        <v>8</v>
      </c>
      <c r="M36" s="19">
        <f t="shared" si="3"/>
        <v>118</v>
      </c>
      <c r="N36" s="19">
        <f>D36/C36</f>
        <v>5</v>
      </c>
      <c r="O36" s="19">
        <f>E36/C36</f>
        <v>98</v>
      </c>
    </row>
    <row r="37" spans="1:15" s="13" customFormat="1" ht="13.5" thickBot="1">
      <c r="A37" s="50"/>
      <c r="B37" s="51"/>
      <c r="C37" s="52"/>
      <c r="D37" s="34">
        <f>D36+E36</f>
        <v>1755</v>
      </c>
      <c r="E37" s="34"/>
      <c r="F37" s="53"/>
      <c r="G37" s="53"/>
      <c r="H37" s="34">
        <f>H36+I36</f>
        <v>135</v>
      </c>
      <c r="I37" s="34"/>
      <c r="J37" s="34">
        <f>J36+K36</f>
        <v>8</v>
      </c>
      <c r="K37" s="34"/>
      <c r="L37" s="34">
        <f>L36+M36</f>
        <v>126</v>
      </c>
      <c r="M37" s="34"/>
      <c r="N37" s="64">
        <f>D37/C36</f>
        <v>103</v>
      </c>
      <c r="O37" s="65"/>
    </row>
    <row r="38" spans="1:15" s="14" customFormat="1" ht="12.75">
      <c r="A38" s="54">
        <f>A18+A36</f>
        <v>8</v>
      </c>
      <c r="B38" s="56" t="s">
        <v>25</v>
      </c>
      <c r="C38" s="58">
        <f>(C6+C8+C10+C12+C14+C16+C26+C30+C32)/A38</f>
        <v>17</v>
      </c>
      <c r="D38" s="20">
        <f aca="true" t="shared" si="4" ref="D38:M38">D18+D36</f>
        <v>1496</v>
      </c>
      <c r="E38" s="20">
        <f t="shared" si="4"/>
        <v>6939</v>
      </c>
      <c r="F38" s="60">
        <f>D39/H39</f>
        <v>12</v>
      </c>
      <c r="G38" s="60">
        <f>E38/C38/K38</f>
        <v>16</v>
      </c>
      <c r="H38" s="20">
        <f t="shared" si="4"/>
        <v>165</v>
      </c>
      <c r="I38" s="20">
        <f t="shared" si="4"/>
        <v>529</v>
      </c>
      <c r="J38" s="20">
        <f t="shared" si="4"/>
        <v>10</v>
      </c>
      <c r="K38" s="20">
        <f t="shared" si="4"/>
        <v>25</v>
      </c>
      <c r="L38" s="20">
        <f t="shared" si="4"/>
        <v>155</v>
      </c>
      <c r="M38" s="20">
        <f t="shared" si="4"/>
        <v>506</v>
      </c>
      <c r="N38" s="20">
        <f>D38/C38</f>
        <v>88</v>
      </c>
      <c r="O38" s="20">
        <f>E38/C38</f>
        <v>408</v>
      </c>
    </row>
    <row r="39" spans="1:15" s="15" customFormat="1" ht="13.5" thickBot="1">
      <c r="A39" s="55"/>
      <c r="B39" s="57"/>
      <c r="C39" s="59"/>
      <c r="D39" s="49">
        <f>D38+E38</f>
        <v>8435</v>
      </c>
      <c r="E39" s="49"/>
      <c r="F39" s="61"/>
      <c r="G39" s="61"/>
      <c r="H39" s="49">
        <f>H38+I38</f>
        <v>694</v>
      </c>
      <c r="I39" s="49"/>
      <c r="J39" s="49">
        <f>J38+K38</f>
        <v>35</v>
      </c>
      <c r="K39" s="49"/>
      <c r="L39" s="49">
        <f>L38+M38</f>
        <v>661</v>
      </c>
      <c r="M39" s="49"/>
      <c r="N39" s="62">
        <f>D39/C38</f>
        <v>496</v>
      </c>
      <c r="O39" s="63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</sheetData>
  <sheetProtection/>
  <mergeCells count="153">
    <mergeCell ref="J39:K39"/>
    <mergeCell ref="L39:M39"/>
    <mergeCell ref="N39:O39"/>
    <mergeCell ref="J37:K37"/>
    <mergeCell ref="L37:M37"/>
    <mergeCell ref="N37:O37"/>
    <mergeCell ref="A38:A39"/>
    <mergeCell ref="B38:B39"/>
    <mergeCell ref="C38:C39"/>
    <mergeCell ref="F38:F39"/>
    <mergeCell ref="G38:G39"/>
    <mergeCell ref="D39:E39"/>
    <mergeCell ref="H39:I39"/>
    <mergeCell ref="J35:K35"/>
    <mergeCell ref="L35:M35"/>
    <mergeCell ref="N35:O35"/>
    <mergeCell ref="A36:A37"/>
    <mergeCell ref="B36:B37"/>
    <mergeCell ref="C36:C37"/>
    <mergeCell ref="F36:F37"/>
    <mergeCell ref="G36:G37"/>
    <mergeCell ref="D37:E37"/>
    <mergeCell ref="H37:I37"/>
    <mergeCell ref="A34:A35"/>
    <mergeCell ref="C34:C35"/>
    <mergeCell ref="F34:F35"/>
    <mergeCell ref="G34:G35"/>
    <mergeCell ref="D35:E35"/>
    <mergeCell ref="H35:I35"/>
    <mergeCell ref="N31:O31"/>
    <mergeCell ref="A32:A33"/>
    <mergeCell ref="C32:C33"/>
    <mergeCell ref="F32:F33"/>
    <mergeCell ref="G32:G33"/>
    <mergeCell ref="D33:E33"/>
    <mergeCell ref="H33:I33"/>
    <mergeCell ref="J33:K33"/>
    <mergeCell ref="L33:M33"/>
    <mergeCell ref="N33:O33"/>
    <mergeCell ref="L29:M29"/>
    <mergeCell ref="N29:O29"/>
    <mergeCell ref="A30:A31"/>
    <mergeCell ref="C30:C31"/>
    <mergeCell ref="F30:F31"/>
    <mergeCell ref="G30:G31"/>
    <mergeCell ref="D31:E31"/>
    <mergeCell ref="H31:I31"/>
    <mergeCell ref="J31:K31"/>
    <mergeCell ref="L31:M31"/>
    <mergeCell ref="J27:K27"/>
    <mergeCell ref="L27:M27"/>
    <mergeCell ref="N27:O27"/>
    <mergeCell ref="A28:A29"/>
    <mergeCell ref="C28:C29"/>
    <mergeCell ref="F28:F29"/>
    <mergeCell ref="G28:G29"/>
    <mergeCell ref="D29:E29"/>
    <mergeCell ref="H29:I29"/>
    <mergeCell ref="J29:K29"/>
    <mergeCell ref="H24:I24"/>
    <mergeCell ref="J24:K24"/>
    <mergeCell ref="L24:M24"/>
    <mergeCell ref="N24:O24"/>
    <mergeCell ref="A26:A27"/>
    <mergeCell ref="C26:C27"/>
    <mergeCell ref="F26:F27"/>
    <mergeCell ref="G26:G27"/>
    <mergeCell ref="D27:E27"/>
    <mergeCell ref="H27:I27"/>
    <mergeCell ref="A24:A25"/>
    <mergeCell ref="B24:B25"/>
    <mergeCell ref="C24:C25"/>
    <mergeCell ref="D24:E24"/>
    <mergeCell ref="F24:F25"/>
    <mergeCell ref="G24:G25"/>
    <mergeCell ref="H19:I19"/>
    <mergeCell ref="J19:K19"/>
    <mergeCell ref="L19:M19"/>
    <mergeCell ref="N19:O19"/>
    <mergeCell ref="A21:O21"/>
    <mergeCell ref="A22:O22"/>
    <mergeCell ref="A18:A19"/>
    <mergeCell ref="B18:B19"/>
    <mergeCell ref="C18:C19"/>
    <mergeCell ref="F18:F19"/>
    <mergeCell ref="G18:G19"/>
    <mergeCell ref="D19:E19"/>
    <mergeCell ref="N15:O15"/>
    <mergeCell ref="A16:A17"/>
    <mergeCell ref="C16:C17"/>
    <mergeCell ref="F16:F17"/>
    <mergeCell ref="G16:G17"/>
    <mergeCell ref="D17:E17"/>
    <mergeCell ref="H17:I17"/>
    <mergeCell ref="J17:K17"/>
    <mergeCell ref="L17:M17"/>
    <mergeCell ref="N17:O17"/>
    <mergeCell ref="L13:M13"/>
    <mergeCell ref="N13:O13"/>
    <mergeCell ref="A14:A15"/>
    <mergeCell ref="C14:C15"/>
    <mergeCell ref="F14:F15"/>
    <mergeCell ref="G14:G15"/>
    <mergeCell ref="D15:E15"/>
    <mergeCell ref="H15:I15"/>
    <mergeCell ref="J15:K15"/>
    <mergeCell ref="L15:M15"/>
    <mergeCell ref="J11:K11"/>
    <mergeCell ref="L11:M11"/>
    <mergeCell ref="N11:O11"/>
    <mergeCell ref="A12:A13"/>
    <mergeCell ref="C12:C13"/>
    <mergeCell ref="F12:F13"/>
    <mergeCell ref="G12:G13"/>
    <mergeCell ref="D13:E13"/>
    <mergeCell ref="H13:I13"/>
    <mergeCell ref="J13:K13"/>
    <mergeCell ref="A10:A11"/>
    <mergeCell ref="C10:C11"/>
    <mergeCell ref="F10:F11"/>
    <mergeCell ref="G10:G11"/>
    <mergeCell ref="D11:E11"/>
    <mergeCell ref="H11:I11"/>
    <mergeCell ref="N7:O7"/>
    <mergeCell ref="A8:A9"/>
    <mergeCell ref="C8:C9"/>
    <mergeCell ref="F8:F9"/>
    <mergeCell ref="G8:G9"/>
    <mergeCell ref="D9:E9"/>
    <mergeCell ref="H9:I9"/>
    <mergeCell ref="J9:K9"/>
    <mergeCell ref="L9:M9"/>
    <mergeCell ref="N9:O9"/>
    <mergeCell ref="L4:M4"/>
    <mergeCell ref="N4:O4"/>
    <mergeCell ref="A6:A7"/>
    <mergeCell ref="C6:C7"/>
    <mergeCell ref="F6:F7"/>
    <mergeCell ref="G6:G7"/>
    <mergeCell ref="D7:E7"/>
    <mergeCell ref="H7:I7"/>
    <mergeCell ref="J7:K7"/>
    <mergeCell ref="L7:M7"/>
    <mergeCell ref="A1:O1"/>
    <mergeCell ref="A2:O2"/>
    <mergeCell ref="A4:A5"/>
    <mergeCell ref="B4:B5"/>
    <mergeCell ref="C4:C5"/>
    <mergeCell ref="D4:E4"/>
    <mergeCell ref="F4:F5"/>
    <mergeCell ref="G4:G5"/>
    <mergeCell ref="H4:I4"/>
    <mergeCell ref="J4:K4"/>
  </mergeCells>
  <printOptions/>
  <pageMargins left="0.1968503937007874" right="0.1968503937007874" top="0.7874015748031497" bottom="0.1968503937007874" header="0" footer="0"/>
  <pageSetup horizontalDpi="180" verticalDpi="18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SheetLayoutView="100" zoomScalePageLayoutView="0" workbookViewId="0" topLeftCell="A1">
      <selection activeCell="J34" sqref="J34"/>
    </sheetView>
  </sheetViews>
  <sheetFormatPr defaultColWidth="9.140625" defaultRowHeight="15"/>
  <cols>
    <col min="1" max="1" width="4.8515625" style="1" customWidth="1"/>
    <col min="2" max="2" width="27.421875" style="1" customWidth="1"/>
    <col min="3" max="3" width="7.8515625" style="1" customWidth="1"/>
    <col min="4" max="4" width="6.421875" style="1" bestFit="1" customWidth="1"/>
    <col min="5" max="5" width="7.00390625" style="1" customWidth="1"/>
    <col min="6" max="6" width="8.421875" style="1" customWidth="1"/>
    <col min="7" max="7" width="8.00390625" style="1" customWidth="1"/>
    <col min="8" max="8" width="6.421875" style="1" bestFit="1" customWidth="1"/>
    <col min="9" max="9" width="6.421875" style="1" customWidth="1"/>
    <col min="10" max="10" width="6.421875" style="1" bestFit="1" customWidth="1"/>
    <col min="11" max="11" width="6.421875" style="1" customWidth="1"/>
    <col min="12" max="12" width="6.421875" style="1" bestFit="1" customWidth="1"/>
    <col min="13" max="14" width="8.140625" style="1" customWidth="1"/>
    <col min="15" max="15" width="8.8515625" style="1" customWidth="1"/>
    <col min="16" max="16384" width="9.140625" style="1" customWidth="1"/>
  </cols>
  <sheetData>
    <row r="1" spans="1:15" s="3" customFormat="1" ht="12.75">
      <c r="A1" s="21" t="s">
        <v>42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3" customFormat="1" ht="12.75">
      <c r="A2" s="22" t="s">
        <v>33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="10" customFormat="1" ht="7.5"/>
    <row r="4" spans="1:15" s="3" customFormat="1" ht="26.25" customHeight="1">
      <c r="A4" s="23" t="s">
        <v>0</v>
      </c>
      <c r="B4" s="23" t="s">
        <v>1</v>
      </c>
      <c r="C4" s="24" t="s">
        <v>2</v>
      </c>
      <c r="D4" s="23" t="s">
        <v>5</v>
      </c>
      <c r="E4" s="23"/>
      <c r="F4" s="24" t="s">
        <v>6</v>
      </c>
      <c r="G4" s="24" t="s">
        <v>7</v>
      </c>
      <c r="H4" s="23" t="s">
        <v>8</v>
      </c>
      <c r="I4" s="23"/>
      <c r="J4" s="23" t="s">
        <v>9</v>
      </c>
      <c r="K4" s="23"/>
      <c r="L4" s="23" t="s">
        <v>10</v>
      </c>
      <c r="M4" s="23"/>
      <c r="N4" s="23" t="s">
        <v>11</v>
      </c>
      <c r="O4" s="23"/>
    </row>
    <row r="5" spans="1:15" s="3" customFormat="1" ht="24" customHeight="1">
      <c r="A5" s="23"/>
      <c r="B5" s="23"/>
      <c r="C5" s="25"/>
      <c r="D5" s="11" t="s">
        <v>3</v>
      </c>
      <c r="E5" s="11" t="s">
        <v>4</v>
      </c>
      <c r="F5" s="25"/>
      <c r="G5" s="25"/>
      <c r="H5" s="11" t="s">
        <v>3</v>
      </c>
      <c r="I5" s="11" t="s">
        <v>4</v>
      </c>
      <c r="J5" s="11" t="s">
        <v>3</v>
      </c>
      <c r="K5" s="11" t="s">
        <v>4</v>
      </c>
      <c r="L5" s="11" t="s">
        <v>3</v>
      </c>
      <c r="M5" s="11" t="s">
        <v>4</v>
      </c>
      <c r="N5" s="11" t="s">
        <v>3</v>
      </c>
      <c r="O5" s="11" t="s">
        <v>4</v>
      </c>
    </row>
    <row r="6" spans="1:15" ht="12.75">
      <c r="A6" s="26">
        <v>1</v>
      </c>
      <c r="B6" s="4" t="s">
        <v>12</v>
      </c>
      <c r="C6" s="27">
        <v>22</v>
      </c>
      <c r="D6" s="5">
        <v>342</v>
      </c>
      <c r="E6" s="5">
        <v>2617</v>
      </c>
      <c r="F6" s="29">
        <f>D7/H7</f>
        <v>13</v>
      </c>
      <c r="G6" s="29">
        <f>E6/C6/K6</f>
        <v>15</v>
      </c>
      <c r="H6" s="5">
        <v>40</v>
      </c>
      <c r="I6" s="5">
        <v>182</v>
      </c>
      <c r="J6" s="5">
        <v>2</v>
      </c>
      <c r="K6" s="5">
        <v>8</v>
      </c>
      <c r="L6" s="5">
        <v>29</v>
      </c>
      <c r="M6" s="5">
        <v>154</v>
      </c>
      <c r="N6" s="18">
        <f>D6/C6</f>
        <v>16</v>
      </c>
      <c r="O6" s="18">
        <f>E6/C6</f>
        <v>119</v>
      </c>
    </row>
    <row r="7" spans="1:15" s="3" customFormat="1" ht="12.75">
      <c r="A7" s="26"/>
      <c r="B7" s="6" t="s">
        <v>13</v>
      </c>
      <c r="C7" s="28"/>
      <c r="D7" s="31">
        <f>D6+E6</f>
        <v>2959</v>
      </c>
      <c r="E7" s="31"/>
      <c r="F7" s="30"/>
      <c r="G7" s="30"/>
      <c r="H7" s="31">
        <f>H6+I6</f>
        <v>222</v>
      </c>
      <c r="I7" s="31"/>
      <c r="J7" s="31">
        <f>J6+K6</f>
        <v>10</v>
      </c>
      <c r="K7" s="31"/>
      <c r="L7" s="31">
        <f>L6+M6</f>
        <v>183</v>
      </c>
      <c r="M7" s="31"/>
      <c r="N7" s="31">
        <f>D7/C6</f>
        <v>135</v>
      </c>
      <c r="O7" s="31"/>
    </row>
    <row r="8" spans="1:15" ht="12.75">
      <c r="A8" s="26">
        <v>2</v>
      </c>
      <c r="B8" s="4" t="s">
        <v>15</v>
      </c>
      <c r="C8" s="27">
        <v>22</v>
      </c>
      <c r="D8" s="5">
        <v>192</v>
      </c>
      <c r="E8" s="5">
        <v>248</v>
      </c>
      <c r="F8" s="29">
        <f>D9/H9</f>
        <v>12</v>
      </c>
      <c r="G8" s="29">
        <f>E8/C8/K8</f>
        <v>11</v>
      </c>
      <c r="H8" s="5">
        <v>19</v>
      </c>
      <c r="I8" s="5">
        <v>18</v>
      </c>
      <c r="J8" s="5">
        <v>1</v>
      </c>
      <c r="K8" s="5">
        <v>1</v>
      </c>
      <c r="L8" s="5">
        <v>15</v>
      </c>
      <c r="M8" s="5">
        <v>15</v>
      </c>
      <c r="N8" s="18">
        <f>D8/C8</f>
        <v>9</v>
      </c>
      <c r="O8" s="18">
        <f>E8/C8</f>
        <v>11</v>
      </c>
    </row>
    <row r="9" spans="1:15" ht="12.75">
      <c r="A9" s="26"/>
      <c r="B9" s="6" t="s">
        <v>13</v>
      </c>
      <c r="C9" s="28"/>
      <c r="D9" s="31">
        <f>D8+E8</f>
        <v>440</v>
      </c>
      <c r="E9" s="31"/>
      <c r="F9" s="30"/>
      <c r="G9" s="30"/>
      <c r="H9" s="31">
        <f>H8+I8</f>
        <v>37</v>
      </c>
      <c r="I9" s="31"/>
      <c r="J9" s="31">
        <f>J8+K8</f>
        <v>2</v>
      </c>
      <c r="K9" s="31"/>
      <c r="L9" s="31">
        <f>L8+M8</f>
        <v>30</v>
      </c>
      <c r="M9" s="31"/>
      <c r="N9" s="31">
        <f>D9/C8</f>
        <v>20</v>
      </c>
      <c r="O9" s="31"/>
    </row>
    <row r="10" spans="1:15" ht="12.75">
      <c r="A10" s="26">
        <v>3</v>
      </c>
      <c r="B10" s="4" t="s">
        <v>16</v>
      </c>
      <c r="C10" s="27">
        <v>22</v>
      </c>
      <c r="D10" s="5">
        <v>154</v>
      </c>
      <c r="E10" s="5">
        <v>1184</v>
      </c>
      <c r="F10" s="29">
        <f>D11/H11</f>
        <v>16</v>
      </c>
      <c r="G10" s="29">
        <f>E10/C10/K10</f>
        <v>18</v>
      </c>
      <c r="H10" s="5">
        <v>20</v>
      </c>
      <c r="I10" s="5">
        <v>65</v>
      </c>
      <c r="J10" s="5">
        <v>1</v>
      </c>
      <c r="K10" s="5">
        <v>3</v>
      </c>
      <c r="L10" s="5">
        <v>12</v>
      </c>
      <c r="M10" s="5">
        <v>61</v>
      </c>
      <c r="N10" s="18">
        <f>D10/C10</f>
        <v>7</v>
      </c>
      <c r="O10" s="18">
        <f>E10/C10</f>
        <v>54</v>
      </c>
    </row>
    <row r="11" spans="1:15" ht="12.75">
      <c r="A11" s="26"/>
      <c r="B11" s="6" t="s">
        <v>13</v>
      </c>
      <c r="C11" s="28"/>
      <c r="D11" s="31">
        <f>D10+E10</f>
        <v>1338</v>
      </c>
      <c r="E11" s="31"/>
      <c r="F11" s="30"/>
      <c r="G11" s="30"/>
      <c r="H11" s="31">
        <f>H10+I10</f>
        <v>85</v>
      </c>
      <c r="I11" s="31"/>
      <c r="J11" s="31">
        <f>J10+K10</f>
        <v>4</v>
      </c>
      <c r="K11" s="31"/>
      <c r="L11" s="31">
        <f>L10+M10</f>
        <v>73</v>
      </c>
      <c r="M11" s="31"/>
      <c r="N11" s="32">
        <f>D11/C10</f>
        <v>61</v>
      </c>
      <c r="O11" s="33"/>
    </row>
    <row r="12" spans="1:15" ht="12.75" hidden="1">
      <c r="A12" s="26"/>
      <c r="B12" s="4" t="s">
        <v>35</v>
      </c>
      <c r="C12" s="27"/>
      <c r="D12" s="5">
        <v>0</v>
      </c>
      <c r="E12" s="5">
        <v>0</v>
      </c>
      <c r="F12" s="29"/>
      <c r="G12" s="29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18">
        <v>0</v>
      </c>
      <c r="O12" s="18">
        <v>0</v>
      </c>
    </row>
    <row r="13" spans="1:15" ht="12.75" hidden="1">
      <c r="A13" s="26"/>
      <c r="B13" s="6" t="s">
        <v>13</v>
      </c>
      <c r="C13" s="28"/>
      <c r="D13" s="31">
        <f>D12+E12</f>
        <v>0</v>
      </c>
      <c r="E13" s="31"/>
      <c r="F13" s="30"/>
      <c r="G13" s="30"/>
      <c r="H13" s="31">
        <f>H12+I12</f>
        <v>0</v>
      </c>
      <c r="I13" s="31"/>
      <c r="J13" s="31">
        <f>J12+K12</f>
        <v>0</v>
      </c>
      <c r="K13" s="31"/>
      <c r="L13" s="31">
        <f>L12+M12</f>
        <v>0</v>
      </c>
      <c r="M13" s="31"/>
      <c r="N13" s="32">
        <v>0</v>
      </c>
      <c r="O13" s="33"/>
    </row>
    <row r="14" spans="1:15" ht="12.75">
      <c r="A14" s="26">
        <v>4</v>
      </c>
      <c r="B14" s="4" t="s">
        <v>17</v>
      </c>
      <c r="C14" s="27">
        <v>22</v>
      </c>
      <c r="D14" s="5">
        <v>216</v>
      </c>
      <c r="E14" s="5">
        <v>1533</v>
      </c>
      <c r="F14" s="29">
        <f>D15/H15</f>
        <v>14</v>
      </c>
      <c r="G14" s="29">
        <f>E14/C14/K14</f>
        <v>14</v>
      </c>
      <c r="H14" s="5">
        <v>20</v>
      </c>
      <c r="I14" s="5">
        <v>104</v>
      </c>
      <c r="J14" s="5">
        <v>1</v>
      </c>
      <c r="K14" s="5">
        <v>5</v>
      </c>
      <c r="L14" s="5">
        <v>16</v>
      </c>
      <c r="M14" s="5">
        <v>94</v>
      </c>
      <c r="N14" s="18">
        <f>D14/C14</f>
        <v>10</v>
      </c>
      <c r="O14" s="18">
        <f>E14/C14</f>
        <v>70</v>
      </c>
    </row>
    <row r="15" spans="1:15" ht="12.75">
      <c r="A15" s="26"/>
      <c r="B15" s="6" t="s">
        <v>13</v>
      </c>
      <c r="C15" s="28"/>
      <c r="D15" s="31">
        <f>D14+E14</f>
        <v>1749</v>
      </c>
      <c r="E15" s="31"/>
      <c r="F15" s="30"/>
      <c r="G15" s="30"/>
      <c r="H15" s="31">
        <f>H14+I14</f>
        <v>124</v>
      </c>
      <c r="I15" s="31"/>
      <c r="J15" s="31">
        <f>J14+K14</f>
        <v>6</v>
      </c>
      <c r="K15" s="31"/>
      <c r="L15" s="31">
        <f>L14+M14</f>
        <v>110</v>
      </c>
      <c r="M15" s="31"/>
      <c r="N15" s="32">
        <f>D15/C14</f>
        <v>80</v>
      </c>
      <c r="O15" s="33"/>
    </row>
    <row r="16" spans="1:15" ht="12.75">
      <c r="A16" s="26">
        <v>5</v>
      </c>
      <c r="B16" s="4" t="s">
        <v>18</v>
      </c>
      <c r="C16" s="27">
        <v>22</v>
      </c>
      <c r="D16" s="5">
        <v>276</v>
      </c>
      <c r="E16" s="5">
        <v>903</v>
      </c>
      <c r="F16" s="29">
        <f>D17/H17</f>
        <v>15</v>
      </c>
      <c r="G16" s="29">
        <f>E16/C16/K16</f>
        <v>14</v>
      </c>
      <c r="H16" s="5">
        <v>21</v>
      </c>
      <c r="I16" s="5">
        <v>57</v>
      </c>
      <c r="J16" s="5">
        <v>1</v>
      </c>
      <c r="K16" s="5">
        <v>3</v>
      </c>
      <c r="L16" s="5">
        <v>18</v>
      </c>
      <c r="M16" s="5">
        <v>56</v>
      </c>
      <c r="N16" s="18">
        <f>D16/C16</f>
        <v>13</v>
      </c>
      <c r="O16" s="18">
        <f>E16/C16</f>
        <v>41</v>
      </c>
    </row>
    <row r="17" spans="1:15" ht="12.75">
      <c r="A17" s="26"/>
      <c r="B17" s="6" t="s">
        <v>13</v>
      </c>
      <c r="C17" s="28"/>
      <c r="D17" s="31">
        <f>D16+E16</f>
        <v>1179</v>
      </c>
      <c r="E17" s="31"/>
      <c r="F17" s="30"/>
      <c r="G17" s="30"/>
      <c r="H17" s="31">
        <f>H16+I16</f>
        <v>78</v>
      </c>
      <c r="I17" s="31"/>
      <c r="J17" s="31">
        <f>J16+K16</f>
        <v>4</v>
      </c>
      <c r="K17" s="31"/>
      <c r="L17" s="31">
        <f>L16+M16</f>
        <v>74</v>
      </c>
      <c r="M17" s="31"/>
      <c r="N17" s="32">
        <f>D17/C16</f>
        <v>54</v>
      </c>
      <c r="O17" s="33"/>
    </row>
    <row r="18" spans="1:15" s="12" customFormat="1" ht="12.75">
      <c r="A18" s="39">
        <f>A16</f>
        <v>5</v>
      </c>
      <c r="B18" s="40" t="s">
        <v>26</v>
      </c>
      <c r="C18" s="42">
        <f>(C6+C8+C10+C12+C14+C16)/A18</f>
        <v>22</v>
      </c>
      <c r="D18" s="19">
        <f aca="true" t="shared" si="0" ref="D18:M18">D6+D8+D10+D12+D14+D16</f>
        <v>1180</v>
      </c>
      <c r="E18" s="19">
        <f t="shared" si="0"/>
        <v>6485</v>
      </c>
      <c r="F18" s="34">
        <f>D19/H19</f>
        <v>14</v>
      </c>
      <c r="G18" s="34">
        <f>E18/C18/K18</f>
        <v>15</v>
      </c>
      <c r="H18" s="19">
        <f t="shared" si="0"/>
        <v>120</v>
      </c>
      <c r="I18" s="19">
        <f t="shared" si="0"/>
        <v>426</v>
      </c>
      <c r="J18" s="19">
        <f t="shared" si="0"/>
        <v>6</v>
      </c>
      <c r="K18" s="19">
        <f t="shared" si="0"/>
        <v>20</v>
      </c>
      <c r="L18" s="19">
        <f t="shared" si="0"/>
        <v>90</v>
      </c>
      <c r="M18" s="19">
        <f t="shared" si="0"/>
        <v>380</v>
      </c>
      <c r="N18" s="19">
        <f>D18/C18</f>
        <v>54</v>
      </c>
      <c r="O18" s="19">
        <f>E18/C18</f>
        <v>295</v>
      </c>
    </row>
    <row r="19" spans="1:15" s="13" customFormat="1" ht="12.75">
      <c r="A19" s="39"/>
      <c r="B19" s="41"/>
      <c r="C19" s="43"/>
      <c r="D19" s="36">
        <f>D18+E18</f>
        <v>7665</v>
      </c>
      <c r="E19" s="36"/>
      <c r="F19" s="35"/>
      <c r="G19" s="35"/>
      <c r="H19" s="36">
        <f>H18+I18</f>
        <v>546</v>
      </c>
      <c r="I19" s="36"/>
      <c r="J19" s="36">
        <f>J18+K18</f>
        <v>26</v>
      </c>
      <c r="K19" s="36"/>
      <c r="L19" s="36">
        <f>L18+M18</f>
        <v>470</v>
      </c>
      <c r="M19" s="36"/>
      <c r="N19" s="37">
        <f>D19/C18</f>
        <v>348</v>
      </c>
      <c r="O19" s="38"/>
    </row>
    <row r="20" s="10" customFormat="1" ht="7.5">
      <c r="B20" s="17"/>
    </row>
    <row r="21" spans="1:15" s="3" customFormat="1" ht="12.75">
      <c r="A21" s="21" t="s">
        <v>43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s="3" customFormat="1" ht="12.75" customHeight="1">
      <c r="A22" s="22" t="s">
        <v>33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="10" customFormat="1" ht="7.5"/>
    <row r="24" spans="1:15" s="3" customFormat="1" ht="25.5" customHeight="1">
      <c r="A24" s="23" t="s">
        <v>0</v>
      </c>
      <c r="B24" s="23" t="s">
        <v>1</v>
      </c>
      <c r="C24" s="24" t="s">
        <v>2</v>
      </c>
      <c r="D24" s="23" t="s">
        <v>5</v>
      </c>
      <c r="E24" s="23"/>
      <c r="F24" s="24" t="s">
        <v>6</v>
      </c>
      <c r="G24" s="24" t="s">
        <v>7</v>
      </c>
      <c r="H24" s="23" t="s">
        <v>8</v>
      </c>
      <c r="I24" s="23"/>
      <c r="J24" s="23" t="s">
        <v>9</v>
      </c>
      <c r="K24" s="23"/>
      <c r="L24" s="23" t="s">
        <v>10</v>
      </c>
      <c r="M24" s="23"/>
      <c r="N24" s="23" t="s">
        <v>11</v>
      </c>
      <c r="O24" s="23"/>
    </row>
    <row r="25" spans="1:15" s="3" customFormat="1" ht="20.25" customHeight="1">
      <c r="A25" s="23"/>
      <c r="B25" s="23"/>
      <c r="C25" s="25"/>
      <c r="D25" s="11" t="s">
        <v>3</v>
      </c>
      <c r="E25" s="11" t="s">
        <v>4</v>
      </c>
      <c r="F25" s="25"/>
      <c r="G25" s="25"/>
      <c r="H25" s="11" t="s">
        <v>3</v>
      </c>
      <c r="I25" s="11" t="s">
        <v>4</v>
      </c>
      <c r="J25" s="11" t="s">
        <v>3</v>
      </c>
      <c r="K25" s="11" t="s">
        <v>4</v>
      </c>
      <c r="L25" s="11" t="s">
        <v>3</v>
      </c>
      <c r="M25" s="11" t="s">
        <v>4</v>
      </c>
      <c r="N25" s="11" t="s">
        <v>3</v>
      </c>
      <c r="O25" s="11" t="s">
        <v>4</v>
      </c>
    </row>
    <row r="26" spans="1:15" ht="12.75">
      <c r="A26" s="26">
        <v>1</v>
      </c>
      <c r="B26" s="4" t="s">
        <v>20</v>
      </c>
      <c r="C26" s="27">
        <v>22</v>
      </c>
      <c r="D26" s="5">
        <v>0</v>
      </c>
      <c r="E26" s="5">
        <v>1322</v>
      </c>
      <c r="F26" s="29">
        <f>D27/H27</f>
        <v>15</v>
      </c>
      <c r="G26" s="29">
        <f>E26/C26/K26</f>
        <v>15</v>
      </c>
      <c r="H26" s="5">
        <v>0</v>
      </c>
      <c r="I26" s="5">
        <v>86</v>
      </c>
      <c r="J26" s="5">
        <v>0</v>
      </c>
      <c r="K26" s="5">
        <v>4</v>
      </c>
      <c r="L26" s="5">
        <v>0</v>
      </c>
      <c r="M26" s="5">
        <v>73</v>
      </c>
      <c r="N26" s="18">
        <f>D26/C26</f>
        <v>0</v>
      </c>
      <c r="O26" s="18">
        <f>E26/C26</f>
        <v>60</v>
      </c>
    </row>
    <row r="27" spans="1:15" s="3" customFormat="1" ht="12.75">
      <c r="A27" s="26"/>
      <c r="B27" s="6" t="s">
        <v>13</v>
      </c>
      <c r="C27" s="28"/>
      <c r="D27" s="31">
        <f>D26+E26</f>
        <v>1322</v>
      </c>
      <c r="E27" s="31"/>
      <c r="F27" s="30"/>
      <c r="G27" s="30"/>
      <c r="H27" s="31">
        <f>H26+I26</f>
        <v>86</v>
      </c>
      <c r="I27" s="31"/>
      <c r="J27" s="31">
        <f>J26+K26</f>
        <v>4</v>
      </c>
      <c r="K27" s="31"/>
      <c r="L27" s="31">
        <f>L26+M26</f>
        <v>73</v>
      </c>
      <c r="M27" s="31"/>
      <c r="N27" s="32">
        <f>D27/C26</f>
        <v>60</v>
      </c>
      <c r="O27" s="33"/>
    </row>
    <row r="28" spans="1:15" s="8" customFormat="1" ht="25.5">
      <c r="A28" s="44"/>
      <c r="B28" s="16" t="s">
        <v>19</v>
      </c>
      <c r="C28" s="45">
        <f>(C26)/A26</f>
        <v>22</v>
      </c>
      <c r="D28" s="7">
        <f aca="true" t="shared" si="1" ref="D28:M28">D26</f>
        <v>0</v>
      </c>
      <c r="E28" s="7">
        <f t="shared" si="1"/>
        <v>1322</v>
      </c>
      <c r="F28" s="47">
        <f>D29/H29</f>
        <v>15</v>
      </c>
      <c r="G28" s="47">
        <f>E28/C28/K28</f>
        <v>15</v>
      </c>
      <c r="H28" s="7">
        <f t="shared" si="1"/>
        <v>0</v>
      </c>
      <c r="I28" s="7">
        <f t="shared" si="1"/>
        <v>86</v>
      </c>
      <c r="J28" s="7">
        <f t="shared" si="1"/>
        <v>0</v>
      </c>
      <c r="K28" s="7">
        <f t="shared" si="1"/>
        <v>4</v>
      </c>
      <c r="L28" s="7">
        <f t="shared" si="1"/>
        <v>0</v>
      </c>
      <c r="M28" s="7">
        <f t="shared" si="1"/>
        <v>73</v>
      </c>
      <c r="N28" s="7">
        <f>D28/C28</f>
        <v>0</v>
      </c>
      <c r="O28" s="7">
        <f>E28/C28</f>
        <v>60</v>
      </c>
    </row>
    <row r="29" spans="1:15" s="9" customFormat="1" ht="12.75">
      <c r="A29" s="44"/>
      <c r="B29" s="16" t="s">
        <v>13</v>
      </c>
      <c r="C29" s="46"/>
      <c r="D29" s="31">
        <f>D28+E28</f>
        <v>1322</v>
      </c>
      <c r="E29" s="31"/>
      <c r="F29" s="48"/>
      <c r="G29" s="48"/>
      <c r="H29" s="31">
        <f>H28+I28</f>
        <v>86</v>
      </c>
      <c r="I29" s="31"/>
      <c r="J29" s="31">
        <f>J28+K28</f>
        <v>4</v>
      </c>
      <c r="K29" s="31"/>
      <c r="L29" s="31">
        <f>L28+M28</f>
        <v>73</v>
      </c>
      <c r="M29" s="31"/>
      <c r="N29" s="32">
        <f>D29/C28</f>
        <v>60</v>
      </c>
      <c r="O29" s="33"/>
    </row>
    <row r="30" spans="1:15" ht="12.75">
      <c r="A30" s="26">
        <v>1</v>
      </c>
      <c r="B30" s="4" t="s">
        <v>21</v>
      </c>
      <c r="C30" s="27">
        <v>22</v>
      </c>
      <c r="D30" s="5">
        <v>22</v>
      </c>
      <c r="E30" s="5">
        <v>144</v>
      </c>
      <c r="F30" s="29">
        <f>D31/H31</f>
        <v>15</v>
      </c>
      <c r="G30" s="29">
        <f>E30/C30/K30</f>
        <v>7</v>
      </c>
      <c r="H30" s="5">
        <v>1</v>
      </c>
      <c r="I30" s="5">
        <v>10</v>
      </c>
      <c r="J30" s="5">
        <v>1</v>
      </c>
      <c r="K30" s="5">
        <v>1</v>
      </c>
      <c r="L30" s="5">
        <v>1</v>
      </c>
      <c r="M30" s="5">
        <v>10</v>
      </c>
      <c r="N30" s="18">
        <f>D30/C30</f>
        <v>1</v>
      </c>
      <c r="O30" s="18">
        <f>E30/C30</f>
        <v>7</v>
      </c>
    </row>
    <row r="31" spans="1:15" ht="12.75">
      <c r="A31" s="26"/>
      <c r="B31" s="6" t="s">
        <v>13</v>
      </c>
      <c r="C31" s="28"/>
      <c r="D31" s="31">
        <f>D30+E30</f>
        <v>166</v>
      </c>
      <c r="E31" s="31"/>
      <c r="F31" s="30"/>
      <c r="G31" s="30"/>
      <c r="H31" s="31">
        <f>H30+I30</f>
        <v>11</v>
      </c>
      <c r="I31" s="31"/>
      <c r="J31" s="31">
        <f>J30+K30</f>
        <v>2</v>
      </c>
      <c r="K31" s="31"/>
      <c r="L31" s="31">
        <f>L30+M30</f>
        <v>11</v>
      </c>
      <c r="M31" s="31"/>
      <c r="N31" s="32">
        <f>D31/C30</f>
        <v>8</v>
      </c>
      <c r="O31" s="33"/>
    </row>
    <row r="32" spans="1:15" ht="12.75">
      <c r="A32" s="26">
        <v>2</v>
      </c>
      <c r="B32" s="4" t="s">
        <v>22</v>
      </c>
      <c r="C32" s="27">
        <v>22</v>
      </c>
      <c r="D32" s="5">
        <v>129</v>
      </c>
      <c r="E32" s="5">
        <v>294</v>
      </c>
      <c r="F32" s="29">
        <f>D33/H33</f>
        <v>14</v>
      </c>
      <c r="G32" s="29">
        <f>E32/C32/K32</f>
        <v>13</v>
      </c>
      <c r="H32" s="5">
        <v>10</v>
      </c>
      <c r="I32" s="5">
        <v>20</v>
      </c>
      <c r="J32" s="5">
        <v>1</v>
      </c>
      <c r="K32" s="5">
        <v>1</v>
      </c>
      <c r="L32" s="5">
        <v>10</v>
      </c>
      <c r="M32" s="5">
        <v>20</v>
      </c>
      <c r="N32" s="18">
        <f>D32/C32</f>
        <v>6</v>
      </c>
      <c r="O32" s="18">
        <f>E32/C32</f>
        <v>13</v>
      </c>
    </row>
    <row r="33" spans="1:15" ht="12.75">
      <c r="A33" s="26"/>
      <c r="B33" s="6" t="s">
        <v>13</v>
      </c>
      <c r="C33" s="28"/>
      <c r="D33" s="31">
        <f>D32+E32</f>
        <v>423</v>
      </c>
      <c r="E33" s="31"/>
      <c r="F33" s="30"/>
      <c r="G33" s="30"/>
      <c r="H33" s="31">
        <f>H32+I32</f>
        <v>30</v>
      </c>
      <c r="I33" s="31"/>
      <c r="J33" s="31">
        <f>J32+K32</f>
        <v>2</v>
      </c>
      <c r="K33" s="31"/>
      <c r="L33" s="31">
        <f>L32+M32</f>
        <v>30</v>
      </c>
      <c r="M33" s="31"/>
      <c r="N33" s="32">
        <f>D33/C32</f>
        <v>19</v>
      </c>
      <c r="O33" s="33"/>
    </row>
    <row r="34" spans="1:15" s="8" customFormat="1" ht="24" customHeight="1">
      <c r="A34" s="44"/>
      <c r="B34" s="16" t="s">
        <v>23</v>
      </c>
      <c r="C34" s="45">
        <f>(C30+C32)/A32</f>
        <v>22</v>
      </c>
      <c r="D34" s="7">
        <f aca="true" t="shared" si="2" ref="D34:M34">D30+D32</f>
        <v>151</v>
      </c>
      <c r="E34" s="7">
        <f t="shared" si="2"/>
        <v>438</v>
      </c>
      <c r="F34" s="47">
        <f>D35/H35</f>
        <v>14</v>
      </c>
      <c r="G34" s="47">
        <f>E34/C34/K34</f>
        <v>10</v>
      </c>
      <c r="H34" s="7">
        <f t="shared" si="2"/>
        <v>11</v>
      </c>
      <c r="I34" s="7">
        <f t="shared" si="2"/>
        <v>30</v>
      </c>
      <c r="J34" s="7">
        <f t="shared" si="2"/>
        <v>2</v>
      </c>
      <c r="K34" s="7">
        <f t="shared" si="2"/>
        <v>2</v>
      </c>
      <c r="L34" s="7">
        <f t="shared" si="2"/>
        <v>11</v>
      </c>
      <c r="M34" s="7">
        <f t="shared" si="2"/>
        <v>30</v>
      </c>
      <c r="N34" s="7">
        <f>D34/C34</f>
        <v>7</v>
      </c>
      <c r="O34" s="7">
        <f>E34/C34</f>
        <v>20</v>
      </c>
    </row>
    <row r="35" spans="1:15" s="9" customFormat="1" ht="12.75">
      <c r="A35" s="44"/>
      <c r="B35" s="16" t="s">
        <v>13</v>
      </c>
      <c r="C35" s="46"/>
      <c r="D35" s="31">
        <f>D34+E34</f>
        <v>589</v>
      </c>
      <c r="E35" s="31"/>
      <c r="F35" s="48"/>
      <c r="G35" s="48"/>
      <c r="H35" s="31">
        <f>H34+I34</f>
        <v>41</v>
      </c>
      <c r="I35" s="31"/>
      <c r="J35" s="31">
        <f>J34+K34</f>
        <v>4</v>
      </c>
      <c r="K35" s="31"/>
      <c r="L35" s="31">
        <f>L34+M34</f>
        <v>41</v>
      </c>
      <c r="M35" s="31"/>
      <c r="N35" s="32">
        <f>D35/C34</f>
        <v>27</v>
      </c>
      <c r="O35" s="33"/>
    </row>
    <row r="36" spans="1:15" s="12" customFormat="1" ht="12.75">
      <c r="A36" s="39">
        <f>A26+A32</f>
        <v>3</v>
      </c>
      <c r="B36" s="40" t="s">
        <v>24</v>
      </c>
      <c r="C36" s="42">
        <f>(C26+C30+C32)/A36</f>
        <v>22</v>
      </c>
      <c r="D36" s="19">
        <f aca="true" t="shared" si="3" ref="D36:M36">D28+D34</f>
        <v>151</v>
      </c>
      <c r="E36" s="19">
        <f t="shared" si="3"/>
        <v>1760</v>
      </c>
      <c r="F36" s="34">
        <f>D37/H37</f>
        <v>15</v>
      </c>
      <c r="G36" s="34">
        <f>E36/C36/K36</f>
        <v>13</v>
      </c>
      <c r="H36" s="19">
        <f t="shared" si="3"/>
        <v>11</v>
      </c>
      <c r="I36" s="19">
        <f t="shared" si="3"/>
        <v>116</v>
      </c>
      <c r="J36" s="19">
        <f t="shared" si="3"/>
        <v>2</v>
      </c>
      <c r="K36" s="19">
        <f t="shared" si="3"/>
        <v>6</v>
      </c>
      <c r="L36" s="19">
        <f t="shared" si="3"/>
        <v>11</v>
      </c>
      <c r="M36" s="19">
        <f t="shared" si="3"/>
        <v>103</v>
      </c>
      <c r="N36" s="19">
        <f>D36/C36</f>
        <v>7</v>
      </c>
      <c r="O36" s="19">
        <f>E36/C36</f>
        <v>80</v>
      </c>
    </row>
    <row r="37" spans="1:15" s="13" customFormat="1" ht="13.5" thickBot="1">
      <c r="A37" s="50"/>
      <c r="B37" s="51"/>
      <c r="C37" s="52"/>
      <c r="D37" s="34">
        <f>D36+E36</f>
        <v>1911</v>
      </c>
      <c r="E37" s="34"/>
      <c r="F37" s="53"/>
      <c r="G37" s="53"/>
      <c r="H37" s="34">
        <f>H36+I36</f>
        <v>127</v>
      </c>
      <c r="I37" s="34"/>
      <c r="J37" s="34">
        <f>J36+K36</f>
        <v>8</v>
      </c>
      <c r="K37" s="34"/>
      <c r="L37" s="34">
        <f>L36+M36</f>
        <v>114</v>
      </c>
      <c r="M37" s="34"/>
      <c r="N37" s="64">
        <f>D37/C36</f>
        <v>87</v>
      </c>
      <c r="O37" s="65"/>
    </row>
    <row r="38" spans="1:15" s="14" customFormat="1" ht="12.75">
      <c r="A38" s="54">
        <f>A18+A36</f>
        <v>8</v>
      </c>
      <c r="B38" s="56" t="s">
        <v>25</v>
      </c>
      <c r="C38" s="58">
        <f>(C6+C8+C10+C12+C14+C16+C26+C30+C32)/A38</f>
        <v>22</v>
      </c>
      <c r="D38" s="20">
        <f aca="true" t="shared" si="4" ref="D38:M38">D18+D36</f>
        <v>1331</v>
      </c>
      <c r="E38" s="20">
        <f t="shared" si="4"/>
        <v>8245</v>
      </c>
      <c r="F38" s="60">
        <f>D39/H39</f>
        <v>14</v>
      </c>
      <c r="G38" s="60">
        <f>E38/C38/K38</f>
        <v>14</v>
      </c>
      <c r="H38" s="20">
        <f t="shared" si="4"/>
        <v>131</v>
      </c>
      <c r="I38" s="20">
        <f t="shared" si="4"/>
        <v>542</v>
      </c>
      <c r="J38" s="20">
        <f t="shared" si="4"/>
        <v>8</v>
      </c>
      <c r="K38" s="20">
        <f t="shared" si="4"/>
        <v>26</v>
      </c>
      <c r="L38" s="20">
        <f t="shared" si="4"/>
        <v>101</v>
      </c>
      <c r="M38" s="20">
        <f t="shared" si="4"/>
        <v>483</v>
      </c>
      <c r="N38" s="20">
        <f>D38/C38</f>
        <v>61</v>
      </c>
      <c r="O38" s="20">
        <f>E38/C38</f>
        <v>375</v>
      </c>
    </row>
    <row r="39" spans="1:15" s="15" customFormat="1" ht="13.5" thickBot="1">
      <c r="A39" s="55"/>
      <c r="B39" s="57"/>
      <c r="C39" s="59"/>
      <c r="D39" s="49">
        <f>D38+E38</f>
        <v>9576</v>
      </c>
      <c r="E39" s="49"/>
      <c r="F39" s="61"/>
      <c r="G39" s="61"/>
      <c r="H39" s="49">
        <f>H38+I38</f>
        <v>673</v>
      </c>
      <c r="I39" s="49"/>
      <c r="J39" s="49">
        <f>J38+K38</f>
        <v>34</v>
      </c>
      <c r="K39" s="49"/>
      <c r="L39" s="49">
        <f>L38+M38</f>
        <v>584</v>
      </c>
      <c r="M39" s="49"/>
      <c r="N39" s="62">
        <f>D39/C38</f>
        <v>435</v>
      </c>
      <c r="O39" s="63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</sheetData>
  <sheetProtection/>
  <mergeCells count="153">
    <mergeCell ref="J39:K39"/>
    <mergeCell ref="L39:M39"/>
    <mergeCell ref="N39:O39"/>
    <mergeCell ref="J37:K37"/>
    <mergeCell ref="L37:M37"/>
    <mergeCell ref="N37:O37"/>
    <mergeCell ref="A38:A39"/>
    <mergeCell ref="B38:B39"/>
    <mergeCell ref="C38:C39"/>
    <mergeCell ref="F38:F39"/>
    <mergeCell ref="G38:G39"/>
    <mergeCell ref="D39:E39"/>
    <mergeCell ref="H39:I39"/>
    <mergeCell ref="J35:K35"/>
    <mergeCell ref="L35:M35"/>
    <mergeCell ref="N35:O35"/>
    <mergeCell ref="A36:A37"/>
    <mergeCell ref="B36:B37"/>
    <mergeCell ref="C36:C37"/>
    <mergeCell ref="F36:F37"/>
    <mergeCell ref="G36:G37"/>
    <mergeCell ref="D37:E37"/>
    <mergeCell ref="H37:I37"/>
    <mergeCell ref="A34:A35"/>
    <mergeCell ref="C34:C35"/>
    <mergeCell ref="F34:F35"/>
    <mergeCell ref="G34:G35"/>
    <mergeCell ref="D35:E35"/>
    <mergeCell ref="H35:I35"/>
    <mergeCell ref="N31:O31"/>
    <mergeCell ref="A32:A33"/>
    <mergeCell ref="C32:C33"/>
    <mergeCell ref="F32:F33"/>
    <mergeCell ref="G32:G33"/>
    <mergeCell ref="D33:E33"/>
    <mergeCell ref="H33:I33"/>
    <mergeCell ref="J33:K33"/>
    <mergeCell ref="L33:M33"/>
    <mergeCell ref="N33:O33"/>
    <mergeCell ref="L29:M29"/>
    <mergeCell ref="N29:O29"/>
    <mergeCell ref="A30:A31"/>
    <mergeCell ref="C30:C31"/>
    <mergeCell ref="F30:F31"/>
    <mergeCell ref="G30:G31"/>
    <mergeCell ref="D31:E31"/>
    <mergeCell ref="H31:I31"/>
    <mergeCell ref="J31:K31"/>
    <mergeCell ref="L31:M31"/>
    <mergeCell ref="J27:K27"/>
    <mergeCell ref="L27:M27"/>
    <mergeCell ref="N27:O27"/>
    <mergeCell ref="A28:A29"/>
    <mergeCell ref="C28:C29"/>
    <mergeCell ref="F28:F29"/>
    <mergeCell ref="G28:G29"/>
    <mergeCell ref="D29:E29"/>
    <mergeCell ref="H29:I29"/>
    <mergeCell ref="J29:K29"/>
    <mergeCell ref="H24:I24"/>
    <mergeCell ref="J24:K24"/>
    <mergeCell ref="L24:M24"/>
    <mergeCell ref="N24:O24"/>
    <mergeCell ref="A26:A27"/>
    <mergeCell ref="C26:C27"/>
    <mergeCell ref="F26:F27"/>
    <mergeCell ref="G26:G27"/>
    <mergeCell ref="D27:E27"/>
    <mergeCell ref="H27:I27"/>
    <mergeCell ref="A24:A25"/>
    <mergeCell ref="B24:B25"/>
    <mergeCell ref="C24:C25"/>
    <mergeCell ref="D24:E24"/>
    <mergeCell ref="F24:F25"/>
    <mergeCell ref="G24:G25"/>
    <mergeCell ref="H19:I19"/>
    <mergeCell ref="J19:K19"/>
    <mergeCell ref="L19:M19"/>
    <mergeCell ref="N19:O19"/>
    <mergeCell ref="A21:O21"/>
    <mergeCell ref="A22:O22"/>
    <mergeCell ref="A18:A19"/>
    <mergeCell ref="B18:B19"/>
    <mergeCell ref="C18:C19"/>
    <mergeCell ref="F18:F19"/>
    <mergeCell ref="G18:G19"/>
    <mergeCell ref="D19:E19"/>
    <mergeCell ref="N15:O15"/>
    <mergeCell ref="A16:A17"/>
    <mergeCell ref="C16:C17"/>
    <mergeCell ref="F16:F17"/>
    <mergeCell ref="G16:G17"/>
    <mergeCell ref="D17:E17"/>
    <mergeCell ref="H17:I17"/>
    <mergeCell ref="J17:K17"/>
    <mergeCell ref="L17:M17"/>
    <mergeCell ref="N17:O17"/>
    <mergeCell ref="L13:M13"/>
    <mergeCell ref="N13:O13"/>
    <mergeCell ref="A14:A15"/>
    <mergeCell ref="C14:C15"/>
    <mergeCell ref="F14:F15"/>
    <mergeCell ref="G14:G15"/>
    <mergeCell ref="D15:E15"/>
    <mergeCell ref="H15:I15"/>
    <mergeCell ref="J15:K15"/>
    <mergeCell ref="L15:M15"/>
    <mergeCell ref="J11:K11"/>
    <mergeCell ref="L11:M11"/>
    <mergeCell ref="N11:O11"/>
    <mergeCell ref="A12:A13"/>
    <mergeCell ref="C12:C13"/>
    <mergeCell ref="F12:F13"/>
    <mergeCell ref="G12:G13"/>
    <mergeCell ref="D13:E13"/>
    <mergeCell ref="H13:I13"/>
    <mergeCell ref="J13:K13"/>
    <mergeCell ref="A10:A11"/>
    <mergeCell ref="C10:C11"/>
    <mergeCell ref="F10:F11"/>
    <mergeCell ref="G10:G11"/>
    <mergeCell ref="D11:E11"/>
    <mergeCell ref="H11:I11"/>
    <mergeCell ref="N7:O7"/>
    <mergeCell ref="A8:A9"/>
    <mergeCell ref="C8:C9"/>
    <mergeCell ref="F8:F9"/>
    <mergeCell ref="G8:G9"/>
    <mergeCell ref="D9:E9"/>
    <mergeCell ref="H9:I9"/>
    <mergeCell ref="J9:K9"/>
    <mergeCell ref="L9:M9"/>
    <mergeCell ref="N9:O9"/>
    <mergeCell ref="L4:M4"/>
    <mergeCell ref="N4:O4"/>
    <mergeCell ref="A6:A7"/>
    <mergeCell ref="C6:C7"/>
    <mergeCell ref="F6:F7"/>
    <mergeCell ref="G6:G7"/>
    <mergeCell ref="D7:E7"/>
    <mergeCell ref="H7:I7"/>
    <mergeCell ref="J7:K7"/>
    <mergeCell ref="L7:M7"/>
    <mergeCell ref="A1:O1"/>
    <mergeCell ref="A2:O2"/>
    <mergeCell ref="A4:A5"/>
    <mergeCell ref="B4:B5"/>
    <mergeCell ref="C4:C5"/>
    <mergeCell ref="D4:E4"/>
    <mergeCell ref="F4:F5"/>
    <mergeCell ref="G4:G5"/>
    <mergeCell ref="H4:I4"/>
    <mergeCell ref="J4:K4"/>
  </mergeCells>
  <printOptions/>
  <pageMargins left="0.1968503937007874" right="0.1968503937007874" top="0.7874015748031497" bottom="0.1968503937007874" header="0" footer="0"/>
  <pageSetup horizontalDpi="180" verticalDpi="18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SheetLayoutView="100" zoomScalePageLayoutView="0" workbookViewId="0" topLeftCell="A1">
      <selection activeCell="G10" sqref="G10:G11"/>
    </sheetView>
  </sheetViews>
  <sheetFormatPr defaultColWidth="9.140625" defaultRowHeight="15"/>
  <cols>
    <col min="1" max="1" width="4.8515625" style="1" customWidth="1"/>
    <col min="2" max="2" width="27.421875" style="1" customWidth="1"/>
    <col min="3" max="3" width="7.8515625" style="1" customWidth="1"/>
    <col min="4" max="4" width="6.421875" style="1" bestFit="1" customWidth="1"/>
    <col min="5" max="5" width="7.00390625" style="1" customWidth="1"/>
    <col min="6" max="6" width="8.421875" style="1" customWidth="1"/>
    <col min="7" max="7" width="8.00390625" style="1" customWidth="1"/>
    <col min="8" max="8" width="6.421875" style="1" bestFit="1" customWidth="1"/>
    <col min="9" max="9" width="6.421875" style="1" customWidth="1"/>
    <col min="10" max="10" width="6.421875" style="1" bestFit="1" customWidth="1"/>
    <col min="11" max="11" width="6.421875" style="1" customWidth="1"/>
    <col min="12" max="12" width="6.421875" style="1" bestFit="1" customWidth="1"/>
    <col min="13" max="14" width="8.140625" style="1" customWidth="1"/>
    <col min="15" max="15" width="8.8515625" style="1" customWidth="1"/>
    <col min="16" max="16384" width="9.140625" style="1" customWidth="1"/>
  </cols>
  <sheetData>
    <row r="1" spans="1:15" s="3" customFormat="1" ht="12.75">
      <c r="A1" s="21" t="s">
        <v>42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3" customFormat="1" ht="12.75">
      <c r="A2" s="22" t="s">
        <v>36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="10" customFormat="1" ht="7.5"/>
    <row r="4" spans="1:15" s="3" customFormat="1" ht="26.25" customHeight="1">
      <c r="A4" s="23" t="s">
        <v>0</v>
      </c>
      <c r="B4" s="23" t="s">
        <v>1</v>
      </c>
      <c r="C4" s="24" t="s">
        <v>2</v>
      </c>
      <c r="D4" s="23" t="s">
        <v>5</v>
      </c>
      <c r="E4" s="23"/>
      <c r="F4" s="24" t="s">
        <v>6</v>
      </c>
      <c r="G4" s="24" t="s">
        <v>7</v>
      </c>
      <c r="H4" s="23" t="s">
        <v>8</v>
      </c>
      <c r="I4" s="23"/>
      <c r="J4" s="23" t="s">
        <v>9</v>
      </c>
      <c r="K4" s="23"/>
      <c r="L4" s="23" t="s">
        <v>10</v>
      </c>
      <c r="M4" s="23"/>
      <c r="N4" s="23" t="s">
        <v>11</v>
      </c>
      <c r="O4" s="23"/>
    </row>
    <row r="5" spans="1:15" s="3" customFormat="1" ht="24" customHeight="1">
      <c r="A5" s="23"/>
      <c r="B5" s="23"/>
      <c r="C5" s="25"/>
      <c r="D5" s="11" t="s">
        <v>3</v>
      </c>
      <c r="E5" s="11" t="s">
        <v>4</v>
      </c>
      <c r="F5" s="25"/>
      <c r="G5" s="25"/>
      <c r="H5" s="11" t="s">
        <v>3</v>
      </c>
      <c r="I5" s="11" t="s">
        <v>4</v>
      </c>
      <c r="J5" s="11" t="s">
        <v>3</v>
      </c>
      <c r="K5" s="11" t="s">
        <v>4</v>
      </c>
      <c r="L5" s="11" t="s">
        <v>3</v>
      </c>
      <c r="M5" s="11" t="s">
        <v>4</v>
      </c>
      <c r="N5" s="11" t="s">
        <v>3</v>
      </c>
      <c r="O5" s="11" t="s">
        <v>4</v>
      </c>
    </row>
    <row r="6" spans="1:15" ht="12.75">
      <c r="A6" s="26">
        <v>1</v>
      </c>
      <c r="B6" s="4" t="s">
        <v>12</v>
      </c>
      <c r="C6" s="27">
        <v>20</v>
      </c>
      <c r="D6" s="5">
        <v>353</v>
      </c>
      <c r="E6" s="5">
        <v>2565</v>
      </c>
      <c r="F6" s="29">
        <f>D7/H7</f>
        <v>13</v>
      </c>
      <c r="G6" s="29">
        <f>E6/C6/K6</f>
        <v>16</v>
      </c>
      <c r="H6" s="5">
        <v>40</v>
      </c>
      <c r="I6" s="5">
        <v>180</v>
      </c>
      <c r="J6" s="5">
        <v>2</v>
      </c>
      <c r="K6" s="5">
        <v>8</v>
      </c>
      <c r="L6" s="5">
        <v>33</v>
      </c>
      <c r="M6" s="5">
        <v>167</v>
      </c>
      <c r="N6" s="18">
        <f>D6/C6</f>
        <v>18</v>
      </c>
      <c r="O6" s="18">
        <f>E6/C6</f>
        <v>128</v>
      </c>
    </row>
    <row r="7" spans="1:15" s="3" customFormat="1" ht="12.75">
      <c r="A7" s="26"/>
      <c r="B7" s="6" t="s">
        <v>13</v>
      </c>
      <c r="C7" s="28"/>
      <c r="D7" s="31">
        <f>D6+E6</f>
        <v>2918</v>
      </c>
      <c r="E7" s="31"/>
      <c r="F7" s="30"/>
      <c r="G7" s="30"/>
      <c r="H7" s="31">
        <f>H6+I6</f>
        <v>220</v>
      </c>
      <c r="I7" s="31"/>
      <c r="J7" s="31">
        <f>J6+K6</f>
        <v>10</v>
      </c>
      <c r="K7" s="31"/>
      <c r="L7" s="31">
        <f>L6+M6</f>
        <v>200</v>
      </c>
      <c r="M7" s="31"/>
      <c r="N7" s="31">
        <f>D7/C6</f>
        <v>146</v>
      </c>
      <c r="O7" s="31"/>
    </row>
    <row r="8" spans="1:15" ht="12.75">
      <c r="A8" s="26">
        <v>2</v>
      </c>
      <c r="B8" s="4" t="s">
        <v>15</v>
      </c>
      <c r="C8" s="27">
        <v>20</v>
      </c>
      <c r="D8" s="5">
        <v>208</v>
      </c>
      <c r="E8" s="5">
        <v>232</v>
      </c>
      <c r="F8" s="29">
        <f>D9/H9</f>
        <v>11</v>
      </c>
      <c r="G8" s="29">
        <f>E8/C8/K8</f>
        <v>12</v>
      </c>
      <c r="H8" s="5">
        <v>17</v>
      </c>
      <c r="I8" s="5">
        <v>22</v>
      </c>
      <c r="J8" s="5">
        <v>1</v>
      </c>
      <c r="K8" s="5">
        <v>1</v>
      </c>
      <c r="L8" s="5">
        <v>16</v>
      </c>
      <c r="M8" s="5">
        <v>22</v>
      </c>
      <c r="N8" s="18">
        <f>D8/C8</f>
        <v>10</v>
      </c>
      <c r="O8" s="18">
        <f>E8/C8</f>
        <v>12</v>
      </c>
    </row>
    <row r="9" spans="1:15" ht="12.75">
      <c r="A9" s="26"/>
      <c r="B9" s="6" t="s">
        <v>13</v>
      </c>
      <c r="C9" s="28"/>
      <c r="D9" s="31">
        <f>D8+E8</f>
        <v>440</v>
      </c>
      <c r="E9" s="31"/>
      <c r="F9" s="30"/>
      <c r="G9" s="30"/>
      <c r="H9" s="31">
        <f>H8+I8</f>
        <v>39</v>
      </c>
      <c r="I9" s="31"/>
      <c r="J9" s="31">
        <f>J8+K8</f>
        <v>2</v>
      </c>
      <c r="K9" s="31"/>
      <c r="L9" s="31">
        <f>L8+M8</f>
        <v>38</v>
      </c>
      <c r="M9" s="31"/>
      <c r="N9" s="31">
        <f>D9/C8</f>
        <v>22</v>
      </c>
      <c r="O9" s="31"/>
    </row>
    <row r="10" spans="1:15" ht="12.75">
      <c r="A10" s="26">
        <v>3</v>
      </c>
      <c r="B10" s="4" t="s">
        <v>16</v>
      </c>
      <c r="C10" s="27">
        <v>20</v>
      </c>
      <c r="D10" s="5">
        <v>187</v>
      </c>
      <c r="E10" s="5">
        <v>1076</v>
      </c>
      <c r="F10" s="29">
        <f>D11/H11</f>
        <v>15</v>
      </c>
      <c r="G10" s="29">
        <f>E10/C10/K10</f>
        <v>18</v>
      </c>
      <c r="H10" s="5">
        <v>20</v>
      </c>
      <c r="I10" s="5">
        <v>65</v>
      </c>
      <c r="J10" s="5">
        <v>1</v>
      </c>
      <c r="K10" s="5">
        <v>3</v>
      </c>
      <c r="L10" s="5">
        <v>15</v>
      </c>
      <c r="M10" s="5">
        <v>65</v>
      </c>
      <c r="N10" s="18">
        <f>D10/C10</f>
        <v>9</v>
      </c>
      <c r="O10" s="18">
        <f>E10/C10</f>
        <v>54</v>
      </c>
    </row>
    <row r="11" spans="1:15" ht="12.75">
      <c r="A11" s="26"/>
      <c r="B11" s="6" t="s">
        <v>13</v>
      </c>
      <c r="C11" s="28"/>
      <c r="D11" s="31">
        <f>D10+E10</f>
        <v>1263</v>
      </c>
      <c r="E11" s="31"/>
      <c r="F11" s="30"/>
      <c r="G11" s="30"/>
      <c r="H11" s="31">
        <f>H10+I10</f>
        <v>85</v>
      </c>
      <c r="I11" s="31"/>
      <c r="J11" s="31">
        <f>J10+K10</f>
        <v>4</v>
      </c>
      <c r="K11" s="31"/>
      <c r="L11" s="31">
        <f>L10+M10</f>
        <v>80</v>
      </c>
      <c r="M11" s="31"/>
      <c r="N11" s="32">
        <f>D11/C10</f>
        <v>63</v>
      </c>
      <c r="O11" s="33"/>
    </row>
    <row r="12" spans="1:15" ht="12.75" hidden="1">
      <c r="A12" s="26"/>
      <c r="B12" s="4" t="s">
        <v>35</v>
      </c>
      <c r="C12" s="27"/>
      <c r="D12" s="5">
        <v>0</v>
      </c>
      <c r="E12" s="5">
        <v>0</v>
      </c>
      <c r="F12" s="29"/>
      <c r="G12" s="29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18">
        <v>0</v>
      </c>
      <c r="O12" s="18">
        <v>0</v>
      </c>
    </row>
    <row r="13" spans="1:15" ht="12.75" hidden="1">
      <c r="A13" s="26"/>
      <c r="B13" s="6" t="s">
        <v>13</v>
      </c>
      <c r="C13" s="28"/>
      <c r="D13" s="31">
        <f>D12+E12</f>
        <v>0</v>
      </c>
      <c r="E13" s="31"/>
      <c r="F13" s="30"/>
      <c r="G13" s="30"/>
      <c r="H13" s="31">
        <f>H12+I12</f>
        <v>0</v>
      </c>
      <c r="I13" s="31"/>
      <c r="J13" s="31">
        <f>J12+K12</f>
        <v>0</v>
      </c>
      <c r="K13" s="31"/>
      <c r="L13" s="31">
        <f>L12+M12</f>
        <v>0</v>
      </c>
      <c r="M13" s="31"/>
      <c r="N13" s="32">
        <v>0</v>
      </c>
      <c r="O13" s="33"/>
    </row>
    <row r="14" spans="1:15" ht="12.75">
      <c r="A14" s="26">
        <v>4</v>
      </c>
      <c r="B14" s="4" t="s">
        <v>17</v>
      </c>
      <c r="C14" s="27">
        <v>20</v>
      </c>
      <c r="D14" s="5">
        <v>215</v>
      </c>
      <c r="E14" s="5">
        <v>1482</v>
      </c>
      <c r="F14" s="29">
        <f>D15/H15</f>
        <v>14</v>
      </c>
      <c r="G14" s="29">
        <f>E14/C14/K14</f>
        <v>15</v>
      </c>
      <c r="H14" s="5">
        <v>20</v>
      </c>
      <c r="I14" s="5">
        <v>105</v>
      </c>
      <c r="J14" s="5">
        <v>1</v>
      </c>
      <c r="K14" s="5">
        <v>5</v>
      </c>
      <c r="L14" s="5">
        <v>18</v>
      </c>
      <c r="M14" s="5">
        <v>102</v>
      </c>
      <c r="N14" s="18">
        <f>D14/C14</f>
        <v>11</v>
      </c>
      <c r="O14" s="18">
        <f>E14/C14</f>
        <v>74</v>
      </c>
    </row>
    <row r="15" spans="1:15" ht="12.75">
      <c r="A15" s="26"/>
      <c r="B15" s="6" t="s">
        <v>13</v>
      </c>
      <c r="C15" s="28"/>
      <c r="D15" s="31">
        <f>D14+E14</f>
        <v>1697</v>
      </c>
      <c r="E15" s="31"/>
      <c r="F15" s="30"/>
      <c r="G15" s="30"/>
      <c r="H15" s="31">
        <f>H14+I14</f>
        <v>125</v>
      </c>
      <c r="I15" s="31"/>
      <c r="J15" s="31">
        <f>J14+K14</f>
        <v>6</v>
      </c>
      <c r="K15" s="31"/>
      <c r="L15" s="31">
        <f>L14+M14</f>
        <v>120</v>
      </c>
      <c r="M15" s="31"/>
      <c r="N15" s="32">
        <f>D15/C14</f>
        <v>85</v>
      </c>
      <c r="O15" s="33"/>
    </row>
    <row r="16" spans="1:15" ht="12.75">
      <c r="A16" s="26">
        <v>5</v>
      </c>
      <c r="B16" s="4" t="s">
        <v>18</v>
      </c>
      <c r="C16" s="27">
        <v>16</v>
      </c>
      <c r="D16" s="5">
        <v>193</v>
      </c>
      <c r="E16" s="5">
        <v>725</v>
      </c>
      <c r="F16" s="29">
        <f>D17/H17</f>
        <v>12</v>
      </c>
      <c r="G16" s="29">
        <f>E16/C16/K16</f>
        <v>15</v>
      </c>
      <c r="H16" s="5">
        <v>19</v>
      </c>
      <c r="I16" s="5">
        <v>57</v>
      </c>
      <c r="J16" s="5">
        <v>1</v>
      </c>
      <c r="K16" s="5">
        <v>3</v>
      </c>
      <c r="L16" s="5">
        <v>17</v>
      </c>
      <c r="M16" s="5">
        <v>57</v>
      </c>
      <c r="N16" s="18">
        <f>D16/C16</f>
        <v>12</v>
      </c>
      <c r="O16" s="18">
        <f>E16/C16</f>
        <v>45</v>
      </c>
    </row>
    <row r="17" spans="1:15" ht="12.75">
      <c r="A17" s="26"/>
      <c r="B17" s="6" t="s">
        <v>13</v>
      </c>
      <c r="C17" s="28"/>
      <c r="D17" s="31">
        <f>D16+E16</f>
        <v>918</v>
      </c>
      <c r="E17" s="31"/>
      <c r="F17" s="30"/>
      <c r="G17" s="30"/>
      <c r="H17" s="31">
        <f>H16+I16</f>
        <v>76</v>
      </c>
      <c r="I17" s="31"/>
      <c r="J17" s="31">
        <f>J16+K16</f>
        <v>4</v>
      </c>
      <c r="K17" s="31"/>
      <c r="L17" s="31">
        <f>L16+M16</f>
        <v>74</v>
      </c>
      <c r="M17" s="31"/>
      <c r="N17" s="32">
        <f>D17/C16</f>
        <v>57</v>
      </c>
      <c r="O17" s="33"/>
    </row>
    <row r="18" spans="1:15" s="12" customFormat="1" ht="12.75">
      <c r="A18" s="39">
        <f>A16</f>
        <v>5</v>
      </c>
      <c r="B18" s="40" t="s">
        <v>26</v>
      </c>
      <c r="C18" s="42">
        <f>(C6+C8+C10+C12+C14+C16)/A18</f>
        <v>19</v>
      </c>
      <c r="D18" s="19">
        <f aca="true" t="shared" si="0" ref="D18:M18">D6+D8+D10+D12+D14+D16</f>
        <v>1156</v>
      </c>
      <c r="E18" s="19">
        <f t="shared" si="0"/>
        <v>6080</v>
      </c>
      <c r="F18" s="34">
        <f>D19/H19</f>
        <v>13</v>
      </c>
      <c r="G18" s="34">
        <f>E18/C18/K18</f>
        <v>16</v>
      </c>
      <c r="H18" s="19">
        <f t="shared" si="0"/>
        <v>116</v>
      </c>
      <c r="I18" s="19">
        <f t="shared" si="0"/>
        <v>429</v>
      </c>
      <c r="J18" s="19">
        <f t="shared" si="0"/>
        <v>6</v>
      </c>
      <c r="K18" s="19">
        <f t="shared" si="0"/>
        <v>20</v>
      </c>
      <c r="L18" s="19">
        <f t="shared" si="0"/>
        <v>99</v>
      </c>
      <c r="M18" s="19">
        <f t="shared" si="0"/>
        <v>413</v>
      </c>
      <c r="N18" s="19">
        <f>D18/C18</f>
        <v>61</v>
      </c>
      <c r="O18" s="19">
        <f>E18/C18</f>
        <v>320</v>
      </c>
    </row>
    <row r="19" spans="1:15" s="13" customFormat="1" ht="12.75">
      <c r="A19" s="39"/>
      <c r="B19" s="41"/>
      <c r="C19" s="43"/>
      <c r="D19" s="36">
        <f>D18+E18</f>
        <v>7236</v>
      </c>
      <c r="E19" s="36"/>
      <c r="F19" s="35"/>
      <c r="G19" s="35"/>
      <c r="H19" s="36">
        <f>H18+I18</f>
        <v>545</v>
      </c>
      <c r="I19" s="36"/>
      <c r="J19" s="36">
        <f>J18+K18</f>
        <v>26</v>
      </c>
      <c r="K19" s="36"/>
      <c r="L19" s="36">
        <f>L18+M18</f>
        <v>512</v>
      </c>
      <c r="M19" s="36"/>
      <c r="N19" s="37">
        <f>D19/C18</f>
        <v>381</v>
      </c>
      <c r="O19" s="38"/>
    </row>
    <row r="20" s="10" customFormat="1" ht="7.5">
      <c r="B20" s="17"/>
    </row>
    <row r="21" spans="1:15" s="3" customFormat="1" ht="12.75">
      <c r="A21" s="21" t="s">
        <v>43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s="3" customFormat="1" ht="12.75" customHeight="1">
      <c r="A22" s="22" t="s">
        <v>36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="10" customFormat="1" ht="7.5"/>
    <row r="24" spans="1:15" s="3" customFormat="1" ht="25.5" customHeight="1">
      <c r="A24" s="23" t="s">
        <v>0</v>
      </c>
      <c r="B24" s="23" t="s">
        <v>1</v>
      </c>
      <c r="C24" s="24" t="s">
        <v>2</v>
      </c>
      <c r="D24" s="23" t="s">
        <v>5</v>
      </c>
      <c r="E24" s="23"/>
      <c r="F24" s="24" t="s">
        <v>6</v>
      </c>
      <c r="G24" s="24" t="s">
        <v>7</v>
      </c>
      <c r="H24" s="23" t="s">
        <v>8</v>
      </c>
      <c r="I24" s="23"/>
      <c r="J24" s="23" t="s">
        <v>9</v>
      </c>
      <c r="K24" s="23"/>
      <c r="L24" s="23" t="s">
        <v>10</v>
      </c>
      <c r="M24" s="23"/>
      <c r="N24" s="23" t="s">
        <v>11</v>
      </c>
      <c r="O24" s="23"/>
    </row>
    <row r="25" spans="1:15" s="3" customFormat="1" ht="20.25" customHeight="1">
      <c r="A25" s="23"/>
      <c r="B25" s="23"/>
      <c r="C25" s="25"/>
      <c r="D25" s="11" t="s">
        <v>3</v>
      </c>
      <c r="E25" s="11" t="s">
        <v>4</v>
      </c>
      <c r="F25" s="25"/>
      <c r="G25" s="25"/>
      <c r="H25" s="11" t="s">
        <v>3</v>
      </c>
      <c r="I25" s="11" t="s">
        <v>4</v>
      </c>
      <c r="J25" s="11" t="s">
        <v>3</v>
      </c>
      <c r="K25" s="11" t="s">
        <v>4</v>
      </c>
      <c r="L25" s="11" t="s">
        <v>3</v>
      </c>
      <c r="M25" s="11" t="s">
        <v>4</v>
      </c>
      <c r="N25" s="11" t="s">
        <v>3</v>
      </c>
      <c r="O25" s="11" t="s">
        <v>4</v>
      </c>
    </row>
    <row r="26" spans="1:15" ht="12.75">
      <c r="A26" s="26">
        <v>1</v>
      </c>
      <c r="B26" s="4" t="s">
        <v>20</v>
      </c>
      <c r="C26" s="27">
        <v>20</v>
      </c>
      <c r="D26" s="5">
        <v>0</v>
      </c>
      <c r="E26" s="5">
        <v>1357</v>
      </c>
      <c r="F26" s="29">
        <f>D27/H27</f>
        <v>16</v>
      </c>
      <c r="G26" s="29">
        <f>E26/C26/K26</f>
        <v>17</v>
      </c>
      <c r="H26" s="5">
        <v>0</v>
      </c>
      <c r="I26" s="5">
        <v>85</v>
      </c>
      <c r="J26" s="5">
        <v>0</v>
      </c>
      <c r="K26" s="5">
        <v>4</v>
      </c>
      <c r="L26" s="5">
        <v>0</v>
      </c>
      <c r="M26" s="5">
        <v>75</v>
      </c>
      <c r="N26" s="18">
        <f>D26/C26</f>
        <v>0</v>
      </c>
      <c r="O26" s="18">
        <f>E26/C26</f>
        <v>68</v>
      </c>
    </row>
    <row r="27" spans="1:15" s="3" customFormat="1" ht="12.75">
      <c r="A27" s="26"/>
      <c r="B27" s="6" t="s">
        <v>13</v>
      </c>
      <c r="C27" s="28"/>
      <c r="D27" s="31">
        <f>D26+E26</f>
        <v>1357</v>
      </c>
      <c r="E27" s="31"/>
      <c r="F27" s="30"/>
      <c r="G27" s="30"/>
      <c r="H27" s="31">
        <f>H26+I26</f>
        <v>85</v>
      </c>
      <c r="I27" s="31"/>
      <c r="J27" s="31">
        <f>J26+K26</f>
        <v>4</v>
      </c>
      <c r="K27" s="31"/>
      <c r="L27" s="31">
        <f>L26+M26</f>
        <v>75</v>
      </c>
      <c r="M27" s="31"/>
      <c r="N27" s="32">
        <f>D27/C26</f>
        <v>68</v>
      </c>
      <c r="O27" s="33"/>
    </row>
    <row r="28" spans="1:15" s="8" customFormat="1" ht="25.5">
      <c r="A28" s="44"/>
      <c r="B28" s="16" t="s">
        <v>19</v>
      </c>
      <c r="C28" s="45">
        <f>(C26)/A26</f>
        <v>20</v>
      </c>
      <c r="D28" s="7">
        <f aca="true" t="shared" si="1" ref="D28:M28">D26</f>
        <v>0</v>
      </c>
      <c r="E28" s="7">
        <f t="shared" si="1"/>
        <v>1357</v>
      </c>
      <c r="F28" s="47">
        <f>D29/H29</f>
        <v>16</v>
      </c>
      <c r="G28" s="47">
        <f>E28/C28/K28</f>
        <v>17</v>
      </c>
      <c r="H28" s="7">
        <f t="shared" si="1"/>
        <v>0</v>
      </c>
      <c r="I28" s="7">
        <f t="shared" si="1"/>
        <v>85</v>
      </c>
      <c r="J28" s="7">
        <f t="shared" si="1"/>
        <v>0</v>
      </c>
      <c r="K28" s="7">
        <f t="shared" si="1"/>
        <v>4</v>
      </c>
      <c r="L28" s="7">
        <f t="shared" si="1"/>
        <v>0</v>
      </c>
      <c r="M28" s="7">
        <f t="shared" si="1"/>
        <v>75</v>
      </c>
      <c r="N28" s="7">
        <f>D28/C28</f>
        <v>0</v>
      </c>
      <c r="O28" s="7">
        <f>E28/C28</f>
        <v>68</v>
      </c>
    </row>
    <row r="29" spans="1:15" s="9" customFormat="1" ht="12.75">
      <c r="A29" s="44"/>
      <c r="B29" s="16" t="s">
        <v>13</v>
      </c>
      <c r="C29" s="46"/>
      <c r="D29" s="31">
        <f>D28+E28</f>
        <v>1357</v>
      </c>
      <c r="E29" s="31"/>
      <c r="F29" s="48"/>
      <c r="G29" s="48"/>
      <c r="H29" s="31">
        <f>H28+I28</f>
        <v>85</v>
      </c>
      <c r="I29" s="31"/>
      <c r="J29" s="31">
        <f>J28+K28</f>
        <v>4</v>
      </c>
      <c r="K29" s="31"/>
      <c r="L29" s="31">
        <f>L28+M28</f>
        <v>75</v>
      </c>
      <c r="M29" s="31"/>
      <c r="N29" s="32">
        <f>D29/C28</f>
        <v>68</v>
      </c>
      <c r="O29" s="33"/>
    </row>
    <row r="30" spans="1:15" ht="12.75">
      <c r="A30" s="26">
        <v>1</v>
      </c>
      <c r="B30" s="4" t="s">
        <v>21</v>
      </c>
      <c r="C30" s="27">
        <v>20</v>
      </c>
      <c r="D30" s="5">
        <v>52</v>
      </c>
      <c r="E30" s="5">
        <v>127</v>
      </c>
      <c r="F30" s="29">
        <f>D31/H31</f>
        <v>14</v>
      </c>
      <c r="G30" s="29">
        <f>E30/C30/K30</f>
        <v>6</v>
      </c>
      <c r="H30" s="5">
        <v>3</v>
      </c>
      <c r="I30" s="5">
        <v>10</v>
      </c>
      <c r="J30" s="5">
        <v>1</v>
      </c>
      <c r="K30" s="5">
        <v>1</v>
      </c>
      <c r="L30" s="5">
        <v>3</v>
      </c>
      <c r="M30" s="5">
        <v>10</v>
      </c>
      <c r="N30" s="18">
        <f>D30/C30</f>
        <v>3</v>
      </c>
      <c r="O30" s="18">
        <f>E30/C30</f>
        <v>6</v>
      </c>
    </row>
    <row r="31" spans="1:15" ht="12.75">
      <c r="A31" s="26"/>
      <c r="B31" s="6" t="s">
        <v>13</v>
      </c>
      <c r="C31" s="28"/>
      <c r="D31" s="31">
        <f>D30+E30</f>
        <v>179</v>
      </c>
      <c r="E31" s="31"/>
      <c r="F31" s="30"/>
      <c r="G31" s="30"/>
      <c r="H31" s="31">
        <f>H30+I30</f>
        <v>13</v>
      </c>
      <c r="I31" s="31"/>
      <c r="J31" s="31">
        <f>J30+K30</f>
        <v>2</v>
      </c>
      <c r="K31" s="31"/>
      <c r="L31" s="31">
        <f>L30+M30</f>
        <v>13</v>
      </c>
      <c r="M31" s="31"/>
      <c r="N31" s="32">
        <f>D31/C30</f>
        <v>9</v>
      </c>
      <c r="O31" s="33"/>
    </row>
    <row r="32" spans="1:15" ht="12.75">
      <c r="A32" s="26">
        <v>2</v>
      </c>
      <c r="B32" s="4" t="s">
        <v>22</v>
      </c>
      <c r="C32" s="27">
        <v>20</v>
      </c>
      <c r="D32" s="5">
        <v>109</v>
      </c>
      <c r="E32" s="5">
        <v>293</v>
      </c>
      <c r="F32" s="29">
        <f>D33/H33</f>
        <v>13</v>
      </c>
      <c r="G32" s="29">
        <f>E32/C32/K32</f>
        <v>15</v>
      </c>
      <c r="H32" s="5">
        <v>7</v>
      </c>
      <c r="I32" s="5">
        <v>23</v>
      </c>
      <c r="J32" s="5">
        <v>1</v>
      </c>
      <c r="K32" s="5">
        <v>1</v>
      </c>
      <c r="L32" s="5">
        <v>7</v>
      </c>
      <c r="M32" s="5">
        <v>23</v>
      </c>
      <c r="N32" s="18">
        <f>D32/C32</f>
        <v>5</v>
      </c>
      <c r="O32" s="18">
        <f>E32/C32</f>
        <v>15</v>
      </c>
    </row>
    <row r="33" spans="1:15" ht="12.75">
      <c r="A33" s="26"/>
      <c r="B33" s="6" t="s">
        <v>13</v>
      </c>
      <c r="C33" s="28"/>
      <c r="D33" s="31">
        <f>D32+E32</f>
        <v>402</v>
      </c>
      <c r="E33" s="31"/>
      <c r="F33" s="30"/>
      <c r="G33" s="30"/>
      <c r="H33" s="31">
        <f>H32+I32</f>
        <v>30</v>
      </c>
      <c r="I33" s="31"/>
      <c r="J33" s="31">
        <f>J32+K32</f>
        <v>2</v>
      </c>
      <c r="K33" s="31"/>
      <c r="L33" s="31">
        <f>L32+M32</f>
        <v>30</v>
      </c>
      <c r="M33" s="31"/>
      <c r="N33" s="32">
        <f>D33/C32</f>
        <v>20</v>
      </c>
      <c r="O33" s="33"/>
    </row>
    <row r="34" spans="1:15" s="8" customFormat="1" ht="24" customHeight="1">
      <c r="A34" s="44"/>
      <c r="B34" s="16" t="s">
        <v>23</v>
      </c>
      <c r="C34" s="45">
        <f>(C30+C32)/A32</f>
        <v>20</v>
      </c>
      <c r="D34" s="7">
        <f aca="true" t="shared" si="2" ref="D34:M34">D30+D32</f>
        <v>161</v>
      </c>
      <c r="E34" s="7">
        <f t="shared" si="2"/>
        <v>420</v>
      </c>
      <c r="F34" s="47">
        <f>D35/H35</f>
        <v>14</v>
      </c>
      <c r="G34" s="47">
        <f>E34/C34/K34</f>
        <v>11</v>
      </c>
      <c r="H34" s="7">
        <f t="shared" si="2"/>
        <v>10</v>
      </c>
      <c r="I34" s="7">
        <f t="shared" si="2"/>
        <v>33</v>
      </c>
      <c r="J34" s="7">
        <f t="shared" si="2"/>
        <v>2</v>
      </c>
      <c r="K34" s="7">
        <f t="shared" si="2"/>
        <v>2</v>
      </c>
      <c r="L34" s="7">
        <f t="shared" si="2"/>
        <v>10</v>
      </c>
      <c r="M34" s="7">
        <f t="shared" si="2"/>
        <v>33</v>
      </c>
      <c r="N34" s="7">
        <f>D34/C34</f>
        <v>8</v>
      </c>
      <c r="O34" s="7">
        <f>E34/C34</f>
        <v>21</v>
      </c>
    </row>
    <row r="35" spans="1:15" s="9" customFormat="1" ht="12.75">
      <c r="A35" s="44"/>
      <c r="B35" s="16" t="s">
        <v>13</v>
      </c>
      <c r="C35" s="46"/>
      <c r="D35" s="31">
        <f>D34+E34</f>
        <v>581</v>
      </c>
      <c r="E35" s="31"/>
      <c r="F35" s="48"/>
      <c r="G35" s="48"/>
      <c r="H35" s="31">
        <f>H34+I34</f>
        <v>43</v>
      </c>
      <c r="I35" s="31"/>
      <c r="J35" s="31">
        <f>J34+K34</f>
        <v>4</v>
      </c>
      <c r="K35" s="31"/>
      <c r="L35" s="31">
        <f>L34+M34</f>
        <v>43</v>
      </c>
      <c r="M35" s="31"/>
      <c r="N35" s="32">
        <f>D35/C34</f>
        <v>29</v>
      </c>
      <c r="O35" s="33"/>
    </row>
    <row r="36" spans="1:15" s="12" customFormat="1" ht="12.75">
      <c r="A36" s="39">
        <f>A26+A32</f>
        <v>3</v>
      </c>
      <c r="B36" s="40" t="s">
        <v>24</v>
      </c>
      <c r="C36" s="42">
        <f>(C26+C30+C32)/A36</f>
        <v>20</v>
      </c>
      <c r="D36" s="19">
        <f aca="true" t="shared" si="3" ref="D36:M36">D28+D34</f>
        <v>161</v>
      </c>
      <c r="E36" s="19">
        <f t="shared" si="3"/>
        <v>1777</v>
      </c>
      <c r="F36" s="34">
        <f>D37/H37</f>
        <v>15</v>
      </c>
      <c r="G36" s="34">
        <f>E36/C36/K36</f>
        <v>15</v>
      </c>
      <c r="H36" s="19">
        <f t="shared" si="3"/>
        <v>10</v>
      </c>
      <c r="I36" s="19">
        <f t="shared" si="3"/>
        <v>118</v>
      </c>
      <c r="J36" s="19">
        <f t="shared" si="3"/>
        <v>2</v>
      </c>
      <c r="K36" s="19">
        <f t="shared" si="3"/>
        <v>6</v>
      </c>
      <c r="L36" s="19">
        <f t="shared" si="3"/>
        <v>10</v>
      </c>
      <c r="M36" s="19">
        <f t="shared" si="3"/>
        <v>108</v>
      </c>
      <c r="N36" s="19">
        <f>D36/C36</f>
        <v>8</v>
      </c>
      <c r="O36" s="19">
        <f>E36/C36</f>
        <v>89</v>
      </c>
    </row>
    <row r="37" spans="1:15" s="13" customFormat="1" ht="13.5" thickBot="1">
      <c r="A37" s="50"/>
      <c r="B37" s="51"/>
      <c r="C37" s="52"/>
      <c r="D37" s="34">
        <f>D36+E36</f>
        <v>1938</v>
      </c>
      <c r="E37" s="34"/>
      <c r="F37" s="53"/>
      <c r="G37" s="53"/>
      <c r="H37" s="34">
        <f>H36+I36</f>
        <v>128</v>
      </c>
      <c r="I37" s="34"/>
      <c r="J37" s="34">
        <f>J36+K36</f>
        <v>8</v>
      </c>
      <c r="K37" s="34"/>
      <c r="L37" s="34">
        <f>L36+M36</f>
        <v>118</v>
      </c>
      <c r="M37" s="34"/>
      <c r="N37" s="64">
        <f>D37/C36</f>
        <v>97</v>
      </c>
      <c r="O37" s="65"/>
    </row>
    <row r="38" spans="1:15" s="14" customFormat="1" ht="12.75">
      <c r="A38" s="54">
        <f>A18+A36</f>
        <v>8</v>
      </c>
      <c r="B38" s="56" t="s">
        <v>25</v>
      </c>
      <c r="C38" s="58">
        <f>(C6+C8+C10+C12+C14+C16+C26+C30+C32)/A38</f>
        <v>20</v>
      </c>
      <c r="D38" s="20">
        <f aca="true" t="shared" si="4" ref="D38:M38">D18+D36</f>
        <v>1317</v>
      </c>
      <c r="E38" s="20">
        <f t="shared" si="4"/>
        <v>7857</v>
      </c>
      <c r="F38" s="60">
        <f>D39/H39</f>
        <v>14</v>
      </c>
      <c r="G38" s="60">
        <f>E38/C38/K38</f>
        <v>15</v>
      </c>
      <c r="H38" s="20">
        <f t="shared" si="4"/>
        <v>126</v>
      </c>
      <c r="I38" s="20">
        <f t="shared" si="4"/>
        <v>547</v>
      </c>
      <c r="J38" s="20">
        <f t="shared" si="4"/>
        <v>8</v>
      </c>
      <c r="K38" s="20">
        <f t="shared" si="4"/>
        <v>26</v>
      </c>
      <c r="L38" s="20">
        <f t="shared" si="4"/>
        <v>109</v>
      </c>
      <c r="M38" s="20">
        <f t="shared" si="4"/>
        <v>521</v>
      </c>
      <c r="N38" s="20">
        <f>D38/C38</f>
        <v>66</v>
      </c>
      <c r="O38" s="20">
        <f>E38/C38</f>
        <v>393</v>
      </c>
    </row>
    <row r="39" spans="1:15" s="15" customFormat="1" ht="13.5" thickBot="1">
      <c r="A39" s="55"/>
      <c r="B39" s="57"/>
      <c r="C39" s="59"/>
      <c r="D39" s="49">
        <f>D38+E38</f>
        <v>9174</v>
      </c>
      <c r="E39" s="49"/>
      <c r="F39" s="61"/>
      <c r="G39" s="61"/>
      <c r="H39" s="49">
        <f>H38+I38</f>
        <v>673</v>
      </c>
      <c r="I39" s="49"/>
      <c r="J39" s="49">
        <f>J38+K38</f>
        <v>34</v>
      </c>
      <c r="K39" s="49"/>
      <c r="L39" s="49">
        <f>L38+M38</f>
        <v>630</v>
      </c>
      <c r="M39" s="49"/>
      <c r="N39" s="62">
        <f>D39/C38</f>
        <v>459</v>
      </c>
      <c r="O39" s="63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</sheetData>
  <sheetProtection/>
  <mergeCells count="153">
    <mergeCell ref="J39:K39"/>
    <mergeCell ref="L39:M39"/>
    <mergeCell ref="N39:O39"/>
    <mergeCell ref="J37:K37"/>
    <mergeCell ref="L37:M37"/>
    <mergeCell ref="N37:O37"/>
    <mergeCell ref="A38:A39"/>
    <mergeCell ref="B38:B39"/>
    <mergeCell ref="C38:C39"/>
    <mergeCell ref="F38:F39"/>
    <mergeCell ref="G38:G39"/>
    <mergeCell ref="D39:E39"/>
    <mergeCell ref="H39:I39"/>
    <mergeCell ref="J35:K35"/>
    <mergeCell ref="L35:M35"/>
    <mergeCell ref="N35:O35"/>
    <mergeCell ref="A36:A37"/>
    <mergeCell ref="B36:B37"/>
    <mergeCell ref="C36:C37"/>
    <mergeCell ref="F36:F37"/>
    <mergeCell ref="G36:G37"/>
    <mergeCell ref="D37:E37"/>
    <mergeCell ref="H37:I37"/>
    <mergeCell ref="A34:A35"/>
    <mergeCell ref="C34:C35"/>
    <mergeCell ref="F34:F35"/>
    <mergeCell ref="G34:G35"/>
    <mergeCell ref="D35:E35"/>
    <mergeCell ref="H35:I35"/>
    <mergeCell ref="N31:O31"/>
    <mergeCell ref="A32:A33"/>
    <mergeCell ref="C32:C33"/>
    <mergeCell ref="F32:F33"/>
    <mergeCell ref="G32:G33"/>
    <mergeCell ref="D33:E33"/>
    <mergeCell ref="H33:I33"/>
    <mergeCell ref="J33:K33"/>
    <mergeCell ref="L33:M33"/>
    <mergeCell ref="N33:O33"/>
    <mergeCell ref="L29:M29"/>
    <mergeCell ref="N29:O29"/>
    <mergeCell ref="A30:A31"/>
    <mergeCell ref="C30:C31"/>
    <mergeCell ref="F30:F31"/>
    <mergeCell ref="G30:G31"/>
    <mergeCell ref="D31:E31"/>
    <mergeCell ref="H31:I31"/>
    <mergeCell ref="J31:K31"/>
    <mergeCell ref="L31:M31"/>
    <mergeCell ref="J27:K27"/>
    <mergeCell ref="L27:M27"/>
    <mergeCell ref="N27:O27"/>
    <mergeCell ref="A28:A29"/>
    <mergeCell ref="C28:C29"/>
    <mergeCell ref="F28:F29"/>
    <mergeCell ref="G28:G29"/>
    <mergeCell ref="D29:E29"/>
    <mergeCell ref="H29:I29"/>
    <mergeCell ref="J29:K29"/>
    <mergeCell ref="H24:I24"/>
    <mergeCell ref="J24:K24"/>
    <mergeCell ref="L24:M24"/>
    <mergeCell ref="N24:O24"/>
    <mergeCell ref="A26:A27"/>
    <mergeCell ref="C26:C27"/>
    <mergeCell ref="F26:F27"/>
    <mergeCell ref="G26:G27"/>
    <mergeCell ref="D27:E27"/>
    <mergeCell ref="H27:I27"/>
    <mergeCell ref="A24:A25"/>
    <mergeCell ref="B24:B25"/>
    <mergeCell ref="C24:C25"/>
    <mergeCell ref="D24:E24"/>
    <mergeCell ref="F24:F25"/>
    <mergeCell ref="G24:G25"/>
    <mergeCell ref="H19:I19"/>
    <mergeCell ref="J19:K19"/>
    <mergeCell ref="L19:M19"/>
    <mergeCell ref="N19:O19"/>
    <mergeCell ref="A21:O21"/>
    <mergeCell ref="A22:O22"/>
    <mergeCell ref="A18:A19"/>
    <mergeCell ref="B18:B19"/>
    <mergeCell ref="C18:C19"/>
    <mergeCell ref="F18:F19"/>
    <mergeCell ref="G18:G19"/>
    <mergeCell ref="D19:E19"/>
    <mergeCell ref="N15:O15"/>
    <mergeCell ref="A16:A17"/>
    <mergeCell ref="C16:C17"/>
    <mergeCell ref="F16:F17"/>
    <mergeCell ref="G16:G17"/>
    <mergeCell ref="D17:E17"/>
    <mergeCell ref="H17:I17"/>
    <mergeCell ref="J17:K17"/>
    <mergeCell ref="L17:M17"/>
    <mergeCell ref="N17:O17"/>
    <mergeCell ref="L13:M13"/>
    <mergeCell ref="N13:O13"/>
    <mergeCell ref="A14:A15"/>
    <mergeCell ref="C14:C15"/>
    <mergeCell ref="F14:F15"/>
    <mergeCell ref="G14:G15"/>
    <mergeCell ref="D15:E15"/>
    <mergeCell ref="H15:I15"/>
    <mergeCell ref="J15:K15"/>
    <mergeCell ref="L15:M15"/>
    <mergeCell ref="J11:K11"/>
    <mergeCell ref="L11:M11"/>
    <mergeCell ref="N11:O11"/>
    <mergeCell ref="A12:A13"/>
    <mergeCell ref="C12:C13"/>
    <mergeCell ref="F12:F13"/>
    <mergeCell ref="G12:G13"/>
    <mergeCell ref="D13:E13"/>
    <mergeCell ref="H13:I13"/>
    <mergeCell ref="J13:K13"/>
    <mergeCell ref="A10:A11"/>
    <mergeCell ref="C10:C11"/>
    <mergeCell ref="F10:F11"/>
    <mergeCell ref="G10:G11"/>
    <mergeCell ref="D11:E11"/>
    <mergeCell ref="H11:I11"/>
    <mergeCell ref="N7:O7"/>
    <mergeCell ref="A8:A9"/>
    <mergeCell ref="C8:C9"/>
    <mergeCell ref="F8:F9"/>
    <mergeCell ref="G8:G9"/>
    <mergeCell ref="D9:E9"/>
    <mergeCell ref="H9:I9"/>
    <mergeCell ref="J9:K9"/>
    <mergeCell ref="L9:M9"/>
    <mergeCell ref="N9:O9"/>
    <mergeCell ref="L4:M4"/>
    <mergeCell ref="N4:O4"/>
    <mergeCell ref="A6:A7"/>
    <mergeCell ref="C6:C7"/>
    <mergeCell ref="F6:F7"/>
    <mergeCell ref="G6:G7"/>
    <mergeCell ref="D7:E7"/>
    <mergeCell ref="H7:I7"/>
    <mergeCell ref="J7:K7"/>
    <mergeCell ref="L7:M7"/>
    <mergeCell ref="A1:O1"/>
    <mergeCell ref="A2:O2"/>
    <mergeCell ref="A4:A5"/>
    <mergeCell ref="B4:B5"/>
    <mergeCell ref="C4:C5"/>
    <mergeCell ref="D4:E4"/>
    <mergeCell ref="F4:F5"/>
    <mergeCell ref="G4:G5"/>
    <mergeCell ref="H4:I4"/>
    <mergeCell ref="J4:K4"/>
  </mergeCells>
  <printOptions/>
  <pageMargins left="0.1968503937007874" right="0.1968503937007874" top="0.7874015748031497" bottom="0.1968503937007874" header="0" footer="0"/>
  <pageSetup horizontalDpi="180" verticalDpi="180" orientation="landscape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SheetLayoutView="100" zoomScalePageLayoutView="0" workbookViewId="0" topLeftCell="A1">
      <selection activeCell="L19" sqref="L19:M19"/>
    </sheetView>
  </sheetViews>
  <sheetFormatPr defaultColWidth="9.140625" defaultRowHeight="15"/>
  <cols>
    <col min="1" max="1" width="4.8515625" style="1" customWidth="1"/>
    <col min="2" max="2" width="27.421875" style="1" customWidth="1"/>
    <col min="3" max="3" width="7.8515625" style="1" customWidth="1"/>
    <col min="4" max="4" width="6.421875" style="1" bestFit="1" customWidth="1"/>
    <col min="5" max="5" width="7.00390625" style="1" customWidth="1"/>
    <col min="6" max="6" width="8.421875" style="1" customWidth="1"/>
    <col min="7" max="7" width="8.00390625" style="1" customWidth="1"/>
    <col min="8" max="8" width="6.421875" style="1" bestFit="1" customWidth="1"/>
    <col min="9" max="9" width="6.421875" style="1" customWidth="1"/>
    <col min="10" max="10" width="6.421875" style="1" bestFit="1" customWidth="1"/>
    <col min="11" max="11" width="6.421875" style="1" customWidth="1"/>
    <col min="12" max="12" width="6.421875" style="1" bestFit="1" customWidth="1"/>
    <col min="13" max="14" width="8.140625" style="1" customWidth="1"/>
    <col min="15" max="15" width="8.8515625" style="1" customWidth="1"/>
    <col min="16" max="16384" width="9.140625" style="1" customWidth="1"/>
  </cols>
  <sheetData>
    <row r="1" spans="1:15" s="3" customFormat="1" ht="12.75">
      <c r="A1" s="21" t="s">
        <v>42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3" customFormat="1" ht="12.75">
      <c r="A2" s="22" t="s">
        <v>14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="10" customFormat="1" ht="7.5"/>
    <row r="4" spans="1:15" s="3" customFormat="1" ht="26.25" customHeight="1">
      <c r="A4" s="23" t="s">
        <v>0</v>
      </c>
      <c r="B4" s="23" t="s">
        <v>1</v>
      </c>
      <c r="C4" s="24" t="s">
        <v>2</v>
      </c>
      <c r="D4" s="23" t="s">
        <v>5</v>
      </c>
      <c r="E4" s="23"/>
      <c r="F4" s="24" t="s">
        <v>6</v>
      </c>
      <c r="G4" s="24" t="s">
        <v>7</v>
      </c>
      <c r="H4" s="23" t="s">
        <v>8</v>
      </c>
      <c r="I4" s="23"/>
      <c r="J4" s="23" t="s">
        <v>9</v>
      </c>
      <c r="K4" s="23"/>
      <c r="L4" s="23" t="s">
        <v>10</v>
      </c>
      <c r="M4" s="23"/>
      <c r="N4" s="23" t="s">
        <v>11</v>
      </c>
      <c r="O4" s="23"/>
    </row>
    <row r="5" spans="1:15" s="3" customFormat="1" ht="24" customHeight="1">
      <c r="A5" s="23"/>
      <c r="B5" s="23"/>
      <c r="C5" s="25"/>
      <c r="D5" s="11" t="s">
        <v>3</v>
      </c>
      <c r="E5" s="11" t="s">
        <v>4</v>
      </c>
      <c r="F5" s="25"/>
      <c r="G5" s="25"/>
      <c r="H5" s="11" t="s">
        <v>3</v>
      </c>
      <c r="I5" s="11" t="s">
        <v>4</v>
      </c>
      <c r="J5" s="11" t="s">
        <v>3</v>
      </c>
      <c r="K5" s="11" t="s">
        <v>4</v>
      </c>
      <c r="L5" s="11" t="s">
        <v>3</v>
      </c>
      <c r="M5" s="11" t="s">
        <v>4</v>
      </c>
      <c r="N5" s="11" t="s">
        <v>3</v>
      </c>
      <c r="O5" s="11" t="s">
        <v>4</v>
      </c>
    </row>
    <row r="6" spans="1:15" ht="12.75">
      <c r="A6" s="26">
        <v>1</v>
      </c>
      <c r="B6" s="4" t="s">
        <v>12</v>
      </c>
      <c r="C6" s="27">
        <v>23</v>
      </c>
      <c r="D6" s="5">
        <v>562</v>
      </c>
      <c r="E6" s="5">
        <v>3196</v>
      </c>
      <c r="F6" s="29">
        <f>D7/H7</f>
        <v>17</v>
      </c>
      <c r="G6" s="29">
        <f>E6/C6/K6</f>
        <v>17</v>
      </c>
      <c r="H6" s="5">
        <v>40</v>
      </c>
      <c r="I6" s="5">
        <v>180</v>
      </c>
      <c r="J6" s="5">
        <v>2</v>
      </c>
      <c r="K6" s="5">
        <v>8</v>
      </c>
      <c r="L6" s="5">
        <v>32</v>
      </c>
      <c r="M6" s="5">
        <v>164</v>
      </c>
      <c r="N6" s="18">
        <f>D6/C6</f>
        <v>24</v>
      </c>
      <c r="O6" s="18">
        <f>E6/C6</f>
        <v>139</v>
      </c>
    </row>
    <row r="7" spans="1:15" s="3" customFormat="1" ht="12.75">
      <c r="A7" s="26"/>
      <c r="B7" s="6" t="s">
        <v>13</v>
      </c>
      <c r="C7" s="28"/>
      <c r="D7" s="31">
        <f>D6+E6</f>
        <v>3758</v>
      </c>
      <c r="E7" s="31"/>
      <c r="F7" s="30"/>
      <c r="G7" s="30"/>
      <c r="H7" s="31">
        <f>H6+I6</f>
        <v>220</v>
      </c>
      <c r="I7" s="31"/>
      <c r="J7" s="31">
        <f>J6+K6</f>
        <v>10</v>
      </c>
      <c r="K7" s="31"/>
      <c r="L7" s="31">
        <f>L6+M6</f>
        <v>196</v>
      </c>
      <c r="M7" s="31"/>
      <c r="N7" s="31">
        <f>D7/C6</f>
        <v>163</v>
      </c>
      <c r="O7" s="31"/>
    </row>
    <row r="8" spans="1:15" ht="12.75">
      <c r="A8" s="26">
        <v>2</v>
      </c>
      <c r="B8" s="4" t="s">
        <v>15</v>
      </c>
      <c r="C8" s="27">
        <v>23</v>
      </c>
      <c r="D8" s="5">
        <v>245</v>
      </c>
      <c r="E8" s="5">
        <v>245</v>
      </c>
      <c r="F8" s="29">
        <f>D9/H9</f>
        <v>13</v>
      </c>
      <c r="G8" s="29">
        <f>E8/C8/K8</f>
        <v>11</v>
      </c>
      <c r="H8" s="5">
        <v>20</v>
      </c>
      <c r="I8" s="5">
        <v>18</v>
      </c>
      <c r="J8" s="5">
        <v>1</v>
      </c>
      <c r="K8" s="5">
        <v>1</v>
      </c>
      <c r="L8" s="5">
        <v>20</v>
      </c>
      <c r="M8" s="5">
        <v>18</v>
      </c>
      <c r="N8" s="18">
        <f>D6/C6</f>
        <v>24</v>
      </c>
      <c r="O8" s="18">
        <f>E8/C8</f>
        <v>11</v>
      </c>
    </row>
    <row r="9" spans="1:15" ht="12.75">
      <c r="A9" s="26"/>
      <c r="B9" s="6" t="s">
        <v>13</v>
      </c>
      <c r="C9" s="28"/>
      <c r="D9" s="31">
        <f>D8+E8</f>
        <v>490</v>
      </c>
      <c r="E9" s="31"/>
      <c r="F9" s="30"/>
      <c r="G9" s="30"/>
      <c r="H9" s="31">
        <f>H8+I8</f>
        <v>38</v>
      </c>
      <c r="I9" s="31"/>
      <c r="J9" s="31">
        <f>J8+K8</f>
        <v>2</v>
      </c>
      <c r="K9" s="31"/>
      <c r="L9" s="31">
        <f>L8+M8</f>
        <v>38</v>
      </c>
      <c r="M9" s="31"/>
      <c r="N9" s="31">
        <f>D9/C8</f>
        <v>21</v>
      </c>
      <c r="O9" s="31"/>
    </row>
    <row r="10" spans="1:15" ht="12.75">
      <c r="A10" s="26">
        <v>3</v>
      </c>
      <c r="B10" s="4" t="s">
        <v>16</v>
      </c>
      <c r="C10" s="27">
        <v>23</v>
      </c>
      <c r="D10" s="5">
        <v>237</v>
      </c>
      <c r="E10" s="5">
        <v>1062</v>
      </c>
      <c r="F10" s="29">
        <f>D11/H11</f>
        <v>15</v>
      </c>
      <c r="G10" s="29">
        <f>E10/C10/K10</f>
        <v>15</v>
      </c>
      <c r="H10" s="5">
        <v>20</v>
      </c>
      <c r="I10" s="5">
        <v>65</v>
      </c>
      <c r="J10" s="5">
        <v>1</v>
      </c>
      <c r="K10" s="5">
        <v>3</v>
      </c>
      <c r="L10" s="5">
        <v>14</v>
      </c>
      <c r="M10" s="5">
        <v>62</v>
      </c>
      <c r="N10" s="18">
        <f>D10/C10</f>
        <v>10</v>
      </c>
      <c r="O10" s="18">
        <f>E10/C10</f>
        <v>46</v>
      </c>
    </row>
    <row r="11" spans="1:15" ht="12.75">
      <c r="A11" s="26"/>
      <c r="B11" s="6" t="s">
        <v>13</v>
      </c>
      <c r="C11" s="28"/>
      <c r="D11" s="31">
        <f>D10+E10</f>
        <v>1299</v>
      </c>
      <c r="E11" s="31"/>
      <c r="F11" s="30"/>
      <c r="G11" s="30"/>
      <c r="H11" s="31">
        <f>H10+I10</f>
        <v>85</v>
      </c>
      <c r="I11" s="31"/>
      <c r="J11" s="31">
        <f>J10+K10</f>
        <v>4</v>
      </c>
      <c r="K11" s="31"/>
      <c r="L11" s="31">
        <f>L10+M10</f>
        <v>76</v>
      </c>
      <c r="M11" s="31"/>
      <c r="N11" s="32">
        <f>D11/C10</f>
        <v>56</v>
      </c>
      <c r="O11" s="33"/>
    </row>
    <row r="12" spans="1:15" ht="12.75" hidden="1">
      <c r="A12" s="26"/>
      <c r="B12" s="4" t="s">
        <v>35</v>
      </c>
      <c r="C12" s="27"/>
      <c r="D12" s="5">
        <v>0</v>
      </c>
      <c r="E12" s="5">
        <v>0</v>
      </c>
      <c r="F12" s="29"/>
      <c r="G12" s="29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18">
        <v>0</v>
      </c>
      <c r="O12" s="18">
        <v>0</v>
      </c>
    </row>
    <row r="13" spans="1:15" ht="12.75" hidden="1">
      <c r="A13" s="26"/>
      <c r="B13" s="6" t="s">
        <v>13</v>
      </c>
      <c r="C13" s="28"/>
      <c r="D13" s="31">
        <f>D12+E12</f>
        <v>0</v>
      </c>
      <c r="E13" s="31"/>
      <c r="F13" s="30"/>
      <c r="G13" s="30"/>
      <c r="H13" s="31">
        <f>H12+I12</f>
        <v>0</v>
      </c>
      <c r="I13" s="31"/>
      <c r="J13" s="31">
        <f>J12+K12</f>
        <v>0</v>
      </c>
      <c r="K13" s="31"/>
      <c r="L13" s="31">
        <f>L12+M12</f>
        <v>0</v>
      </c>
      <c r="M13" s="31"/>
      <c r="N13" s="32">
        <v>0</v>
      </c>
      <c r="O13" s="33"/>
    </row>
    <row r="14" spans="1:15" ht="12.75">
      <c r="A14" s="26">
        <v>4</v>
      </c>
      <c r="B14" s="4" t="s">
        <v>17</v>
      </c>
      <c r="C14" s="27">
        <v>23</v>
      </c>
      <c r="D14" s="5">
        <v>321</v>
      </c>
      <c r="E14" s="5">
        <v>1978</v>
      </c>
      <c r="F14" s="29">
        <f>D15/H15</f>
        <v>19</v>
      </c>
      <c r="G14" s="29">
        <f>E14/C14/K14</f>
        <v>17</v>
      </c>
      <c r="H14" s="5">
        <v>20</v>
      </c>
      <c r="I14" s="5">
        <v>104</v>
      </c>
      <c r="J14" s="5">
        <v>1</v>
      </c>
      <c r="K14" s="5">
        <v>5</v>
      </c>
      <c r="L14" s="5">
        <v>18</v>
      </c>
      <c r="M14" s="5">
        <v>103</v>
      </c>
      <c r="N14" s="18">
        <f>D14/C14</f>
        <v>14</v>
      </c>
      <c r="O14" s="18">
        <f>E14/C14</f>
        <v>86</v>
      </c>
    </row>
    <row r="15" spans="1:15" ht="12.75">
      <c r="A15" s="26"/>
      <c r="B15" s="6" t="s">
        <v>13</v>
      </c>
      <c r="C15" s="28"/>
      <c r="D15" s="31">
        <f>D14+E14</f>
        <v>2299</v>
      </c>
      <c r="E15" s="31"/>
      <c r="F15" s="30"/>
      <c r="G15" s="30"/>
      <c r="H15" s="31">
        <f>H14+I14</f>
        <v>124</v>
      </c>
      <c r="I15" s="31"/>
      <c r="J15" s="31">
        <f>J14+K14</f>
        <v>6</v>
      </c>
      <c r="K15" s="31"/>
      <c r="L15" s="31">
        <f>L14+M14</f>
        <v>121</v>
      </c>
      <c r="M15" s="31"/>
      <c r="N15" s="32">
        <f>D15/C14</f>
        <v>100</v>
      </c>
      <c r="O15" s="33"/>
    </row>
    <row r="16" spans="1:15" ht="12.75">
      <c r="A16" s="26">
        <v>5</v>
      </c>
      <c r="B16" s="4" t="s">
        <v>18</v>
      </c>
      <c r="C16" s="27">
        <v>23</v>
      </c>
      <c r="D16" s="5">
        <v>343</v>
      </c>
      <c r="E16" s="5">
        <v>1115</v>
      </c>
      <c r="F16" s="29">
        <f>D17/H17</f>
        <v>19</v>
      </c>
      <c r="G16" s="29">
        <f>E16/C16/K16</f>
        <v>16</v>
      </c>
      <c r="H16" s="5">
        <v>19</v>
      </c>
      <c r="I16" s="5">
        <v>57</v>
      </c>
      <c r="J16" s="5">
        <v>1</v>
      </c>
      <c r="K16" s="5">
        <v>3</v>
      </c>
      <c r="L16" s="5">
        <v>19</v>
      </c>
      <c r="M16" s="5">
        <v>57</v>
      </c>
      <c r="N16" s="18">
        <f>D16/C16</f>
        <v>15</v>
      </c>
      <c r="O16" s="18">
        <f>E16/C16</f>
        <v>48</v>
      </c>
    </row>
    <row r="17" spans="1:15" ht="12.75">
      <c r="A17" s="26"/>
      <c r="B17" s="6" t="s">
        <v>13</v>
      </c>
      <c r="C17" s="28"/>
      <c r="D17" s="31">
        <f>D16+E16</f>
        <v>1458</v>
      </c>
      <c r="E17" s="31"/>
      <c r="F17" s="30"/>
      <c r="G17" s="30"/>
      <c r="H17" s="31">
        <f>H16+I16</f>
        <v>76</v>
      </c>
      <c r="I17" s="31"/>
      <c r="J17" s="31">
        <f>J16+K16</f>
        <v>4</v>
      </c>
      <c r="K17" s="31"/>
      <c r="L17" s="31">
        <f>L16+M16</f>
        <v>76</v>
      </c>
      <c r="M17" s="31"/>
      <c r="N17" s="32">
        <f>D17/C16</f>
        <v>63</v>
      </c>
      <c r="O17" s="33"/>
    </row>
    <row r="18" spans="1:15" s="12" customFormat="1" ht="12.75">
      <c r="A18" s="39">
        <f>A16</f>
        <v>5</v>
      </c>
      <c r="B18" s="40" t="s">
        <v>26</v>
      </c>
      <c r="C18" s="42">
        <f>(C6+C8+C10+C12+C14+C16)/A18</f>
        <v>23</v>
      </c>
      <c r="D18" s="19">
        <f aca="true" t="shared" si="0" ref="D18:M18">D6+D8+D10+D12+D14+D16</f>
        <v>1708</v>
      </c>
      <c r="E18" s="19">
        <f t="shared" si="0"/>
        <v>7596</v>
      </c>
      <c r="F18" s="34">
        <f>D19/H19</f>
        <v>17</v>
      </c>
      <c r="G18" s="34">
        <f>E18/C18/K18</f>
        <v>17</v>
      </c>
      <c r="H18" s="19">
        <f t="shared" si="0"/>
        <v>119</v>
      </c>
      <c r="I18" s="19">
        <f t="shared" si="0"/>
        <v>424</v>
      </c>
      <c r="J18" s="19">
        <f t="shared" si="0"/>
        <v>6</v>
      </c>
      <c r="K18" s="19">
        <f t="shared" si="0"/>
        <v>20</v>
      </c>
      <c r="L18" s="19">
        <f t="shared" si="0"/>
        <v>103</v>
      </c>
      <c r="M18" s="19">
        <f t="shared" si="0"/>
        <v>404</v>
      </c>
      <c r="N18" s="19">
        <f>D18/C18</f>
        <v>74</v>
      </c>
      <c r="O18" s="19">
        <f>E18/C18</f>
        <v>330</v>
      </c>
    </row>
    <row r="19" spans="1:15" s="13" customFormat="1" ht="12.75">
      <c r="A19" s="39"/>
      <c r="B19" s="41"/>
      <c r="C19" s="43"/>
      <c r="D19" s="36">
        <f>D18+E18</f>
        <v>9304</v>
      </c>
      <c r="E19" s="36"/>
      <c r="F19" s="35"/>
      <c r="G19" s="35"/>
      <c r="H19" s="36">
        <f>H18+I18</f>
        <v>543</v>
      </c>
      <c r="I19" s="36"/>
      <c r="J19" s="36">
        <f>J18+K18</f>
        <v>26</v>
      </c>
      <c r="K19" s="36"/>
      <c r="L19" s="36">
        <f>L18+M18</f>
        <v>507</v>
      </c>
      <c r="M19" s="36"/>
      <c r="N19" s="37">
        <f>D19/C18</f>
        <v>405</v>
      </c>
      <c r="O19" s="38"/>
    </row>
    <row r="20" s="10" customFormat="1" ht="7.5">
      <c r="B20" s="17"/>
    </row>
    <row r="21" spans="1:15" s="3" customFormat="1" ht="12.75">
      <c r="A21" s="21" t="s">
        <v>43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s="3" customFormat="1" ht="12.75" customHeight="1">
      <c r="A22" s="22" t="s">
        <v>14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="10" customFormat="1" ht="7.5"/>
    <row r="24" spans="1:15" s="3" customFormat="1" ht="25.5" customHeight="1">
      <c r="A24" s="23" t="s">
        <v>0</v>
      </c>
      <c r="B24" s="23" t="s">
        <v>1</v>
      </c>
      <c r="C24" s="24" t="s">
        <v>2</v>
      </c>
      <c r="D24" s="23" t="s">
        <v>5</v>
      </c>
      <c r="E24" s="23"/>
      <c r="F24" s="24" t="s">
        <v>6</v>
      </c>
      <c r="G24" s="24" t="s">
        <v>7</v>
      </c>
      <c r="H24" s="23" t="s">
        <v>8</v>
      </c>
      <c r="I24" s="23"/>
      <c r="J24" s="23" t="s">
        <v>9</v>
      </c>
      <c r="K24" s="23"/>
      <c r="L24" s="23" t="s">
        <v>10</v>
      </c>
      <c r="M24" s="23"/>
      <c r="N24" s="23" t="s">
        <v>11</v>
      </c>
      <c r="O24" s="23"/>
    </row>
    <row r="25" spans="1:15" s="3" customFormat="1" ht="20.25" customHeight="1">
      <c r="A25" s="23"/>
      <c r="B25" s="23"/>
      <c r="C25" s="25"/>
      <c r="D25" s="11" t="s">
        <v>3</v>
      </c>
      <c r="E25" s="11" t="s">
        <v>4</v>
      </c>
      <c r="F25" s="25"/>
      <c r="G25" s="25"/>
      <c r="H25" s="11" t="s">
        <v>3</v>
      </c>
      <c r="I25" s="11" t="s">
        <v>4</v>
      </c>
      <c r="J25" s="11" t="s">
        <v>3</v>
      </c>
      <c r="K25" s="11" t="s">
        <v>4</v>
      </c>
      <c r="L25" s="11" t="s">
        <v>3</v>
      </c>
      <c r="M25" s="11" t="s">
        <v>4</v>
      </c>
      <c r="N25" s="11" t="s">
        <v>3</v>
      </c>
      <c r="O25" s="11" t="s">
        <v>4</v>
      </c>
    </row>
    <row r="26" spans="1:15" ht="12.75">
      <c r="A26" s="26">
        <v>1</v>
      </c>
      <c r="B26" s="4" t="s">
        <v>20</v>
      </c>
      <c r="C26" s="27">
        <v>23</v>
      </c>
      <c r="D26" s="5">
        <v>0</v>
      </c>
      <c r="E26" s="5">
        <v>1532</v>
      </c>
      <c r="F26" s="29">
        <f>D27/H27</f>
        <v>18</v>
      </c>
      <c r="G26" s="29">
        <f>E26/C26/K26</f>
        <v>17</v>
      </c>
      <c r="H26" s="5">
        <v>0</v>
      </c>
      <c r="I26" s="5">
        <v>85</v>
      </c>
      <c r="J26" s="5">
        <v>0</v>
      </c>
      <c r="K26" s="5">
        <v>4</v>
      </c>
      <c r="L26" s="5">
        <v>0</v>
      </c>
      <c r="M26" s="5">
        <v>78</v>
      </c>
      <c r="N26" s="18">
        <f>D26/C26</f>
        <v>0</v>
      </c>
      <c r="O26" s="18">
        <f>E26/C26</f>
        <v>67</v>
      </c>
    </row>
    <row r="27" spans="1:15" s="3" customFormat="1" ht="12.75">
      <c r="A27" s="26"/>
      <c r="B27" s="6" t="s">
        <v>13</v>
      </c>
      <c r="C27" s="28"/>
      <c r="D27" s="31">
        <f>D26+E26</f>
        <v>1532</v>
      </c>
      <c r="E27" s="31"/>
      <c r="F27" s="30"/>
      <c r="G27" s="30"/>
      <c r="H27" s="31">
        <f>H26+I26</f>
        <v>85</v>
      </c>
      <c r="I27" s="31"/>
      <c r="J27" s="31">
        <f>J26+K26</f>
        <v>4</v>
      </c>
      <c r="K27" s="31"/>
      <c r="L27" s="31">
        <f>L26+M26</f>
        <v>78</v>
      </c>
      <c r="M27" s="31"/>
      <c r="N27" s="32">
        <f>D27/C26</f>
        <v>67</v>
      </c>
      <c r="O27" s="33"/>
    </row>
    <row r="28" spans="1:15" s="8" customFormat="1" ht="25.5">
      <c r="A28" s="44"/>
      <c r="B28" s="16" t="s">
        <v>19</v>
      </c>
      <c r="C28" s="45">
        <v>23</v>
      </c>
      <c r="D28" s="7">
        <f aca="true" t="shared" si="1" ref="D28:M28">D26</f>
        <v>0</v>
      </c>
      <c r="E28" s="7">
        <f t="shared" si="1"/>
        <v>1532</v>
      </c>
      <c r="F28" s="47">
        <f>D29/H29</f>
        <v>18</v>
      </c>
      <c r="G28" s="47">
        <f>E28/C28/K28</f>
        <v>17</v>
      </c>
      <c r="H28" s="7">
        <f t="shared" si="1"/>
        <v>0</v>
      </c>
      <c r="I28" s="7">
        <f t="shared" si="1"/>
        <v>85</v>
      </c>
      <c r="J28" s="7">
        <f t="shared" si="1"/>
        <v>0</v>
      </c>
      <c r="K28" s="7">
        <f t="shared" si="1"/>
        <v>4</v>
      </c>
      <c r="L28" s="7">
        <f t="shared" si="1"/>
        <v>0</v>
      </c>
      <c r="M28" s="7">
        <f t="shared" si="1"/>
        <v>78</v>
      </c>
      <c r="N28" s="7">
        <f>D28/C28</f>
        <v>0</v>
      </c>
      <c r="O28" s="7">
        <f>E28/C28</f>
        <v>67</v>
      </c>
    </row>
    <row r="29" spans="1:15" s="9" customFormat="1" ht="12.75">
      <c r="A29" s="44"/>
      <c r="B29" s="16" t="s">
        <v>13</v>
      </c>
      <c r="C29" s="46"/>
      <c r="D29" s="31">
        <f>D28+E28</f>
        <v>1532</v>
      </c>
      <c r="E29" s="31"/>
      <c r="F29" s="48"/>
      <c r="G29" s="48"/>
      <c r="H29" s="31">
        <f>H28+I28</f>
        <v>85</v>
      </c>
      <c r="I29" s="31"/>
      <c r="J29" s="31">
        <f>J28+K28</f>
        <v>4</v>
      </c>
      <c r="K29" s="31"/>
      <c r="L29" s="31">
        <f>L28+M28</f>
        <v>78</v>
      </c>
      <c r="M29" s="31"/>
      <c r="N29" s="32">
        <f>D29/C28</f>
        <v>67</v>
      </c>
      <c r="O29" s="33"/>
    </row>
    <row r="30" spans="1:15" ht="12.75">
      <c r="A30" s="26">
        <v>1</v>
      </c>
      <c r="B30" s="4" t="s">
        <v>21</v>
      </c>
      <c r="C30" s="27">
        <v>23</v>
      </c>
      <c r="D30" s="5">
        <v>67</v>
      </c>
      <c r="E30" s="5">
        <v>193</v>
      </c>
      <c r="F30" s="29">
        <f>D31/H31</f>
        <v>20</v>
      </c>
      <c r="G30" s="29">
        <f>E30/C30/K30</f>
        <v>8</v>
      </c>
      <c r="H30" s="5">
        <v>3</v>
      </c>
      <c r="I30" s="5">
        <v>10</v>
      </c>
      <c r="J30" s="5">
        <v>1</v>
      </c>
      <c r="K30" s="5">
        <v>1</v>
      </c>
      <c r="L30" s="5">
        <v>3</v>
      </c>
      <c r="M30" s="5">
        <v>10</v>
      </c>
      <c r="N30" s="18">
        <f>D30/C30</f>
        <v>3</v>
      </c>
      <c r="O30" s="18">
        <f>E30/C30</f>
        <v>8</v>
      </c>
    </row>
    <row r="31" spans="1:15" ht="12.75">
      <c r="A31" s="26"/>
      <c r="B31" s="6" t="s">
        <v>13</v>
      </c>
      <c r="C31" s="28"/>
      <c r="D31" s="31">
        <f>D30+E30</f>
        <v>260</v>
      </c>
      <c r="E31" s="31"/>
      <c r="F31" s="30"/>
      <c r="G31" s="30"/>
      <c r="H31" s="31">
        <f>H30+I30</f>
        <v>13</v>
      </c>
      <c r="I31" s="31"/>
      <c r="J31" s="31">
        <f>J30+K30</f>
        <v>2</v>
      </c>
      <c r="K31" s="31"/>
      <c r="L31" s="31">
        <f>L30+M30</f>
        <v>13</v>
      </c>
      <c r="M31" s="31"/>
      <c r="N31" s="32">
        <f>D31/C30</f>
        <v>11</v>
      </c>
      <c r="O31" s="33"/>
    </row>
    <row r="32" spans="1:15" ht="12.75">
      <c r="A32" s="26">
        <v>2</v>
      </c>
      <c r="B32" s="4" t="s">
        <v>22</v>
      </c>
      <c r="C32" s="27">
        <v>23</v>
      </c>
      <c r="D32" s="5">
        <v>168</v>
      </c>
      <c r="E32" s="5">
        <v>469</v>
      </c>
      <c r="F32" s="29">
        <f>D33/H33</f>
        <v>21</v>
      </c>
      <c r="G32" s="29">
        <f>E32/C32/K32</f>
        <v>20</v>
      </c>
      <c r="H32" s="5">
        <v>8</v>
      </c>
      <c r="I32" s="5">
        <v>23</v>
      </c>
      <c r="J32" s="5">
        <v>1</v>
      </c>
      <c r="K32" s="5">
        <v>1</v>
      </c>
      <c r="L32" s="5">
        <v>8</v>
      </c>
      <c r="M32" s="5">
        <v>23</v>
      </c>
      <c r="N32" s="18">
        <f>D32/C32</f>
        <v>7</v>
      </c>
      <c r="O32" s="18">
        <f>E32/C32</f>
        <v>20</v>
      </c>
    </row>
    <row r="33" spans="1:15" ht="12.75">
      <c r="A33" s="26"/>
      <c r="B33" s="6" t="s">
        <v>13</v>
      </c>
      <c r="C33" s="28"/>
      <c r="D33" s="31">
        <f>D32+E32</f>
        <v>637</v>
      </c>
      <c r="E33" s="31"/>
      <c r="F33" s="30"/>
      <c r="G33" s="30"/>
      <c r="H33" s="31">
        <f>H32+I32</f>
        <v>31</v>
      </c>
      <c r="I33" s="31"/>
      <c r="J33" s="31">
        <f>J32+K32</f>
        <v>2</v>
      </c>
      <c r="K33" s="31"/>
      <c r="L33" s="31">
        <f>L32+M32</f>
        <v>31</v>
      </c>
      <c r="M33" s="31"/>
      <c r="N33" s="32">
        <f>D33/C32</f>
        <v>28</v>
      </c>
      <c r="O33" s="33"/>
    </row>
    <row r="34" spans="1:15" s="8" customFormat="1" ht="24" customHeight="1">
      <c r="A34" s="44"/>
      <c r="B34" s="16" t="s">
        <v>23</v>
      </c>
      <c r="C34" s="45">
        <v>23</v>
      </c>
      <c r="D34" s="7">
        <f aca="true" t="shared" si="2" ref="D34:M34">D30+D32</f>
        <v>235</v>
      </c>
      <c r="E34" s="7">
        <f t="shared" si="2"/>
        <v>662</v>
      </c>
      <c r="F34" s="47">
        <f>D35/H35</f>
        <v>20</v>
      </c>
      <c r="G34" s="47">
        <f>E34/C34/K34</f>
        <v>14</v>
      </c>
      <c r="H34" s="7">
        <f t="shared" si="2"/>
        <v>11</v>
      </c>
      <c r="I34" s="7">
        <f t="shared" si="2"/>
        <v>33</v>
      </c>
      <c r="J34" s="7">
        <f t="shared" si="2"/>
        <v>2</v>
      </c>
      <c r="K34" s="7">
        <f t="shared" si="2"/>
        <v>2</v>
      </c>
      <c r="L34" s="7">
        <f t="shared" si="2"/>
        <v>11</v>
      </c>
      <c r="M34" s="7">
        <f t="shared" si="2"/>
        <v>33</v>
      </c>
      <c r="N34" s="7">
        <f>D34/C34</f>
        <v>10</v>
      </c>
      <c r="O34" s="7">
        <f>E34/C34</f>
        <v>29</v>
      </c>
    </row>
    <row r="35" spans="1:15" s="9" customFormat="1" ht="12.75">
      <c r="A35" s="44"/>
      <c r="B35" s="16" t="s">
        <v>13</v>
      </c>
      <c r="C35" s="46"/>
      <c r="D35" s="31">
        <f>D34+E34</f>
        <v>897</v>
      </c>
      <c r="E35" s="31"/>
      <c r="F35" s="48"/>
      <c r="G35" s="48"/>
      <c r="H35" s="31">
        <f>H34+I34</f>
        <v>44</v>
      </c>
      <c r="I35" s="31"/>
      <c r="J35" s="31">
        <f>J34+K34</f>
        <v>4</v>
      </c>
      <c r="K35" s="31"/>
      <c r="L35" s="31">
        <f>L34+M34</f>
        <v>44</v>
      </c>
      <c r="M35" s="31"/>
      <c r="N35" s="32">
        <f>D35/C34</f>
        <v>39</v>
      </c>
      <c r="O35" s="33"/>
    </row>
    <row r="36" spans="1:15" s="12" customFormat="1" ht="12.75">
      <c r="A36" s="39">
        <f>A26+A32</f>
        <v>3</v>
      </c>
      <c r="B36" s="40" t="s">
        <v>24</v>
      </c>
      <c r="C36" s="42">
        <f>(C26+C30+C32)/A36</f>
        <v>23</v>
      </c>
      <c r="D36" s="19">
        <f aca="true" t="shared" si="3" ref="D36:M36">D28+D34</f>
        <v>235</v>
      </c>
      <c r="E36" s="19">
        <f t="shared" si="3"/>
        <v>2194</v>
      </c>
      <c r="F36" s="34">
        <f>D37/H37</f>
        <v>19</v>
      </c>
      <c r="G36" s="34">
        <f>E36/C36/K36</f>
        <v>16</v>
      </c>
      <c r="H36" s="19">
        <f t="shared" si="3"/>
        <v>11</v>
      </c>
      <c r="I36" s="19">
        <f t="shared" si="3"/>
        <v>118</v>
      </c>
      <c r="J36" s="19">
        <f t="shared" si="3"/>
        <v>2</v>
      </c>
      <c r="K36" s="19">
        <f t="shared" si="3"/>
        <v>6</v>
      </c>
      <c r="L36" s="19">
        <f t="shared" si="3"/>
        <v>11</v>
      </c>
      <c r="M36" s="19">
        <f t="shared" si="3"/>
        <v>111</v>
      </c>
      <c r="N36" s="19">
        <f>D36/C36</f>
        <v>10</v>
      </c>
      <c r="O36" s="19">
        <f>E36/C36</f>
        <v>95</v>
      </c>
    </row>
    <row r="37" spans="1:15" s="13" customFormat="1" ht="13.5" thickBot="1">
      <c r="A37" s="50"/>
      <c r="B37" s="51"/>
      <c r="C37" s="52"/>
      <c r="D37" s="34">
        <f>D36+E36</f>
        <v>2429</v>
      </c>
      <c r="E37" s="34"/>
      <c r="F37" s="53"/>
      <c r="G37" s="53"/>
      <c r="H37" s="34">
        <f>H36+I36</f>
        <v>129</v>
      </c>
      <c r="I37" s="34"/>
      <c r="J37" s="34">
        <f>J36+K36</f>
        <v>8</v>
      </c>
      <c r="K37" s="34"/>
      <c r="L37" s="34">
        <f>L36+M36</f>
        <v>122</v>
      </c>
      <c r="M37" s="34"/>
      <c r="N37" s="64">
        <f>D37/C36</f>
        <v>106</v>
      </c>
      <c r="O37" s="65"/>
    </row>
    <row r="38" spans="1:15" s="14" customFormat="1" ht="12.75">
      <c r="A38" s="54">
        <f>A18+A36</f>
        <v>8</v>
      </c>
      <c r="B38" s="56" t="s">
        <v>25</v>
      </c>
      <c r="C38" s="58">
        <f>(C6+C8+C10+C12+C14+C16+C26+C30+C32)/A38</f>
        <v>23</v>
      </c>
      <c r="D38" s="20">
        <f aca="true" t="shared" si="4" ref="D38:M38">D18+D36</f>
        <v>1943</v>
      </c>
      <c r="E38" s="20">
        <f t="shared" si="4"/>
        <v>9790</v>
      </c>
      <c r="F38" s="60">
        <f>D39/H39</f>
        <v>17</v>
      </c>
      <c r="G38" s="60">
        <f>E38/C38/K38</f>
        <v>16</v>
      </c>
      <c r="H38" s="20">
        <f t="shared" si="4"/>
        <v>130</v>
      </c>
      <c r="I38" s="20">
        <f t="shared" si="4"/>
        <v>542</v>
      </c>
      <c r="J38" s="20">
        <f t="shared" si="4"/>
        <v>8</v>
      </c>
      <c r="K38" s="20">
        <f t="shared" si="4"/>
        <v>26</v>
      </c>
      <c r="L38" s="20">
        <f t="shared" si="4"/>
        <v>114</v>
      </c>
      <c r="M38" s="20">
        <f t="shared" si="4"/>
        <v>515</v>
      </c>
      <c r="N38" s="20">
        <f>D38/C38</f>
        <v>84</v>
      </c>
      <c r="O38" s="20">
        <f>E38/C38</f>
        <v>426</v>
      </c>
    </row>
    <row r="39" spans="1:15" s="15" customFormat="1" ht="13.5" thickBot="1">
      <c r="A39" s="55"/>
      <c r="B39" s="57"/>
      <c r="C39" s="59"/>
      <c r="D39" s="49">
        <f>D38+E38</f>
        <v>11733</v>
      </c>
      <c r="E39" s="49"/>
      <c r="F39" s="61"/>
      <c r="G39" s="61"/>
      <c r="H39" s="49">
        <f>H38+I38</f>
        <v>672</v>
      </c>
      <c r="I39" s="49"/>
      <c r="J39" s="49">
        <f>J38+K38</f>
        <v>34</v>
      </c>
      <c r="K39" s="49"/>
      <c r="L39" s="49">
        <f>L38+M38</f>
        <v>629</v>
      </c>
      <c r="M39" s="49"/>
      <c r="N39" s="62">
        <f>D39/C38</f>
        <v>510</v>
      </c>
      <c r="O39" s="63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</sheetData>
  <sheetProtection/>
  <mergeCells count="153">
    <mergeCell ref="A6:A7"/>
    <mergeCell ref="C6:C7"/>
    <mergeCell ref="G4:G5"/>
    <mergeCell ref="H4:I4"/>
    <mergeCell ref="H7:I7"/>
    <mergeCell ref="F6:F7"/>
    <mergeCell ref="G6:G7"/>
    <mergeCell ref="D7:E7"/>
    <mergeCell ref="A1:O1"/>
    <mergeCell ref="A2:O2"/>
    <mergeCell ref="A4:A5"/>
    <mergeCell ref="B4:B5"/>
    <mergeCell ref="C4:C5"/>
    <mergeCell ref="D4:E4"/>
    <mergeCell ref="F4:F5"/>
    <mergeCell ref="J4:K4"/>
    <mergeCell ref="L4:M4"/>
    <mergeCell ref="N4:O4"/>
    <mergeCell ref="N7:O7"/>
    <mergeCell ref="H9:I9"/>
    <mergeCell ref="J9:K9"/>
    <mergeCell ref="H11:I11"/>
    <mergeCell ref="J11:K11"/>
    <mergeCell ref="N11:O11"/>
    <mergeCell ref="L9:M9"/>
    <mergeCell ref="L7:M7"/>
    <mergeCell ref="J7:K7"/>
    <mergeCell ref="N9:O9"/>
    <mergeCell ref="A8:A9"/>
    <mergeCell ref="C8:C9"/>
    <mergeCell ref="F8:F9"/>
    <mergeCell ref="G8:G9"/>
    <mergeCell ref="D9:E9"/>
    <mergeCell ref="A12:A13"/>
    <mergeCell ref="C12:C13"/>
    <mergeCell ref="F12:F13"/>
    <mergeCell ref="G12:G13"/>
    <mergeCell ref="D13:E13"/>
    <mergeCell ref="A10:A11"/>
    <mergeCell ref="C10:C11"/>
    <mergeCell ref="F10:F11"/>
    <mergeCell ref="G10:G11"/>
    <mergeCell ref="D11:E11"/>
    <mergeCell ref="H15:I15"/>
    <mergeCell ref="J15:K15"/>
    <mergeCell ref="L15:M15"/>
    <mergeCell ref="L11:M11"/>
    <mergeCell ref="H13:I13"/>
    <mergeCell ref="J13:K13"/>
    <mergeCell ref="A14:A15"/>
    <mergeCell ref="C14:C15"/>
    <mergeCell ref="F14:F15"/>
    <mergeCell ref="G14:G15"/>
    <mergeCell ref="D15:E15"/>
    <mergeCell ref="L17:M17"/>
    <mergeCell ref="N17:O17"/>
    <mergeCell ref="L13:M13"/>
    <mergeCell ref="N13:O13"/>
    <mergeCell ref="L19:M19"/>
    <mergeCell ref="N19:O19"/>
    <mergeCell ref="N15:O15"/>
    <mergeCell ref="A16:A17"/>
    <mergeCell ref="C16:C17"/>
    <mergeCell ref="F16:F17"/>
    <mergeCell ref="G16:G17"/>
    <mergeCell ref="D17:E17"/>
    <mergeCell ref="H17:I17"/>
    <mergeCell ref="J17:K17"/>
    <mergeCell ref="N24:O24"/>
    <mergeCell ref="A21:O21"/>
    <mergeCell ref="A22:O22"/>
    <mergeCell ref="A24:A25"/>
    <mergeCell ref="B24:B25"/>
    <mergeCell ref="C24:C25"/>
    <mergeCell ref="L24:M24"/>
    <mergeCell ref="A18:A19"/>
    <mergeCell ref="B18:B19"/>
    <mergeCell ref="G18:G19"/>
    <mergeCell ref="D19:E19"/>
    <mergeCell ref="H24:I24"/>
    <mergeCell ref="J24:K24"/>
    <mergeCell ref="D24:E24"/>
    <mergeCell ref="F24:F25"/>
    <mergeCell ref="G24:G25"/>
    <mergeCell ref="H19:I19"/>
    <mergeCell ref="J19:K19"/>
    <mergeCell ref="C18:C19"/>
    <mergeCell ref="F18:F19"/>
    <mergeCell ref="A28:A29"/>
    <mergeCell ref="C28:C29"/>
    <mergeCell ref="F28:F29"/>
    <mergeCell ref="G28:G29"/>
    <mergeCell ref="D29:E29"/>
    <mergeCell ref="A26:A27"/>
    <mergeCell ref="C26:C27"/>
    <mergeCell ref="F26:F27"/>
    <mergeCell ref="H31:I31"/>
    <mergeCell ref="A30:A31"/>
    <mergeCell ref="C30:C31"/>
    <mergeCell ref="F30:F31"/>
    <mergeCell ref="G30:G31"/>
    <mergeCell ref="L27:M27"/>
    <mergeCell ref="J27:K27"/>
    <mergeCell ref="G26:G27"/>
    <mergeCell ref="D27:E27"/>
    <mergeCell ref="H27:I27"/>
    <mergeCell ref="A36:A37"/>
    <mergeCell ref="B36:B37"/>
    <mergeCell ref="C36:C37"/>
    <mergeCell ref="N27:O27"/>
    <mergeCell ref="H29:I29"/>
    <mergeCell ref="J29:K29"/>
    <mergeCell ref="L29:M29"/>
    <mergeCell ref="N29:O29"/>
    <mergeCell ref="D31:E31"/>
    <mergeCell ref="N31:O31"/>
    <mergeCell ref="J39:K39"/>
    <mergeCell ref="J31:K31"/>
    <mergeCell ref="L31:M31"/>
    <mergeCell ref="L35:M35"/>
    <mergeCell ref="N35:O35"/>
    <mergeCell ref="A32:A33"/>
    <mergeCell ref="C32:C33"/>
    <mergeCell ref="F32:F33"/>
    <mergeCell ref="G32:G33"/>
    <mergeCell ref="D33:E33"/>
    <mergeCell ref="J33:K33"/>
    <mergeCell ref="L33:M33"/>
    <mergeCell ref="N33:O33"/>
    <mergeCell ref="H35:I35"/>
    <mergeCell ref="J35:K35"/>
    <mergeCell ref="H37:I37"/>
    <mergeCell ref="H33:I33"/>
    <mergeCell ref="F36:F37"/>
    <mergeCell ref="G36:G37"/>
    <mergeCell ref="D37:E37"/>
    <mergeCell ref="L39:M39"/>
    <mergeCell ref="N39:O39"/>
    <mergeCell ref="J37:K37"/>
    <mergeCell ref="L37:M37"/>
    <mergeCell ref="N37:O37"/>
    <mergeCell ref="D39:E39"/>
    <mergeCell ref="H39:I39"/>
    <mergeCell ref="A34:A35"/>
    <mergeCell ref="C34:C35"/>
    <mergeCell ref="F34:F35"/>
    <mergeCell ref="G34:G35"/>
    <mergeCell ref="D35:E35"/>
    <mergeCell ref="A38:A39"/>
    <mergeCell ref="B38:B39"/>
    <mergeCell ref="C38:C39"/>
    <mergeCell ref="F38:F39"/>
    <mergeCell ref="G38:G39"/>
  </mergeCells>
  <printOptions/>
  <pageMargins left="0.1968503937007874" right="0.1968503937007874" top="0.7874015748031497" bottom="0.1968503937007874" header="0" footer="0"/>
  <pageSetup horizontalDpi="180" verticalDpi="18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SheetLayoutView="100" zoomScalePageLayoutView="0" workbookViewId="0" topLeftCell="A1">
      <selection activeCell="A21" sqref="A21:O21"/>
    </sheetView>
  </sheetViews>
  <sheetFormatPr defaultColWidth="9.140625" defaultRowHeight="15"/>
  <cols>
    <col min="1" max="1" width="4.8515625" style="1" customWidth="1"/>
    <col min="2" max="2" width="27.421875" style="1" customWidth="1"/>
    <col min="3" max="3" width="7.8515625" style="1" customWidth="1"/>
    <col min="4" max="4" width="6.421875" style="1" bestFit="1" customWidth="1"/>
    <col min="5" max="5" width="7.00390625" style="1" customWidth="1"/>
    <col min="6" max="6" width="8.421875" style="1" customWidth="1"/>
    <col min="7" max="7" width="8.00390625" style="1" customWidth="1"/>
    <col min="8" max="8" width="6.421875" style="1" bestFit="1" customWidth="1"/>
    <col min="9" max="9" width="6.421875" style="1" customWidth="1"/>
    <col min="10" max="10" width="6.421875" style="1" bestFit="1" customWidth="1"/>
    <col min="11" max="11" width="6.421875" style="1" customWidth="1"/>
    <col min="12" max="12" width="6.421875" style="1" bestFit="1" customWidth="1"/>
    <col min="13" max="14" width="8.140625" style="1" customWidth="1"/>
    <col min="15" max="15" width="8.8515625" style="1" customWidth="1"/>
    <col min="16" max="16384" width="9.140625" style="1" customWidth="1"/>
  </cols>
  <sheetData>
    <row r="1" spans="1:15" s="3" customFormat="1" ht="12.75">
      <c r="A1" s="21" t="s">
        <v>42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3" customFormat="1" ht="12.75">
      <c r="A2" s="22" t="s">
        <v>27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="10" customFormat="1" ht="7.5"/>
    <row r="4" spans="1:15" s="3" customFormat="1" ht="26.25" customHeight="1">
      <c r="A4" s="23" t="s">
        <v>0</v>
      </c>
      <c r="B4" s="23" t="s">
        <v>1</v>
      </c>
      <c r="C4" s="24" t="s">
        <v>2</v>
      </c>
      <c r="D4" s="23" t="s">
        <v>5</v>
      </c>
      <c r="E4" s="23"/>
      <c r="F4" s="24" t="s">
        <v>6</v>
      </c>
      <c r="G4" s="24" t="s">
        <v>7</v>
      </c>
      <c r="H4" s="23" t="s">
        <v>8</v>
      </c>
      <c r="I4" s="23"/>
      <c r="J4" s="23" t="s">
        <v>9</v>
      </c>
      <c r="K4" s="23"/>
      <c r="L4" s="23" t="s">
        <v>10</v>
      </c>
      <c r="M4" s="23"/>
      <c r="N4" s="23" t="s">
        <v>11</v>
      </c>
      <c r="O4" s="23"/>
    </row>
    <row r="5" spans="1:15" s="3" customFormat="1" ht="24" customHeight="1">
      <c r="A5" s="23"/>
      <c r="B5" s="23"/>
      <c r="C5" s="25"/>
      <c r="D5" s="11" t="s">
        <v>3</v>
      </c>
      <c r="E5" s="11" t="s">
        <v>4</v>
      </c>
      <c r="F5" s="25"/>
      <c r="G5" s="25"/>
      <c r="H5" s="11" t="s">
        <v>3</v>
      </c>
      <c r="I5" s="11" t="s">
        <v>4</v>
      </c>
      <c r="J5" s="11" t="s">
        <v>3</v>
      </c>
      <c r="K5" s="11" t="s">
        <v>4</v>
      </c>
      <c r="L5" s="11" t="s">
        <v>3</v>
      </c>
      <c r="M5" s="11" t="s">
        <v>4</v>
      </c>
      <c r="N5" s="11" t="s">
        <v>3</v>
      </c>
      <c r="O5" s="11" t="s">
        <v>4</v>
      </c>
    </row>
    <row r="6" spans="1:15" ht="12.75">
      <c r="A6" s="26">
        <v>1</v>
      </c>
      <c r="B6" s="4" t="s">
        <v>12</v>
      </c>
      <c r="C6" s="27">
        <v>19</v>
      </c>
      <c r="D6" s="5">
        <v>443</v>
      </c>
      <c r="E6" s="5">
        <v>2507</v>
      </c>
      <c r="F6" s="29">
        <f>D7/H7</f>
        <v>13</v>
      </c>
      <c r="G6" s="29">
        <f>E6/C6/K6</f>
        <v>16</v>
      </c>
      <c r="H6" s="5">
        <v>45</v>
      </c>
      <c r="I6" s="5">
        <v>181</v>
      </c>
      <c r="J6" s="5">
        <v>2</v>
      </c>
      <c r="K6" s="5">
        <v>8</v>
      </c>
      <c r="L6" s="5">
        <v>39</v>
      </c>
      <c r="M6" s="5">
        <v>169</v>
      </c>
      <c r="N6" s="18">
        <f>D6/C6</f>
        <v>23</v>
      </c>
      <c r="O6" s="18">
        <f>E6/C6</f>
        <v>132</v>
      </c>
    </row>
    <row r="7" spans="1:15" s="3" customFormat="1" ht="12.75">
      <c r="A7" s="26"/>
      <c r="B7" s="6" t="s">
        <v>13</v>
      </c>
      <c r="C7" s="28"/>
      <c r="D7" s="31">
        <f>D6+E6</f>
        <v>2950</v>
      </c>
      <c r="E7" s="31"/>
      <c r="F7" s="30"/>
      <c r="G7" s="30"/>
      <c r="H7" s="31">
        <f>H6+I6</f>
        <v>226</v>
      </c>
      <c r="I7" s="31"/>
      <c r="J7" s="31">
        <f>J6+K6</f>
        <v>10</v>
      </c>
      <c r="K7" s="31"/>
      <c r="L7" s="31">
        <f>L6+M6</f>
        <v>208</v>
      </c>
      <c r="M7" s="31"/>
      <c r="N7" s="31">
        <f>D7/C6</f>
        <v>155</v>
      </c>
      <c r="O7" s="31"/>
    </row>
    <row r="8" spans="1:15" ht="12.75">
      <c r="A8" s="26">
        <v>2</v>
      </c>
      <c r="B8" s="4" t="s">
        <v>15</v>
      </c>
      <c r="C8" s="27">
        <v>19</v>
      </c>
      <c r="D8" s="5">
        <v>160</v>
      </c>
      <c r="E8" s="5">
        <v>399</v>
      </c>
      <c r="F8" s="29">
        <f>D9/H9</f>
        <v>13</v>
      </c>
      <c r="G8" s="29">
        <f>E8/C8/K8</f>
        <v>11</v>
      </c>
      <c r="H8" s="5">
        <v>16</v>
      </c>
      <c r="I8" s="5">
        <v>28</v>
      </c>
      <c r="J8" s="5">
        <v>1</v>
      </c>
      <c r="K8" s="5">
        <v>2</v>
      </c>
      <c r="L8" s="5">
        <v>16</v>
      </c>
      <c r="M8" s="5">
        <v>28</v>
      </c>
      <c r="N8" s="18">
        <f>D8/C8</f>
        <v>8</v>
      </c>
      <c r="O8" s="18">
        <f>E8/C8</f>
        <v>21</v>
      </c>
    </row>
    <row r="9" spans="1:15" ht="12.75">
      <c r="A9" s="26"/>
      <c r="B9" s="6" t="s">
        <v>13</v>
      </c>
      <c r="C9" s="28"/>
      <c r="D9" s="31">
        <f>D8+E8</f>
        <v>559</v>
      </c>
      <c r="E9" s="31"/>
      <c r="F9" s="30"/>
      <c r="G9" s="30"/>
      <c r="H9" s="31">
        <f>H8+I8</f>
        <v>44</v>
      </c>
      <c r="I9" s="31"/>
      <c r="J9" s="31">
        <f>J8+K8</f>
        <v>3</v>
      </c>
      <c r="K9" s="31"/>
      <c r="L9" s="31">
        <f>L8+M8</f>
        <v>44</v>
      </c>
      <c r="M9" s="31"/>
      <c r="N9" s="31">
        <f>D9/C8</f>
        <v>29</v>
      </c>
      <c r="O9" s="31"/>
    </row>
    <row r="10" spans="1:15" ht="12.75">
      <c r="A10" s="26">
        <v>3</v>
      </c>
      <c r="B10" s="4" t="s">
        <v>16</v>
      </c>
      <c r="C10" s="27">
        <v>19</v>
      </c>
      <c r="D10" s="5">
        <v>220</v>
      </c>
      <c r="E10" s="5">
        <v>914</v>
      </c>
      <c r="F10" s="29">
        <f>D11/H11</f>
        <v>13</v>
      </c>
      <c r="G10" s="29">
        <f>E10/C10/K10</f>
        <v>16</v>
      </c>
      <c r="H10" s="5">
        <v>20</v>
      </c>
      <c r="I10" s="5">
        <v>69</v>
      </c>
      <c r="J10" s="5">
        <v>1</v>
      </c>
      <c r="K10" s="5">
        <v>3</v>
      </c>
      <c r="L10" s="5">
        <v>17</v>
      </c>
      <c r="M10" s="5">
        <v>66</v>
      </c>
      <c r="N10" s="18">
        <f>D10/C10</f>
        <v>12</v>
      </c>
      <c r="O10" s="18">
        <f>E10/C10</f>
        <v>48</v>
      </c>
    </row>
    <row r="11" spans="1:15" ht="12.75">
      <c r="A11" s="26"/>
      <c r="B11" s="6" t="s">
        <v>13</v>
      </c>
      <c r="C11" s="28"/>
      <c r="D11" s="31">
        <f>D10+E10</f>
        <v>1134</v>
      </c>
      <c r="E11" s="31"/>
      <c r="F11" s="30"/>
      <c r="G11" s="30"/>
      <c r="H11" s="31">
        <f>H10+I10</f>
        <v>89</v>
      </c>
      <c r="I11" s="31"/>
      <c r="J11" s="31">
        <f>J10+K10</f>
        <v>4</v>
      </c>
      <c r="K11" s="31"/>
      <c r="L11" s="31">
        <f>L10+M10</f>
        <v>83</v>
      </c>
      <c r="M11" s="31"/>
      <c r="N11" s="32">
        <f>D11/C10</f>
        <v>60</v>
      </c>
      <c r="O11" s="33"/>
    </row>
    <row r="12" spans="1:15" ht="12.75" hidden="1">
      <c r="A12" s="26"/>
      <c r="B12" s="4" t="s">
        <v>35</v>
      </c>
      <c r="C12" s="27"/>
      <c r="D12" s="5">
        <v>0</v>
      </c>
      <c r="E12" s="5">
        <v>0</v>
      </c>
      <c r="F12" s="29"/>
      <c r="G12" s="29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18">
        <v>0</v>
      </c>
      <c r="O12" s="18">
        <v>0</v>
      </c>
    </row>
    <row r="13" spans="1:15" ht="12.75" hidden="1">
      <c r="A13" s="26"/>
      <c r="B13" s="6" t="s">
        <v>13</v>
      </c>
      <c r="C13" s="28"/>
      <c r="D13" s="31">
        <f>D12+E12</f>
        <v>0</v>
      </c>
      <c r="E13" s="31"/>
      <c r="F13" s="30"/>
      <c r="G13" s="30"/>
      <c r="H13" s="31">
        <f>H12+I12</f>
        <v>0</v>
      </c>
      <c r="I13" s="31"/>
      <c r="J13" s="31">
        <f>J12+K12</f>
        <v>0</v>
      </c>
      <c r="K13" s="31"/>
      <c r="L13" s="31">
        <f>L12+M12</f>
        <v>0</v>
      </c>
      <c r="M13" s="31"/>
      <c r="N13" s="32">
        <v>0</v>
      </c>
      <c r="O13" s="33"/>
    </row>
    <row r="14" spans="1:15" ht="12.75">
      <c r="A14" s="26">
        <v>4</v>
      </c>
      <c r="B14" s="4" t="s">
        <v>17</v>
      </c>
      <c r="C14" s="27">
        <v>19</v>
      </c>
      <c r="D14" s="5">
        <v>669</v>
      </c>
      <c r="E14" s="5">
        <v>923</v>
      </c>
      <c r="F14" s="29">
        <f>D15/H15</f>
        <v>13</v>
      </c>
      <c r="G14" s="29">
        <f>E14/C14/K14</f>
        <v>16</v>
      </c>
      <c r="H14" s="5">
        <v>57</v>
      </c>
      <c r="I14" s="5">
        <v>64</v>
      </c>
      <c r="J14" s="5">
        <v>3</v>
      </c>
      <c r="K14" s="5">
        <v>3</v>
      </c>
      <c r="L14" s="5">
        <v>57</v>
      </c>
      <c r="M14" s="5">
        <v>64</v>
      </c>
      <c r="N14" s="18">
        <f>D14/C14</f>
        <v>35</v>
      </c>
      <c r="O14" s="18">
        <f>E14/C14</f>
        <v>49</v>
      </c>
    </row>
    <row r="15" spans="1:15" ht="12.75">
      <c r="A15" s="26"/>
      <c r="B15" s="6" t="s">
        <v>13</v>
      </c>
      <c r="C15" s="28"/>
      <c r="D15" s="31">
        <f>D14+E14</f>
        <v>1592</v>
      </c>
      <c r="E15" s="31"/>
      <c r="F15" s="30"/>
      <c r="G15" s="30"/>
      <c r="H15" s="31">
        <f>H14+I14</f>
        <v>121</v>
      </c>
      <c r="I15" s="31"/>
      <c r="J15" s="31">
        <f>J14+K14</f>
        <v>6</v>
      </c>
      <c r="K15" s="31"/>
      <c r="L15" s="31">
        <f>L14+M14</f>
        <v>121</v>
      </c>
      <c r="M15" s="31"/>
      <c r="N15" s="32">
        <f>D15/C14</f>
        <v>84</v>
      </c>
      <c r="O15" s="33"/>
    </row>
    <row r="16" spans="1:15" ht="12.75">
      <c r="A16" s="26">
        <v>5</v>
      </c>
      <c r="B16" s="4" t="s">
        <v>18</v>
      </c>
      <c r="C16" s="27">
        <v>19</v>
      </c>
      <c r="D16" s="5">
        <v>217</v>
      </c>
      <c r="E16" s="5">
        <v>943</v>
      </c>
      <c r="F16" s="29">
        <f>D17/H17</f>
        <v>15</v>
      </c>
      <c r="G16" s="29">
        <f>E16/C16/K16</f>
        <v>17</v>
      </c>
      <c r="H16" s="5">
        <v>18</v>
      </c>
      <c r="I16" s="5">
        <v>61</v>
      </c>
      <c r="J16" s="5">
        <v>1</v>
      </c>
      <c r="K16" s="5">
        <v>3</v>
      </c>
      <c r="L16" s="5">
        <v>16</v>
      </c>
      <c r="M16" s="5">
        <v>61</v>
      </c>
      <c r="N16" s="18">
        <f>D16/C16</f>
        <v>11</v>
      </c>
      <c r="O16" s="18">
        <f>E16/C16</f>
        <v>50</v>
      </c>
    </row>
    <row r="17" spans="1:15" ht="12.75">
      <c r="A17" s="26"/>
      <c r="B17" s="6" t="s">
        <v>13</v>
      </c>
      <c r="C17" s="28"/>
      <c r="D17" s="31">
        <f>D16+E16</f>
        <v>1160</v>
      </c>
      <c r="E17" s="31"/>
      <c r="F17" s="30"/>
      <c r="G17" s="30"/>
      <c r="H17" s="31">
        <f>H16+I16</f>
        <v>79</v>
      </c>
      <c r="I17" s="31"/>
      <c r="J17" s="31">
        <f>J16+K16</f>
        <v>4</v>
      </c>
      <c r="K17" s="31"/>
      <c r="L17" s="31">
        <f>L16+M16</f>
        <v>77</v>
      </c>
      <c r="M17" s="31"/>
      <c r="N17" s="32">
        <f>D17/C16</f>
        <v>61</v>
      </c>
      <c r="O17" s="33"/>
    </row>
    <row r="18" spans="1:15" s="12" customFormat="1" ht="12.75">
      <c r="A18" s="39">
        <f>A16</f>
        <v>5</v>
      </c>
      <c r="B18" s="40" t="s">
        <v>26</v>
      </c>
      <c r="C18" s="42">
        <f>(C6+C8+C10+C12+C14+C16)/A18</f>
        <v>19</v>
      </c>
      <c r="D18" s="19">
        <f aca="true" t="shared" si="0" ref="D18:M18">D6+D8+D10+D12+D14+D16</f>
        <v>1709</v>
      </c>
      <c r="E18" s="19">
        <f t="shared" si="0"/>
        <v>5686</v>
      </c>
      <c r="F18" s="34">
        <f>D19/H19</f>
        <v>13</v>
      </c>
      <c r="G18" s="34">
        <f>E18/C18/K18</f>
        <v>16</v>
      </c>
      <c r="H18" s="19">
        <f t="shared" si="0"/>
        <v>156</v>
      </c>
      <c r="I18" s="19">
        <f t="shared" si="0"/>
        <v>403</v>
      </c>
      <c r="J18" s="19">
        <f t="shared" si="0"/>
        <v>8</v>
      </c>
      <c r="K18" s="19">
        <f t="shared" si="0"/>
        <v>19</v>
      </c>
      <c r="L18" s="19">
        <f t="shared" si="0"/>
        <v>145</v>
      </c>
      <c r="M18" s="19">
        <f t="shared" si="0"/>
        <v>388</v>
      </c>
      <c r="N18" s="19">
        <f>D18/C18</f>
        <v>90</v>
      </c>
      <c r="O18" s="19">
        <f>E18/C18</f>
        <v>299</v>
      </c>
    </row>
    <row r="19" spans="1:15" s="13" customFormat="1" ht="12.75">
      <c r="A19" s="39"/>
      <c r="B19" s="41"/>
      <c r="C19" s="43"/>
      <c r="D19" s="36">
        <f>D18+E18</f>
        <v>7395</v>
      </c>
      <c r="E19" s="36"/>
      <c r="F19" s="35"/>
      <c r="G19" s="35"/>
      <c r="H19" s="36">
        <f>H18+I18</f>
        <v>559</v>
      </c>
      <c r="I19" s="36"/>
      <c r="J19" s="36">
        <f>J18+K18</f>
        <v>27</v>
      </c>
      <c r="K19" s="36"/>
      <c r="L19" s="36">
        <f>L18+M18</f>
        <v>533</v>
      </c>
      <c r="M19" s="36"/>
      <c r="N19" s="37">
        <f>D19/C18</f>
        <v>389</v>
      </c>
      <c r="O19" s="38"/>
    </row>
    <row r="20" s="10" customFormat="1" ht="7.5">
      <c r="B20" s="17"/>
    </row>
    <row r="21" spans="1:15" s="3" customFormat="1" ht="12.75">
      <c r="A21" s="21" t="s">
        <v>43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s="3" customFormat="1" ht="12.75" customHeight="1">
      <c r="A22" s="22" t="s">
        <v>27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="10" customFormat="1" ht="7.5"/>
    <row r="24" spans="1:15" s="3" customFormat="1" ht="25.5" customHeight="1">
      <c r="A24" s="23" t="s">
        <v>0</v>
      </c>
      <c r="B24" s="23" t="s">
        <v>1</v>
      </c>
      <c r="C24" s="24" t="s">
        <v>2</v>
      </c>
      <c r="D24" s="23" t="s">
        <v>5</v>
      </c>
      <c r="E24" s="23"/>
      <c r="F24" s="24" t="s">
        <v>6</v>
      </c>
      <c r="G24" s="24" t="s">
        <v>7</v>
      </c>
      <c r="H24" s="23" t="s">
        <v>8</v>
      </c>
      <c r="I24" s="23"/>
      <c r="J24" s="23" t="s">
        <v>9</v>
      </c>
      <c r="K24" s="23"/>
      <c r="L24" s="23" t="s">
        <v>10</v>
      </c>
      <c r="M24" s="23"/>
      <c r="N24" s="23" t="s">
        <v>11</v>
      </c>
      <c r="O24" s="23"/>
    </row>
    <row r="25" spans="1:15" s="3" customFormat="1" ht="20.25" customHeight="1">
      <c r="A25" s="23"/>
      <c r="B25" s="23"/>
      <c r="C25" s="25"/>
      <c r="D25" s="11" t="s">
        <v>3</v>
      </c>
      <c r="E25" s="11" t="s">
        <v>4</v>
      </c>
      <c r="F25" s="25"/>
      <c r="G25" s="25"/>
      <c r="H25" s="11" t="s">
        <v>3</v>
      </c>
      <c r="I25" s="11" t="s">
        <v>4</v>
      </c>
      <c r="J25" s="11" t="s">
        <v>3</v>
      </c>
      <c r="K25" s="11" t="s">
        <v>4</v>
      </c>
      <c r="L25" s="11" t="s">
        <v>3</v>
      </c>
      <c r="M25" s="11" t="s">
        <v>4</v>
      </c>
      <c r="N25" s="11" t="s">
        <v>3</v>
      </c>
      <c r="O25" s="11" t="s">
        <v>4</v>
      </c>
    </row>
    <row r="26" spans="1:15" ht="12.75">
      <c r="A26" s="26">
        <v>1</v>
      </c>
      <c r="B26" s="4" t="s">
        <v>20</v>
      </c>
      <c r="C26" s="27">
        <v>19</v>
      </c>
      <c r="D26" s="5">
        <v>0</v>
      </c>
      <c r="E26" s="5">
        <v>1382</v>
      </c>
      <c r="F26" s="29">
        <f>D27/H27</f>
        <v>16</v>
      </c>
      <c r="G26" s="29">
        <f>E26/C26/K26</f>
        <v>18</v>
      </c>
      <c r="H26" s="5">
        <v>0</v>
      </c>
      <c r="I26" s="5">
        <v>88</v>
      </c>
      <c r="J26" s="5">
        <v>0</v>
      </c>
      <c r="K26" s="5">
        <v>4</v>
      </c>
      <c r="L26" s="5">
        <v>0</v>
      </c>
      <c r="M26" s="5">
        <v>80</v>
      </c>
      <c r="N26" s="18">
        <f>D26/C26</f>
        <v>0</v>
      </c>
      <c r="O26" s="18">
        <f>E26/C26</f>
        <v>73</v>
      </c>
    </row>
    <row r="27" spans="1:15" s="3" customFormat="1" ht="12.75">
      <c r="A27" s="26"/>
      <c r="B27" s="6" t="s">
        <v>13</v>
      </c>
      <c r="C27" s="28"/>
      <c r="D27" s="31">
        <f>D26+E26</f>
        <v>1382</v>
      </c>
      <c r="E27" s="31"/>
      <c r="F27" s="30"/>
      <c r="G27" s="30"/>
      <c r="H27" s="31">
        <f>H26+I26</f>
        <v>88</v>
      </c>
      <c r="I27" s="31"/>
      <c r="J27" s="31">
        <f>J26+K26</f>
        <v>4</v>
      </c>
      <c r="K27" s="31"/>
      <c r="L27" s="31">
        <f>L26+M26</f>
        <v>80</v>
      </c>
      <c r="M27" s="31"/>
      <c r="N27" s="32">
        <f>D27/C26</f>
        <v>73</v>
      </c>
      <c r="O27" s="33"/>
    </row>
    <row r="28" spans="1:15" s="8" customFormat="1" ht="25.5">
      <c r="A28" s="44"/>
      <c r="B28" s="16" t="s">
        <v>19</v>
      </c>
      <c r="C28" s="45">
        <f>(C26)/A26</f>
        <v>19</v>
      </c>
      <c r="D28" s="7">
        <f aca="true" t="shared" si="1" ref="D28:M28">D26</f>
        <v>0</v>
      </c>
      <c r="E28" s="7">
        <f t="shared" si="1"/>
        <v>1382</v>
      </c>
      <c r="F28" s="47">
        <f>D29/H29</f>
        <v>16</v>
      </c>
      <c r="G28" s="47">
        <f>E28/C28/K28</f>
        <v>18</v>
      </c>
      <c r="H28" s="7">
        <f t="shared" si="1"/>
        <v>0</v>
      </c>
      <c r="I28" s="7">
        <f t="shared" si="1"/>
        <v>88</v>
      </c>
      <c r="J28" s="7">
        <f t="shared" si="1"/>
        <v>0</v>
      </c>
      <c r="K28" s="7">
        <f t="shared" si="1"/>
        <v>4</v>
      </c>
      <c r="L28" s="7">
        <f t="shared" si="1"/>
        <v>0</v>
      </c>
      <c r="M28" s="7">
        <f t="shared" si="1"/>
        <v>80</v>
      </c>
      <c r="N28" s="7">
        <f>D28/C28</f>
        <v>0</v>
      </c>
      <c r="O28" s="7">
        <f>E28/C28</f>
        <v>73</v>
      </c>
    </row>
    <row r="29" spans="1:15" s="9" customFormat="1" ht="12.75">
      <c r="A29" s="44"/>
      <c r="B29" s="16" t="s">
        <v>13</v>
      </c>
      <c r="C29" s="46"/>
      <c r="D29" s="31">
        <f>D28+E28</f>
        <v>1382</v>
      </c>
      <c r="E29" s="31"/>
      <c r="F29" s="48"/>
      <c r="G29" s="48"/>
      <c r="H29" s="31">
        <f>H28+I28</f>
        <v>88</v>
      </c>
      <c r="I29" s="31"/>
      <c r="J29" s="31">
        <f>J28+K28</f>
        <v>4</v>
      </c>
      <c r="K29" s="31"/>
      <c r="L29" s="31">
        <f>L28+M28</f>
        <v>80</v>
      </c>
      <c r="M29" s="31"/>
      <c r="N29" s="32">
        <f>D29/C28</f>
        <v>73</v>
      </c>
      <c r="O29" s="33"/>
    </row>
    <row r="30" spans="1:15" ht="12.75">
      <c r="A30" s="26">
        <v>1</v>
      </c>
      <c r="B30" s="4" t="s">
        <v>21</v>
      </c>
      <c r="C30" s="27">
        <v>19</v>
      </c>
      <c r="D30" s="5">
        <v>38</v>
      </c>
      <c r="E30" s="5">
        <v>211</v>
      </c>
      <c r="F30" s="29">
        <f>D31/H31</f>
        <v>17</v>
      </c>
      <c r="G30" s="29">
        <f>E30/C30/K30</f>
        <v>11</v>
      </c>
      <c r="H30" s="5">
        <v>2</v>
      </c>
      <c r="I30" s="5">
        <v>13</v>
      </c>
      <c r="J30" s="5">
        <v>1</v>
      </c>
      <c r="K30" s="5">
        <v>1</v>
      </c>
      <c r="L30" s="5">
        <v>2</v>
      </c>
      <c r="M30" s="5">
        <v>13</v>
      </c>
      <c r="N30" s="18">
        <f>D30/C30</f>
        <v>2</v>
      </c>
      <c r="O30" s="18">
        <f>E30/C30</f>
        <v>11</v>
      </c>
    </row>
    <row r="31" spans="1:15" ht="12.75">
      <c r="A31" s="26"/>
      <c r="B31" s="6" t="s">
        <v>13</v>
      </c>
      <c r="C31" s="28"/>
      <c r="D31" s="31">
        <f>D30+E30</f>
        <v>249</v>
      </c>
      <c r="E31" s="31"/>
      <c r="F31" s="30"/>
      <c r="G31" s="30"/>
      <c r="H31" s="31">
        <f>H30+I30</f>
        <v>15</v>
      </c>
      <c r="I31" s="31"/>
      <c r="J31" s="31">
        <f>J30+K30</f>
        <v>2</v>
      </c>
      <c r="K31" s="31"/>
      <c r="L31" s="31">
        <f>L30+M30</f>
        <v>15</v>
      </c>
      <c r="M31" s="31"/>
      <c r="N31" s="32">
        <f>D31/C30</f>
        <v>13</v>
      </c>
      <c r="O31" s="33"/>
    </row>
    <row r="32" spans="1:15" ht="12.75">
      <c r="A32" s="26">
        <v>2</v>
      </c>
      <c r="B32" s="4" t="s">
        <v>22</v>
      </c>
      <c r="C32" s="27">
        <v>19</v>
      </c>
      <c r="D32" s="5">
        <v>64</v>
      </c>
      <c r="E32" s="5">
        <v>393</v>
      </c>
      <c r="F32" s="29">
        <f>D33/H33</f>
        <v>14</v>
      </c>
      <c r="G32" s="29">
        <f>E32/C32/K32</f>
        <v>21</v>
      </c>
      <c r="H32" s="5">
        <v>6</v>
      </c>
      <c r="I32" s="5">
        <v>27</v>
      </c>
      <c r="J32" s="5">
        <v>1</v>
      </c>
      <c r="K32" s="5">
        <v>1</v>
      </c>
      <c r="L32" s="5">
        <v>6</v>
      </c>
      <c r="M32" s="5">
        <v>27</v>
      </c>
      <c r="N32" s="18">
        <f>D32/C32</f>
        <v>3</v>
      </c>
      <c r="O32" s="18">
        <f>E32/C32</f>
        <v>21</v>
      </c>
    </row>
    <row r="33" spans="1:15" ht="12.75">
      <c r="A33" s="26"/>
      <c r="B33" s="6" t="s">
        <v>13</v>
      </c>
      <c r="C33" s="28"/>
      <c r="D33" s="31">
        <f>D32+E32</f>
        <v>457</v>
      </c>
      <c r="E33" s="31"/>
      <c r="F33" s="30"/>
      <c r="G33" s="30"/>
      <c r="H33" s="31">
        <f>H32+I32</f>
        <v>33</v>
      </c>
      <c r="I33" s="31"/>
      <c r="J33" s="31">
        <f>J32+K32</f>
        <v>2</v>
      </c>
      <c r="K33" s="31"/>
      <c r="L33" s="31">
        <f>L32+M32</f>
        <v>33</v>
      </c>
      <c r="M33" s="31"/>
      <c r="N33" s="32">
        <f>D33/C32</f>
        <v>24</v>
      </c>
      <c r="O33" s="33"/>
    </row>
    <row r="34" spans="1:15" s="8" customFormat="1" ht="24" customHeight="1">
      <c r="A34" s="44"/>
      <c r="B34" s="16" t="s">
        <v>23</v>
      </c>
      <c r="C34" s="45">
        <f>(C30+C32)/A32</f>
        <v>19</v>
      </c>
      <c r="D34" s="7">
        <f aca="true" t="shared" si="2" ref="D34:M34">D30+D32</f>
        <v>102</v>
      </c>
      <c r="E34" s="7">
        <f t="shared" si="2"/>
        <v>604</v>
      </c>
      <c r="F34" s="47">
        <f>D35/H35</f>
        <v>15</v>
      </c>
      <c r="G34" s="47">
        <f>E34/C34/K34</f>
        <v>16</v>
      </c>
      <c r="H34" s="7">
        <f t="shared" si="2"/>
        <v>8</v>
      </c>
      <c r="I34" s="7">
        <f t="shared" si="2"/>
        <v>40</v>
      </c>
      <c r="J34" s="7">
        <f t="shared" si="2"/>
        <v>2</v>
      </c>
      <c r="K34" s="7">
        <f t="shared" si="2"/>
        <v>2</v>
      </c>
      <c r="L34" s="7">
        <f t="shared" si="2"/>
        <v>8</v>
      </c>
      <c r="M34" s="7">
        <f t="shared" si="2"/>
        <v>40</v>
      </c>
      <c r="N34" s="7">
        <f>D34/C34</f>
        <v>5</v>
      </c>
      <c r="O34" s="7">
        <f>E34/C34</f>
        <v>32</v>
      </c>
    </row>
    <row r="35" spans="1:15" s="9" customFormat="1" ht="12.75">
      <c r="A35" s="44"/>
      <c r="B35" s="16" t="s">
        <v>13</v>
      </c>
      <c r="C35" s="46"/>
      <c r="D35" s="31">
        <f>D34+E34</f>
        <v>706</v>
      </c>
      <c r="E35" s="31"/>
      <c r="F35" s="48"/>
      <c r="G35" s="48"/>
      <c r="H35" s="31">
        <f>H34+I34</f>
        <v>48</v>
      </c>
      <c r="I35" s="31"/>
      <c r="J35" s="31">
        <f>J34+K34</f>
        <v>4</v>
      </c>
      <c r="K35" s="31"/>
      <c r="L35" s="31">
        <f>L34+M34</f>
        <v>48</v>
      </c>
      <c r="M35" s="31"/>
      <c r="N35" s="32">
        <f>D35/C34</f>
        <v>37</v>
      </c>
      <c r="O35" s="33"/>
    </row>
    <row r="36" spans="1:15" s="12" customFormat="1" ht="12.75">
      <c r="A36" s="39">
        <f>A26+A32</f>
        <v>3</v>
      </c>
      <c r="B36" s="40" t="s">
        <v>24</v>
      </c>
      <c r="C36" s="42">
        <f>(C26+C30+C32)/A36</f>
        <v>19</v>
      </c>
      <c r="D36" s="19">
        <f aca="true" t="shared" si="3" ref="D36:M36">D28+D34</f>
        <v>102</v>
      </c>
      <c r="E36" s="19">
        <f t="shared" si="3"/>
        <v>1986</v>
      </c>
      <c r="F36" s="34">
        <f>D37/H37</f>
        <v>15</v>
      </c>
      <c r="G36" s="34">
        <f>E36/C36/K36</f>
        <v>17</v>
      </c>
      <c r="H36" s="19">
        <f t="shared" si="3"/>
        <v>8</v>
      </c>
      <c r="I36" s="19">
        <f t="shared" si="3"/>
        <v>128</v>
      </c>
      <c r="J36" s="19">
        <f t="shared" si="3"/>
        <v>2</v>
      </c>
      <c r="K36" s="19">
        <f t="shared" si="3"/>
        <v>6</v>
      </c>
      <c r="L36" s="19">
        <f t="shared" si="3"/>
        <v>8</v>
      </c>
      <c r="M36" s="19">
        <f t="shared" si="3"/>
        <v>120</v>
      </c>
      <c r="N36" s="19">
        <f>D36/C36</f>
        <v>5</v>
      </c>
      <c r="O36" s="19">
        <f>E36/C36</f>
        <v>105</v>
      </c>
    </row>
    <row r="37" spans="1:15" s="13" customFormat="1" ht="13.5" thickBot="1">
      <c r="A37" s="50"/>
      <c r="B37" s="51"/>
      <c r="C37" s="52"/>
      <c r="D37" s="34">
        <f>D36+E36</f>
        <v>2088</v>
      </c>
      <c r="E37" s="34"/>
      <c r="F37" s="53"/>
      <c r="G37" s="53"/>
      <c r="H37" s="34">
        <f>H36+I36</f>
        <v>136</v>
      </c>
      <c r="I37" s="34"/>
      <c r="J37" s="34">
        <f>J36+K36</f>
        <v>8</v>
      </c>
      <c r="K37" s="34"/>
      <c r="L37" s="34">
        <f>L36+M36</f>
        <v>128</v>
      </c>
      <c r="M37" s="34"/>
      <c r="N37" s="64">
        <f>D37/C36</f>
        <v>110</v>
      </c>
      <c r="O37" s="65"/>
    </row>
    <row r="38" spans="1:15" s="14" customFormat="1" ht="12.75">
      <c r="A38" s="54">
        <f>A18+A36</f>
        <v>8</v>
      </c>
      <c r="B38" s="56" t="s">
        <v>25</v>
      </c>
      <c r="C38" s="58">
        <f>(C6+C8+C10+C12+C14+C16+C26+C30+C32)/A38</f>
        <v>19</v>
      </c>
      <c r="D38" s="20">
        <f aca="true" t="shared" si="4" ref="D38:M38">D18+D36</f>
        <v>1811</v>
      </c>
      <c r="E38" s="20">
        <f t="shared" si="4"/>
        <v>7672</v>
      </c>
      <c r="F38" s="60">
        <f>D39/H39</f>
        <v>14</v>
      </c>
      <c r="G38" s="60">
        <f>E38/C38/K38</f>
        <v>16</v>
      </c>
      <c r="H38" s="20">
        <f t="shared" si="4"/>
        <v>164</v>
      </c>
      <c r="I38" s="20">
        <f t="shared" si="4"/>
        <v>531</v>
      </c>
      <c r="J38" s="20">
        <f t="shared" si="4"/>
        <v>10</v>
      </c>
      <c r="K38" s="20">
        <f t="shared" si="4"/>
        <v>25</v>
      </c>
      <c r="L38" s="20">
        <f t="shared" si="4"/>
        <v>153</v>
      </c>
      <c r="M38" s="20">
        <f t="shared" si="4"/>
        <v>508</v>
      </c>
      <c r="N38" s="20">
        <f>D38/C38</f>
        <v>95</v>
      </c>
      <c r="O38" s="20">
        <f>E38/C38</f>
        <v>404</v>
      </c>
    </row>
    <row r="39" spans="1:15" s="15" customFormat="1" ht="13.5" thickBot="1">
      <c r="A39" s="55"/>
      <c r="B39" s="57"/>
      <c r="C39" s="59"/>
      <c r="D39" s="49">
        <f>D38+E38</f>
        <v>9483</v>
      </c>
      <c r="E39" s="49"/>
      <c r="F39" s="61"/>
      <c r="G39" s="61"/>
      <c r="H39" s="49">
        <f>H38+I38</f>
        <v>695</v>
      </c>
      <c r="I39" s="49"/>
      <c r="J39" s="49">
        <f>J38+K38</f>
        <v>35</v>
      </c>
      <c r="K39" s="49"/>
      <c r="L39" s="49">
        <f>L38+M38</f>
        <v>661</v>
      </c>
      <c r="M39" s="49"/>
      <c r="N39" s="62">
        <f>D39/C38</f>
        <v>499</v>
      </c>
      <c r="O39" s="63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</sheetData>
  <sheetProtection/>
  <mergeCells count="153">
    <mergeCell ref="J39:K39"/>
    <mergeCell ref="L39:M39"/>
    <mergeCell ref="N39:O39"/>
    <mergeCell ref="J37:K37"/>
    <mergeCell ref="L37:M37"/>
    <mergeCell ref="N37:O37"/>
    <mergeCell ref="A38:A39"/>
    <mergeCell ref="B38:B39"/>
    <mergeCell ref="C38:C39"/>
    <mergeCell ref="F38:F39"/>
    <mergeCell ref="G38:G39"/>
    <mergeCell ref="D39:E39"/>
    <mergeCell ref="H39:I39"/>
    <mergeCell ref="J35:K35"/>
    <mergeCell ref="L35:M35"/>
    <mergeCell ref="N35:O35"/>
    <mergeCell ref="A36:A37"/>
    <mergeCell ref="B36:B37"/>
    <mergeCell ref="C36:C37"/>
    <mergeCell ref="F36:F37"/>
    <mergeCell ref="G36:G37"/>
    <mergeCell ref="D37:E37"/>
    <mergeCell ref="H37:I37"/>
    <mergeCell ref="A34:A35"/>
    <mergeCell ref="C34:C35"/>
    <mergeCell ref="F34:F35"/>
    <mergeCell ref="G34:G35"/>
    <mergeCell ref="D35:E35"/>
    <mergeCell ref="H35:I35"/>
    <mergeCell ref="N31:O31"/>
    <mergeCell ref="A32:A33"/>
    <mergeCell ref="C32:C33"/>
    <mergeCell ref="F32:F33"/>
    <mergeCell ref="G32:G33"/>
    <mergeCell ref="D33:E33"/>
    <mergeCell ref="H33:I33"/>
    <mergeCell ref="J33:K33"/>
    <mergeCell ref="L33:M33"/>
    <mergeCell ref="N33:O33"/>
    <mergeCell ref="L29:M29"/>
    <mergeCell ref="N29:O29"/>
    <mergeCell ref="A30:A31"/>
    <mergeCell ref="C30:C31"/>
    <mergeCell ref="F30:F31"/>
    <mergeCell ref="G30:G31"/>
    <mergeCell ref="D31:E31"/>
    <mergeCell ref="H31:I31"/>
    <mergeCell ref="J31:K31"/>
    <mergeCell ref="L31:M31"/>
    <mergeCell ref="J27:K27"/>
    <mergeCell ref="L27:M27"/>
    <mergeCell ref="N27:O27"/>
    <mergeCell ref="A28:A29"/>
    <mergeCell ref="C28:C29"/>
    <mergeCell ref="F28:F29"/>
    <mergeCell ref="G28:G29"/>
    <mergeCell ref="D29:E29"/>
    <mergeCell ref="H29:I29"/>
    <mergeCell ref="J29:K29"/>
    <mergeCell ref="H24:I24"/>
    <mergeCell ref="J24:K24"/>
    <mergeCell ref="L24:M24"/>
    <mergeCell ref="N24:O24"/>
    <mergeCell ref="A26:A27"/>
    <mergeCell ref="C26:C27"/>
    <mergeCell ref="F26:F27"/>
    <mergeCell ref="G26:G27"/>
    <mergeCell ref="D27:E27"/>
    <mergeCell ref="H27:I27"/>
    <mergeCell ref="A24:A25"/>
    <mergeCell ref="B24:B25"/>
    <mergeCell ref="C24:C25"/>
    <mergeCell ref="D24:E24"/>
    <mergeCell ref="F24:F25"/>
    <mergeCell ref="G24:G25"/>
    <mergeCell ref="H19:I19"/>
    <mergeCell ref="J19:K19"/>
    <mergeCell ref="L19:M19"/>
    <mergeCell ref="N19:O19"/>
    <mergeCell ref="A21:O21"/>
    <mergeCell ref="A22:O22"/>
    <mergeCell ref="A18:A19"/>
    <mergeCell ref="B18:B19"/>
    <mergeCell ref="C18:C19"/>
    <mergeCell ref="F18:F19"/>
    <mergeCell ref="G18:G19"/>
    <mergeCell ref="D19:E19"/>
    <mergeCell ref="N15:O15"/>
    <mergeCell ref="A16:A17"/>
    <mergeCell ref="C16:C17"/>
    <mergeCell ref="F16:F17"/>
    <mergeCell ref="G16:G17"/>
    <mergeCell ref="D17:E17"/>
    <mergeCell ref="H17:I17"/>
    <mergeCell ref="J17:K17"/>
    <mergeCell ref="L17:M17"/>
    <mergeCell ref="N17:O17"/>
    <mergeCell ref="L13:M13"/>
    <mergeCell ref="N13:O13"/>
    <mergeCell ref="A14:A15"/>
    <mergeCell ref="C14:C15"/>
    <mergeCell ref="F14:F15"/>
    <mergeCell ref="G14:G15"/>
    <mergeCell ref="D15:E15"/>
    <mergeCell ref="H15:I15"/>
    <mergeCell ref="J15:K15"/>
    <mergeCell ref="L15:M15"/>
    <mergeCell ref="J11:K11"/>
    <mergeCell ref="L11:M11"/>
    <mergeCell ref="N11:O11"/>
    <mergeCell ref="A12:A13"/>
    <mergeCell ref="C12:C13"/>
    <mergeCell ref="F12:F13"/>
    <mergeCell ref="G12:G13"/>
    <mergeCell ref="D13:E13"/>
    <mergeCell ref="H13:I13"/>
    <mergeCell ref="J13:K13"/>
    <mergeCell ref="A10:A11"/>
    <mergeCell ref="C10:C11"/>
    <mergeCell ref="F10:F11"/>
    <mergeCell ref="G10:G11"/>
    <mergeCell ref="D11:E11"/>
    <mergeCell ref="H11:I11"/>
    <mergeCell ref="N7:O7"/>
    <mergeCell ref="A8:A9"/>
    <mergeCell ref="C8:C9"/>
    <mergeCell ref="F8:F9"/>
    <mergeCell ref="G8:G9"/>
    <mergeCell ref="D9:E9"/>
    <mergeCell ref="H9:I9"/>
    <mergeCell ref="J9:K9"/>
    <mergeCell ref="L9:M9"/>
    <mergeCell ref="N9:O9"/>
    <mergeCell ref="L4:M4"/>
    <mergeCell ref="N4:O4"/>
    <mergeCell ref="A6:A7"/>
    <mergeCell ref="C6:C7"/>
    <mergeCell ref="F6:F7"/>
    <mergeCell ref="G6:G7"/>
    <mergeCell ref="D7:E7"/>
    <mergeCell ref="H7:I7"/>
    <mergeCell ref="J7:K7"/>
    <mergeCell ref="L7:M7"/>
    <mergeCell ref="A1:O1"/>
    <mergeCell ref="A2:O2"/>
    <mergeCell ref="A4:A5"/>
    <mergeCell ref="B4:B5"/>
    <mergeCell ref="C4:C5"/>
    <mergeCell ref="D4:E4"/>
    <mergeCell ref="F4:F5"/>
    <mergeCell ref="G4:G5"/>
    <mergeCell ref="H4:I4"/>
    <mergeCell ref="J4:K4"/>
  </mergeCells>
  <printOptions/>
  <pageMargins left="0.1968503937007874" right="0.1968503937007874" top="0.7874015748031497" bottom="0.1968503937007874" header="0" footer="0"/>
  <pageSetup horizontalDpi="180" verticalDpi="18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SheetLayoutView="100" zoomScalePageLayoutView="0" workbookViewId="0" topLeftCell="A1">
      <selection activeCell="D26" sqref="D26"/>
    </sheetView>
  </sheetViews>
  <sheetFormatPr defaultColWidth="9.140625" defaultRowHeight="15"/>
  <cols>
    <col min="1" max="1" width="4.8515625" style="1" customWidth="1"/>
    <col min="2" max="2" width="27.421875" style="1" customWidth="1"/>
    <col min="3" max="3" width="7.8515625" style="1" customWidth="1"/>
    <col min="4" max="4" width="6.421875" style="1" bestFit="1" customWidth="1"/>
    <col min="5" max="5" width="7.00390625" style="1" customWidth="1"/>
    <col min="6" max="6" width="8.421875" style="1" customWidth="1"/>
    <col min="7" max="7" width="8.00390625" style="1" customWidth="1"/>
    <col min="8" max="8" width="6.421875" style="1" bestFit="1" customWidth="1"/>
    <col min="9" max="9" width="6.421875" style="1" customWidth="1"/>
    <col min="10" max="10" width="6.421875" style="1" bestFit="1" customWidth="1"/>
    <col min="11" max="11" width="6.421875" style="1" customWidth="1"/>
    <col min="12" max="12" width="6.421875" style="1" bestFit="1" customWidth="1"/>
    <col min="13" max="14" width="8.140625" style="1" customWidth="1"/>
    <col min="15" max="15" width="8.8515625" style="1" customWidth="1"/>
    <col min="16" max="16384" width="9.140625" style="1" customWidth="1"/>
  </cols>
  <sheetData>
    <row r="1" spans="1:15" s="3" customFormat="1" ht="12.75">
      <c r="A1" s="21" t="s">
        <v>42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3" customFormat="1" ht="12.75">
      <c r="A2" s="22" t="s">
        <v>28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="10" customFormat="1" ht="7.5"/>
    <row r="4" spans="1:15" s="3" customFormat="1" ht="26.25" customHeight="1">
      <c r="A4" s="23" t="s">
        <v>0</v>
      </c>
      <c r="B4" s="23" t="s">
        <v>1</v>
      </c>
      <c r="C4" s="24" t="s">
        <v>2</v>
      </c>
      <c r="D4" s="23" t="s">
        <v>5</v>
      </c>
      <c r="E4" s="23"/>
      <c r="F4" s="24" t="s">
        <v>6</v>
      </c>
      <c r="G4" s="24" t="s">
        <v>7</v>
      </c>
      <c r="H4" s="23" t="s">
        <v>8</v>
      </c>
      <c r="I4" s="23"/>
      <c r="J4" s="23" t="s">
        <v>9</v>
      </c>
      <c r="K4" s="23"/>
      <c r="L4" s="23" t="s">
        <v>10</v>
      </c>
      <c r="M4" s="23"/>
      <c r="N4" s="23" t="s">
        <v>11</v>
      </c>
      <c r="O4" s="23"/>
    </row>
    <row r="5" spans="1:15" s="3" customFormat="1" ht="24" customHeight="1">
      <c r="A5" s="23"/>
      <c r="B5" s="23"/>
      <c r="C5" s="25"/>
      <c r="D5" s="11" t="s">
        <v>3</v>
      </c>
      <c r="E5" s="11" t="s">
        <v>4</v>
      </c>
      <c r="F5" s="25"/>
      <c r="G5" s="25"/>
      <c r="H5" s="11" t="s">
        <v>3</v>
      </c>
      <c r="I5" s="11" t="s">
        <v>4</v>
      </c>
      <c r="J5" s="11" t="s">
        <v>3</v>
      </c>
      <c r="K5" s="11" t="s">
        <v>4</v>
      </c>
      <c r="L5" s="11" t="s">
        <v>3</v>
      </c>
      <c r="M5" s="11" t="s">
        <v>4</v>
      </c>
      <c r="N5" s="11" t="s">
        <v>3</v>
      </c>
      <c r="O5" s="11" t="s">
        <v>4</v>
      </c>
    </row>
    <row r="6" spans="1:15" ht="12.75">
      <c r="A6" s="26">
        <v>1</v>
      </c>
      <c r="B6" s="4" t="s">
        <v>12</v>
      </c>
      <c r="C6" s="27">
        <v>21</v>
      </c>
      <c r="D6" s="5">
        <v>401</v>
      </c>
      <c r="E6" s="5">
        <v>2116</v>
      </c>
      <c r="F6" s="29">
        <f>D7/H7</f>
        <v>11</v>
      </c>
      <c r="G6" s="29">
        <f>E6/C6/K6</f>
        <v>13</v>
      </c>
      <c r="H6" s="5">
        <v>45</v>
      </c>
      <c r="I6" s="5">
        <v>180</v>
      </c>
      <c r="J6" s="5">
        <v>2</v>
      </c>
      <c r="K6" s="5">
        <v>8</v>
      </c>
      <c r="L6" s="5">
        <v>38</v>
      </c>
      <c r="M6" s="5">
        <v>165</v>
      </c>
      <c r="N6" s="18">
        <f>D6/C6</f>
        <v>19</v>
      </c>
      <c r="O6" s="18">
        <f>E6/C6</f>
        <v>101</v>
      </c>
    </row>
    <row r="7" spans="1:15" s="3" customFormat="1" ht="12.75">
      <c r="A7" s="26"/>
      <c r="B7" s="6" t="s">
        <v>13</v>
      </c>
      <c r="C7" s="28"/>
      <c r="D7" s="31">
        <f>D6+E6</f>
        <v>2517</v>
      </c>
      <c r="E7" s="31"/>
      <c r="F7" s="30"/>
      <c r="G7" s="30"/>
      <c r="H7" s="31">
        <f>H6+I6</f>
        <v>225</v>
      </c>
      <c r="I7" s="31"/>
      <c r="J7" s="31">
        <f>J6+K6</f>
        <v>10</v>
      </c>
      <c r="K7" s="31"/>
      <c r="L7" s="31">
        <f>L6+M6</f>
        <v>203</v>
      </c>
      <c r="M7" s="31"/>
      <c r="N7" s="31">
        <f>D7/C6</f>
        <v>120</v>
      </c>
      <c r="O7" s="31"/>
    </row>
    <row r="8" spans="1:15" ht="12.75">
      <c r="A8" s="26">
        <v>2</v>
      </c>
      <c r="B8" s="4" t="s">
        <v>15</v>
      </c>
      <c r="C8" s="27">
        <v>20</v>
      </c>
      <c r="D8" s="5">
        <v>148</v>
      </c>
      <c r="E8" s="5">
        <v>375</v>
      </c>
      <c r="F8" s="29">
        <f>D9/H9</f>
        <v>9</v>
      </c>
      <c r="G8" s="29">
        <f>E8/C8/K8</f>
        <v>19</v>
      </c>
      <c r="H8" s="5">
        <v>18</v>
      </c>
      <c r="I8" s="5">
        <v>38</v>
      </c>
      <c r="J8" s="5">
        <v>1</v>
      </c>
      <c r="K8" s="5">
        <v>1</v>
      </c>
      <c r="L8" s="5">
        <v>18</v>
      </c>
      <c r="M8" s="5">
        <v>38</v>
      </c>
      <c r="N8" s="18">
        <f>D8/C8</f>
        <v>7</v>
      </c>
      <c r="O8" s="18">
        <f>E8/C8</f>
        <v>19</v>
      </c>
    </row>
    <row r="9" spans="1:15" ht="12.75">
      <c r="A9" s="26"/>
      <c r="B9" s="6" t="s">
        <v>13</v>
      </c>
      <c r="C9" s="28"/>
      <c r="D9" s="31">
        <f>D8+E8</f>
        <v>523</v>
      </c>
      <c r="E9" s="31"/>
      <c r="F9" s="30"/>
      <c r="G9" s="30"/>
      <c r="H9" s="31">
        <f>H8+I8</f>
        <v>56</v>
      </c>
      <c r="I9" s="31"/>
      <c r="J9" s="31">
        <f>J8+K8</f>
        <v>2</v>
      </c>
      <c r="K9" s="31"/>
      <c r="L9" s="31">
        <f>L8+M8</f>
        <v>56</v>
      </c>
      <c r="M9" s="31"/>
      <c r="N9" s="31">
        <f>D9/C8</f>
        <v>26</v>
      </c>
      <c r="O9" s="31"/>
    </row>
    <row r="10" spans="1:15" ht="12.75">
      <c r="A10" s="26">
        <v>3</v>
      </c>
      <c r="B10" s="4" t="s">
        <v>16</v>
      </c>
      <c r="C10" s="27">
        <v>21</v>
      </c>
      <c r="D10" s="5">
        <v>211</v>
      </c>
      <c r="E10" s="5">
        <v>985</v>
      </c>
      <c r="F10" s="29">
        <f>D11/H11</f>
        <v>13</v>
      </c>
      <c r="G10" s="29">
        <f>E10/C10/K10</f>
        <v>16</v>
      </c>
      <c r="H10" s="5">
        <v>20</v>
      </c>
      <c r="I10" s="5">
        <v>69</v>
      </c>
      <c r="J10" s="5">
        <v>1</v>
      </c>
      <c r="K10" s="5">
        <v>3</v>
      </c>
      <c r="L10" s="5">
        <v>18</v>
      </c>
      <c r="M10" s="5">
        <v>66</v>
      </c>
      <c r="N10" s="18">
        <f>D10/C10</f>
        <v>10</v>
      </c>
      <c r="O10" s="18">
        <f>E10/C10</f>
        <v>47</v>
      </c>
    </row>
    <row r="11" spans="1:15" ht="12.75">
      <c r="A11" s="26"/>
      <c r="B11" s="6" t="s">
        <v>13</v>
      </c>
      <c r="C11" s="28"/>
      <c r="D11" s="31">
        <f>D10+E10</f>
        <v>1196</v>
      </c>
      <c r="E11" s="31"/>
      <c r="F11" s="30"/>
      <c r="G11" s="30"/>
      <c r="H11" s="31">
        <f>H10+I10</f>
        <v>89</v>
      </c>
      <c r="I11" s="31"/>
      <c r="J11" s="31">
        <f>J10+K10</f>
        <v>4</v>
      </c>
      <c r="K11" s="31"/>
      <c r="L11" s="31">
        <f>L10+M10</f>
        <v>84</v>
      </c>
      <c r="M11" s="31"/>
      <c r="N11" s="32">
        <f>D11/C10</f>
        <v>57</v>
      </c>
      <c r="O11" s="33"/>
    </row>
    <row r="12" spans="1:15" ht="12.75" hidden="1">
      <c r="A12" s="26"/>
      <c r="B12" s="4" t="s">
        <v>35</v>
      </c>
      <c r="C12" s="27"/>
      <c r="D12" s="5">
        <v>0</v>
      </c>
      <c r="E12" s="5">
        <v>0</v>
      </c>
      <c r="F12" s="29"/>
      <c r="G12" s="29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18">
        <v>0</v>
      </c>
      <c r="O12" s="18">
        <v>0</v>
      </c>
    </row>
    <row r="13" spans="1:15" ht="12.75" hidden="1">
      <c r="A13" s="26"/>
      <c r="B13" s="6" t="s">
        <v>13</v>
      </c>
      <c r="C13" s="28"/>
      <c r="D13" s="31">
        <f>D12+E12</f>
        <v>0</v>
      </c>
      <c r="E13" s="31"/>
      <c r="F13" s="30"/>
      <c r="G13" s="30"/>
      <c r="H13" s="31">
        <f>H12+I12</f>
        <v>0</v>
      </c>
      <c r="I13" s="31"/>
      <c r="J13" s="31">
        <f>J12+K12</f>
        <v>0</v>
      </c>
      <c r="K13" s="31"/>
      <c r="L13" s="31">
        <f>L12+M12</f>
        <v>0</v>
      </c>
      <c r="M13" s="31"/>
      <c r="N13" s="32">
        <v>0</v>
      </c>
      <c r="O13" s="33"/>
    </row>
    <row r="14" spans="1:15" ht="12.75">
      <c r="A14" s="26">
        <v>4</v>
      </c>
      <c r="B14" s="4" t="s">
        <v>17</v>
      </c>
      <c r="C14" s="27">
        <v>21</v>
      </c>
      <c r="D14" s="5">
        <v>498</v>
      </c>
      <c r="E14" s="5">
        <v>877</v>
      </c>
      <c r="F14" s="29">
        <f>D15/H15</f>
        <v>11</v>
      </c>
      <c r="G14" s="29">
        <f>E14/C14/K14</f>
        <v>14</v>
      </c>
      <c r="H14" s="5">
        <v>57</v>
      </c>
      <c r="I14" s="5">
        <v>64</v>
      </c>
      <c r="J14" s="5">
        <v>3</v>
      </c>
      <c r="K14" s="5">
        <v>3</v>
      </c>
      <c r="L14" s="5">
        <v>57</v>
      </c>
      <c r="M14" s="5">
        <v>64</v>
      </c>
      <c r="N14" s="18">
        <f>D14/C14</f>
        <v>24</v>
      </c>
      <c r="O14" s="18">
        <f>E14/C14</f>
        <v>42</v>
      </c>
    </row>
    <row r="15" spans="1:15" ht="12.75">
      <c r="A15" s="26"/>
      <c r="B15" s="6" t="s">
        <v>13</v>
      </c>
      <c r="C15" s="28"/>
      <c r="D15" s="31">
        <f>D14+E14</f>
        <v>1375</v>
      </c>
      <c r="E15" s="31"/>
      <c r="F15" s="30"/>
      <c r="G15" s="30"/>
      <c r="H15" s="31">
        <f>H14+I14</f>
        <v>121</v>
      </c>
      <c r="I15" s="31"/>
      <c r="J15" s="31">
        <f>J14+K14</f>
        <v>6</v>
      </c>
      <c r="K15" s="31"/>
      <c r="L15" s="31">
        <f>L14+M14</f>
        <v>121</v>
      </c>
      <c r="M15" s="31"/>
      <c r="N15" s="32">
        <f>D15/C14</f>
        <v>65</v>
      </c>
      <c r="O15" s="33"/>
    </row>
    <row r="16" spans="1:15" ht="12.75">
      <c r="A16" s="26">
        <v>5</v>
      </c>
      <c r="B16" s="4" t="s">
        <v>18</v>
      </c>
      <c r="C16" s="27">
        <v>21</v>
      </c>
      <c r="D16" s="5">
        <v>246</v>
      </c>
      <c r="E16" s="5">
        <v>964</v>
      </c>
      <c r="F16" s="29">
        <f>D17/H17</f>
        <v>15</v>
      </c>
      <c r="G16" s="29">
        <f>E16/C16/K16</f>
        <v>15</v>
      </c>
      <c r="H16" s="5">
        <v>19</v>
      </c>
      <c r="I16" s="5">
        <v>61</v>
      </c>
      <c r="J16" s="5">
        <v>1</v>
      </c>
      <c r="K16" s="5">
        <v>3</v>
      </c>
      <c r="L16" s="5">
        <v>19</v>
      </c>
      <c r="M16" s="5">
        <v>56</v>
      </c>
      <c r="N16" s="18">
        <f>D16/C16</f>
        <v>12</v>
      </c>
      <c r="O16" s="18">
        <f>E16/C16</f>
        <v>46</v>
      </c>
    </row>
    <row r="17" spans="1:15" ht="12.75">
      <c r="A17" s="26"/>
      <c r="B17" s="6" t="s">
        <v>13</v>
      </c>
      <c r="C17" s="28"/>
      <c r="D17" s="31">
        <f>D16+E16</f>
        <v>1210</v>
      </c>
      <c r="E17" s="31"/>
      <c r="F17" s="30"/>
      <c r="G17" s="30"/>
      <c r="H17" s="31">
        <f>H16+I16</f>
        <v>80</v>
      </c>
      <c r="I17" s="31"/>
      <c r="J17" s="31">
        <f>J16+K16</f>
        <v>4</v>
      </c>
      <c r="K17" s="31"/>
      <c r="L17" s="31">
        <f>L16+M16</f>
        <v>75</v>
      </c>
      <c r="M17" s="31"/>
      <c r="N17" s="32">
        <f>D17/C16</f>
        <v>58</v>
      </c>
      <c r="O17" s="33"/>
    </row>
    <row r="18" spans="1:15" s="12" customFormat="1" ht="12.75">
      <c r="A18" s="39">
        <f>A16</f>
        <v>5</v>
      </c>
      <c r="B18" s="40" t="s">
        <v>26</v>
      </c>
      <c r="C18" s="42">
        <f>(C6+C8+C10+C12+C14+C16)/A18</f>
        <v>21</v>
      </c>
      <c r="D18" s="19">
        <f aca="true" t="shared" si="0" ref="D18:M18">D6+D8+D10+D12+D14+D16</f>
        <v>1504</v>
      </c>
      <c r="E18" s="19">
        <f t="shared" si="0"/>
        <v>5317</v>
      </c>
      <c r="F18" s="34">
        <f>D19/H19</f>
        <v>12</v>
      </c>
      <c r="G18" s="34">
        <f>E18/C18/K18</f>
        <v>14</v>
      </c>
      <c r="H18" s="19">
        <f t="shared" si="0"/>
        <v>159</v>
      </c>
      <c r="I18" s="19">
        <f t="shared" si="0"/>
        <v>412</v>
      </c>
      <c r="J18" s="19">
        <f t="shared" si="0"/>
        <v>8</v>
      </c>
      <c r="K18" s="19">
        <f t="shared" si="0"/>
        <v>18</v>
      </c>
      <c r="L18" s="19">
        <f t="shared" si="0"/>
        <v>150</v>
      </c>
      <c r="M18" s="19">
        <f t="shared" si="0"/>
        <v>389</v>
      </c>
      <c r="N18" s="19">
        <f>D18/C18</f>
        <v>72</v>
      </c>
      <c r="O18" s="19">
        <f>E18/C18</f>
        <v>253</v>
      </c>
    </row>
    <row r="19" spans="1:15" s="13" customFormat="1" ht="12.75">
      <c r="A19" s="39"/>
      <c r="B19" s="41"/>
      <c r="C19" s="43"/>
      <c r="D19" s="36">
        <f>D18+E18</f>
        <v>6821</v>
      </c>
      <c r="E19" s="36"/>
      <c r="F19" s="35"/>
      <c r="G19" s="35"/>
      <c r="H19" s="36">
        <f>H18+I18</f>
        <v>571</v>
      </c>
      <c r="I19" s="36"/>
      <c r="J19" s="36">
        <f>J18+K18</f>
        <v>26</v>
      </c>
      <c r="K19" s="36"/>
      <c r="L19" s="36">
        <f>L18+M18</f>
        <v>539</v>
      </c>
      <c r="M19" s="36"/>
      <c r="N19" s="37">
        <f>D19/C18</f>
        <v>325</v>
      </c>
      <c r="O19" s="38"/>
    </row>
    <row r="20" s="10" customFormat="1" ht="7.5">
      <c r="B20" s="17"/>
    </row>
    <row r="21" spans="1:15" s="3" customFormat="1" ht="12.75">
      <c r="A21" s="21" t="s">
        <v>43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s="3" customFormat="1" ht="12.75" customHeight="1">
      <c r="A22" s="22" t="s">
        <v>28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="10" customFormat="1" ht="7.5"/>
    <row r="24" spans="1:15" s="3" customFormat="1" ht="25.5" customHeight="1">
      <c r="A24" s="23" t="s">
        <v>0</v>
      </c>
      <c r="B24" s="23" t="s">
        <v>1</v>
      </c>
      <c r="C24" s="24" t="s">
        <v>2</v>
      </c>
      <c r="D24" s="23" t="s">
        <v>5</v>
      </c>
      <c r="E24" s="23"/>
      <c r="F24" s="24" t="s">
        <v>6</v>
      </c>
      <c r="G24" s="24" t="s">
        <v>7</v>
      </c>
      <c r="H24" s="23" t="s">
        <v>8</v>
      </c>
      <c r="I24" s="23"/>
      <c r="J24" s="23" t="s">
        <v>9</v>
      </c>
      <c r="K24" s="23"/>
      <c r="L24" s="23" t="s">
        <v>10</v>
      </c>
      <c r="M24" s="23"/>
      <c r="N24" s="23" t="s">
        <v>11</v>
      </c>
      <c r="O24" s="23"/>
    </row>
    <row r="25" spans="1:15" s="3" customFormat="1" ht="20.25" customHeight="1">
      <c r="A25" s="23"/>
      <c r="B25" s="23"/>
      <c r="C25" s="25"/>
      <c r="D25" s="11" t="s">
        <v>3</v>
      </c>
      <c r="E25" s="11" t="s">
        <v>4</v>
      </c>
      <c r="F25" s="25"/>
      <c r="G25" s="25"/>
      <c r="H25" s="11" t="s">
        <v>3</v>
      </c>
      <c r="I25" s="11" t="s">
        <v>4</v>
      </c>
      <c r="J25" s="11" t="s">
        <v>3</v>
      </c>
      <c r="K25" s="11" t="s">
        <v>4</v>
      </c>
      <c r="L25" s="11" t="s">
        <v>3</v>
      </c>
      <c r="M25" s="11" t="s">
        <v>4</v>
      </c>
      <c r="N25" s="11" t="s">
        <v>3</v>
      </c>
      <c r="O25" s="11" t="s">
        <v>4</v>
      </c>
    </row>
    <row r="26" spans="1:15" ht="12.75">
      <c r="A26" s="26">
        <v>1</v>
      </c>
      <c r="B26" s="4" t="s">
        <v>20</v>
      </c>
      <c r="C26" s="27">
        <v>20</v>
      </c>
      <c r="D26" s="5">
        <v>0</v>
      </c>
      <c r="E26" s="5">
        <v>1159</v>
      </c>
      <c r="F26" s="29">
        <f>D27/H27</f>
        <v>13</v>
      </c>
      <c r="G26" s="29">
        <f>E26/C26/K26</f>
        <v>14</v>
      </c>
      <c r="H26" s="5">
        <v>0</v>
      </c>
      <c r="I26" s="5">
        <v>88</v>
      </c>
      <c r="J26" s="5">
        <v>0</v>
      </c>
      <c r="K26" s="5">
        <v>4</v>
      </c>
      <c r="L26" s="5">
        <v>0</v>
      </c>
      <c r="M26" s="5">
        <v>80</v>
      </c>
      <c r="N26" s="18">
        <f>D26/C26</f>
        <v>0</v>
      </c>
      <c r="O26" s="18">
        <f>E26/C26</f>
        <v>58</v>
      </c>
    </row>
    <row r="27" spans="1:15" s="3" customFormat="1" ht="12.75">
      <c r="A27" s="26"/>
      <c r="B27" s="6" t="s">
        <v>13</v>
      </c>
      <c r="C27" s="28"/>
      <c r="D27" s="31">
        <f>D26+E26</f>
        <v>1159</v>
      </c>
      <c r="E27" s="31"/>
      <c r="F27" s="30"/>
      <c r="G27" s="30"/>
      <c r="H27" s="31">
        <f>H26+I26</f>
        <v>88</v>
      </c>
      <c r="I27" s="31"/>
      <c r="J27" s="31">
        <f>J26+K26</f>
        <v>4</v>
      </c>
      <c r="K27" s="31"/>
      <c r="L27" s="31">
        <f>L26+M26</f>
        <v>80</v>
      </c>
      <c r="M27" s="31"/>
      <c r="N27" s="32">
        <f>D27/C26</f>
        <v>58</v>
      </c>
      <c r="O27" s="33"/>
    </row>
    <row r="28" spans="1:15" s="8" customFormat="1" ht="25.5">
      <c r="A28" s="44"/>
      <c r="B28" s="16" t="s">
        <v>19</v>
      </c>
      <c r="C28" s="45">
        <f>(C26)/A26</f>
        <v>20</v>
      </c>
      <c r="D28" s="7">
        <f aca="true" t="shared" si="1" ref="D28:M28">D26</f>
        <v>0</v>
      </c>
      <c r="E28" s="7">
        <f t="shared" si="1"/>
        <v>1159</v>
      </c>
      <c r="F28" s="47">
        <f>D29/H29</f>
        <v>13</v>
      </c>
      <c r="G28" s="47">
        <f>E28/C28/K28</f>
        <v>14</v>
      </c>
      <c r="H28" s="7">
        <f t="shared" si="1"/>
        <v>0</v>
      </c>
      <c r="I28" s="7">
        <f t="shared" si="1"/>
        <v>88</v>
      </c>
      <c r="J28" s="7">
        <f t="shared" si="1"/>
        <v>0</v>
      </c>
      <c r="K28" s="7">
        <f t="shared" si="1"/>
        <v>4</v>
      </c>
      <c r="L28" s="7">
        <f t="shared" si="1"/>
        <v>0</v>
      </c>
      <c r="M28" s="7">
        <f t="shared" si="1"/>
        <v>80</v>
      </c>
      <c r="N28" s="7">
        <f>D28/C28</f>
        <v>0</v>
      </c>
      <c r="O28" s="7">
        <f>E28/C28</f>
        <v>58</v>
      </c>
    </row>
    <row r="29" spans="1:15" s="9" customFormat="1" ht="12.75">
      <c r="A29" s="44"/>
      <c r="B29" s="16" t="s">
        <v>13</v>
      </c>
      <c r="C29" s="46"/>
      <c r="D29" s="31">
        <f>D28+E28</f>
        <v>1159</v>
      </c>
      <c r="E29" s="31"/>
      <c r="F29" s="48"/>
      <c r="G29" s="48"/>
      <c r="H29" s="31">
        <f>H28+I28</f>
        <v>88</v>
      </c>
      <c r="I29" s="31"/>
      <c r="J29" s="31">
        <f>J28+K28</f>
        <v>4</v>
      </c>
      <c r="K29" s="31"/>
      <c r="L29" s="31">
        <f>L28+M28</f>
        <v>80</v>
      </c>
      <c r="M29" s="31"/>
      <c r="N29" s="32">
        <f>D29/C28</f>
        <v>58</v>
      </c>
      <c r="O29" s="33"/>
    </row>
    <row r="30" spans="1:15" ht="12.75">
      <c r="A30" s="26">
        <v>1</v>
      </c>
      <c r="B30" s="4" t="s">
        <v>21</v>
      </c>
      <c r="C30" s="27">
        <v>19</v>
      </c>
      <c r="D30" s="5">
        <v>32</v>
      </c>
      <c r="E30" s="5">
        <v>181</v>
      </c>
      <c r="F30" s="29">
        <f>D31/H31</f>
        <v>14</v>
      </c>
      <c r="G30" s="29">
        <f>E30/C30/K30</f>
        <v>10</v>
      </c>
      <c r="H30" s="5">
        <v>2</v>
      </c>
      <c r="I30" s="5">
        <v>13</v>
      </c>
      <c r="J30" s="5">
        <v>1</v>
      </c>
      <c r="K30" s="5">
        <v>1</v>
      </c>
      <c r="L30" s="5">
        <v>2</v>
      </c>
      <c r="M30" s="5">
        <v>13</v>
      </c>
      <c r="N30" s="18">
        <f>D30/C30</f>
        <v>2</v>
      </c>
      <c r="O30" s="18">
        <f>E30/C30</f>
        <v>10</v>
      </c>
    </row>
    <row r="31" spans="1:15" ht="12.75">
      <c r="A31" s="26"/>
      <c r="B31" s="6" t="s">
        <v>13</v>
      </c>
      <c r="C31" s="28"/>
      <c r="D31" s="31">
        <f>D30+E30</f>
        <v>213</v>
      </c>
      <c r="E31" s="31"/>
      <c r="F31" s="30"/>
      <c r="G31" s="30"/>
      <c r="H31" s="31">
        <f>H30+I30</f>
        <v>15</v>
      </c>
      <c r="I31" s="31"/>
      <c r="J31" s="31">
        <f>J30+K30</f>
        <v>2</v>
      </c>
      <c r="K31" s="31"/>
      <c r="L31" s="31">
        <f>L30+M30</f>
        <v>15</v>
      </c>
      <c r="M31" s="31"/>
      <c r="N31" s="32">
        <f>D31/C30</f>
        <v>11</v>
      </c>
      <c r="O31" s="33"/>
    </row>
    <row r="32" spans="1:15" ht="12.75">
      <c r="A32" s="26">
        <v>2</v>
      </c>
      <c r="B32" s="4" t="s">
        <v>22</v>
      </c>
      <c r="C32" s="27">
        <v>19</v>
      </c>
      <c r="D32" s="5">
        <v>79</v>
      </c>
      <c r="E32" s="5">
        <v>408</v>
      </c>
      <c r="F32" s="29">
        <f>D33/H33</f>
        <v>14</v>
      </c>
      <c r="G32" s="29">
        <f>E32/C32/K32</f>
        <v>21</v>
      </c>
      <c r="H32" s="5">
        <v>5</v>
      </c>
      <c r="I32" s="5">
        <v>29</v>
      </c>
      <c r="J32" s="5">
        <v>1</v>
      </c>
      <c r="K32" s="5">
        <v>1</v>
      </c>
      <c r="L32" s="5">
        <v>5</v>
      </c>
      <c r="M32" s="5">
        <v>29</v>
      </c>
      <c r="N32" s="18">
        <f>D32/C32</f>
        <v>4</v>
      </c>
      <c r="O32" s="18">
        <f>E32/C32</f>
        <v>21</v>
      </c>
    </row>
    <row r="33" spans="1:15" ht="12.75">
      <c r="A33" s="26"/>
      <c r="B33" s="6" t="s">
        <v>13</v>
      </c>
      <c r="C33" s="28"/>
      <c r="D33" s="31">
        <f>D32+E32</f>
        <v>487</v>
      </c>
      <c r="E33" s="31"/>
      <c r="F33" s="30"/>
      <c r="G33" s="30"/>
      <c r="H33" s="31">
        <f>H32+I32</f>
        <v>34</v>
      </c>
      <c r="I33" s="31"/>
      <c r="J33" s="31">
        <f>J32+K32</f>
        <v>2</v>
      </c>
      <c r="K33" s="31"/>
      <c r="L33" s="31">
        <f>L32+M32</f>
        <v>34</v>
      </c>
      <c r="M33" s="31"/>
      <c r="N33" s="32">
        <f>D33/C32</f>
        <v>26</v>
      </c>
      <c r="O33" s="33"/>
    </row>
    <row r="34" spans="1:15" s="8" customFormat="1" ht="24" customHeight="1">
      <c r="A34" s="44"/>
      <c r="B34" s="16" t="s">
        <v>23</v>
      </c>
      <c r="C34" s="45">
        <f>(C30+C32)/A32</f>
        <v>19</v>
      </c>
      <c r="D34" s="7">
        <f aca="true" t="shared" si="2" ref="D34:M34">D30+D32</f>
        <v>111</v>
      </c>
      <c r="E34" s="7">
        <f t="shared" si="2"/>
        <v>589</v>
      </c>
      <c r="F34" s="47">
        <f>D35/H35</f>
        <v>14</v>
      </c>
      <c r="G34" s="47">
        <f>E34/C34/K34</f>
        <v>16</v>
      </c>
      <c r="H34" s="7">
        <f t="shared" si="2"/>
        <v>7</v>
      </c>
      <c r="I34" s="7">
        <f t="shared" si="2"/>
        <v>42</v>
      </c>
      <c r="J34" s="7">
        <f t="shared" si="2"/>
        <v>2</v>
      </c>
      <c r="K34" s="7">
        <f t="shared" si="2"/>
        <v>2</v>
      </c>
      <c r="L34" s="7">
        <f t="shared" si="2"/>
        <v>7</v>
      </c>
      <c r="M34" s="7">
        <f t="shared" si="2"/>
        <v>42</v>
      </c>
      <c r="N34" s="7">
        <f>D34/C34</f>
        <v>6</v>
      </c>
      <c r="O34" s="7">
        <f>E34/C34</f>
        <v>31</v>
      </c>
    </row>
    <row r="35" spans="1:15" s="9" customFormat="1" ht="12.75">
      <c r="A35" s="44"/>
      <c r="B35" s="16" t="s">
        <v>13</v>
      </c>
      <c r="C35" s="46"/>
      <c r="D35" s="31">
        <f>D34+E34</f>
        <v>700</v>
      </c>
      <c r="E35" s="31"/>
      <c r="F35" s="48"/>
      <c r="G35" s="48"/>
      <c r="H35" s="31">
        <f>H34+I34</f>
        <v>49</v>
      </c>
      <c r="I35" s="31"/>
      <c r="J35" s="31">
        <f>J34+K34</f>
        <v>4</v>
      </c>
      <c r="K35" s="31"/>
      <c r="L35" s="31">
        <f>L34+M34</f>
        <v>49</v>
      </c>
      <c r="M35" s="31"/>
      <c r="N35" s="32">
        <f>D35/C34</f>
        <v>37</v>
      </c>
      <c r="O35" s="33"/>
    </row>
    <row r="36" spans="1:15" s="12" customFormat="1" ht="12.75">
      <c r="A36" s="39">
        <f>A26+A32</f>
        <v>3</v>
      </c>
      <c r="B36" s="40" t="s">
        <v>24</v>
      </c>
      <c r="C36" s="42">
        <f>(C26+C30+C32)/A36</f>
        <v>19</v>
      </c>
      <c r="D36" s="19">
        <f aca="true" t="shared" si="3" ref="D36:M36">D28+D34</f>
        <v>111</v>
      </c>
      <c r="E36" s="19">
        <f t="shared" si="3"/>
        <v>1748</v>
      </c>
      <c r="F36" s="34">
        <f>D37/H37</f>
        <v>14</v>
      </c>
      <c r="G36" s="34">
        <f>E36/C36/K36</f>
        <v>15</v>
      </c>
      <c r="H36" s="19">
        <f t="shared" si="3"/>
        <v>7</v>
      </c>
      <c r="I36" s="19">
        <f t="shared" si="3"/>
        <v>130</v>
      </c>
      <c r="J36" s="19">
        <f t="shared" si="3"/>
        <v>2</v>
      </c>
      <c r="K36" s="19">
        <f t="shared" si="3"/>
        <v>6</v>
      </c>
      <c r="L36" s="19">
        <f t="shared" si="3"/>
        <v>7</v>
      </c>
      <c r="M36" s="19">
        <f t="shared" si="3"/>
        <v>122</v>
      </c>
      <c r="N36" s="19">
        <f>D36/C36</f>
        <v>6</v>
      </c>
      <c r="O36" s="19">
        <f>E36/C36</f>
        <v>92</v>
      </c>
    </row>
    <row r="37" spans="1:15" s="13" customFormat="1" ht="13.5" thickBot="1">
      <c r="A37" s="50"/>
      <c r="B37" s="51"/>
      <c r="C37" s="52"/>
      <c r="D37" s="34">
        <f>D36+E36</f>
        <v>1859</v>
      </c>
      <c r="E37" s="34"/>
      <c r="F37" s="53"/>
      <c r="G37" s="53"/>
      <c r="H37" s="34">
        <f>H36+I36</f>
        <v>137</v>
      </c>
      <c r="I37" s="34"/>
      <c r="J37" s="34">
        <f>J36+K36</f>
        <v>8</v>
      </c>
      <c r="K37" s="34"/>
      <c r="L37" s="34">
        <f>L36+M36</f>
        <v>129</v>
      </c>
      <c r="M37" s="34"/>
      <c r="N37" s="64">
        <f>D37/C36</f>
        <v>98</v>
      </c>
      <c r="O37" s="65"/>
    </row>
    <row r="38" spans="1:15" s="14" customFormat="1" ht="12.75">
      <c r="A38" s="54">
        <f>A18+A36</f>
        <v>8</v>
      </c>
      <c r="B38" s="56" t="s">
        <v>25</v>
      </c>
      <c r="C38" s="58">
        <f>(C6+C8+C10+C12+C14+C16+C26+C30+C32)/A38</f>
        <v>20</v>
      </c>
      <c r="D38" s="20">
        <f aca="true" t="shared" si="4" ref="D38:M38">D18+D36</f>
        <v>1615</v>
      </c>
      <c r="E38" s="20">
        <f t="shared" si="4"/>
        <v>7065</v>
      </c>
      <c r="F38" s="60">
        <f>D39/H39</f>
        <v>12</v>
      </c>
      <c r="G38" s="60">
        <f>E38/C38/K38</f>
        <v>15</v>
      </c>
      <c r="H38" s="20">
        <f t="shared" si="4"/>
        <v>166</v>
      </c>
      <c r="I38" s="20">
        <f t="shared" si="4"/>
        <v>542</v>
      </c>
      <c r="J38" s="20">
        <f t="shared" si="4"/>
        <v>10</v>
      </c>
      <c r="K38" s="20">
        <f t="shared" si="4"/>
        <v>24</v>
      </c>
      <c r="L38" s="20">
        <f t="shared" si="4"/>
        <v>157</v>
      </c>
      <c r="M38" s="20">
        <f t="shared" si="4"/>
        <v>511</v>
      </c>
      <c r="N38" s="20">
        <f>D38/C38</f>
        <v>81</v>
      </c>
      <c r="O38" s="20">
        <f>E38/C38</f>
        <v>353</v>
      </c>
    </row>
    <row r="39" spans="1:15" s="15" customFormat="1" ht="13.5" thickBot="1">
      <c r="A39" s="55"/>
      <c r="B39" s="57"/>
      <c r="C39" s="59"/>
      <c r="D39" s="49">
        <f>D38+E38</f>
        <v>8680</v>
      </c>
      <c r="E39" s="49"/>
      <c r="F39" s="61"/>
      <c r="G39" s="61"/>
      <c r="H39" s="49">
        <f>H38+I38</f>
        <v>708</v>
      </c>
      <c r="I39" s="49"/>
      <c r="J39" s="49">
        <f>J38+K38</f>
        <v>34</v>
      </c>
      <c r="K39" s="49"/>
      <c r="L39" s="49">
        <f>L38+M38</f>
        <v>668</v>
      </c>
      <c r="M39" s="49"/>
      <c r="N39" s="62">
        <f>D39/C38</f>
        <v>434</v>
      </c>
      <c r="O39" s="63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</sheetData>
  <sheetProtection/>
  <mergeCells count="153">
    <mergeCell ref="J39:K39"/>
    <mergeCell ref="L39:M39"/>
    <mergeCell ref="N39:O39"/>
    <mergeCell ref="J37:K37"/>
    <mergeCell ref="L37:M37"/>
    <mergeCell ref="N37:O37"/>
    <mergeCell ref="A38:A39"/>
    <mergeCell ref="B38:B39"/>
    <mergeCell ref="C38:C39"/>
    <mergeCell ref="F38:F39"/>
    <mergeCell ref="G38:G39"/>
    <mergeCell ref="D39:E39"/>
    <mergeCell ref="H39:I39"/>
    <mergeCell ref="J35:K35"/>
    <mergeCell ref="L35:M35"/>
    <mergeCell ref="N35:O35"/>
    <mergeCell ref="A36:A37"/>
    <mergeCell ref="B36:B37"/>
    <mergeCell ref="C36:C37"/>
    <mergeCell ref="F36:F37"/>
    <mergeCell ref="G36:G37"/>
    <mergeCell ref="D37:E37"/>
    <mergeCell ref="H37:I37"/>
    <mergeCell ref="A34:A35"/>
    <mergeCell ref="C34:C35"/>
    <mergeCell ref="F34:F35"/>
    <mergeCell ref="G34:G35"/>
    <mergeCell ref="D35:E35"/>
    <mergeCell ref="H35:I35"/>
    <mergeCell ref="N31:O31"/>
    <mergeCell ref="A32:A33"/>
    <mergeCell ref="C32:C33"/>
    <mergeCell ref="F32:F33"/>
    <mergeCell ref="G32:G33"/>
    <mergeCell ref="D33:E33"/>
    <mergeCell ref="H33:I33"/>
    <mergeCell ref="J33:K33"/>
    <mergeCell ref="L33:M33"/>
    <mergeCell ref="N33:O33"/>
    <mergeCell ref="L29:M29"/>
    <mergeCell ref="N29:O29"/>
    <mergeCell ref="A30:A31"/>
    <mergeCell ref="C30:C31"/>
    <mergeCell ref="F30:F31"/>
    <mergeCell ref="G30:G31"/>
    <mergeCell ref="D31:E31"/>
    <mergeCell ref="H31:I31"/>
    <mergeCell ref="J31:K31"/>
    <mergeCell ref="L31:M31"/>
    <mergeCell ref="J27:K27"/>
    <mergeCell ref="L27:M27"/>
    <mergeCell ref="N27:O27"/>
    <mergeCell ref="A28:A29"/>
    <mergeCell ref="C28:C29"/>
    <mergeCell ref="F28:F29"/>
    <mergeCell ref="G28:G29"/>
    <mergeCell ref="D29:E29"/>
    <mergeCell ref="H29:I29"/>
    <mergeCell ref="J29:K29"/>
    <mergeCell ref="H24:I24"/>
    <mergeCell ref="J24:K24"/>
    <mergeCell ref="L24:M24"/>
    <mergeCell ref="N24:O24"/>
    <mergeCell ref="A26:A27"/>
    <mergeCell ref="C26:C27"/>
    <mergeCell ref="F26:F27"/>
    <mergeCell ref="G26:G27"/>
    <mergeCell ref="D27:E27"/>
    <mergeCell ref="H27:I27"/>
    <mergeCell ref="A24:A25"/>
    <mergeCell ref="B24:B25"/>
    <mergeCell ref="C24:C25"/>
    <mergeCell ref="D24:E24"/>
    <mergeCell ref="F24:F25"/>
    <mergeCell ref="G24:G25"/>
    <mergeCell ref="H19:I19"/>
    <mergeCell ref="J19:K19"/>
    <mergeCell ref="L19:M19"/>
    <mergeCell ref="N19:O19"/>
    <mergeCell ref="A21:O21"/>
    <mergeCell ref="A22:O22"/>
    <mergeCell ref="A18:A19"/>
    <mergeCell ref="B18:B19"/>
    <mergeCell ref="C18:C19"/>
    <mergeCell ref="F18:F19"/>
    <mergeCell ref="G18:G19"/>
    <mergeCell ref="D19:E19"/>
    <mergeCell ref="N15:O15"/>
    <mergeCell ref="A16:A17"/>
    <mergeCell ref="C16:C17"/>
    <mergeCell ref="F16:F17"/>
    <mergeCell ref="G16:G17"/>
    <mergeCell ref="D17:E17"/>
    <mergeCell ref="H17:I17"/>
    <mergeCell ref="J17:K17"/>
    <mergeCell ref="L17:M17"/>
    <mergeCell ref="N17:O17"/>
    <mergeCell ref="L13:M13"/>
    <mergeCell ref="N13:O13"/>
    <mergeCell ref="A14:A15"/>
    <mergeCell ref="C14:C15"/>
    <mergeCell ref="F14:F15"/>
    <mergeCell ref="G14:G15"/>
    <mergeCell ref="D15:E15"/>
    <mergeCell ref="H15:I15"/>
    <mergeCell ref="J15:K15"/>
    <mergeCell ref="L15:M15"/>
    <mergeCell ref="J11:K11"/>
    <mergeCell ref="L11:M11"/>
    <mergeCell ref="N11:O11"/>
    <mergeCell ref="A12:A13"/>
    <mergeCell ref="C12:C13"/>
    <mergeCell ref="F12:F13"/>
    <mergeCell ref="G12:G13"/>
    <mergeCell ref="D13:E13"/>
    <mergeCell ref="H13:I13"/>
    <mergeCell ref="J13:K13"/>
    <mergeCell ref="A10:A11"/>
    <mergeCell ref="C10:C11"/>
    <mergeCell ref="F10:F11"/>
    <mergeCell ref="G10:G11"/>
    <mergeCell ref="D11:E11"/>
    <mergeCell ref="H11:I11"/>
    <mergeCell ref="N7:O7"/>
    <mergeCell ref="A8:A9"/>
    <mergeCell ref="C8:C9"/>
    <mergeCell ref="F8:F9"/>
    <mergeCell ref="G8:G9"/>
    <mergeCell ref="D9:E9"/>
    <mergeCell ref="H9:I9"/>
    <mergeCell ref="J9:K9"/>
    <mergeCell ref="L9:M9"/>
    <mergeCell ref="N9:O9"/>
    <mergeCell ref="L4:M4"/>
    <mergeCell ref="N4:O4"/>
    <mergeCell ref="A6:A7"/>
    <mergeCell ref="C6:C7"/>
    <mergeCell ref="F6:F7"/>
    <mergeCell ref="G6:G7"/>
    <mergeCell ref="D7:E7"/>
    <mergeCell ref="H7:I7"/>
    <mergeCell ref="J7:K7"/>
    <mergeCell ref="L7:M7"/>
    <mergeCell ref="A1:O1"/>
    <mergeCell ref="A2:O2"/>
    <mergeCell ref="A4:A5"/>
    <mergeCell ref="B4:B5"/>
    <mergeCell ref="C4:C5"/>
    <mergeCell ref="D4:E4"/>
    <mergeCell ref="F4:F5"/>
    <mergeCell ref="G4:G5"/>
    <mergeCell ref="H4:I4"/>
    <mergeCell ref="J4:K4"/>
  </mergeCells>
  <printOptions/>
  <pageMargins left="0.1968503937007874" right="0.1968503937007874" top="0.7874015748031497" bottom="0.1968503937007874" header="0" footer="0"/>
  <pageSetup horizontalDpi="180" verticalDpi="18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SheetLayoutView="100" zoomScalePageLayoutView="0" workbookViewId="0" topLeftCell="A1">
      <selection activeCell="I28" sqref="I28"/>
    </sheetView>
  </sheetViews>
  <sheetFormatPr defaultColWidth="9.140625" defaultRowHeight="15"/>
  <cols>
    <col min="1" max="1" width="4.8515625" style="1" customWidth="1"/>
    <col min="2" max="2" width="27.421875" style="1" customWidth="1"/>
    <col min="3" max="3" width="7.8515625" style="1" customWidth="1"/>
    <col min="4" max="4" width="6.421875" style="1" bestFit="1" customWidth="1"/>
    <col min="5" max="5" width="7.00390625" style="1" customWidth="1"/>
    <col min="6" max="6" width="8.421875" style="1" customWidth="1"/>
    <col min="7" max="7" width="8.00390625" style="1" customWidth="1"/>
    <col min="8" max="8" width="6.421875" style="1" bestFit="1" customWidth="1"/>
    <col min="9" max="9" width="6.421875" style="1" customWidth="1"/>
    <col min="10" max="10" width="6.421875" style="1" bestFit="1" customWidth="1"/>
    <col min="11" max="11" width="6.421875" style="1" customWidth="1"/>
    <col min="12" max="12" width="6.421875" style="1" bestFit="1" customWidth="1"/>
    <col min="13" max="14" width="8.140625" style="1" customWidth="1"/>
    <col min="15" max="15" width="8.8515625" style="1" customWidth="1"/>
    <col min="16" max="16384" width="9.140625" style="1" customWidth="1"/>
  </cols>
  <sheetData>
    <row r="1" spans="1:15" s="3" customFormat="1" ht="12.75">
      <c r="A1" s="21" t="s">
        <v>42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3" customFormat="1" ht="12.75">
      <c r="A2" s="22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="10" customFormat="1" ht="7.5"/>
    <row r="4" spans="1:15" s="3" customFormat="1" ht="26.25" customHeight="1">
      <c r="A4" s="23" t="s">
        <v>0</v>
      </c>
      <c r="B4" s="23" t="s">
        <v>1</v>
      </c>
      <c r="C4" s="24" t="s">
        <v>2</v>
      </c>
      <c r="D4" s="23" t="s">
        <v>5</v>
      </c>
      <c r="E4" s="23"/>
      <c r="F4" s="24" t="s">
        <v>6</v>
      </c>
      <c r="G4" s="24" t="s">
        <v>7</v>
      </c>
      <c r="H4" s="23" t="s">
        <v>8</v>
      </c>
      <c r="I4" s="23"/>
      <c r="J4" s="23" t="s">
        <v>9</v>
      </c>
      <c r="K4" s="23"/>
      <c r="L4" s="23" t="s">
        <v>10</v>
      </c>
      <c r="M4" s="23"/>
      <c r="N4" s="23" t="s">
        <v>11</v>
      </c>
      <c r="O4" s="23"/>
    </row>
    <row r="5" spans="1:15" s="3" customFormat="1" ht="24" customHeight="1">
      <c r="A5" s="23"/>
      <c r="B5" s="23"/>
      <c r="C5" s="25"/>
      <c r="D5" s="11" t="s">
        <v>3</v>
      </c>
      <c r="E5" s="11" t="s">
        <v>4</v>
      </c>
      <c r="F5" s="25"/>
      <c r="G5" s="25"/>
      <c r="H5" s="11" t="s">
        <v>3</v>
      </c>
      <c r="I5" s="11" t="s">
        <v>4</v>
      </c>
      <c r="J5" s="11" t="s">
        <v>40</v>
      </c>
      <c r="K5" s="11" t="s">
        <v>4</v>
      </c>
      <c r="L5" s="11" t="s">
        <v>3</v>
      </c>
      <c r="M5" s="11" t="s">
        <v>4</v>
      </c>
      <c r="N5" s="11" t="s">
        <v>3</v>
      </c>
      <c r="O5" s="11" t="s">
        <v>4</v>
      </c>
    </row>
    <row r="6" spans="1:15" ht="12.75">
      <c r="A6" s="26">
        <v>1</v>
      </c>
      <c r="B6" s="4" t="s">
        <v>12</v>
      </c>
      <c r="C6" s="27">
        <v>22</v>
      </c>
      <c r="D6" s="5">
        <v>96</v>
      </c>
      <c r="E6" s="5">
        <v>486</v>
      </c>
      <c r="F6" s="29">
        <f>D7/H7</f>
        <v>3</v>
      </c>
      <c r="G6" s="29">
        <f>E6/C6/K6</f>
        <v>11</v>
      </c>
      <c r="H6" s="5">
        <v>45</v>
      </c>
      <c r="I6" s="5">
        <v>180</v>
      </c>
      <c r="J6" s="5">
        <v>1</v>
      </c>
      <c r="K6" s="5">
        <v>2</v>
      </c>
      <c r="L6" s="5">
        <v>10</v>
      </c>
      <c r="M6" s="5">
        <v>34</v>
      </c>
      <c r="N6" s="18">
        <f>D6/C6</f>
        <v>4</v>
      </c>
      <c r="O6" s="18">
        <f>E6/C6</f>
        <v>22</v>
      </c>
    </row>
    <row r="7" spans="1:15" s="3" customFormat="1" ht="12.75">
      <c r="A7" s="26"/>
      <c r="B7" s="6" t="s">
        <v>13</v>
      </c>
      <c r="C7" s="28"/>
      <c r="D7" s="31">
        <f>D6+E6</f>
        <v>582</v>
      </c>
      <c r="E7" s="31"/>
      <c r="F7" s="30"/>
      <c r="G7" s="30"/>
      <c r="H7" s="31">
        <f>H6+I6</f>
        <v>225</v>
      </c>
      <c r="I7" s="31"/>
      <c r="J7" s="31">
        <f>J6+K6</f>
        <v>3</v>
      </c>
      <c r="K7" s="31"/>
      <c r="L7" s="31">
        <f>L6+M6</f>
        <v>44</v>
      </c>
      <c r="M7" s="31"/>
      <c r="N7" s="31">
        <f>D7/C6</f>
        <v>26</v>
      </c>
      <c r="O7" s="31"/>
    </row>
    <row r="8" spans="1:15" ht="12.75">
      <c r="A8" s="26">
        <v>2</v>
      </c>
      <c r="B8" s="4" t="s">
        <v>15</v>
      </c>
      <c r="C8" s="27">
        <v>19</v>
      </c>
      <c r="D8" s="5">
        <v>0</v>
      </c>
      <c r="E8" s="5">
        <v>65</v>
      </c>
      <c r="F8" s="29">
        <f>D9/H9</f>
        <v>1</v>
      </c>
      <c r="G8" s="29">
        <f>E8/C8/K8</f>
        <v>3</v>
      </c>
      <c r="H8" s="5">
        <v>18</v>
      </c>
      <c r="I8" s="5">
        <v>38</v>
      </c>
      <c r="J8" s="5">
        <v>0</v>
      </c>
      <c r="K8" s="5">
        <v>1</v>
      </c>
      <c r="L8" s="5">
        <v>0</v>
      </c>
      <c r="M8" s="5">
        <v>6</v>
      </c>
      <c r="N8" s="18">
        <f>D8/C8</f>
        <v>0</v>
      </c>
      <c r="O8" s="18">
        <f>E8/C8</f>
        <v>3</v>
      </c>
    </row>
    <row r="9" spans="1:15" ht="12.75">
      <c r="A9" s="26"/>
      <c r="B9" s="6" t="s">
        <v>13</v>
      </c>
      <c r="C9" s="28"/>
      <c r="D9" s="31">
        <f>D8+E8</f>
        <v>65</v>
      </c>
      <c r="E9" s="31"/>
      <c r="F9" s="30"/>
      <c r="G9" s="30"/>
      <c r="H9" s="31">
        <f>H8+I8</f>
        <v>56</v>
      </c>
      <c r="I9" s="31"/>
      <c r="J9" s="31">
        <f>J8+K8</f>
        <v>1</v>
      </c>
      <c r="K9" s="31"/>
      <c r="L9" s="31">
        <f>L8+M8</f>
        <v>6</v>
      </c>
      <c r="M9" s="31"/>
      <c r="N9" s="31">
        <f>D9/C8</f>
        <v>3</v>
      </c>
      <c r="O9" s="31"/>
    </row>
    <row r="10" spans="1:15" ht="12.75">
      <c r="A10" s="26">
        <v>3</v>
      </c>
      <c r="B10" s="4" t="s">
        <v>16</v>
      </c>
      <c r="C10" s="27">
        <v>22</v>
      </c>
      <c r="D10" s="5">
        <v>44</v>
      </c>
      <c r="E10" s="5">
        <v>252</v>
      </c>
      <c r="F10" s="29">
        <f>D11/H11</f>
        <v>3</v>
      </c>
      <c r="G10" s="29">
        <f>E10/C10/K10</f>
        <v>11</v>
      </c>
      <c r="H10" s="5">
        <v>20</v>
      </c>
      <c r="I10" s="5">
        <v>69</v>
      </c>
      <c r="J10" s="5">
        <v>1</v>
      </c>
      <c r="K10" s="5">
        <v>1</v>
      </c>
      <c r="L10" s="5">
        <v>4</v>
      </c>
      <c r="M10" s="5">
        <v>21</v>
      </c>
      <c r="N10" s="18">
        <f>D10/C10</f>
        <v>2</v>
      </c>
      <c r="O10" s="18">
        <f>E10/C10</f>
        <v>11</v>
      </c>
    </row>
    <row r="11" spans="1:15" ht="12.75">
      <c r="A11" s="26"/>
      <c r="B11" s="6" t="s">
        <v>13</v>
      </c>
      <c r="C11" s="28"/>
      <c r="D11" s="31">
        <f>D10+E10</f>
        <v>296</v>
      </c>
      <c r="E11" s="31"/>
      <c r="F11" s="30"/>
      <c r="G11" s="30"/>
      <c r="H11" s="31">
        <f>H10+I10</f>
        <v>89</v>
      </c>
      <c r="I11" s="31"/>
      <c r="J11" s="31">
        <f>J10+K10</f>
        <v>2</v>
      </c>
      <c r="K11" s="31"/>
      <c r="L11" s="31">
        <f>L10+M10</f>
        <v>25</v>
      </c>
      <c r="M11" s="31"/>
      <c r="N11" s="32">
        <f>D11/C10</f>
        <v>13</v>
      </c>
      <c r="O11" s="33"/>
    </row>
    <row r="12" spans="1:15" ht="12.75" hidden="1">
      <c r="A12" s="26"/>
      <c r="B12" s="4" t="s">
        <v>35</v>
      </c>
      <c r="C12" s="27"/>
      <c r="D12" s="5">
        <v>0</v>
      </c>
      <c r="E12" s="5">
        <v>0</v>
      </c>
      <c r="F12" s="29"/>
      <c r="G12" s="29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18">
        <v>0</v>
      </c>
      <c r="O12" s="18">
        <v>0</v>
      </c>
    </row>
    <row r="13" spans="1:15" ht="12.75" hidden="1">
      <c r="A13" s="26"/>
      <c r="B13" s="6" t="s">
        <v>13</v>
      </c>
      <c r="C13" s="28"/>
      <c r="D13" s="31">
        <f>D12+E12</f>
        <v>0</v>
      </c>
      <c r="E13" s="31"/>
      <c r="F13" s="30"/>
      <c r="G13" s="30"/>
      <c r="H13" s="31">
        <f>H12+I12</f>
        <v>0</v>
      </c>
      <c r="I13" s="31"/>
      <c r="J13" s="31">
        <f>J12+K12</f>
        <v>0</v>
      </c>
      <c r="K13" s="31"/>
      <c r="L13" s="31">
        <f>L12+M12</f>
        <v>0</v>
      </c>
      <c r="M13" s="31"/>
      <c r="N13" s="32">
        <v>0</v>
      </c>
      <c r="O13" s="33"/>
    </row>
    <row r="14" spans="1:15" ht="12.75">
      <c r="A14" s="26">
        <v>4</v>
      </c>
      <c r="B14" s="4" t="s">
        <v>17</v>
      </c>
      <c r="C14" s="27">
        <v>22</v>
      </c>
      <c r="D14" s="5">
        <v>180</v>
      </c>
      <c r="E14" s="5">
        <v>240</v>
      </c>
      <c r="F14" s="29">
        <f>D15/H15</f>
        <v>3</v>
      </c>
      <c r="G14" s="29">
        <f>E14/C14/K14</f>
        <v>11</v>
      </c>
      <c r="H14" s="5">
        <v>57</v>
      </c>
      <c r="I14" s="5">
        <v>64</v>
      </c>
      <c r="J14" s="5">
        <v>1</v>
      </c>
      <c r="K14" s="5">
        <v>1</v>
      </c>
      <c r="L14" s="5">
        <v>13</v>
      </c>
      <c r="M14" s="5">
        <v>16</v>
      </c>
      <c r="N14" s="18">
        <f>D14/C14</f>
        <v>8</v>
      </c>
      <c r="O14" s="18">
        <f>E14/C14</f>
        <v>11</v>
      </c>
    </row>
    <row r="15" spans="1:15" ht="12.75">
      <c r="A15" s="26"/>
      <c r="B15" s="6" t="s">
        <v>13</v>
      </c>
      <c r="C15" s="28"/>
      <c r="D15" s="31">
        <f>D14+E14</f>
        <v>420</v>
      </c>
      <c r="E15" s="31"/>
      <c r="F15" s="30"/>
      <c r="G15" s="30"/>
      <c r="H15" s="31">
        <f>H14+I14</f>
        <v>121</v>
      </c>
      <c r="I15" s="31"/>
      <c r="J15" s="31">
        <f>J14+K14</f>
        <v>2</v>
      </c>
      <c r="K15" s="31"/>
      <c r="L15" s="31">
        <f>L14+M14</f>
        <v>29</v>
      </c>
      <c r="M15" s="31"/>
      <c r="N15" s="32">
        <f>D15/C14</f>
        <v>19</v>
      </c>
      <c r="O15" s="33"/>
    </row>
    <row r="16" spans="1:15" ht="12.75">
      <c r="A16" s="26">
        <v>5</v>
      </c>
      <c r="B16" s="4" t="s">
        <v>18</v>
      </c>
      <c r="C16" s="27">
        <v>22</v>
      </c>
      <c r="D16" s="5">
        <v>42</v>
      </c>
      <c r="E16" s="5">
        <v>180</v>
      </c>
      <c r="F16" s="29">
        <f>D17/H17</f>
        <v>3</v>
      </c>
      <c r="G16" s="29">
        <f>E16/C16/K16</f>
        <v>8</v>
      </c>
      <c r="H16" s="5">
        <v>19</v>
      </c>
      <c r="I16" s="5">
        <v>61</v>
      </c>
      <c r="J16" s="5">
        <v>0</v>
      </c>
      <c r="K16" s="5">
        <v>1</v>
      </c>
      <c r="L16" s="5">
        <v>3</v>
      </c>
      <c r="M16" s="5">
        <v>14</v>
      </c>
      <c r="N16" s="18">
        <f>D16/C16</f>
        <v>2</v>
      </c>
      <c r="O16" s="18">
        <f>E16/C16</f>
        <v>8</v>
      </c>
    </row>
    <row r="17" spans="1:15" ht="12.75">
      <c r="A17" s="26"/>
      <c r="B17" s="6" t="s">
        <v>13</v>
      </c>
      <c r="C17" s="28"/>
      <c r="D17" s="31">
        <f>D16+E16</f>
        <v>222</v>
      </c>
      <c r="E17" s="31"/>
      <c r="F17" s="30"/>
      <c r="G17" s="30"/>
      <c r="H17" s="31">
        <f>H16+I16</f>
        <v>80</v>
      </c>
      <c r="I17" s="31"/>
      <c r="J17" s="31">
        <f>J16+K16</f>
        <v>1</v>
      </c>
      <c r="K17" s="31"/>
      <c r="L17" s="31">
        <f>L16+M16</f>
        <v>17</v>
      </c>
      <c r="M17" s="31"/>
      <c r="N17" s="32">
        <f>D17/C16</f>
        <v>10</v>
      </c>
      <c r="O17" s="33"/>
    </row>
    <row r="18" spans="1:15" s="12" customFormat="1" ht="12.75">
      <c r="A18" s="39">
        <f>A16</f>
        <v>5</v>
      </c>
      <c r="B18" s="40" t="s">
        <v>26</v>
      </c>
      <c r="C18" s="42">
        <f>(C6+C8+C10+C12+C14+C16)/A18</f>
        <v>21</v>
      </c>
      <c r="D18" s="19">
        <f aca="true" t="shared" si="0" ref="D18:M18">D6+D8+D10+D12+D14+D16</f>
        <v>362</v>
      </c>
      <c r="E18" s="19">
        <f t="shared" si="0"/>
        <v>1223</v>
      </c>
      <c r="F18" s="34">
        <f>D19/H19</f>
        <v>3</v>
      </c>
      <c r="G18" s="34">
        <f>E18/C18/K18</f>
        <v>10</v>
      </c>
      <c r="H18" s="19">
        <f t="shared" si="0"/>
        <v>159</v>
      </c>
      <c r="I18" s="19">
        <f t="shared" si="0"/>
        <v>412</v>
      </c>
      <c r="J18" s="19">
        <f t="shared" si="0"/>
        <v>3</v>
      </c>
      <c r="K18" s="19">
        <f t="shared" si="0"/>
        <v>6</v>
      </c>
      <c r="L18" s="19">
        <f t="shared" si="0"/>
        <v>30</v>
      </c>
      <c r="M18" s="19">
        <f t="shared" si="0"/>
        <v>91</v>
      </c>
      <c r="N18" s="19">
        <f>D18/C18</f>
        <v>17</v>
      </c>
      <c r="O18" s="19">
        <f>E18/C18</f>
        <v>58</v>
      </c>
    </row>
    <row r="19" spans="1:15" s="13" customFormat="1" ht="12.75">
      <c r="A19" s="39"/>
      <c r="B19" s="41"/>
      <c r="C19" s="43"/>
      <c r="D19" s="36">
        <f>D18+E18</f>
        <v>1585</v>
      </c>
      <c r="E19" s="36"/>
      <c r="F19" s="35"/>
      <c r="G19" s="35"/>
      <c r="H19" s="36">
        <f>H18+I18</f>
        <v>571</v>
      </c>
      <c r="I19" s="36"/>
      <c r="J19" s="36">
        <f>J18+K18</f>
        <v>9</v>
      </c>
      <c r="K19" s="36"/>
      <c r="L19" s="36">
        <f>L18+M18</f>
        <v>121</v>
      </c>
      <c r="M19" s="36"/>
      <c r="N19" s="37">
        <f>D19/C18</f>
        <v>75</v>
      </c>
      <c r="O19" s="38"/>
    </row>
    <row r="20" s="10" customFormat="1" ht="7.5">
      <c r="B20" s="17"/>
    </row>
    <row r="21" spans="1:15" s="3" customFormat="1" ht="12.75">
      <c r="A21" s="21" t="s">
        <v>43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s="3" customFormat="1" ht="12.75" customHeight="1">
      <c r="A22" s="22" t="s">
        <v>29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="10" customFormat="1" ht="7.5"/>
    <row r="24" spans="1:15" s="3" customFormat="1" ht="25.5" customHeight="1">
      <c r="A24" s="23" t="s">
        <v>0</v>
      </c>
      <c r="B24" s="23" t="s">
        <v>1</v>
      </c>
      <c r="C24" s="24" t="s">
        <v>2</v>
      </c>
      <c r="D24" s="23" t="s">
        <v>5</v>
      </c>
      <c r="E24" s="23"/>
      <c r="F24" s="24" t="s">
        <v>6</v>
      </c>
      <c r="G24" s="24" t="s">
        <v>7</v>
      </c>
      <c r="H24" s="23" t="s">
        <v>8</v>
      </c>
      <c r="I24" s="23"/>
      <c r="J24" s="23" t="s">
        <v>9</v>
      </c>
      <c r="K24" s="23"/>
      <c r="L24" s="23" t="s">
        <v>10</v>
      </c>
      <c r="M24" s="23"/>
      <c r="N24" s="23" t="s">
        <v>11</v>
      </c>
      <c r="O24" s="23"/>
    </row>
    <row r="25" spans="1:15" s="3" customFormat="1" ht="20.25" customHeight="1">
      <c r="A25" s="23"/>
      <c r="B25" s="23"/>
      <c r="C25" s="25"/>
      <c r="D25" s="11" t="s">
        <v>3</v>
      </c>
      <c r="E25" s="11" t="s">
        <v>4</v>
      </c>
      <c r="F25" s="25"/>
      <c r="G25" s="25"/>
      <c r="H25" s="11" t="s">
        <v>3</v>
      </c>
      <c r="I25" s="11" t="s">
        <v>4</v>
      </c>
      <c r="J25" s="11" t="s">
        <v>3</v>
      </c>
      <c r="K25" s="11" t="s">
        <v>4</v>
      </c>
      <c r="L25" s="11" t="s">
        <v>3</v>
      </c>
      <c r="M25" s="11" t="s">
        <v>4</v>
      </c>
      <c r="N25" s="11" t="s">
        <v>3</v>
      </c>
      <c r="O25" s="11" t="s">
        <v>4</v>
      </c>
    </row>
    <row r="26" spans="1:15" ht="12.75">
      <c r="A26" s="26">
        <v>1</v>
      </c>
      <c r="B26" s="4" t="s">
        <v>20</v>
      </c>
      <c r="C26" s="27">
        <v>22</v>
      </c>
      <c r="D26" s="5">
        <v>0</v>
      </c>
      <c r="E26" s="5">
        <v>283</v>
      </c>
      <c r="F26" s="29">
        <f>D27/H27</f>
        <v>3</v>
      </c>
      <c r="G26" s="29">
        <f>E26/C26/K26</f>
        <v>6</v>
      </c>
      <c r="H26" s="5">
        <v>0</v>
      </c>
      <c r="I26" s="5">
        <v>88</v>
      </c>
      <c r="J26" s="5">
        <v>0</v>
      </c>
      <c r="K26" s="5">
        <v>2</v>
      </c>
      <c r="L26" s="5">
        <v>0</v>
      </c>
      <c r="M26" s="5">
        <v>18</v>
      </c>
      <c r="N26" s="18">
        <f>D26/C26</f>
        <v>0</v>
      </c>
      <c r="O26" s="18">
        <f>E26/C26</f>
        <v>13</v>
      </c>
    </row>
    <row r="27" spans="1:15" s="3" customFormat="1" ht="12.75">
      <c r="A27" s="26"/>
      <c r="B27" s="6" t="s">
        <v>13</v>
      </c>
      <c r="C27" s="28"/>
      <c r="D27" s="31">
        <f>D26+E26</f>
        <v>283</v>
      </c>
      <c r="E27" s="31"/>
      <c r="F27" s="30"/>
      <c r="G27" s="30"/>
      <c r="H27" s="31">
        <f>H26+I26</f>
        <v>88</v>
      </c>
      <c r="I27" s="31"/>
      <c r="J27" s="31">
        <v>1</v>
      </c>
      <c r="K27" s="31"/>
      <c r="L27" s="31">
        <f>L26+M26</f>
        <v>18</v>
      </c>
      <c r="M27" s="31"/>
      <c r="N27" s="32">
        <f>D27/C26</f>
        <v>13</v>
      </c>
      <c r="O27" s="33"/>
    </row>
    <row r="28" spans="1:15" s="8" customFormat="1" ht="25.5">
      <c r="A28" s="44"/>
      <c r="B28" s="16" t="s">
        <v>19</v>
      </c>
      <c r="C28" s="45">
        <f>(C26)/A26</f>
        <v>22</v>
      </c>
      <c r="D28" s="7">
        <f aca="true" t="shared" si="1" ref="D28:M28">D26</f>
        <v>0</v>
      </c>
      <c r="E28" s="7">
        <f t="shared" si="1"/>
        <v>283</v>
      </c>
      <c r="F28" s="47">
        <f>D29/H29</f>
        <v>3</v>
      </c>
      <c r="G28" s="47">
        <f>E28/C28/K28</f>
        <v>6</v>
      </c>
      <c r="H28" s="7">
        <f t="shared" si="1"/>
        <v>0</v>
      </c>
      <c r="I28" s="7">
        <f t="shared" si="1"/>
        <v>88</v>
      </c>
      <c r="J28" s="7">
        <f t="shared" si="1"/>
        <v>0</v>
      </c>
      <c r="K28" s="7">
        <f t="shared" si="1"/>
        <v>2</v>
      </c>
      <c r="L28" s="7">
        <f t="shared" si="1"/>
        <v>0</v>
      </c>
      <c r="M28" s="7">
        <f t="shared" si="1"/>
        <v>18</v>
      </c>
      <c r="N28" s="7">
        <f>D28/C28</f>
        <v>0</v>
      </c>
      <c r="O28" s="7">
        <f>E28/C28</f>
        <v>13</v>
      </c>
    </row>
    <row r="29" spans="1:15" s="9" customFormat="1" ht="12.75">
      <c r="A29" s="44"/>
      <c r="B29" s="16" t="s">
        <v>13</v>
      </c>
      <c r="C29" s="46"/>
      <c r="D29" s="31">
        <f>D28+E28</f>
        <v>283</v>
      </c>
      <c r="E29" s="31"/>
      <c r="F29" s="48"/>
      <c r="G29" s="48"/>
      <c r="H29" s="31">
        <f>H28+I28</f>
        <v>88</v>
      </c>
      <c r="I29" s="31"/>
      <c r="J29" s="31">
        <f>J28+K28</f>
        <v>2</v>
      </c>
      <c r="K29" s="31"/>
      <c r="L29" s="31">
        <f>L28+M28</f>
        <v>18</v>
      </c>
      <c r="M29" s="31"/>
      <c r="N29" s="32">
        <f>D29/C28</f>
        <v>13</v>
      </c>
      <c r="O29" s="33"/>
    </row>
    <row r="30" spans="1:15" ht="12.75">
      <c r="A30" s="26">
        <v>1</v>
      </c>
      <c r="B30" s="4" t="s">
        <v>21</v>
      </c>
      <c r="C30" s="27">
        <v>15</v>
      </c>
      <c r="D30" s="5">
        <v>1</v>
      </c>
      <c r="E30" s="5">
        <v>48</v>
      </c>
      <c r="F30" s="29">
        <f>D31/H31</f>
        <v>3</v>
      </c>
      <c r="G30" s="29">
        <f>E30/C30/K30</f>
        <v>3</v>
      </c>
      <c r="H30" s="5">
        <v>2</v>
      </c>
      <c r="I30" s="5">
        <v>13</v>
      </c>
      <c r="J30" s="5">
        <v>0</v>
      </c>
      <c r="K30" s="5">
        <v>1</v>
      </c>
      <c r="L30" s="5">
        <v>0</v>
      </c>
      <c r="M30" s="5">
        <v>3</v>
      </c>
      <c r="N30" s="18">
        <f>D30/C30</f>
        <v>0</v>
      </c>
      <c r="O30" s="18">
        <f>E30/C30</f>
        <v>3</v>
      </c>
    </row>
    <row r="31" spans="1:15" ht="12.75">
      <c r="A31" s="26"/>
      <c r="B31" s="6" t="s">
        <v>13</v>
      </c>
      <c r="C31" s="28"/>
      <c r="D31" s="31">
        <f>D30+E30</f>
        <v>49</v>
      </c>
      <c r="E31" s="31"/>
      <c r="F31" s="30"/>
      <c r="G31" s="30"/>
      <c r="H31" s="31">
        <f>H30+I30</f>
        <v>15</v>
      </c>
      <c r="I31" s="31"/>
      <c r="J31" s="31">
        <f>J30+K30</f>
        <v>1</v>
      </c>
      <c r="K31" s="31"/>
      <c r="L31" s="31">
        <f>L30+M30</f>
        <v>3</v>
      </c>
      <c r="M31" s="31"/>
      <c r="N31" s="32">
        <f>D31/C30</f>
        <v>3</v>
      </c>
      <c r="O31" s="33"/>
    </row>
    <row r="32" spans="1:15" ht="12.75">
      <c r="A32" s="26">
        <v>2</v>
      </c>
      <c r="B32" s="4" t="s">
        <v>22</v>
      </c>
      <c r="C32" s="27">
        <v>19</v>
      </c>
      <c r="D32" s="5">
        <v>18</v>
      </c>
      <c r="E32" s="5">
        <v>114</v>
      </c>
      <c r="F32" s="29">
        <f>D33/H33</f>
        <v>4</v>
      </c>
      <c r="G32" s="29">
        <f>E32/C32/K32</f>
        <v>6</v>
      </c>
      <c r="H32" s="5">
        <v>5</v>
      </c>
      <c r="I32" s="5">
        <v>29</v>
      </c>
      <c r="J32" s="5">
        <v>0</v>
      </c>
      <c r="K32" s="5">
        <v>1</v>
      </c>
      <c r="L32" s="5">
        <v>2</v>
      </c>
      <c r="M32" s="5">
        <v>10</v>
      </c>
      <c r="N32" s="18">
        <f>D32/C32</f>
        <v>1</v>
      </c>
      <c r="O32" s="18">
        <f>E32/C32</f>
        <v>6</v>
      </c>
    </row>
    <row r="33" spans="1:15" ht="12.75">
      <c r="A33" s="26"/>
      <c r="B33" s="6" t="s">
        <v>13</v>
      </c>
      <c r="C33" s="28"/>
      <c r="D33" s="31">
        <f>D32+E32</f>
        <v>132</v>
      </c>
      <c r="E33" s="31"/>
      <c r="F33" s="30"/>
      <c r="G33" s="30"/>
      <c r="H33" s="31">
        <f>H32+I32</f>
        <v>34</v>
      </c>
      <c r="I33" s="31"/>
      <c r="J33" s="31">
        <f>J32+K32</f>
        <v>1</v>
      </c>
      <c r="K33" s="31"/>
      <c r="L33" s="31">
        <f>L32+M32</f>
        <v>12</v>
      </c>
      <c r="M33" s="31"/>
      <c r="N33" s="32">
        <f>D33/C32</f>
        <v>7</v>
      </c>
      <c r="O33" s="33"/>
    </row>
    <row r="34" spans="1:15" s="8" customFormat="1" ht="24" customHeight="1">
      <c r="A34" s="44"/>
      <c r="B34" s="16" t="s">
        <v>23</v>
      </c>
      <c r="C34" s="45">
        <f>(C30+C32)/A32</f>
        <v>17</v>
      </c>
      <c r="D34" s="7">
        <f aca="true" t="shared" si="2" ref="D34:M34">D30+D32</f>
        <v>19</v>
      </c>
      <c r="E34" s="7">
        <f t="shared" si="2"/>
        <v>162</v>
      </c>
      <c r="F34" s="47">
        <f>D35/H35</f>
        <v>4</v>
      </c>
      <c r="G34" s="47">
        <f>E34/C34/K34</f>
        <v>5</v>
      </c>
      <c r="H34" s="7">
        <f t="shared" si="2"/>
        <v>7</v>
      </c>
      <c r="I34" s="7">
        <f t="shared" si="2"/>
        <v>42</v>
      </c>
      <c r="J34" s="7">
        <f t="shared" si="2"/>
        <v>0</v>
      </c>
      <c r="K34" s="7">
        <f t="shared" si="2"/>
        <v>2</v>
      </c>
      <c r="L34" s="7">
        <f t="shared" si="2"/>
        <v>2</v>
      </c>
      <c r="M34" s="7">
        <f t="shared" si="2"/>
        <v>13</v>
      </c>
      <c r="N34" s="7">
        <f>D34/C34</f>
        <v>1</v>
      </c>
      <c r="O34" s="7">
        <f>E34/C34</f>
        <v>10</v>
      </c>
    </row>
    <row r="35" spans="1:15" s="9" customFormat="1" ht="12.75">
      <c r="A35" s="44"/>
      <c r="B35" s="16" t="s">
        <v>13</v>
      </c>
      <c r="C35" s="46"/>
      <c r="D35" s="31">
        <f>D34+E34</f>
        <v>181</v>
      </c>
      <c r="E35" s="31"/>
      <c r="F35" s="48"/>
      <c r="G35" s="48"/>
      <c r="H35" s="31">
        <f>H34+I34</f>
        <v>49</v>
      </c>
      <c r="I35" s="31"/>
      <c r="J35" s="31">
        <f>J34+K34</f>
        <v>2</v>
      </c>
      <c r="K35" s="31"/>
      <c r="L35" s="31">
        <f>L34+M34</f>
        <v>15</v>
      </c>
      <c r="M35" s="31"/>
      <c r="N35" s="32">
        <f>D35/C34</f>
        <v>11</v>
      </c>
      <c r="O35" s="33"/>
    </row>
    <row r="36" spans="1:15" s="12" customFormat="1" ht="12.75">
      <c r="A36" s="39">
        <f>A26+A32</f>
        <v>3</v>
      </c>
      <c r="B36" s="40" t="s">
        <v>24</v>
      </c>
      <c r="C36" s="42">
        <f>(C26+C30+C32)/A36</f>
        <v>19</v>
      </c>
      <c r="D36" s="19">
        <f aca="true" t="shared" si="3" ref="D36:M36">D28+D34</f>
        <v>19</v>
      </c>
      <c r="E36" s="19">
        <f t="shared" si="3"/>
        <v>445</v>
      </c>
      <c r="F36" s="34">
        <f>D37/H37</f>
        <v>3</v>
      </c>
      <c r="G36" s="34">
        <f>E36/C36/K36</f>
        <v>6</v>
      </c>
      <c r="H36" s="19">
        <f t="shared" si="3"/>
        <v>7</v>
      </c>
      <c r="I36" s="19">
        <f t="shared" si="3"/>
        <v>130</v>
      </c>
      <c r="J36" s="19">
        <f t="shared" si="3"/>
        <v>0</v>
      </c>
      <c r="K36" s="19">
        <f t="shared" si="3"/>
        <v>4</v>
      </c>
      <c r="L36" s="19">
        <f t="shared" si="3"/>
        <v>2</v>
      </c>
      <c r="M36" s="19">
        <f t="shared" si="3"/>
        <v>31</v>
      </c>
      <c r="N36" s="19">
        <f>D36/C36</f>
        <v>1</v>
      </c>
      <c r="O36" s="19">
        <f>E36/C36</f>
        <v>23</v>
      </c>
    </row>
    <row r="37" spans="1:15" s="13" customFormat="1" ht="13.5" thickBot="1">
      <c r="A37" s="50"/>
      <c r="B37" s="51"/>
      <c r="C37" s="52"/>
      <c r="D37" s="34">
        <f>D36+E36</f>
        <v>464</v>
      </c>
      <c r="E37" s="34"/>
      <c r="F37" s="53"/>
      <c r="G37" s="53"/>
      <c r="H37" s="34">
        <f>H36+I36</f>
        <v>137</v>
      </c>
      <c r="I37" s="34"/>
      <c r="J37" s="34">
        <f>J36+K36</f>
        <v>4</v>
      </c>
      <c r="K37" s="34"/>
      <c r="L37" s="34">
        <f>L36+M36</f>
        <v>33</v>
      </c>
      <c r="M37" s="34"/>
      <c r="N37" s="64">
        <f>D37/C36</f>
        <v>24</v>
      </c>
      <c r="O37" s="65"/>
    </row>
    <row r="38" spans="1:15" s="14" customFormat="1" ht="12.75">
      <c r="A38" s="54">
        <f>A18+A36</f>
        <v>8</v>
      </c>
      <c r="B38" s="56" t="s">
        <v>25</v>
      </c>
      <c r="C38" s="58">
        <f>(C6+C8+C10+C12+C14+C16+C26+C30+C32)/A38</f>
        <v>20</v>
      </c>
      <c r="D38" s="20">
        <f aca="true" t="shared" si="4" ref="D38:M38">D18+D36</f>
        <v>381</v>
      </c>
      <c r="E38" s="20">
        <f t="shared" si="4"/>
        <v>1668</v>
      </c>
      <c r="F38" s="60">
        <f>D39/H39</f>
        <v>3</v>
      </c>
      <c r="G38" s="60">
        <f>E38/C38/K38</f>
        <v>8</v>
      </c>
      <c r="H38" s="20">
        <f t="shared" si="4"/>
        <v>166</v>
      </c>
      <c r="I38" s="20">
        <f t="shared" si="4"/>
        <v>542</v>
      </c>
      <c r="J38" s="20">
        <f t="shared" si="4"/>
        <v>3</v>
      </c>
      <c r="K38" s="20">
        <f t="shared" si="4"/>
        <v>10</v>
      </c>
      <c r="L38" s="20">
        <f t="shared" si="4"/>
        <v>32</v>
      </c>
      <c r="M38" s="20">
        <f t="shared" si="4"/>
        <v>122</v>
      </c>
      <c r="N38" s="20">
        <f>D38/C38</f>
        <v>19</v>
      </c>
      <c r="O38" s="20">
        <f>E38/C38</f>
        <v>83</v>
      </c>
    </row>
    <row r="39" spans="1:15" s="15" customFormat="1" ht="13.5" thickBot="1">
      <c r="A39" s="55"/>
      <c r="B39" s="57"/>
      <c r="C39" s="59"/>
      <c r="D39" s="49">
        <f>D38+E38</f>
        <v>2049</v>
      </c>
      <c r="E39" s="49"/>
      <c r="F39" s="61"/>
      <c r="G39" s="61"/>
      <c r="H39" s="49">
        <f>H38+I38</f>
        <v>708</v>
      </c>
      <c r="I39" s="49"/>
      <c r="J39" s="49">
        <f>J38+K38</f>
        <v>13</v>
      </c>
      <c r="K39" s="49"/>
      <c r="L39" s="49">
        <f>L38+M38</f>
        <v>154</v>
      </c>
      <c r="M39" s="49"/>
      <c r="N39" s="62">
        <f>D39/C38</f>
        <v>102</v>
      </c>
      <c r="O39" s="63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</sheetData>
  <sheetProtection/>
  <mergeCells count="153">
    <mergeCell ref="J39:K39"/>
    <mergeCell ref="L39:M39"/>
    <mergeCell ref="N39:O39"/>
    <mergeCell ref="J37:K37"/>
    <mergeCell ref="L37:M37"/>
    <mergeCell ref="N37:O37"/>
    <mergeCell ref="A38:A39"/>
    <mergeCell ref="B38:B39"/>
    <mergeCell ref="C38:C39"/>
    <mergeCell ref="F38:F39"/>
    <mergeCell ref="G38:G39"/>
    <mergeCell ref="D39:E39"/>
    <mergeCell ref="H39:I39"/>
    <mergeCell ref="J35:K35"/>
    <mergeCell ref="L35:M35"/>
    <mergeCell ref="N35:O35"/>
    <mergeCell ref="A36:A37"/>
    <mergeCell ref="B36:B37"/>
    <mergeCell ref="C36:C37"/>
    <mergeCell ref="F36:F37"/>
    <mergeCell ref="G36:G37"/>
    <mergeCell ref="D37:E37"/>
    <mergeCell ref="H37:I37"/>
    <mergeCell ref="A34:A35"/>
    <mergeCell ref="C34:C35"/>
    <mergeCell ref="F34:F35"/>
    <mergeCell ref="G34:G35"/>
    <mergeCell ref="D35:E35"/>
    <mergeCell ref="H35:I35"/>
    <mergeCell ref="N31:O31"/>
    <mergeCell ref="A32:A33"/>
    <mergeCell ref="C32:C33"/>
    <mergeCell ref="F32:F33"/>
    <mergeCell ref="G32:G33"/>
    <mergeCell ref="D33:E33"/>
    <mergeCell ref="H33:I33"/>
    <mergeCell ref="J33:K33"/>
    <mergeCell ref="L33:M33"/>
    <mergeCell ref="N33:O33"/>
    <mergeCell ref="L29:M29"/>
    <mergeCell ref="N29:O29"/>
    <mergeCell ref="A30:A31"/>
    <mergeCell ref="C30:C31"/>
    <mergeCell ref="F30:F31"/>
    <mergeCell ref="G30:G31"/>
    <mergeCell ref="D31:E31"/>
    <mergeCell ref="H31:I31"/>
    <mergeCell ref="J31:K31"/>
    <mergeCell ref="L31:M31"/>
    <mergeCell ref="J27:K27"/>
    <mergeCell ref="L27:M27"/>
    <mergeCell ref="N27:O27"/>
    <mergeCell ref="A28:A29"/>
    <mergeCell ref="C28:C29"/>
    <mergeCell ref="F28:F29"/>
    <mergeCell ref="G28:G29"/>
    <mergeCell ref="D29:E29"/>
    <mergeCell ref="H29:I29"/>
    <mergeCell ref="J29:K29"/>
    <mergeCell ref="H24:I24"/>
    <mergeCell ref="J24:K24"/>
    <mergeCell ref="L24:M24"/>
    <mergeCell ref="N24:O24"/>
    <mergeCell ref="A26:A27"/>
    <mergeCell ref="C26:C27"/>
    <mergeCell ref="F26:F27"/>
    <mergeCell ref="G26:G27"/>
    <mergeCell ref="D27:E27"/>
    <mergeCell ref="H27:I27"/>
    <mergeCell ref="A24:A25"/>
    <mergeCell ref="B24:B25"/>
    <mergeCell ref="C24:C25"/>
    <mergeCell ref="D24:E24"/>
    <mergeCell ref="F24:F25"/>
    <mergeCell ref="G24:G25"/>
    <mergeCell ref="H19:I19"/>
    <mergeCell ref="J19:K19"/>
    <mergeCell ref="L19:M19"/>
    <mergeCell ref="N19:O19"/>
    <mergeCell ref="A21:O21"/>
    <mergeCell ref="A22:O22"/>
    <mergeCell ref="A18:A19"/>
    <mergeCell ref="B18:B19"/>
    <mergeCell ref="C18:C19"/>
    <mergeCell ref="F18:F19"/>
    <mergeCell ref="G18:G19"/>
    <mergeCell ref="D19:E19"/>
    <mergeCell ref="N15:O15"/>
    <mergeCell ref="A16:A17"/>
    <mergeCell ref="C16:C17"/>
    <mergeCell ref="F16:F17"/>
    <mergeCell ref="G16:G17"/>
    <mergeCell ref="D17:E17"/>
    <mergeCell ref="H17:I17"/>
    <mergeCell ref="J17:K17"/>
    <mergeCell ref="L17:M17"/>
    <mergeCell ref="N17:O17"/>
    <mergeCell ref="L13:M13"/>
    <mergeCell ref="N13:O13"/>
    <mergeCell ref="A14:A15"/>
    <mergeCell ref="C14:C15"/>
    <mergeCell ref="F14:F15"/>
    <mergeCell ref="G14:G15"/>
    <mergeCell ref="D15:E15"/>
    <mergeCell ref="H15:I15"/>
    <mergeCell ref="J15:K15"/>
    <mergeCell ref="L15:M15"/>
    <mergeCell ref="J11:K11"/>
    <mergeCell ref="L11:M11"/>
    <mergeCell ref="N11:O11"/>
    <mergeCell ref="A12:A13"/>
    <mergeCell ref="C12:C13"/>
    <mergeCell ref="F12:F13"/>
    <mergeCell ref="G12:G13"/>
    <mergeCell ref="D13:E13"/>
    <mergeCell ref="H13:I13"/>
    <mergeCell ref="J13:K13"/>
    <mergeCell ref="A10:A11"/>
    <mergeCell ref="C10:C11"/>
    <mergeCell ref="F10:F11"/>
    <mergeCell ref="G10:G11"/>
    <mergeCell ref="D11:E11"/>
    <mergeCell ref="H11:I11"/>
    <mergeCell ref="N7:O7"/>
    <mergeCell ref="A8:A9"/>
    <mergeCell ref="C8:C9"/>
    <mergeCell ref="F8:F9"/>
    <mergeCell ref="G8:G9"/>
    <mergeCell ref="D9:E9"/>
    <mergeCell ref="H9:I9"/>
    <mergeCell ref="J9:K9"/>
    <mergeCell ref="L9:M9"/>
    <mergeCell ref="N9:O9"/>
    <mergeCell ref="L4:M4"/>
    <mergeCell ref="N4:O4"/>
    <mergeCell ref="A6:A7"/>
    <mergeCell ref="C6:C7"/>
    <mergeCell ref="F6:F7"/>
    <mergeCell ref="G6:G7"/>
    <mergeCell ref="D7:E7"/>
    <mergeCell ref="H7:I7"/>
    <mergeCell ref="J7:K7"/>
    <mergeCell ref="L7:M7"/>
    <mergeCell ref="A1:O1"/>
    <mergeCell ref="A2:O2"/>
    <mergeCell ref="A4:A5"/>
    <mergeCell ref="B4:B5"/>
    <mergeCell ref="C4:C5"/>
    <mergeCell ref="D4:E4"/>
    <mergeCell ref="F4:F5"/>
    <mergeCell ref="G4:G5"/>
    <mergeCell ref="H4:I4"/>
    <mergeCell ref="J4:K4"/>
  </mergeCells>
  <printOptions/>
  <pageMargins left="0.1968503937007874" right="0.1968503937007874" top="0.7874015748031497" bottom="0.1968503937007874" header="0" footer="0"/>
  <pageSetup horizontalDpi="180" verticalDpi="18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SheetLayoutView="100" zoomScalePageLayoutView="0" workbookViewId="0" topLeftCell="A1">
      <selection activeCell="J7" sqref="J7:K7"/>
    </sheetView>
  </sheetViews>
  <sheetFormatPr defaultColWidth="9.140625" defaultRowHeight="15"/>
  <cols>
    <col min="1" max="1" width="4.8515625" style="1" customWidth="1"/>
    <col min="2" max="2" width="27.421875" style="1" customWidth="1"/>
    <col min="3" max="3" width="7.8515625" style="1" customWidth="1"/>
    <col min="4" max="4" width="6.421875" style="1" bestFit="1" customWidth="1"/>
    <col min="5" max="5" width="7.00390625" style="1" customWidth="1"/>
    <col min="6" max="6" width="8.421875" style="1" customWidth="1"/>
    <col min="7" max="7" width="8.00390625" style="1" customWidth="1"/>
    <col min="8" max="8" width="6.421875" style="1" bestFit="1" customWidth="1"/>
    <col min="9" max="9" width="6.421875" style="1" customWidth="1"/>
    <col min="10" max="10" width="6.421875" style="1" bestFit="1" customWidth="1"/>
    <col min="11" max="11" width="6.421875" style="1" customWidth="1"/>
    <col min="12" max="12" width="6.421875" style="1" bestFit="1" customWidth="1"/>
    <col min="13" max="14" width="8.140625" style="1" customWidth="1"/>
    <col min="15" max="15" width="8.8515625" style="1" customWidth="1"/>
    <col min="16" max="16384" width="9.140625" style="1" customWidth="1"/>
  </cols>
  <sheetData>
    <row r="1" spans="1:15" s="3" customFormat="1" ht="12.75">
      <c r="A1" s="21" t="s">
        <v>42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3" customFormat="1" ht="12.75">
      <c r="A2" s="22" t="s">
        <v>30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="10" customFormat="1" ht="7.5"/>
    <row r="4" spans="1:15" s="3" customFormat="1" ht="26.25" customHeight="1">
      <c r="A4" s="23" t="s">
        <v>0</v>
      </c>
      <c r="B4" s="23" t="s">
        <v>1</v>
      </c>
      <c r="C4" s="24" t="s">
        <v>2</v>
      </c>
      <c r="D4" s="23" t="s">
        <v>5</v>
      </c>
      <c r="E4" s="23"/>
      <c r="F4" s="24" t="s">
        <v>6</v>
      </c>
      <c r="G4" s="24" t="s">
        <v>7</v>
      </c>
      <c r="H4" s="23" t="s">
        <v>8</v>
      </c>
      <c r="I4" s="23"/>
      <c r="J4" s="23" t="s">
        <v>9</v>
      </c>
      <c r="K4" s="23"/>
      <c r="L4" s="23" t="s">
        <v>10</v>
      </c>
      <c r="M4" s="23"/>
      <c r="N4" s="23" t="s">
        <v>11</v>
      </c>
      <c r="O4" s="23"/>
    </row>
    <row r="5" spans="1:15" s="3" customFormat="1" ht="24" customHeight="1">
      <c r="A5" s="23"/>
      <c r="B5" s="23"/>
      <c r="C5" s="25"/>
      <c r="D5" s="11" t="s">
        <v>3</v>
      </c>
      <c r="E5" s="11" t="s">
        <v>4</v>
      </c>
      <c r="F5" s="25"/>
      <c r="G5" s="25"/>
      <c r="H5" s="11" t="s">
        <v>3</v>
      </c>
      <c r="I5" s="11" t="s">
        <v>4</v>
      </c>
      <c r="J5" s="11" t="s">
        <v>3</v>
      </c>
      <c r="K5" s="11" t="s">
        <v>4</v>
      </c>
      <c r="L5" s="11" t="s">
        <v>3</v>
      </c>
      <c r="M5" s="11" t="s">
        <v>4</v>
      </c>
      <c r="N5" s="11" t="s">
        <v>3</v>
      </c>
      <c r="O5" s="11" t="s">
        <v>4</v>
      </c>
    </row>
    <row r="6" spans="1:15" ht="12.75">
      <c r="A6" s="26">
        <v>1</v>
      </c>
      <c r="B6" s="4" t="s">
        <v>12</v>
      </c>
      <c r="C6" s="27">
        <v>17</v>
      </c>
      <c r="D6" s="5">
        <v>440</v>
      </c>
      <c r="E6" s="5">
        <v>1594</v>
      </c>
      <c r="F6" s="29">
        <f>D7/H7</f>
        <v>9</v>
      </c>
      <c r="G6" s="29">
        <f>E6/C6/K6</f>
        <v>16</v>
      </c>
      <c r="H6" s="5">
        <v>44</v>
      </c>
      <c r="I6" s="5">
        <v>179</v>
      </c>
      <c r="J6" s="5">
        <v>4</v>
      </c>
      <c r="K6" s="5">
        <v>6</v>
      </c>
      <c r="L6" s="5">
        <v>35</v>
      </c>
      <c r="M6" s="5">
        <v>132</v>
      </c>
      <c r="N6" s="18">
        <f>D6/C6</f>
        <v>26</v>
      </c>
      <c r="O6" s="18">
        <f>E6/C6</f>
        <v>94</v>
      </c>
    </row>
    <row r="7" spans="1:15" s="3" customFormat="1" ht="12.75">
      <c r="A7" s="26"/>
      <c r="B7" s="6" t="s">
        <v>13</v>
      </c>
      <c r="C7" s="28"/>
      <c r="D7" s="31">
        <f>D6+E6</f>
        <v>2034</v>
      </c>
      <c r="E7" s="31"/>
      <c r="F7" s="30"/>
      <c r="G7" s="30"/>
      <c r="H7" s="31">
        <f>H6+I6</f>
        <v>223</v>
      </c>
      <c r="I7" s="31"/>
      <c r="J7" s="31">
        <f>J6+K6</f>
        <v>10</v>
      </c>
      <c r="K7" s="31"/>
      <c r="L7" s="31">
        <f>L6+M6</f>
        <v>167</v>
      </c>
      <c r="M7" s="31"/>
      <c r="N7" s="31">
        <f>D7/C6</f>
        <v>120</v>
      </c>
      <c r="O7" s="31"/>
    </row>
    <row r="8" spans="1:15" ht="12.75">
      <c r="A8" s="26">
        <v>2</v>
      </c>
      <c r="B8" s="4" t="s">
        <v>15</v>
      </c>
      <c r="C8" s="27">
        <v>17</v>
      </c>
      <c r="D8" s="5">
        <v>94</v>
      </c>
      <c r="E8" s="5">
        <v>448</v>
      </c>
      <c r="F8" s="29">
        <f>D9/H9</f>
        <v>9</v>
      </c>
      <c r="G8" s="29">
        <f>E8/C8/K8</f>
        <v>13</v>
      </c>
      <c r="H8" s="5">
        <v>18</v>
      </c>
      <c r="I8" s="5">
        <v>40</v>
      </c>
      <c r="J8" s="5">
        <v>1</v>
      </c>
      <c r="K8" s="5">
        <v>2</v>
      </c>
      <c r="L8" s="5">
        <v>18</v>
      </c>
      <c r="M8" s="5">
        <v>40</v>
      </c>
      <c r="N8" s="18">
        <f>D8/C8</f>
        <v>6</v>
      </c>
      <c r="O8" s="18">
        <f>E8/C8</f>
        <v>26</v>
      </c>
    </row>
    <row r="9" spans="1:15" ht="12.75">
      <c r="A9" s="26"/>
      <c r="B9" s="6" t="s">
        <v>13</v>
      </c>
      <c r="C9" s="28"/>
      <c r="D9" s="31">
        <f>D8+E8</f>
        <v>542</v>
      </c>
      <c r="E9" s="31"/>
      <c r="F9" s="30"/>
      <c r="G9" s="30"/>
      <c r="H9" s="31">
        <f>H8+I8</f>
        <v>58</v>
      </c>
      <c r="I9" s="31"/>
      <c r="J9" s="31">
        <f>J8+K8</f>
        <v>3</v>
      </c>
      <c r="K9" s="31"/>
      <c r="L9" s="31">
        <f>L8+M8</f>
        <v>58</v>
      </c>
      <c r="M9" s="31"/>
      <c r="N9" s="31">
        <f>D9/C8</f>
        <v>32</v>
      </c>
      <c r="O9" s="31"/>
    </row>
    <row r="10" spans="1:15" ht="12.75">
      <c r="A10" s="26">
        <v>3</v>
      </c>
      <c r="B10" s="4" t="s">
        <v>16</v>
      </c>
      <c r="C10" s="27">
        <v>17</v>
      </c>
      <c r="D10" s="5">
        <v>132</v>
      </c>
      <c r="E10" s="5">
        <v>654</v>
      </c>
      <c r="F10" s="29">
        <f>D11/H11</f>
        <v>9</v>
      </c>
      <c r="G10" s="29">
        <f>E10/C10/K10</f>
        <v>13</v>
      </c>
      <c r="H10" s="5">
        <v>20</v>
      </c>
      <c r="I10" s="5">
        <v>69</v>
      </c>
      <c r="J10" s="5">
        <v>1</v>
      </c>
      <c r="K10" s="5">
        <v>3</v>
      </c>
      <c r="L10" s="5">
        <v>12</v>
      </c>
      <c r="M10" s="5">
        <v>60</v>
      </c>
      <c r="N10" s="18">
        <f>D10/C10</f>
        <v>8</v>
      </c>
      <c r="O10" s="18">
        <f>E10/C10</f>
        <v>38</v>
      </c>
    </row>
    <row r="11" spans="1:15" ht="12.75">
      <c r="A11" s="26"/>
      <c r="B11" s="6" t="s">
        <v>13</v>
      </c>
      <c r="C11" s="28"/>
      <c r="D11" s="31">
        <f>D10+E10</f>
        <v>786</v>
      </c>
      <c r="E11" s="31"/>
      <c r="F11" s="30"/>
      <c r="G11" s="30"/>
      <c r="H11" s="31">
        <f>H10+I10</f>
        <v>89</v>
      </c>
      <c r="I11" s="31"/>
      <c r="J11" s="31">
        <f>J10+K10</f>
        <v>4</v>
      </c>
      <c r="K11" s="31"/>
      <c r="L11" s="31">
        <f>L10+M10</f>
        <v>72</v>
      </c>
      <c r="M11" s="31"/>
      <c r="N11" s="32">
        <f>D11/C10</f>
        <v>46</v>
      </c>
      <c r="O11" s="33"/>
    </row>
    <row r="12" spans="1:15" ht="12.75" hidden="1">
      <c r="A12" s="26"/>
      <c r="B12" s="4" t="s">
        <v>35</v>
      </c>
      <c r="C12" s="27"/>
      <c r="D12" s="5">
        <v>0</v>
      </c>
      <c r="E12" s="5">
        <v>0</v>
      </c>
      <c r="F12" s="29"/>
      <c r="G12" s="29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18">
        <v>0</v>
      </c>
      <c r="O12" s="18">
        <v>0</v>
      </c>
    </row>
    <row r="13" spans="1:15" ht="12.75" hidden="1">
      <c r="A13" s="26"/>
      <c r="B13" s="6" t="s">
        <v>13</v>
      </c>
      <c r="C13" s="28"/>
      <c r="D13" s="31">
        <f>D12+E12</f>
        <v>0</v>
      </c>
      <c r="E13" s="31"/>
      <c r="F13" s="30"/>
      <c r="G13" s="30"/>
      <c r="H13" s="31">
        <f>H12+I12</f>
        <v>0</v>
      </c>
      <c r="I13" s="31"/>
      <c r="J13" s="31">
        <f>J12+K12</f>
        <v>0</v>
      </c>
      <c r="K13" s="31"/>
      <c r="L13" s="31">
        <f>L12+M12</f>
        <v>0</v>
      </c>
      <c r="M13" s="31"/>
      <c r="N13" s="32">
        <v>0</v>
      </c>
      <c r="O13" s="33"/>
    </row>
    <row r="14" spans="1:15" ht="12.75">
      <c r="A14" s="26">
        <v>4</v>
      </c>
      <c r="B14" s="4" t="s">
        <v>17</v>
      </c>
      <c r="C14" s="27">
        <v>0</v>
      </c>
      <c r="D14" s="5">
        <v>0</v>
      </c>
      <c r="E14" s="5">
        <v>0</v>
      </c>
      <c r="F14" s="29" t="e">
        <f>D15/H15</f>
        <v>#DIV/0!</v>
      </c>
      <c r="G14" s="29" t="e">
        <f>E14/C14/K14</f>
        <v>#DIV/0!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18" t="e">
        <f>D14/C14</f>
        <v>#DIV/0!</v>
      </c>
      <c r="O14" s="18" t="e">
        <f>E14/C14</f>
        <v>#DIV/0!</v>
      </c>
    </row>
    <row r="15" spans="1:15" ht="12.75">
      <c r="A15" s="26"/>
      <c r="B15" s="6" t="s">
        <v>13</v>
      </c>
      <c r="C15" s="28"/>
      <c r="D15" s="31">
        <f>D14+E14</f>
        <v>0</v>
      </c>
      <c r="E15" s="31"/>
      <c r="F15" s="30"/>
      <c r="G15" s="30"/>
      <c r="H15" s="31">
        <f>H14+I14</f>
        <v>0</v>
      </c>
      <c r="I15" s="31"/>
      <c r="J15" s="31">
        <f>J14+K14</f>
        <v>0</v>
      </c>
      <c r="K15" s="31"/>
      <c r="L15" s="31">
        <f>L14+M14</f>
        <v>0</v>
      </c>
      <c r="M15" s="31"/>
      <c r="N15" s="32" t="e">
        <f>D15/C14</f>
        <v>#DIV/0!</v>
      </c>
      <c r="O15" s="33"/>
    </row>
    <row r="16" spans="1:15" ht="12.75">
      <c r="A16" s="26">
        <v>5</v>
      </c>
      <c r="B16" s="4" t="s">
        <v>18</v>
      </c>
      <c r="C16" s="27">
        <v>0</v>
      </c>
      <c r="D16" s="5">
        <v>0</v>
      </c>
      <c r="E16" s="5">
        <v>0</v>
      </c>
      <c r="F16" s="29" t="e">
        <f>D17/H17</f>
        <v>#DIV/0!</v>
      </c>
      <c r="G16" s="29" t="e">
        <f>E16/C16/K16</f>
        <v>#DIV/0!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18" t="e">
        <f>D16/C16</f>
        <v>#DIV/0!</v>
      </c>
      <c r="O16" s="18" t="e">
        <f>E16/C16</f>
        <v>#DIV/0!</v>
      </c>
    </row>
    <row r="17" spans="1:15" ht="12.75">
      <c r="A17" s="26"/>
      <c r="B17" s="6" t="s">
        <v>13</v>
      </c>
      <c r="C17" s="28"/>
      <c r="D17" s="31">
        <f>D16+E16</f>
        <v>0</v>
      </c>
      <c r="E17" s="31"/>
      <c r="F17" s="30"/>
      <c r="G17" s="30"/>
      <c r="H17" s="31">
        <f>H16+I16</f>
        <v>0</v>
      </c>
      <c r="I17" s="31"/>
      <c r="J17" s="31">
        <f>J16+K16</f>
        <v>0</v>
      </c>
      <c r="K17" s="31"/>
      <c r="L17" s="31">
        <f>L16+M16</f>
        <v>0</v>
      </c>
      <c r="M17" s="31"/>
      <c r="N17" s="32" t="e">
        <f>D17/C16</f>
        <v>#DIV/0!</v>
      </c>
      <c r="O17" s="33"/>
    </row>
    <row r="18" spans="1:15" s="12" customFormat="1" ht="12.75">
      <c r="A18" s="39">
        <f>A16</f>
        <v>5</v>
      </c>
      <c r="B18" s="40" t="s">
        <v>26</v>
      </c>
      <c r="C18" s="42">
        <f>(C6+C8+C10+C12+C14+C16)/A18</f>
        <v>10</v>
      </c>
      <c r="D18" s="19">
        <f aca="true" t="shared" si="0" ref="D18:M18">D6+D8+D10+D12+D14+D16</f>
        <v>666</v>
      </c>
      <c r="E18" s="19">
        <f t="shared" si="0"/>
        <v>2696</v>
      </c>
      <c r="F18" s="34">
        <f>D19/H19</f>
        <v>9</v>
      </c>
      <c r="G18" s="34">
        <f>E18/C18/K18</f>
        <v>25</v>
      </c>
      <c r="H18" s="19">
        <f t="shared" si="0"/>
        <v>82</v>
      </c>
      <c r="I18" s="19">
        <f t="shared" si="0"/>
        <v>288</v>
      </c>
      <c r="J18" s="19">
        <f t="shared" si="0"/>
        <v>6</v>
      </c>
      <c r="K18" s="19">
        <f t="shared" si="0"/>
        <v>11</v>
      </c>
      <c r="L18" s="19">
        <f t="shared" si="0"/>
        <v>65</v>
      </c>
      <c r="M18" s="19">
        <f t="shared" si="0"/>
        <v>232</v>
      </c>
      <c r="N18" s="19">
        <f>D18/C18</f>
        <v>67</v>
      </c>
      <c r="O18" s="19">
        <f>E18/C18</f>
        <v>270</v>
      </c>
    </row>
    <row r="19" spans="1:15" s="13" customFormat="1" ht="12.75">
      <c r="A19" s="39"/>
      <c r="B19" s="41"/>
      <c r="C19" s="43"/>
      <c r="D19" s="36">
        <f>D18+E18</f>
        <v>3362</v>
      </c>
      <c r="E19" s="36"/>
      <c r="F19" s="35"/>
      <c r="G19" s="35"/>
      <c r="H19" s="36">
        <f>H18+I18</f>
        <v>370</v>
      </c>
      <c r="I19" s="36"/>
      <c r="J19" s="36">
        <f>J18+K18</f>
        <v>17</v>
      </c>
      <c r="K19" s="36"/>
      <c r="L19" s="36">
        <f>L18+M18</f>
        <v>297</v>
      </c>
      <c r="M19" s="36"/>
      <c r="N19" s="37">
        <f>D19/C18</f>
        <v>336</v>
      </c>
      <c r="O19" s="38"/>
    </row>
    <row r="20" s="10" customFormat="1" ht="7.5">
      <c r="B20" s="17"/>
    </row>
    <row r="21" spans="1:15" s="3" customFormat="1" ht="12.75">
      <c r="A21" s="21" t="s">
        <v>43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s="3" customFormat="1" ht="12.75" customHeight="1">
      <c r="A22" s="22" t="s">
        <v>30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="10" customFormat="1" ht="7.5"/>
    <row r="24" spans="1:15" s="3" customFormat="1" ht="25.5" customHeight="1">
      <c r="A24" s="23" t="s">
        <v>0</v>
      </c>
      <c r="B24" s="23" t="s">
        <v>1</v>
      </c>
      <c r="C24" s="24" t="s">
        <v>2</v>
      </c>
      <c r="D24" s="23" t="s">
        <v>5</v>
      </c>
      <c r="E24" s="23"/>
      <c r="F24" s="24" t="s">
        <v>6</v>
      </c>
      <c r="G24" s="24" t="s">
        <v>7</v>
      </c>
      <c r="H24" s="23" t="s">
        <v>8</v>
      </c>
      <c r="I24" s="23"/>
      <c r="J24" s="23" t="s">
        <v>9</v>
      </c>
      <c r="K24" s="23"/>
      <c r="L24" s="23" t="s">
        <v>10</v>
      </c>
      <c r="M24" s="23"/>
      <c r="N24" s="23" t="s">
        <v>11</v>
      </c>
      <c r="O24" s="23"/>
    </row>
    <row r="25" spans="1:15" s="3" customFormat="1" ht="20.25" customHeight="1">
      <c r="A25" s="23"/>
      <c r="B25" s="23"/>
      <c r="C25" s="25"/>
      <c r="D25" s="11" t="s">
        <v>3</v>
      </c>
      <c r="E25" s="11" t="s">
        <v>4</v>
      </c>
      <c r="F25" s="25"/>
      <c r="G25" s="25"/>
      <c r="H25" s="11" t="s">
        <v>3</v>
      </c>
      <c r="I25" s="11" t="s">
        <v>4</v>
      </c>
      <c r="J25" s="11" t="s">
        <v>3</v>
      </c>
      <c r="K25" s="11" t="s">
        <v>4</v>
      </c>
      <c r="L25" s="11" t="s">
        <v>3</v>
      </c>
      <c r="M25" s="11" t="s">
        <v>4</v>
      </c>
      <c r="N25" s="11" t="s">
        <v>3</v>
      </c>
      <c r="O25" s="11" t="s">
        <v>4</v>
      </c>
    </row>
    <row r="26" spans="1:15" ht="12.75">
      <c r="A26" s="26">
        <v>1</v>
      </c>
      <c r="B26" s="4" t="s">
        <v>20</v>
      </c>
      <c r="C26" s="27">
        <v>17</v>
      </c>
      <c r="D26" s="5">
        <v>0</v>
      </c>
      <c r="E26" s="5">
        <v>796</v>
      </c>
      <c r="F26" s="29">
        <f>D27/H27</f>
        <v>9</v>
      </c>
      <c r="G26" s="29">
        <f>E26/C26/K26</f>
        <v>12</v>
      </c>
      <c r="H26" s="5">
        <v>0</v>
      </c>
      <c r="I26" s="5">
        <v>88</v>
      </c>
      <c r="J26" s="5">
        <v>0</v>
      </c>
      <c r="K26" s="5">
        <v>4</v>
      </c>
      <c r="L26" s="5">
        <v>0</v>
      </c>
      <c r="M26" s="5">
        <v>68</v>
      </c>
      <c r="N26" s="18">
        <f>D26/C26</f>
        <v>0</v>
      </c>
      <c r="O26" s="18">
        <f>E26/C26</f>
        <v>47</v>
      </c>
    </row>
    <row r="27" spans="1:15" s="3" customFormat="1" ht="12.75">
      <c r="A27" s="26"/>
      <c r="B27" s="6" t="s">
        <v>13</v>
      </c>
      <c r="C27" s="28"/>
      <c r="D27" s="31">
        <f>D26+E26</f>
        <v>796</v>
      </c>
      <c r="E27" s="31"/>
      <c r="F27" s="30"/>
      <c r="G27" s="30"/>
      <c r="H27" s="31">
        <f>H26+I26</f>
        <v>88</v>
      </c>
      <c r="I27" s="31"/>
      <c r="J27" s="31">
        <f>J26+K26</f>
        <v>4</v>
      </c>
      <c r="K27" s="31"/>
      <c r="L27" s="31">
        <f>L26+M26</f>
        <v>68</v>
      </c>
      <c r="M27" s="31"/>
      <c r="N27" s="32">
        <f>D27/C26</f>
        <v>47</v>
      </c>
      <c r="O27" s="33"/>
    </row>
    <row r="28" spans="1:15" s="8" customFormat="1" ht="25.5">
      <c r="A28" s="44"/>
      <c r="B28" s="16" t="s">
        <v>19</v>
      </c>
      <c r="C28" s="45">
        <f>(C26)/A26</f>
        <v>17</v>
      </c>
      <c r="D28" s="7">
        <f aca="true" t="shared" si="1" ref="D28:M28">D26</f>
        <v>0</v>
      </c>
      <c r="E28" s="7">
        <f t="shared" si="1"/>
        <v>796</v>
      </c>
      <c r="F28" s="47">
        <f>D29/H29</f>
        <v>9</v>
      </c>
      <c r="G28" s="47">
        <f>E28/C28/K28</f>
        <v>12</v>
      </c>
      <c r="H28" s="7">
        <f t="shared" si="1"/>
        <v>0</v>
      </c>
      <c r="I28" s="7">
        <f t="shared" si="1"/>
        <v>88</v>
      </c>
      <c r="J28" s="7">
        <f t="shared" si="1"/>
        <v>0</v>
      </c>
      <c r="K28" s="7">
        <f t="shared" si="1"/>
        <v>4</v>
      </c>
      <c r="L28" s="7">
        <f t="shared" si="1"/>
        <v>0</v>
      </c>
      <c r="M28" s="7">
        <f t="shared" si="1"/>
        <v>68</v>
      </c>
      <c r="N28" s="7">
        <f>D28/C28</f>
        <v>0</v>
      </c>
      <c r="O28" s="7">
        <f>E28/C28</f>
        <v>47</v>
      </c>
    </row>
    <row r="29" spans="1:15" s="9" customFormat="1" ht="12.75">
      <c r="A29" s="44"/>
      <c r="B29" s="16" t="s">
        <v>13</v>
      </c>
      <c r="C29" s="46"/>
      <c r="D29" s="31">
        <f>D28+E28</f>
        <v>796</v>
      </c>
      <c r="E29" s="31"/>
      <c r="F29" s="48"/>
      <c r="G29" s="48"/>
      <c r="H29" s="31">
        <f>H28+I28</f>
        <v>88</v>
      </c>
      <c r="I29" s="31"/>
      <c r="J29" s="31">
        <f>J28+K28</f>
        <v>4</v>
      </c>
      <c r="K29" s="31"/>
      <c r="L29" s="31">
        <f>L28+M28</f>
        <v>68</v>
      </c>
      <c r="M29" s="31"/>
      <c r="N29" s="32">
        <f>D29/C28</f>
        <v>47</v>
      </c>
      <c r="O29" s="33"/>
    </row>
    <row r="30" spans="1:15" ht="12.75">
      <c r="A30" s="26">
        <v>1</v>
      </c>
      <c r="B30" s="4" t="s">
        <v>21</v>
      </c>
      <c r="C30" s="27">
        <v>17</v>
      </c>
      <c r="D30" s="5">
        <v>15</v>
      </c>
      <c r="E30" s="5">
        <v>50</v>
      </c>
      <c r="F30" s="29">
        <f>D31/H31</f>
        <v>4</v>
      </c>
      <c r="G30" s="29">
        <f>E30/C30/K30</f>
        <v>3</v>
      </c>
      <c r="H30" s="5">
        <v>2</v>
      </c>
      <c r="I30" s="5">
        <v>13</v>
      </c>
      <c r="J30" s="5">
        <v>0</v>
      </c>
      <c r="K30" s="5">
        <v>1</v>
      </c>
      <c r="L30" s="5">
        <v>1</v>
      </c>
      <c r="M30" s="5">
        <v>5</v>
      </c>
      <c r="N30" s="18">
        <f>D30/C30</f>
        <v>1</v>
      </c>
      <c r="O30" s="18">
        <f>E30/C30</f>
        <v>3</v>
      </c>
    </row>
    <row r="31" spans="1:15" ht="12.75">
      <c r="A31" s="26"/>
      <c r="B31" s="6" t="s">
        <v>13</v>
      </c>
      <c r="C31" s="28"/>
      <c r="D31" s="31">
        <f>D30+E30</f>
        <v>65</v>
      </c>
      <c r="E31" s="31"/>
      <c r="F31" s="30"/>
      <c r="G31" s="30"/>
      <c r="H31" s="31">
        <f>H30+I30</f>
        <v>15</v>
      </c>
      <c r="I31" s="31"/>
      <c r="J31" s="31">
        <f>J30+K30</f>
        <v>1</v>
      </c>
      <c r="K31" s="31"/>
      <c r="L31" s="31">
        <f>L30+M30</f>
        <v>6</v>
      </c>
      <c r="M31" s="31"/>
      <c r="N31" s="32">
        <f>D31/C30</f>
        <v>4</v>
      </c>
      <c r="O31" s="33"/>
    </row>
    <row r="32" spans="1:15" ht="12.75">
      <c r="A32" s="26">
        <v>2</v>
      </c>
      <c r="B32" s="4" t="s">
        <v>22</v>
      </c>
      <c r="C32" s="27">
        <v>17</v>
      </c>
      <c r="D32" s="5">
        <v>37</v>
      </c>
      <c r="E32" s="5">
        <v>182</v>
      </c>
      <c r="F32" s="29">
        <f>D33/H33</f>
        <v>7</v>
      </c>
      <c r="G32" s="29">
        <f>E32/C32/K32</f>
        <v>11</v>
      </c>
      <c r="H32" s="5">
        <v>5</v>
      </c>
      <c r="I32" s="5">
        <v>27</v>
      </c>
      <c r="J32" s="5">
        <v>1</v>
      </c>
      <c r="K32" s="5">
        <v>1</v>
      </c>
      <c r="L32" s="5">
        <v>3</v>
      </c>
      <c r="M32" s="5">
        <v>16</v>
      </c>
      <c r="N32" s="18">
        <f>D32/C32</f>
        <v>2</v>
      </c>
      <c r="O32" s="18">
        <f>E32/C32</f>
        <v>11</v>
      </c>
    </row>
    <row r="33" spans="1:15" ht="12.75">
      <c r="A33" s="26"/>
      <c r="B33" s="6" t="s">
        <v>13</v>
      </c>
      <c r="C33" s="28"/>
      <c r="D33" s="31">
        <f>D32+E32</f>
        <v>219</v>
      </c>
      <c r="E33" s="31"/>
      <c r="F33" s="30"/>
      <c r="G33" s="30"/>
      <c r="H33" s="31">
        <f>H32+I32</f>
        <v>32</v>
      </c>
      <c r="I33" s="31"/>
      <c r="J33" s="31">
        <f>J32+K32</f>
        <v>2</v>
      </c>
      <c r="K33" s="31"/>
      <c r="L33" s="31">
        <f>L32+M32</f>
        <v>19</v>
      </c>
      <c r="M33" s="31"/>
      <c r="N33" s="32">
        <f>D33/C32</f>
        <v>13</v>
      </c>
      <c r="O33" s="33"/>
    </row>
    <row r="34" spans="1:15" s="8" customFormat="1" ht="24" customHeight="1">
      <c r="A34" s="44"/>
      <c r="B34" s="16" t="s">
        <v>23</v>
      </c>
      <c r="C34" s="45">
        <f>(C30+C32)/A32</f>
        <v>17</v>
      </c>
      <c r="D34" s="7">
        <f aca="true" t="shared" si="2" ref="D34:M34">D30+D32</f>
        <v>52</v>
      </c>
      <c r="E34" s="7">
        <f t="shared" si="2"/>
        <v>232</v>
      </c>
      <c r="F34" s="47">
        <f>D35/H35</f>
        <v>6</v>
      </c>
      <c r="G34" s="47">
        <f>E34/C34/K34</f>
        <v>7</v>
      </c>
      <c r="H34" s="7">
        <f t="shared" si="2"/>
        <v>7</v>
      </c>
      <c r="I34" s="7">
        <f t="shared" si="2"/>
        <v>40</v>
      </c>
      <c r="J34" s="7">
        <f t="shared" si="2"/>
        <v>1</v>
      </c>
      <c r="K34" s="7">
        <f t="shared" si="2"/>
        <v>2</v>
      </c>
      <c r="L34" s="7">
        <f t="shared" si="2"/>
        <v>4</v>
      </c>
      <c r="M34" s="7">
        <f t="shared" si="2"/>
        <v>21</v>
      </c>
      <c r="N34" s="7">
        <f>D34/C34</f>
        <v>3</v>
      </c>
      <c r="O34" s="7">
        <f>E34/C34</f>
        <v>14</v>
      </c>
    </row>
    <row r="35" spans="1:15" s="9" customFormat="1" ht="12.75">
      <c r="A35" s="44"/>
      <c r="B35" s="16" t="s">
        <v>13</v>
      </c>
      <c r="C35" s="46"/>
      <c r="D35" s="31">
        <f>D34+E34</f>
        <v>284</v>
      </c>
      <c r="E35" s="31"/>
      <c r="F35" s="48"/>
      <c r="G35" s="48"/>
      <c r="H35" s="31">
        <f>H34+I34</f>
        <v>47</v>
      </c>
      <c r="I35" s="31"/>
      <c r="J35" s="31">
        <f>J34+K34</f>
        <v>3</v>
      </c>
      <c r="K35" s="31"/>
      <c r="L35" s="31">
        <f>L34+M34</f>
        <v>25</v>
      </c>
      <c r="M35" s="31"/>
      <c r="N35" s="32">
        <f>D35/C34</f>
        <v>17</v>
      </c>
      <c r="O35" s="33"/>
    </row>
    <row r="36" spans="1:15" s="12" customFormat="1" ht="12.75">
      <c r="A36" s="39">
        <f>A26+A32</f>
        <v>3</v>
      </c>
      <c r="B36" s="40" t="s">
        <v>24</v>
      </c>
      <c r="C36" s="42">
        <f>(C26+C30+C32)/A36</f>
        <v>17</v>
      </c>
      <c r="D36" s="19">
        <f aca="true" t="shared" si="3" ref="D36:M36">D28+D34</f>
        <v>52</v>
      </c>
      <c r="E36" s="19">
        <f t="shared" si="3"/>
        <v>1028</v>
      </c>
      <c r="F36" s="34">
        <f>D37/H37</f>
        <v>8</v>
      </c>
      <c r="G36" s="34">
        <f>E36/C36/K36</f>
        <v>10</v>
      </c>
      <c r="H36" s="19">
        <f t="shared" si="3"/>
        <v>7</v>
      </c>
      <c r="I36" s="19">
        <f t="shared" si="3"/>
        <v>128</v>
      </c>
      <c r="J36" s="19">
        <f t="shared" si="3"/>
        <v>1</v>
      </c>
      <c r="K36" s="19">
        <f t="shared" si="3"/>
        <v>6</v>
      </c>
      <c r="L36" s="19">
        <f t="shared" si="3"/>
        <v>4</v>
      </c>
      <c r="M36" s="19">
        <f t="shared" si="3"/>
        <v>89</v>
      </c>
      <c r="N36" s="19">
        <f>D36/C36</f>
        <v>3</v>
      </c>
      <c r="O36" s="19">
        <f>E36/C36</f>
        <v>60</v>
      </c>
    </row>
    <row r="37" spans="1:15" s="13" customFormat="1" ht="13.5" thickBot="1">
      <c r="A37" s="50"/>
      <c r="B37" s="51"/>
      <c r="C37" s="52"/>
      <c r="D37" s="34">
        <f>D36+E36</f>
        <v>1080</v>
      </c>
      <c r="E37" s="34"/>
      <c r="F37" s="53"/>
      <c r="G37" s="53"/>
      <c r="H37" s="34">
        <f>H36+I36</f>
        <v>135</v>
      </c>
      <c r="I37" s="34"/>
      <c r="J37" s="34">
        <f>J36+K36</f>
        <v>7</v>
      </c>
      <c r="K37" s="34"/>
      <c r="L37" s="34">
        <f>L36+M36</f>
        <v>93</v>
      </c>
      <c r="M37" s="34"/>
      <c r="N37" s="64">
        <f>D37/C36</f>
        <v>64</v>
      </c>
      <c r="O37" s="65"/>
    </row>
    <row r="38" spans="1:15" s="14" customFormat="1" ht="12.75">
      <c r="A38" s="54">
        <f>A18+A36</f>
        <v>8</v>
      </c>
      <c r="B38" s="56" t="s">
        <v>25</v>
      </c>
      <c r="C38" s="58">
        <f>(C6+C8+C10+C12+C14+C16+C26+C30+C32)/A38</f>
        <v>13</v>
      </c>
      <c r="D38" s="20">
        <f aca="true" t="shared" si="4" ref="D38:M38">D18+D36</f>
        <v>718</v>
      </c>
      <c r="E38" s="20">
        <f t="shared" si="4"/>
        <v>3724</v>
      </c>
      <c r="F38" s="60">
        <f>D39/H39</f>
        <v>9</v>
      </c>
      <c r="G38" s="60">
        <f>E38/C38/K38</f>
        <v>17</v>
      </c>
      <c r="H38" s="20">
        <f t="shared" si="4"/>
        <v>89</v>
      </c>
      <c r="I38" s="20">
        <f t="shared" si="4"/>
        <v>416</v>
      </c>
      <c r="J38" s="20">
        <f t="shared" si="4"/>
        <v>7</v>
      </c>
      <c r="K38" s="20">
        <f t="shared" si="4"/>
        <v>17</v>
      </c>
      <c r="L38" s="20">
        <f t="shared" si="4"/>
        <v>69</v>
      </c>
      <c r="M38" s="20">
        <f t="shared" si="4"/>
        <v>321</v>
      </c>
      <c r="N38" s="20">
        <f>D38/C38</f>
        <v>55</v>
      </c>
      <c r="O38" s="20">
        <f>E38/C38</f>
        <v>286</v>
      </c>
    </row>
    <row r="39" spans="1:15" s="15" customFormat="1" ht="13.5" thickBot="1">
      <c r="A39" s="55"/>
      <c r="B39" s="57"/>
      <c r="C39" s="59"/>
      <c r="D39" s="49">
        <f>D38+E38</f>
        <v>4442</v>
      </c>
      <c r="E39" s="49"/>
      <c r="F39" s="61"/>
      <c r="G39" s="61"/>
      <c r="H39" s="49">
        <f>H38+I38</f>
        <v>505</v>
      </c>
      <c r="I39" s="49"/>
      <c r="J39" s="49">
        <f>J38+K38</f>
        <v>24</v>
      </c>
      <c r="K39" s="49"/>
      <c r="L39" s="49">
        <f>L38+M38</f>
        <v>390</v>
      </c>
      <c r="M39" s="49"/>
      <c r="N39" s="62">
        <f>D39/C38</f>
        <v>342</v>
      </c>
      <c r="O39" s="63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</sheetData>
  <sheetProtection/>
  <mergeCells count="153">
    <mergeCell ref="J39:K39"/>
    <mergeCell ref="L39:M39"/>
    <mergeCell ref="N39:O39"/>
    <mergeCell ref="J37:K37"/>
    <mergeCell ref="L37:M37"/>
    <mergeCell ref="N37:O37"/>
    <mergeCell ref="A38:A39"/>
    <mergeCell ref="B38:B39"/>
    <mergeCell ref="C38:C39"/>
    <mergeCell ref="F38:F39"/>
    <mergeCell ref="G38:G39"/>
    <mergeCell ref="D39:E39"/>
    <mergeCell ref="H39:I39"/>
    <mergeCell ref="J35:K35"/>
    <mergeCell ref="L35:M35"/>
    <mergeCell ref="N35:O35"/>
    <mergeCell ref="A36:A37"/>
    <mergeCell ref="B36:B37"/>
    <mergeCell ref="C36:C37"/>
    <mergeCell ref="F36:F37"/>
    <mergeCell ref="G36:G37"/>
    <mergeCell ref="D37:E37"/>
    <mergeCell ref="H37:I37"/>
    <mergeCell ref="A34:A35"/>
    <mergeCell ref="C34:C35"/>
    <mergeCell ref="F34:F35"/>
    <mergeCell ref="G34:G35"/>
    <mergeCell ref="D35:E35"/>
    <mergeCell ref="H35:I35"/>
    <mergeCell ref="N31:O31"/>
    <mergeCell ref="A32:A33"/>
    <mergeCell ref="C32:C33"/>
    <mergeCell ref="F32:F33"/>
    <mergeCell ref="G32:G33"/>
    <mergeCell ref="D33:E33"/>
    <mergeCell ref="H33:I33"/>
    <mergeCell ref="J33:K33"/>
    <mergeCell ref="L33:M33"/>
    <mergeCell ref="N33:O33"/>
    <mergeCell ref="L29:M29"/>
    <mergeCell ref="N29:O29"/>
    <mergeCell ref="A30:A31"/>
    <mergeCell ref="C30:C31"/>
    <mergeCell ref="F30:F31"/>
    <mergeCell ref="G30:G31"/>
    <mergeCell ref="D31:E31"/>
    <mergeCell ref="H31:I31"/>
    <mergeCell ref="J31:K31"/>
    <mergeCell ref="L31:M31"/>
    <mergeCell ref="J27:K27"/>
    <mergeCell ref="L27:M27"/>
    <mergeCell ref="N27:O27"/>
    <mergeCell ref="A28:A29"/>
    <mergeCell ref="C28:C29"/>
    <mergeCell ref="F28:F29"/>
    <mergeCell ref="G28:G29"/>
    <mergeCell ref="D29:E29"/>
    <mergeCell ref="H29:I29"/>
    <mergeCell ref="J29:K29"/>
    <mergeCell ref="H24:I24"/>
    <mergeCell ref="J24:K24"/>
    <mergeCell ref="L24:M24"/>
    <mergeCell ref="N24:O24"/>
    <mergeCell ref="A26:A27"/>
    <mergeCell ref="C26:C27"/>
    <mergeCell ref="F26:F27"/>
    <mergeCell ref="G26:G27"/>
    <mergeCell ref="D27:E27"/>
    <mergeCell ref="H27:I27"/>
    <mergeCell ref="A24:A25"/>
    <mergeCell ref="B24:B25"/>
    <mergeCell ref="C24:C25"/>
    <mergeCell ref="D24:E24"/>
    <mergeCell ref="F24:F25"/>
    <mergeCell ref="G24:G25"/>
    <mergeCell ref="H19:I19"/>
    <mergeCell ref="J19:K19"/>
    <mergeCell ref="L19:M19"/>
    <mergeCell ref="N19:O19"/>
    <mergeCell ref="A21:O21"/>
    <mergeCell ref="A22:O22"/>
    <mergeCell ref="A18:A19"/>
    <mergeCell ref="B18:B19"/>
    <mergeCell ref="C18:C19"/>
    <mergeCell ref="F18:F19"/>
    <mergeCell ref="G18:G19"/>
    <mergeCell ref="D19:E19"/>
    <mergeCell ref="N15:O15"/>
    <mergeCell ref="A16:A17"/>
    <mergeCell ref="C16:C17"/>
    <mergeCell ref="F16:F17"/>
    <mergeCell ref="G16:G17"/>
    <mergeCell ref="D17:E17"/>
    <mergeCell ref="H17:I17"/>
    <mergeCell ref="J17:K17"/>
    <mergeCell ref="L17:M17"/>
    <mergeCell ref="N17:O17"/>
    <mergeCell ref="L13:M13"/>
    <mergeCell ref="N13:O13"/>
    <mergeCell ref="A14:A15"/>
    <mergeCell ref="C14:C15"/>
    <mergeCell ref="F14:F15"/>
    <mergeCell ref="G14:G15"/>
    <mergeCell ref="D15:E15"/>
    <mergeCell ref="H15:I15"/>
    <mergeCell ref="J15:K15"/>
    <mergeCell ref="L15:M15"/>
    <mergeCell ref="J11:K11"/>
    <mergeCell ref="L11:M11"/>
    <mergeCell ref="N11:O11"/>
    <mergeCell ref="A12:A13"/>
    <mergeCell ref="C12:C13"/>
    <mergeCell ref="F12:F13"/>
    <mergeCell ref="G12:G13"/>
    <mergeCell ref="D13:E13"/>
    <mergeCell ref="H13:I13"/>
    <mergeCell ref="J13:K13"/>
    <mergeCell ref="A10:A11"/>
    <mergeCell ref="C10:C11"/>
    <mergeCell ref="F10:F11"/>
    <mergeCell ref="G10:G11"/>
    <mergeCell ref="D11:E11"/>
    <mergeCell ref="H11:I11"/>
    <mergeCell ref="N7:O7"/>
    <mergeCell ref="A8:A9"/>
    <mergeCell ref="C8:C9"/>
    <mergeCell ref="F8:F9"/>
    <mergeCell ref="G8:G9"/>
    <mergeCell ref="D9:E9"/>
    <mergeCell ref="H9:I9"/>
    <mergeCell ref="J9:K9"/>
    <mergeCell ref="L9:M9"/>
    <mergeCell ref="N9:O9"/>
    <mergeCell ref="L4:M4"/>
    <mergeCell ref="N4:O4"/>
    <mergeCell ref="A6:A7"/>
    <mergeCell ref="C6:C7"/>
    <mergeCell ref="F6:F7"/>
    <mergeCell ref="G6:G7"/>
    <mergeCell ref="D7:E7"/>
    <mergeCell ref="H7:I7"/>
    <mergeCell ref="J7:K7"/>
    <mergeCell ref="L7:M7"/>
    <mergeCell ref="A1:O1"/>
    <mergeCell ref="A2:O2"/>
    <mergeCell ref="A4:A5"/>
    <mergeCell ref="B4:B5"/>
    <mergeCell ref="C4:C5"/>
    <mergeCell ref="D4:E4"/>
    <mergeCell ref="F4:F5"/>
    <mergeCell ref="G4:G5"/>
    <mergeCell ref="H4:I4"/>
    <mergeCell ref="J4:K4"/>
  </mergeCells>
  <printOptions/>
  <pageMargins left="0.1968503937007874" right="0.1968503937007874" top="0.7874015748031497" bottom="0.1968503937007874" header="0" footer="0"/>
  <pageSetup horizontalDpi="180" verticalDpi="18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SheetLayoutView="100" zoomScalePageLayoutView="0" workbookViewId="0" topLeftCell="A1">
      <selection activeCell="A22" sqref="A22:O22"/>
    </sheetView>
  </sheetViews>
  <sheetFormatPr defaultColWidth="9.140625" defaultRowHeight="15"/>
  <cols>
    <col min="1" max="1" width="4.8515625" style="1" customWidth="1"/>
    <col min="2" max="2" width="27.421875" style="1" customWidth="1"/>
    <col min="3" max="3" width="7.8515625" style="1" customWidth="1"/>
    <col min="4" max="4" width="6.421875" style="1" bestFit="1" customWidth="1"/>
    <col min="5" max="5" width="7.00390625" style="1" customWidth="1"/>
    <col min="6" max="6" width="8.421875" style="1" customWidth="1"/>
    <col min="7" max="7" width="8.00390625" style="1" customWidth="1"/>
    <col min="8" max="8" width="6.421875" style="1" bestFit="1" customWidth="1"/>
    <col min="9" max="9" width="6.421875" style="1" customWidth="1"/>
    <col min="10" max="10" width="6.421875" style="1" bestFit="1" customWidth="1"/>
    <col min="11" max="11" width="6.421875" style="1" customWidth="1"/>
    <col min="12" max="12" width="6.421875" style="1" bestFit="1" customWidth="1"/>
    <col min="13" max="14" width="8.140625" style="1" customWidth="1"/>
    <col min="15" max="15" width="8.8515625" style="1" customWidth="1"/>
    <col min="16" max="16384" width="9.140625" style="1" customWidth="1"/>
  </cols>
  <sheetData>
    <row r="1" spans="1:15" s="3" customFormat="1" ht="12.75">
      <c r="A1" s="21" t="s">
        <v>42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3" customFormat="1" ht="12.75">
      <c r="A2" s="22" t="s">
        <v>31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="10" customFormat="1" ht="7.5"/>
    <row r="4" spans="1:15" s="3" customFormat="1" ht="26.25" customHeight="1">
      <c r="A4" s="23" t="s">
        <v>0</v>
      </c>
      <c r="B4" s="23" t="s">
        <v>1</v>
      </c>
      <c r="C4" s="24" t="s">
        <v>2</v>
      </c>
      <c r="D4" s="23" t="s">
        <v>5</v>
      </c>
      <c r="E4" s="23"/>
      <c r="F4" s="24" t="s">
        <v>6</v>
      </c>
      <c r="G4" s="24" t="s">
        <v>7</v>
      </c>
      <c r="H4" s="23" t="s">
        <v>8</v>
      </c>
      <c r="I4" s="23"/>
      <c r="J4" s="23" t="s">
        <v>9</v>
      </c>
      <c r="K4" s="23"/>
      <c r="L4" s="23" t="s">
        <v>10</v>
      </c>
      <c r="M4" s="23"/>
      <c r="N4" s="23" t="s">
        <v>11</v>
      </c>
      <c r="O4" s="23"/>
    </row>
    <row r="5" spans="1:15" s="3" customFormat="1" ht="24" customHeight="1">
      <c r="A5" s="23"/>
      <c r="B5" s="23"/>
      <c r="C5" s="25"/>
      <c r="D5" s="11" t="s">
        <v>3</v>
      </c>
      <c r="E5" s="11" t="s">
        <v>4</v>
      </c>
      <c r="F5" s="25"/>
      <c r="G5" s="25"/>
      <c r="H5" s="11" t="s">
        <v>3</v>
      </c>
      <c r="I5" s="11" t="s">
        <v>4</v>
      </c>
      <c r="J5" s="11" t="s">
        <v>3</v>
      </c>
      <c r="K5" s="11" t="s">
        <v>4</v>
      </c>
      <c r="L5" s="11" t="s">
        <v>3</v>
      </c>
      <c r="M5" s="11" t="s">
        <v>4</v>
      </c>
      <c r="N5" s="11" t="s">
        <v>3</v>
      </c>
      <c r="O5" s="11" t="s">
        <v>4</v>
      </c>
    </row>
    <row r="6" spans="1:15" ht="12.75">
      <c r="A6" s="26">
        <v>1</v>
      </c>
      <c r="B6" s="4" t="s">
        <v>12</v>
      </c>
      <c r="C6" s="27">
        <v>20</v>
      </c>
      <c r="D6" s="5">
        <v>501</v>
      </c>
      <c r="E6" s="5">
        <v>1937</v>
      </c>
      <c r="F6" s="29">
        <f>D7/H7</f>
        <v>12</v>
      </c>
      <c r="G6" s="29">
        <f>E6/C6/K6</f>
        <v>14</v>
      </c>
      <c r="H6" s="5">
        <v>44</v>
      </c>
      <c r="I6" s="5">
        <v>154</v>
      </c>
      <c r="J6" s="5">
        <v>2</v>
      </c>
      <c r="K6" s="5">
        <v>7</v>
      </c>
      <c r="L6" s="5">
        <v>35</v>
      </c>
      <c r="M6" s="5">
        <v>127</v>
      </c>
      <c r="N6" s="18">
        <f>D6/C6</f>
        <v>25</v>
      </c>
      <c r="O6" s="18">
        <f>E6/C6</f>
        <v>97</v>
      </c>
    </row>
    <row r="7" spans="1:15" s="3" customFormat="1" ht="12.75">
      <c r="A7" s="26"/>
      <c r="B7" s="6" t="s">
        <v>13</v>
      </c>
      <c r="C7" s="28"/>
      <c r="D7" s="31">
        <f>D6+E6</f>
        <v>2438</v>
      </c>
      <c r="E7" s="31"/>
      <c r="F7" s="30"/>
      <c r="G7" s="30"/>
      <c r="H7" s="31">
        <f>H6+I6</f>
        <v>198</v>
      </c>
      <c r="I7" s="31"/>
      <c r="J7" s="31">
        <v>9</v>
      </c>
      <c r="K7" s="31"/>
      <c r="L7" s="31">
        <f>L6+M6</f>
        <v>162</v>
      </c>
      <c r="M7" s="31"/>
      <c r="N7" s="31">
        <f>D7/C6</f>
        <v>122</v>
      </c>
      <c r="O7" s="31"/>
    </row>
    <row r="8" spans="1:15" ht="12.75">
      <c r="A8" s="26">
        <v>2</v>
      </c>
      <c r="B8" s="4" t="s">
        <v>15</v>
      </c>
      <c r="C8" s="27">
        <v>20</v>
      </c>
      <c r="D8" s="5">
        <v>248</v>
      </c>
      <c r="E8" s="5">
        <v>308</v>
      </c>
      <c r="F8" s="29">
        <f>D9/H9</f>
        <v>12</v>
      </c>
      <c r="G8" s="29">
        <f>E8/C8/K8</f>
        <v>15</v>
      </c>
      <c r="H8" s="5">
        <v>23</v>
      </c>
      <c r="I8" s="5">
        <v>25</v>
      </c>
      <c r="J8" s="5">
        <v>1</v>
      </c>
      <c r="K8" s="5">
        <v>1</v>
      </c>
      <c r="L8" s="5">
        <v>23</v>
      </c>
      <c r="M8" s="5">
        <v>25</v>
      </c>
      <c r="N8" s="18">
        <f>D8/C8</f>
        <v>12</v>
      </c>
      <c r="O8" s="18">
        <f>E8/C8</f>
        <v>15</v>
      </c>
    </row>
    <row r="9" spans="1:15" ht="12.75">
      <c r="A9" s="26"/>
      <c r="B9" s="6" t="s">
        <v>13</v>
      </c>
      <c r="C9" s="28"/>
      <c r="D9" s="31">
        <f>D8+E8</f>
        <v>556</v>
      </c>
      <c r="E9" s="31"/>
      <c r="F9" s="30"/>
      <c r="G9" s="30"/>
      <c r="H9" s="31">
        <f>H8+I8</f>
        <v>48</v>
      </c>
      <c r="I9" s="31"/>
      <c r="J9" s="31">
        <f>J8+K8</f>
        <v>2</v>
      </c>
      <c r="K9" s="31"/>
      <c r="L9" s="31">
        <f>L8+M8</f>
        <v>48</v>
      </c>
      <c r="M9" s="31"/>
      <c r="N9" s="31">
        <f>D9/C8</f>
        <v>28</v>
      </c>
      <c r="O9" s="31"/>
    </row>
    <row r="10" spans="1:15" ht="12.75">
      <c r="A10" s="26">
        <v>3</v>
      </c>
      <c r="B10" s="4" t="s">
        <v>16</v>
      </c>
      <c r="C10" s="27">
        <v>20</v>
      </c>
      <c r="D10" s="5">
        <v>293</v>
      </c>
      <c r="E10" s="5">
        <v>786</v>
      </c>
      <c r="F10" s="29">
        <f>D11/H11</f>
        <v>12</v>
      </c>
      <c r="G10" s="29">
        <f>E10/C10/K10</f>
        <v>13</v>
      </c>
      <c r="H10" s="5">
        <v>20</v>
      </c>
      <c r="I10" s="5">
        <v>69</v>
      </c>
      <c r="J10" s="5">
        <v>1</v>
      </c>
      <c r="K10" s="5">
        <v>3</v>
      </c>
      <c r="L10" s="5">
        <v>17</v>
      </c>
      <c r="M10" s="5">
        <v>49</v>
      </c>
      <c r="N10" s="18">
        <f>D10/C10</f>
        <v>15</v>
      </c>
      <c r="O10" s="18">
        <f>E10/C10</f>
        <v>39</v>
      </c>
    </row>
    <row r="11" spans="1:15" ht="12.75">
      <c r="A11" s="26"/>
      <c r="B11" s="6" t="s">
        <v>13</v>
      </c>
      <c r="C11" s="28"/>
      <c r="D11" s="31">
        <f>D10+E10</f>
        <v>1079</v>
      </c>
      <c r="E11" s="31"/>
      <c r="F11" s="30"/>
      <c r="G11" s="30"/>
      <c r="H11" s="31">
        <f>H10+I10</f>
        <v>89</v>
      </c>
      <c r="I11" s="31"/>
      <c r="J11" s="31">
        <f>J10+K10</f>
        <v>4</v>
      </c>
      <c r="K11" s="31"/>
      <c r="L11" s="31">
        <f>L10+M10</f>
        <v>66</v>
      </c>
      <c r="M11" s="31"/>
      <c r="N11" s="32">
        <f>D11/C10</f>
        <v>54</v>
      </c>
      <c r="O11" s="33"/>
    </row>
    <row r="12" spans="1:15" ht="12.75" hidden="1">
      <c r="A12" s="26"/>
      <c r="B12" s="4" t="s">
        <v>35</v>
      </c>
      <c r="C12" s="27"/>
      <c r="D12" s="5">
        <v>0</v>
      </c>
      <c r="E12" s="5">
        <v>0</v>
      </c>
      <c r="F12" s="29"/>
      <c r="G12" s="29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18">
        <v>0</v>
      </c>
      <c r="O12" s="18">
        <v>0</v>
      </c>
    </row>
    <row r="13" spans="1:15" ht="12.75" hidden="1">
      <c r="A13" s="26"/>
      <c r="B13" s="6" t="s">
        <v>13</v>
      </c>
      <c r="C13" s="28"/>
      <c r="D13" s="31">
        <f>D12+E12</f>
        <v>0</v>
      </c>
      <c r="E13" s="31"/>
      <c r="F13" s="30"/>
      <c r="G13" s="30"/>
      <c r="H13" s="31">
        <f>H12+I12</f>
        <v>0</v>
      </c>
      <c r="I13" s="31"/>
      <c r="J13" s="31">
        <f>J12+K12</f>
        <v>0</v>
      </c>
      <c r="K13" s="31"/>
      <c r="L13" s="31">
        <f>L12+M12</f>
        <v>0</v>
      </c>
      <c r="M13" s="31"/>
      <c r="N13" s="32">
        <v>0</v>
      </c>
      <c r="O13" s="33"/>
    </row>
    <row r="14" spans="1:15" ht="12.75">
      <c r="A14" s="26">
        <v>4</v>
      </c>
      <c r="B14" s="4" t="s">
        <v>17</v>
      </c>
      <c r="C14" s="27">
        <v>20</v>
      </c>
      <c r="D14" s="5">
        <v>666</v>
      </c>
      <c r="E14" s="5">
        <v>932</v>
      </c>
      <c r="F14" s="29">
        <f>D15/H15</f>
        <v>13</v>
      </c>
      <c r="G14" s="29">
        <f>E14/C14/K14</f>
        <v>16</v>
      </c>
      <c r="H14" s="5">
        <v>57</v>
      </c>
      <c r="I14" s="5">
        <v>64</v>
      </c>
      <c r="J14" s="5">
        <v>3</v>
      </c>
      <c r="K14" s="5">
        <v>3</v>
      </c>
      <c r="L14" s="5">
        <v>57</v>
      </c>
      <c r="M14" s="5">
        <v>64</v>
      </c>
      <c r="N14" s="18">
        <f>D14/C14</f>
        <v>33</v>
      </c>
      <c r="O14" s="18">
        <f>E14/C14</f>
        <v>47</v>
      </c>
    </row>
    <row r="15" spans="1:15" ht="12.75">
      <c r="A15" s="26"/>
      <c r="B15" s="6" t="s">
        <v>13</v>
      </c>
      <c r="C15" s="28"/>
      <c r="D15" s="31">
        <f>D14+E14</f>
        <v>1598</v>
      </c>
      <c r="E15" s="31"/>
      <c r="F15" s="30"/>
      <c r="G15" s="30"/>
      <c r="H15" s="31">
        <f>H14+I14</f>
        <v>121</v>
      </c>
      <c r="I15" s="31"/>
      <c r="J15" s="31">
        <f>J14+K14</f>
        <v>6</v>
      </c>
      <c r="K15" s="31"/>
      <c r="L15" s="31">
        <f>L14+M14</f>
        <v>121</v>
      </c>
      <c r="M15" s="31"/>
      <c r="N15" s="32">
        <f>D15/C14</f>
        <v>80</v>
      </c>
      <c r="O15" s="33"/>
    </row>
    <row r="16" spans="1:15" ht="12.75">
      <c r="A16" s="26">
        <v>5</v>
      </c>
      <c r="B16" s="4" t="s">
        <v>18</v>
      </c>
      <c r="C16" s="27">
        <v>20</v>
      </c>
      <c r="D16" s="5">
        <v>180</v>
      </c>
      <c r="E16" s="5">
        <v>761</v>
      </c>
      <c r="F16" s="29">
        <f>D17/H17</f>
        <v>10</v>
      </c>
      <c r="G16" s="29">
        <f>E16/C16/K16</f>
        <v>19</v>
      </c>
      <c r="H16" s="5">
        <v>19</v>
      </c>
      <c r="I16" s="5">
        <v>79</v>
      </c>
      <c r="J16" s="5">
        <v>1</v>
      </c>
      <c r="K16" s="5">
        <v>2</v>
      </c>
      <c r="L16" s="5">
        <v>14</v>
      </c>
      <c r="M16" s="5">
        <v>44</v>
      </c>
      <c r="N16" s="18">
        <f>D16/C16</f>
        <v>9</v>
      </c>
      <c r="O16" s="18">
        <f>E16/C16</f>
        <v>38</v>
      </c>
    </row>
    <row r="17" spans="1:15" ht="12.75">
      <c r="A17" s="26"/>
      <c r="B17" s="6" t="s">
        <v>13</v>
      </c>
      <c r="C17" s="28"/>
      <c r="D17" s="31">
        <f>D16+E16</f>
        <v>941</v>
      </c>
      <c r="E17" s="31"/>
      <c r="F17" s="30"/>
      <c r="G17" s="30"/>
      <c r="H17" s="31">
        <f>H16+I16</f>
        <v>98</v>
      </c>
      <c r="I17" s="31"/>
      <c r="J17" s="31">
        <f>J16+K16</f>
        <v>3</v>
      </c>
      <c r="K17" s="31"/>
      <c r="L17" s="31">
        <f>L16+M16</f>
        <v>58</v>
      </c>
      <c r="M17" s="31"/>
      <c r="N17" s="32">
        <f>D17/C16</f>
        <v>47</v>
      </c>
      <c r="O17" s="33"/>
    </row>
    <row r="18" spans="1:15" s="12" customFormat="1" ht="12.75">
      <c r="A18" s="39">
        <f>A16</f>
        <v>5</v>
      </c>
      <c r="B18" s="40" t="s">
        <v>26</v>
      </c>
      <c r="C18" s="42">
        <f>(C6+C8+C10+C12+C14+C16)/A18</f>
        <v>20</v>
      </c>
      <c r="D18" s="19">
        <f aca="true" t="shared" si="0" ref="D18:M18">D6+D8+D10+D12+D14+D16</f>
        <v>1888</v>
      </c>
      <c r="E18" s="19">
        <f t="shared" si="0"/>
        <v>4724</v>
      </c>
      <c r="F18" s="34">
        <f>D19/H19</f>
        <v>12</v>
      </c>
      <c r="G18" s="34">
        <f>E18/C18/K18</f>
        <v>15</v>
      </c>
      <c r="H18" s="19">
        <f t="shared" si="0"/>
        <v>163</v>
      </c>
      <c r="I18" s="19">
        <f t="shared" si="0"/>
        <v>391</v>
      </c>
      <c r="J18" s="19">
        <f t="shared" si="0"/>
        <v>8</v>
      </c>
      <c r="K18" s="19">
        <f t="shared" si="0"/>
        <v>16</v>
      </c>
      <c r="L18" s="19">
        <f t="shared" si="0"/>
        <v>146</v>
      </c>
      <c r="M18" s="19">
        <f t="shared" si="0"/>
        <v>309</v>
      </c>
      <c r="N18" s="19">
        <f>D18/C18</f>
        <v>94</v>
      </c>
      <c r="O18" s="19">
        <f>E18/C18</f>
        <v>236</v>
      </c>
    </row>
    <row r="19" spans="1:15" s="13" customFormat="1" ht="12.75">
      <c r="A19" s="39"/>
      <c r="B19" s="41"/>
      <c r="C19" s="43"/>
      <c r="D19" s="36">
        <f>D18+E18</f>
        <v>6612</v>
      </c>
      <c r="E19" s="36"/>
      <c r="F19" s="35"/>
      <c r="G19" s="35"/>
      <c r="H19" s="36">
        <f>H18+I18</f>
        <v>554</v>
      </c>
      <c r="I19" s="36"/>
      <c r="J19" s="36">
        <f>J18+K18</f>
        <v>24</v>
      </c>
      <c r="K19" s="36"/>
      <c r="L19" s="36">
        <f>L18+M18</f>
        <v>455</v>
      </c>
      <c r="M19" s="36"/>
      <c r="N19" s="37">
        <f>D19/C18</f>
        <v>331</v>
      </c>
      <c r="O19" s="38"/>
    </row>
    <row r="20" s="10" customFormat="1" ht="7.5">
      <c r="B20" s="17"/>
    </row>
    <row r="21" spans="1:15" s="3" customFormat="1" ht="12.75">
      <c r="A21" s="21" t="s">
        <v>43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s="3" customFormat="1" ht="12.75" customHeight="1">
      <c r="A22" s="22" t="s">
        <v>31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="10" customFormat="1" ht="7.5"/>
    <row r="24" spans="1:15" s="3" customFormat="1" ht="25.5" customHeight="1">
      <c r="A24" s="23" t="s">
        <v>0</v>
      </c>
      <c r="B24" s="23" t="s">
        <v>1</v>
      </c>
      <c r="C24" s="24" t="s">
        <v>2</v>
      </c>
      <c r="D24" s="23" t="s">
        <v>5</v>
      </c>
      <c r="E24" s="23"/>
      <c r="F24" s="24" t="s">
        <v>6</v>
      </c>
      <c r="G24" s="24" t="s">
        <v>7</v>
      </c>
      <c r="H24" s="23" t="s">
        <v>8</v>
      </c>
      <c r="I24" s="23"/>
      <c r="J24" s="23" t="s">
        <v>9</v>
      </c>
      <c r="K24" s="23"/>
      <c r="L24" s="23" t="s">
        <v>10</v>
      </c>
      <c r="M24" s="23"/>
      <c r="N24" s="23" t="s">
        <v>11</v>
      </c>
      <c r="O24" s="23"/>
    </row>
    <row r="25" spans="1:15" s="3" customFormat="1" ht="20.25" customHeight="1">
      <c r="A25" s="23"/>
      <c r="B25" s="23"/>
      <c r="C25" s="25"/>
      <c r="D25" s="11" t="s">
        <v>3</v>
      </c>
      <c r="E25" s="11" t="s">
        <v>4</v>
      </c>
      <c r="F25" s="25"/>
      <c r="G25" s="25"/>
      <c r="H25" s="11" t="s">
        <v>3</v>
      </c>
      <c r="I25" s="11" t="s">
        <v>4</v>
      </c>
      <c r="J25" s="11" t="s">
        <v>3</v>
      </c>
      <c r="K25" s="11" t="s">
        <v>4</v>
      </c>
      <c r="L25" s="11" t="s">
        <v>3</v>
      </c>
      <c r="M25" s="11" t="s">
        <v>4</v>
      </c>
      <c r="N25" s="11" t="s">
        <v>3</v>
      </c>
      <c r="O25" s="11" t="s">
        <v>4</v>
      </c>
    </row>
    <row r="26" spans="1:15" ht="12.75">
      <c r="A26" s="26">
        <v>1</v>
      </c>
      <c r="B26" s="4" t="s">
        <v>20</v>
      </c>
      <c r="C26" s="27">
        <v>20</v>
      </c>
      <c r="D26" s="5">
        <v>0</v>
      </c>
      <c r="E26" s="5">
        <v>1236</v>
      </c>
      <c r="F26" s="29">
        <f>D27/H27</f>
        <v>14</v>
      </c>
      <c r="G26" s="29">
        <f>E26/C26/K26</f>
        <v>15</v>
      </c>
      <c r="H26" s="5">
        <v>0</v>
      </c>
      <c r="I26" s="5">
        <v>88</v>
      </c>
      <c r="J26" s="5">
        <v>0</v>
      </c>
      <c r="K26" s="5">
        <v>4</v>
      </c>
      <c r="L26" s="5">
        <v>0</v>
      </c>
      <c r="M26" s="5">
        <v>70</v>
      </c>
      <c r="N26" s="18">
        <f>D26/C26</f>
        <v>0</v>
      </c>
      <c r="O26" s="18">
        <f>E26/C26</f>
        <v>62</v>
      </c>
    </row>
    <row r="27" spans="1:15" s="3" customFormat="1" ht="12.75">
      <c r="A27" s="26"/>
      <c r="B27" s="6" t="s">
        <v>13</v>
      </c>
      <c r="C27" s="28"/>
      <c r="D27" s="31">
        <f>D26+E26</f>
        <v>1236</v>
      </c>
      <c r="E27" s="31"/>
      <c r="F27" s="30"/>
      <c r="G27" s="30"/>
      <c r="H27" s="31">
        <f>H26+I26</f>
        <v>88</v>
      </c>
      <c r="I27" s="31"/>
      <c r="J27" s="31">
        <f>J26+K26</f>
        <v>4</v>
      </c>
      <c r="K27" s="31"/>
      <c r="L27" s="31">
        <f>L26+M26</f>
        <v>70</v>
      </c>
      <c r="M27" s="31"/>
      <c r="N27" s="32">
        <f>D27/C26</f>
        <v>62</v>
      </c>
      <c r="O27" s="33"/>
    </row>
    <row r="28" spans="1:15" s="8" customFormat="1" ht="25.5">
      <c r="A28" s="44"/>
      <c r="B28" s="16" t="s">
        <v>19</v>
      </c>
      <c r="C28" s="45">
        <f>(C26)/A26</f>
        <v>20</v>
      </c>
      <c r="D28" s="7">
        <f aca="true" t="shared" si="1" ref="D28:M28">D26</f>
        <v>0</v>
      </c>
      <c r="E28" s="7">
        <f t="shared" si="1"/>
        <v>1236</v>
      </c>
      <c r="F28" s="47">
        <f>D29/H29</f>
        <v>14</v>
      </c>
      <c r="G28" s="47">
        <f>E28/C28/K28</f>
        <v>15</v>
      </c>
      <c r="H28" s="7">
        <f t="shared" si="1"/>
        <v>0</v>
      </c>
      <c r="I28" s="7">
        <f t="shared" si="1"/>
        <v>88</v>
      </c>
      <c r="J28" s="7">
        <f t="shared" si="1"/>
        <v>0</v>
      </c>
      <c r="K28" s="7">
        <f t="shared" si="1"/>
        <v>4</v>
      </c>
      <c r="L28" s="7">
        <f t="shared" si="1"/>
        <v>0</v>
      </c>
      <c r="M28" s="7">
        <f t="shared" si="1"/>
        <v>70</v>
      </c>
      <c r="N28" s="7">
        <f>D28/C28</f>
        <v>0</v>
      </c>
      <c r="O28" s="7">
        <f>E28/C28</f>
        <v>62</v>
      </c>
    </row>
    <row r="29" spans="1:15" s="9" customFormat="1" ht="12.75">
      <c r="A29" s="44"/>
      <c r="B29" s="16" t="s">
        <v>13</v>
      </c>
      <c r="C29" s="46"/>
      <c r="D29" s="31">
        <f>D28+E28</f>
        <v>1236</v>
      </c>
      <c r="E29" s="31"/>
      <c r="F29" s="48"/>
      <c r="G29" s="48"/>
      <c r="H29" s="31">
        <f>H28+I28</f>
        <v>88</v>
      </c>
      <c r="I29" s="31"/>
      <c r="J29" s="31">
        <f>J28+K28</f>
        <v>4</v>
      </c>
      <c r="K29" s="31"/>
      <c r="L29" s="31">
        <f>L28+M28</f>
        <v>70</v>
      </c>
      <c r="M29" s="31"/>
      <c r="N29" s="32">
        <f>D29/C28</f>
        <v>62</v>
      </c>
      <c r="O29" s="33"/>
    </row>
    <row r="30" spans="1:15" ht="12.75">
      <c r="A30" s="26">
        <v>1</v>
      </c>
      <c r="B30" s="4" t="s">
        <v>21</v>
      </c>
      <c r="C30" s="27"/>
      <c r="D30" s="5"/>
      <c r="E30" s="5"/>
      <c r="F30" s="29" t="e">
        <f>D31/H31</f>
        <v>#DIV/0!</v>
      </c>
      <c r="G30" s="29" t="e">
        <f>E30/C30/K30</f>
        <v>#DIV/0!</v>
      </c>
      <c r="H30" s="5"/>
      <c r="I30" s="5"/>
      <c r="J30" s="5"/>
      <c r="K30" s="5"/>
      <c r="L30" s="5"/>
      <c r="M30" s="5"/>
      <c r="N30" s="18" t="e">
        <f>D30/C30</f>
        <v>#DIV/0!</v>
      </c>
      <c r="O30" s="18" t="e">
        <f>E30/C30</f>
        <v>#DIV/0!</v>
      </c>
    </row>
    <row r="31" spans="1:15" ht="12.75">
      <c r="A31" s="26"/>
      <c r="B31" s="6" t="s">
        <v>13</v>
      </c>
      <c r="C31" s="28"/>
      <c r="D31" s="31">
        <f>D30+E30</f>
        <v>0</v>
      </c>
      <c r="E31" s="31"/>
      <c r="F31" s="30"/>
      <c r="G31" s="30"/>
      <c r="H31" s="31">
        <f>H30+I30</f>
        <v>0</v>
      </c>
      <c r="I31" s="31"/>
      <c r="J31" s="31">
        <f>J30+K30</f>
        <v>0</v>
      </c>
      <c r="K31" s="31"/>
      <c r="L31" s="31">
        <f>L30+M30</f>
        <v>0</v>
      </c>
      <c r="M31" s="31"/>
      <c r="N31" s="32" t="e">
        <f>D31/C30</f>
        <v>#DIV/0!</v>
      </c>
      <c r="O31" s="33"/>
    </row>
    <row r="32" spans="1:15" ht="12.75">
      <c r="A32" s="26">
        <v>2</v>
      </c>
      <c r="B32" s="4" t="s">
        <v>22</v>
      </c>
      <c r="C32" s="27">
        <v>20</v>
      </c>
      <c r="D32" s="5">
        <v>43</v>
      </c>
      <c r="E32" s="5">
        <v>251</v>
      </c>
      <c r="F32" s="29">
        <f>D33/H33</f>
        <v>9</v>
      </c>
      <c r="G32" s="29">
        <f>E32/C32/K32</f>
        <v>13</v>
      </c>
      <c r="H32" s="5">
        <v>5</v>
      </c>
      <c r="I32" s="5">
        <v>27</v>
      </c>
      <c r="J32" s="5">
        <v>1</v>
      </c>
      <c r="K32" s="5">
        <v>1</v>
      </c>
      <c r="L32" s="5">
        <v>5</v>
      </c>
      <c r="M32" s="5">
        <v>20</v>
      </c>
      <c r="N32" s="18">
        <f>D32/C32</f>
        <v>2</v>
      </c>
      <c r="O32" s="18">
        <f>E32/C32</f>
        <v>13</v>
      </c>
    </row>
    <row r="33" spans="1:15" ht="12.75">
      <c r="A33" s="26"/>
      <c r="B33" s="6" t="s">
        <v>13</v>
      </c>
      <c r="C33" s="28"/>
      <c r="D33" s="31">
        <f>D32+E32</f>
        <v>294</v>
      </c>
      <c r="E33" s="31"/>
      <c r="F33" s="30"/>
      <c r="G33" s="30"/>
      <c r="H33" s="31">
        <f>H32+I32</f>
        <v>32</v>
      </c>
      <c r="I33" s="31"/>
      <c r="J33" s="31">
        <f>J32+K32</f>
        <v>2</v>
      </c>
      <c r="K33" s="31"/>
      <c r="L33" s="31">
        <f>L32+M32</f>
        <v>25</v>
      </c>
      <c r="M33" s="31"/>
      <c r="N33" s="32">
        <f>D33/C32</f>
        <v>15</v>
      </c>
      <c r="O33" s="33"/>
    </row>
    <row r="34" spans="1:15" s="8" customFormat="1" ht="24" customHeight="1">
      <c r="A34" s="44"/>
      <c r="B34" s="16" t="s">
        <v>23</v>
      </c>
      <c r="C34" s="45">
        <f>(C30+C32)/A32</f>
        <v>10</v>
      </c>
      <c r="D34" s="7">
        <f aca="true" t="shared" si="2" ref="D34:M34">D30+D32</f>
        <v>43</v>
      </c>
      <c r="E34" s="7">
        <f t="shared" si="2"/>
        <v>251</v>
      </c>
      <c r="F34" s="47">
        <f>D35/H35</f>
        <v>9</v>
      </c>
      <c r="G34" s="47">
        <f>E34/C34/K34</f>
        <v>25</v>
      </c>
      <c r="H34" s="7">
        <f t="shared" si="2"/>
        <v>5</v>
      </c>
      <c r="I34" s="7">
        <f t="shared" si="2"/>
        <v>27</v>
      </c>
      <c r="J34" s="7">
        <f t="shared" si="2"/>
        <v>1</v>
      </c>
      <c r="K34" s="7">
        <f t="shared" si="2"/>
        <v>1</v>
      </c>
      <c r="L34" s="7">
        <f t="shared" si="2"/>
        <v>5</v>
      </c>
      <c r="M34" s="7">
        <f t="shared" si="2"/>
        <v>20</v>
      </c>
      <c r="N34" s="7">
        <f>D34/C34</f>
        <v>4</v>
      </c>
      <c r="O34" s="7">
        <f>E34/C34</f>
        <v>25</v>
      </c>
    </row>
    <row r="35" spans="1:15" s="9" customFormat="1" ht="12.75">
      <c r="A35" s="44"/>
      <c r="B35" s="16" t="s">
        <v>13</v>
      </c>
      <c r="C35" s="46"/>
      <c r="D35" s="31">
        <f>D34+E34</f>
        <v>294</v>
      </c>
      <c r="E35" s="31"/>
      <c r="F35" s="48"/>
      <c r="G35" s="48"/>
      <c r="H35" s="31">
        <f>H34+I34</f>
        <v>32</v>
      </c>
      <c r="I35" s="31"/>
      <c r="J35" s="31">
        <f>J34+K34</f>
        <v>2</v>
      </c>
      <c r="K35" s="31"/>
      <c r="L35" s="31">
        <f>L34+M34</f>
        <v>25</v>
      </c>
      <c r="M35" s="31"/>
      <c r="N35" s="32">
        <f>D35/C34</f>
        <v>29</v>
      </c>
      <c r="O35" s="33"/>
    </row>
    <row r="36" spans="1:15" s="12" customFormat="1" ht="12.75">
      <c r="A36" s="39">
        <f>A26+A32</f>
        <v>3</v>
      </c>
      <c r="B36" s="40" t="s">
        <v>24</v>
      </c>
      <c r="C36" s="42">
        <v>20</v>
      </c>
      <c r="D36" s="19">
        <f aca="true" t="shared" si="3" ref="D36:M36">D28+D34</f>
        <v>43</v>
      </c>
      <c r="E36" s="19">
        <f t="shared" si="3"/>
        <v>1487</v>
      </c>
      <c r="F36" s="34">
        <f>D37/H37</f>
        <v>13</v>
      </c>
      <c r="G36" s="34">
        <f>E36/C36/K36</f>
        <v>15</v>
      </c>
      <c r="H36" s="19">
        <f t="shared" si="3"/>
        <v>5</v>
      </c>
      <c r="I36" s="19">
        <f t="shared" si="3"/>
        <v>115</v>
      </c>
      <c r="J36" s="19">
        <f t="shared" si="3"/>
        <v>1</v>
      </c>
      <c r="K36" s="19">
        <f t="shared" si="3"/>
        <v>5</v>
      </c>
      <c r="L36" s="19">
        <f t="shared" si="3"/>
        <v>5</v>
      </c>
      <c r="M36" s="19">
        <f t="shared" si="3"/>
        <v>90</v>
      </c>
      <c r="N36" s="19">
        <f>D36/C36</f>
        <v>2</v>
      </c>
      <c r="O36" s="19">
        <f>E36/C36</f>
        <v>74</v>
      </c>
    </row>
    <row r="37" spans="1:15" s="13" customFormat="1" ht="13.5" thickBot="1">
      <c r="A37" s="50"/>
      <c r="B37" s="51"/>
      <c r="C37" s="52"/>
      <c r="D37" s="34">
        <f>D36+E36</f>
        <v>1530</v>
      </c>
      <c r="E37" s="34"/>
      <c r="F37" s="53"/>
      <c r="G37" s="53"/>
      <c r="H37" s="34">
        <f>H36+I36</f>
        <v>120</v>
      </c>
      <c r="I37" s="34"/>
      <c r="J37" s="34">
        <f>J36+K36</f>
        <v>6</v>
      </c>
      <c r="K37" s="34"/>
      <c r="L37" s="34">
        <f>L36+M36</f>
        <v>95</v>
      </c>
      <c r="M37" s="34"/>
      <c r="N37" s="64">
        <f>D37/C36</f>
        <v>77</v>
      </c>
      <c r="O37" s="65"/>
    </row>
    <row r="38" spans="1:15" s="14" customFormat="1" ht="12.75">
      <c r="A38" s="54">
        <f>A18+A36</f>
        <v>8</v>
      </c>
      <c r="B38" s="56" t="s">
        <v>25</v>
      </c>
      <c r="C38" s="58">
        <v>20</v>
      </c>
      <c r="D38" s="20">
        <f aca="true" t="shared" si="4" ref="D38:M38">D18+D36</f>
        <v>1931</v>
      </c>
      <c r="E38" s="20">
        <f t="shared" si="4"/>
        <v>6211</v>
      </c>
      <c r="F38" s="60">
        <f>D39/H39</f>
        <v>12</v>
      </c>
      <c r="G38" s="60">
        <f>E38/C38/K38</f>
        <v>15</v>
      </c>
      <c r="H38" s="20">
        <f t="shared" si="4"/>
        <v>168</v>
      </c>
      <c r="I38" s="20">
        <f t="shared" si="4"/>
        <v>506</v>
      </c>
      <c r="J38" s="20">
        <f t="shared" si="4"/>
        <v>9</v>
      </c>
      <c r="K38" s="20">
        <f t="shared" si="4"/>
        <v>21</v>
      </c>
      <c r="L38" s="20">
        <f t="shared" si="4"/>
        <v>151</v>
      </c>
      <c r="M38" s="20">
        <f t="shared" si="4"/>
        <v>399</v>
      </c>
      <c r="N38" s="20">
        <f>D38/C38</f>
        <v>97</v>
      </c>
      <c r="O38" s="20">
        <f>E38/C38</f>
        <v>311</v>
      </c>
    </row>
    <row r="39" spans="1:15" s="15" customFormat="1" ht="13.5" thickBot="1">
      <c r="A39" s="55"/>
      <c r="B39" s="57"/>
      <c r="C39" s="59"/>
      <c r="D39" s="49">
        <f>D38+E38</f>
        <v>8142</v>
      </c>
      <c r="E39" s="49"/>
      <c r="F39" s="61"/>
      <c r="G39" s="61"/>
      <c r="H39" s="49">
        <f>H38+I38</f>
        <v>674</v>
      </c>
      <c r="I39" s="49"/>
      <c r="J39" s="49">
        <f>J38+K38</f>
        <v>30</v>
      </c>
      <c r="K39" s="49"/>
      <c r="L39" s="49">
        <f>L38+M38</f>
        <v>550</v>
      </c>
      <c r="M39" s="49"/>
      <c r="N39" s="62">
        <f>D39/C38</f>
        <v>407</v>
      </c>
      <c r="O39" s="63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</sheetData>
  <sheetProtection/>
  <mergeCells count="153">
    <mergeCell ref="J39:K39"/>
    <mergeCell ref="L39:M39"/>
    <mergeCell ref="N39:O39"/>
    <mergeCell ref="J37:K37"/>
    <mergeCell ref="L37:M37"/>
    <mergeCell ref="N37:O37"/>
    <mergeCell ref="A38:A39"/>
    <mergeCell ref="B38:B39"/>
    <mergeCell ref="C38:C39"/>
    <mergeCell ref="F38:F39"/>
    <mergeCell ref="G38:G39"/>
    <mergeCell ref="D39:E39"/>
    <mergeCell ref="H39:I39"/>
    <mergeCell ref="J35:K35"/>
    <mergeCell ref="L35:M35"/>
    <mergeCell ref="N35:O35"/>
    <mergeCell ref="A36:A37"/>
    <mergeCell ref="B36:B37"/>
    <mergeCell ref="C36:C37"/>
    <mergeCell ref="F36:F37"/>
    <mergeCell ref="G36:G37"/>
    <mergeCell ref="D37:E37"/>
    <mergeCell ref="H37:I37"/>
    <mergeCell ref="A34:A35"/>
    <mergeCell ref="C34:C35"/>
    <mergeCell ref="F34:F35"/>
    <mergeCell ref="G34:G35"/>
    <mergeCell ref="D35:E35"/>
    <mergeCell ref="H35:I35"/>
    <mergeCell ref="N31:O31"/>
    <mergeCell ref="A32:A33"/>
    <mergeCell ref="C32:C33"/>
    <mergeCell ref="F32:F33"/>
    <mergeCell ref="G32:G33"/>
    <mergeCell ref="D33:E33"/>
    <mergeCell ref="H33:I33"/>
    <mergeCell ref="J33:K33"/>
    <mergeCell ref="L33:M33"/>
    <mergeCell ref="N33:O33"/>
    <mergeCell ref="L29:M29"/>
    <mergeCell ref="N29:O29"/>
    <mergeCell ref="A30:A31"/>
    <mergeCell ref="C30:C31"/>
    <mergeCell ref="F30:F31"/>
    <mergeCell ref="G30:G31"/>
    <mergeCell ref="D31:E31"/>
    <mergeCell ref="H31:I31"/>
    <mergeCell ref="J31:K31"/>
    <mergeCell ref="L31:M31"/>
    <mergeCell ref="J27:K27"/>
    <mergeCell ref="L27:M27"/>
    <mergeCell ref="N27:O27"/>
    <mergeCell ref="A28:A29"/>
    <mergeCell ref="C28:C29"/>
    <mergeCell ref="F28:F29"/>
    <mergeCell ref="G28:G29"/>
    <mergeCell ref="D29:E29"/>
    <mergeCell ref="H29:I29"/>
    <mergeCell ref="J29:K29"/>
    <mergeCell ref="H24:I24"/>
    <mergeCell ref="J24:K24"/>
    <mergeCell ref="L24:M24"/>
    <mergeCell ref="N24:O24"/>
    <mergeCell ref="A26:A27"/>
    <mergeCell ref="C26:C27"/>
    <mergeCell ref="F26:F27"/>
    <mergeCell ref="G26:G27"/>
    <mergeCell ref="D27:E27"/>
    <mergeCell ref="H27:I27"/>
    <mergeCell ref="A24:A25"/>
    <mergeCell ref="B24:B25"/>
    <mergeCell ref="C24:C25"/>
    <mergeCell ref="D24:E24"/>
    <mergeCell ref="F24:F25"/>
    <mergeCell ref="G24:G25"/>
    <mergeCell ref="H19:I19"/>
    <mergeCell ref="J19:K19"/>
    <mergeCell ref="L19:M19"/>
    <mergeCell ref="N19:O19"/>
    <mergeCell ref="A21:O21"/>
    <mergeCell ref="A22:O22"/>
    <mergeCell ref="A18:A19"/>
    <mergeCell ref="B18:B19"/>
    <mergeCell ref="C18:C19"/>
    <mergeCell ref="F18:F19"/>
    <mergeCell ref="G18:G19"/>
    <mergeCell ref="D19:E19"/>
    <mergeCell ref="N15:O15"/>
    <mergeCell ref="A16:A17"/>
    <mergeCell ref="C16:C17"/>
    <mergeCell ref="F16:F17"/>
    <mergeCell ref="G16:G17"/>
    <mergeCell ref="D17:E17"/>
    <mergeCell ref="H17:I17"/>
    <mergeCell ref="J17:K17"/>
    <mergeCell ref="L17:M17"/>
    <mergeCell ref="N17:O17"/>
    <mergeCell ref="L13:M13"/>
    <mergeCell ref="N13:O13"/>
    <mergeCell ref="A14:A15"/>
    <mergeCell ref="C14:C15"/>
    <mergeCell ref="F14:F15"/>
    <mergeCell ref="G14:G15"/>
    <mergeCell ref="D15:E15"/>
    <mergeCell ref="H15:I15"/>
    <mergeCell ref="J15:K15"/>
    <mergeCell ref="L15:M15"/>
    <mergeCell ref="J11:K11"/>
    <mergeCell ref="L11:M11"/>
    <mergeCell ref="N11:O11"/>
    <mergeCell ref="A12:A13"/>
    <mergeCell ref="C12:C13"/>
    <mergeCell ref="F12:F13"/>
    <mergeCell ref="G12:G13"/>
    <mergeCell ref="D13:E13"/>
    <mergeCell ref="H13:I13"/>
    <mergeCell ref="J13:K13"/>
    <mergeCell ref="A10:A11"/>
    <mergeCell ref="C10:C11"/>
    <mergeCell ref="F10:F11"/>
    <mergeCell ref="G10:G11"/>
    <mergeCell ref="D11:E11"/>
    <mergeCell ref="H11:I11"/>
    <mergeCell ref="N7:O7"/>
    <mergeCell ref="A8:A9"/>
    <mergeCell ref="C8:C9"/>
    <mergeCell ref="F8:F9"/>
    <mergeCell ref="G8:G9"/>
    <mergeCell ref="D9:E9"/>
    <mergeCell ref="H9:I9"/>
    <mergeCell ref="J9:K9"/>
    <mergeCell ref="L9:M9"/>
    <mergeCell ref="N9:O9"/>
    <mergeCell ref="L4:M4"/>
    <mergeCell ref="N4:O4"/>
    <mergeCell ref="A6:A7"/>
    <mergeCell ref="C6:C7"/>
    <mergeCell ref="F6:F7"/>
    <mergeCell ref="G6:G7"/>
    <mergeCell ref="D7:E7"/>
    <mergeCell ref="H7:I7"/>
    <mergeCell ref="J7:K7"/>
    <mergeCell ref="L7:M7"/>
    <mergeCell ref="A1:O1"/>
    <mergeCell ref="A2:O2"/>
    <mergeCell ref="A4:A5"/>
    <mergeCell ref="B4:B5"/>
    <mergeCell ref="C4:C5"/>
    <mergeCell ref="D4:E4"/>
    <mergeCell ref="F4:F5"/>
    <mergeCell ref="G4:G5"/>
    <mergeCell ref="H4:I4"/>
    <mergeCell ref="J4:K4"/>
  </mergeCells>
  <printOptions/>
  <pageMargins left="0.1968503937007874" right="0.1968503937007874" top="0.7874015748031497" bottom="0.1968503937007874" header="0" footer="0"/>
  <pageSetup horizontalDpi="180" verticalDpi="18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SheetLayoutView="100" zoomScalePageLayoutView="0" workbookViewId="0" topLeftCell="A1">
      <selection activeCell="M8" sqref="M8"/>
    </sheetView>
  </sheetViews>
  <sheetFormatPr defaultColWidth="9.140625" defaultRowHeight="15"/>
  <cols>
    <col min="1" max="1" width="4.8515625" style="1" customWidth="1"/>
    <col min="2" max="2" width="27.421875" style="1" customWidth="1"/>
    <col min="3" max="3" width="7.8515625" style="1" customWidth="1"/>
    <col min="4" max="4" width="6.421875" style="1" bestFit="1" customWidth="1"/>
    <col min="5" max="5" width="7.00390625" style="1" customWidth="1"/>
    <col min="6" max="6" width="8.421875" style="1" customWidth="1"/>
    <col min="7" max="7" width="8.00390625" style="1" customWidth="1"/>
    <col min="8" max="8" width="6.421875" style="1" bestFit="1" customWidth="1"/>
    <col min="9" max="9" width="6.421875" style="1" customWidth="1"/>
    <col min="10" max="10" width="6.421875" style="1" bestFit="1" customWidth="1"/>
    <col min="11" max="11" width="6.421875" style="1" customWidth="1"/>
    <col min="12" max="12" width="6.421875" style="1" bestFit="1" customWidth="1"/>
    <col min="13" max="14" width="8.140625" style="1" customWidth="1"/>
    <col min="15" max="15" width="8.8515625" style="1" customWidth="1"/>
    <col min="16" max="16384" width="9.140625" style="1" customWidth="1"/>
  </cols>
  <sheetData>
    <row r="1" spans="1:15" s="3" customFormat="1" ht="12.75">
      <c r="A1" s="21" t="s">
        <v>42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3" customFormat="1" ht="12.75">
      <c r="A2" s="22" t="s">
        <v>32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="10" customFormat="1" ht="7.5"/>
    <row r="4" spans="1:15" s="3" customFormat="1" ht="26.25" customHeight="1">
      <c r="A4" s="23" t="s">
        <v>0</v>
      </c>
      <c r="B4" s="23" t="s">
        <v>1</v>
      </c>
      <c r="C4" s="24" t="s">
        <v>2</v>
      </c>
      <c r="D4" s="23" t="s">
        <v>5</v>
      </c>
      <c r="E4" s="23"/>
      <c r="F4" s="24" t="s">
        <v>6</v>
      </c>
      <c r="G4" s="24" t="s">
        <v>7</v>
      </c>
      <c r="H4" s="23" t="s">
        <v>8</v>
      </c>
      <c r="I4" s="23"/>
      <c r="J4" s="23" t="s">
        <v>9</v>
      </c>
      <c r="K4" s="23"/>
      <c r="L4" s="23" t="s">
        <v>10</v>
      </c>
      <c r="M4" s="23"/>
      <c r="N4" s="23" t="s">
        <v>11</v>
      </c>
      <c r="O4" s="23"/>
    </row>
    <row r="5" spans="1:15" s="3" customFormat="1" ht="24" customHeight="1">
      <c r="A5" s="23"/>
      <c r="B5" s="23"/>
      <c r="C5" s="25"/>
      <c r="D5" s="11" t="s">
        <v>3</v>
      </c>
      <c r="E5" s="11" t="s">
        <v>4</v>
      </c>
      <c r="F5" s="25"/>
      <c r="G5" s="25"/>
      <c r="H5" s="11" t="s">
        <v>3</v>
      </c>
      <c r="I5" s="11" t="s">
        <v>4</v>
      </c>
      <c r="J5" s="11" t="s">
        <v>3</v>
      </c>
      <c r="K5" s="11" t="s">
        <v>4</v>
      </c>
      <c r="L5" s="11" t="s">
        <v>3</v>
      </c>
      <c r="M5" s="11" t="s">
        <v>4</v>
      </c>
      <c r="N5" s="11" t="s">
        <v>3</v>
      </c>
      <c r="O5" s="11" t="s">
        <v>4</v>
      </c>
    </row>
    <row r="6" spans="1:15" ht="12.75">
      <c r="A6" s="26">
        <v>1</v>
      </c>
      <c r="B6" s="4" t="s">
        <v>12</v>
      </c>
      <c r="C6" s="27"/>
      <c r="D6" s="5"/>
      <c r="E6" s="5"/>
      <c r="F6" s="29" t="e">
        <f>D7/H7</f>
        <v>#DIV/0!</v>
      </c>
      <c r="G6" s="29" t="e">
        <f>E6/C6/K6</f>
        <v>#DIV/0!</v>
      </c>
      <c r="H6" s="5"/>
      <c r="I6" s="5"/>
      <c r="J6" s="5"/>
      <c r="K6" s="5"/>
      <c r="L6" s="5"/>
      <c r="M6" s="5"/>
      <c r="N6" s="18" t="e">
        <f>D6/C6</f>
        <v>#DIV/0!</v>
      </c>
      <c r="O6" s="18" t="e">
        <f>E6/C6</f>
        <v>#DIV/0!</v>
      </c>
    </row>
    <row r="7" spans="1:15" s="3" customFormat="1" ht="12.75">
      <c r="A7" s="26"/>
      <c r="B7" s="6" t="s">
        <v>13</v>
      </c>
      <c r="C7" s="28"/>
      <c r="D7" s="31">
        <f>D6+E6</f>
        <v>0</v>
      </c>
      <c r="E7" s="31"/>
      <c r="F7" s="30"/>
      <c r="G7" s="30"/>
      <c r="H7" s="31">
        <f>H6+I6</f>
        <v>0</v>
      </c>
      <c r="I7" s="31"/>
      <c r="J7" s="31">
        <f>J6+K6</f>
        <v>0</v>
      </c>
      <c r="K7" s="31"/>
      <c r="L7" s="31">
        <f>L6+M6</f>
        <v>0</v>
      </c>
      <c r="M7" s="31"/>
      <c r="N7" s="31" t="e">
        <f>D7/C6</f>
        <v>#DIV/0!</v>
      </c>
      <c r="O7" s="31"/>
    </row>
    <row r="8" spans="1:15" ht="12.75">
      <c r="A8" s="26">
        <v>2</v>
      </c>
      <c r="B8" s="4" t="s">
        <v>15</v>
      </c>
      <c r="C8" s="27"/>
      <c r="D8" s="5"/>
      <c r="E8" s="5"/>
      <c r="F8" s="29" t="e">
        <f>D9/H9</f>
        <v>#DIV/0!</v>
      </c>
      <c r="G8" s="29" t="e">
        <f>E8/C8/K8</f>
        <v>#DIV/0!</v>
      </c>
      <c r="H8" s="5"/>
      <c r="I8" s="5"/>
      <c r="J8" s="5"/>
      <c r="K8" s="5"/>
      <c r="L8" s="5"/>
      <c r="M8" s="5"/>
      <c r="N8" s="18" t="e">
        <f>D8/C8</f>
        <v>#DIV/0!</v>
      </c>
      <c r="O8" s="18" t="e">
        <f>E8/C8</f>
        <v>#DIV/0!</v>
      </c>
    </row>
    <row r="9" spans="1:15" ht="12.75">
      <c r="A9" s="26"/>
      <c r="B9" s="6" t="s">
        <v>13</v>
      </c>
      <c r="C9" s="28"/>
      <c r="D9" s="31">
        <f>D8+E8</f>
        <v>0</v>
      </c>
      <c r="E9" s="31"/>
      <c r="F9" s="30"/>
      <c r="G9" s="30"/>
      <c r="H9" s="31">
        <f>H8+I8</f>
        <v>0</v>
      </c>
      <c r="I9" s="31"/>
      <c r="J9" s="31">
        <f>J8+K8</f>
        <v>0</v>
      </c>
      <c r="K9" s="31"/>
      <c r="L9" s="31">
        <f>L8+M8</f>
        <v>0</v>
      </c>
      <c r="M9" s="31"/>
      <c r="N9" s="31" t="e">
        <f>D9/C8</f>
        <v>#DIV/0!</v>
      </c>
      <c r="O9" s="31"/>
    </row>
    <row r="10" spans="1:15" ht="12.75">
      <c r="A10" s="26">
        <v>3</v>
      </c>
      <c r="B10" s="4" t="s">
        <v>16</v>
      </c>
      <c r="C10" s="27"/>
      <c r="D10" s="5"/>
      <c r="E10" s="5"/>
      <c r="F10" s="29" t="e">
        <f>D11/H11</f>
        <v>#DIV/0!</v>
      </c>
      <c r="G10" s="29" t="e">
        <f>E10/C10/K10</f>
        <v>#DIV/0!</v>
      </c>
      <c r="H10" s="5"/>
      <c r="I10" s="5"/>
      <c r="J10" s="5"/>
      <c r="K10" s="5"/>
      <c r="L10" s="5"/>
      <c r="M10" s="5"/>
      <c r="N10" s="18" t="e">
        <f>D10/C10</f>
        <v>#DIV/0!</v>
      </c>
      <c r="O10" s="18" t="e">
        <f>E10/C10</f>
        <v>#DIV/0!</v>
      </c>
    </row>
    <row r="11" spans="1:15" ht="12.75">
      <c r="A11" s="26"/>
      <c r="B11" s="6" t="s">
        <v>13</v>
      </c>
      <c r="C11" s="28"/>
      <c r="D11" s="31">
        <f>D10+E10</f>
        <v>0</v>
      </c>
      <c r="E11" s="31"/>
      <c r="F11" s="30"/>
      <c r="G11" s="30"/>
      <c r="H11" s="31">
        <f>H10+I10</f>
        <v>0</v>
      </c>
      <c r="I11" s="31"/>
      <c r="J11" s="31">
        <f>J10+K10</f>
        <v>0</v>
      </c>
      <c r="K11" s="31"/>
      <c r="L11" s="31">
        <f>L10+M10</f>
        <v>0</v>
      </c>
      <c r="M11" s="31"/>
      <c r="N11" s="32" t="e">
        <f>D11/C10</f>
        <v>#DIV/0!</v>
      </c>
      <c r="O11" s="33"/>
    </row>
    <row r="12" spans="1:15" ht="12.75" hidden="1">
      <c r="A12" s="26"/>
      <c r="B12" s="4" t="s">
        <v>35</v>
      </c>
      <c r="C12" s="27"/>
      <c r="D12" s="5">
        <v>0</v>
      </c>
      <c r="E12" s="5">
        <v>0</v>
      </c>
      <c r="F12" s="29"/>
      <c r="G12" s="29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18">
        <v>0</v>
      </c>
      <c r="O12" s="18">
        <v>0</v>
      </c>
    </row>
    <row r="13" spans="1:15" ht="12.75" hidden="1">
      <c r="A13" s="26"/>
      <c r="B13" s="6" t="s">
        <v>13</v>
      </c>
      <c r="C13" s="28"/>
      <c r="D13" s="31">
        <f>D12+E12</f>
        <v>0</v>
      </c>
      <c r="E13" s="31"/>
      <c r="F13" s="30"/>
      <c r="G13" s="30"/>
      <c r="H13" s="31">
        <f>H12+I12</f>
        <v>0</v>
      </c>
      <c r="I13" s="31"/>
      <c r="J13" s="31">
        <f>J12+K12</f>
        <v>0</v>
      </c>
      <c r="K13" s="31"/>
      <c r="L13" s="31">
        <f>L12+M12</f>
        <v>0</v>
      </c>
      <c r="M13" s="31"/>
      <c r="N13" s="32">
        <v>0</v>
      </c>
      <c r="O13" s="33"/>
    </row>
    <row r="14" spans="1:15" ht="12.75">
      <c r="A14" s="26">
        <v>4</v>
      </c>
      <c r="B14" s="4" t="s">
        <v>17</v>
      </c>
      <c r="C14" s="27">
        <v>20</v>
      </c>
      <c r="D14" s="5">
        <v>954</v>
      </c>
      <c r="E14" s="5">
        <v>1144</v>
      </c>
      <c r="F14" s="29">
        <f>D15/H15</f>
        <v>12</v>
      </c>
      <c r="G14" s="29">
        <f>E14/C14/K14</f>
        <v>19</v>
      </c>
      <c r="H14" s="5">
        <v>90</v>
      </c>
      <c r="I14" s="5">
        <v>90</v>
      </c>
      <c r="J14" s="5">
        <v>3</v>
      </c>
      <c r="K14" s="5">
        <v>3</v>
      </c>
      <c r="L14" s="5">
        <v>82</v>
      </c>
      <c r="M14" s="5">
        <v>79</v>
      </c>
      <c r="N14" s="18">
        <f>D14/C14</f>
        <v>48</v>
      </c>
      <c r="O14" s="18">
        <f>E14/C14</f>
        <v>57</v>
      </c>
    </row>
    <row r="15" spans="1:15" ht="12.75">
      <c r="A15" s="26"/>
      <c r="B15" s="6" t="s">
        <v>13</v>
      </c>
      <c r="C15" s="28"/>
      <c r="D15" s="31">
        <f>D14+E14</f>
        <v>2098</v>
      </c>
      <c r="E15" s="31"/>
      <c r="F15" s="30"/>
      <c r="G15" s="30"/>
      <c r="H15" s="31">
        <f>H14+I14</f>
        <v>180</v>
      </c>
      <c r="I15" s="31"/>
      <c r="J15" s="31">
        <f>J14+K14</f>
        <v>6</v>
      </c>
      <c r="K15" s="31"/>
      <c r="L15" s="31">
        <f>L14+M14</f>
        <v>161</v>
      </c>
      <c r="M15" s="31"/>
      <c r="N15" s="32">
        <f>D15/C14</f>
        <v>105</v>
      </c>
      <c r="O15" s="33"/>
    </row>
    <row r="16" spans="1:15" ht="12.75">
      <c r="A16" s="26">
        <v>5</v>
      </c>
      <c r="B16" s="4" t="s">
        <v>18</v>
      </c>
      <c r="C16" s="27">
        <v>22</v>
      </c>
      <c r="D16" s="5">
        <v>410</v>
      </c>
      <c r="E16" s="5">
        <v>1065</v>
      </c>
      <c r="F16" s="29">
        <f>D17/H17</f>
        <v>16</v>
      </c>
      <c r="G16" s="29">
        <f>E16/C16/K16</f>
        <v>16</v>
      </c>
      <c r="H16" s="5">
        <v>22</v>
      </c>
      <c r="I16" s="5">
        <v>72</v>
      </c>
      <c r="J16" s="5">
        <v>1</v>
      </c>
      <c r="K16" s="5">
        <v>3</v>
      </c>
      <c r="L16" s="5">
        <v>21</v>
      </c>
      <c r="M16" s="5">
        <v>63</v>
      </c>
      <c r="N16" s="18">
        <f>D16/C16</f>
        <v>19</v>
      </c>
      <c r="O16" s="18">
        <f>E16/C16</f>
        <v>48</v>
      </c>
    </row>
    <row r="17" spans="1:15" ht="12.75">
      <c r="A17" s="26"/>
      <c r="B17" s="6" t="s">
        <v>13</v>
      </c>
      <c r="C17" s="28"/>
      <c r="D17" s="31">
        <f>D16+E16</f>
        <v>1475</v>
      </c>
      <c r="E17" s="31"/>
      <c r="F17" s="30"/>
      <c r="G17" s="30"/>
      <c r="H17" s="31">
        <f>H16+I16</f>
        <v>94</v>
      </c>
      <c r="I17" s="31"/>
      <c r="J17" s="31">
        <f>J16+K16</f>
        <v>4</v>
      </c>
      <c r="K17" s="31"/>
      <c r="L17" s="31">
        <f>L16+M16</f>
        <v>84</v>
      </c>
      <c r="M17" s="31"/>
      <c r="N17" s="32">
        <f>D17/C16</f>
        <v>67</v>
      </c>
      <c r="O17" s="33"/>
    </row>
    <row r="18" spans="1:15" s="12" customFormat="1" ht="12.75">
      <c r="A18" s="39">
        <f>A16</f>
        <v>5</v>
      </c>
      <c r="B18" s="40" t="s">
        <v>26</v>
      </c>
      <c r="C18" s="42">
        <v>22</v>
      </c>
      <c r="D18" s="19">
        <f aca="true" t="shared" si="0" ref="D18:M18">D6+D8+D10+D12+D14+D16</f>
        <v>1364</v>
      </c>
      <c r="E18" s="19">
        <f t="shared" si="0"/>
        <v>2209</v>
      </c>
      <c r="F18" s="34">
        <f>D19/H19</f>
        <v>13</v>
      </c>
      <c r="G18" s="34">
        <f>E18/C18/K18</f>
        <v>17</v>
      </c>
      <c r="H18" s="19">
        <f t="shared" si="0"/>
        <v>112</v>
      </c>
      <c r="I18" s="19">
        <f t="shared" si="0"/>
        <v>162</v>
      </c>
      <c r="J18" s="19">
        <f t="shared" si="0"/>
        <v>4</v>
      </c>
      <c r="K18" s="19">
        <f t="shared" si="0"/>
        <v>6</v>
      </c>
      <c r="L18" s="19">
        <f t="shared" si="0"/>
        <v>103</v>
      </c>
      <c r="M18" s="19">
        <f t="shared" si="0"/>
        <v>142</v>
      </c>
      <c r="N18" s="19">
        <f>D18/C18</f>
        <v>62</v>
      </c>
      <c r="O18" s="19">
        <f>E18/C18</f>
        <v>100</v>
      </c>
    </row>
    <row r="19" spans="1:15" s="13" customFormat="1" ht="12.75">
      <c r="A19" s="39"/>
      <c r="B19" s="41"/>
      <c r="C19" s="43"/>
      <c r="D19" s="36">
        <f>D18+E18</f>
        <v>3573</v>
      </c>
      <c r="E19" s="36"/>
      <c r="F19" s="35"/>
      <c r="G19" s="35"/>
      <c r="H19" s="36">
        <f>H18+I18</f>
        <v>274</v>
      </c>
      <c r="I19" s="36"/>
      <c r="J19" s="36">
        <f>J18+K18</f>
        <v>10</v>
      </c>
      <c r="K19" s="36"/>
      <c r="L19" s="36">
        <f>L18+M18</f>
        <v>245</v>
      </c>
      <c r="M19" s="36"/>
      <c r="N19" s="37">
        <f>D19/C18</f>
        <v>162</v>
      </c>
      <c r="O19" s="38"/>
    </row>
    <row r="20" s="10" customFormat="1" ht="7.5">
      <c r="B20" s="17"/>
    </row>
    <row r="21" spans="1:15" s="3" customFormat="1" ht="12.75">
      <c r="A21" s="21" t="s">
        <v>43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s="3" customFormat="1" ht="12.75" customHeight="1">
      <c r="A22" s="22" t="s">
        <v>32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="10" customFormat="1" ht="7.5"/>
    <row r="24" spans="1:15" s="3" customFormat="1" ht="25.5" customHeight="1">
      <c r="A24" s="23" t="s">
        <v>0</v>
      </c>
      <c r="B24" s="23" t="s">
        <v>1</v>
      </c>
      <c r="C24" s="24" t="s">
        <v>2</v>
      </c>
      <c r="D24" s="23" t="s">
        <v>5</v>
      </c>
      <c r="E24" s="23"/>
      <c r="F24" s="24" t="s">
        <v>6</v>
      </c>
      <c r="G24" s="24" t="s">
        <v>7</v>
      </c>
      <c r="H24" s="23" t="s">
        <v>8</v>
      </c>
      <c r="I24" s="23"/>
      <c r="J24" s="23" t="s">
        <v>9</v>
      </c>
      <c r="K24" s="23"/>
      <c r="L24" s="23" t="s">
        <v>10</v>
      </c>
      <c r="M24" s="23"/>
      <c r="N24" s="23" t="s">
        <v>11</v>
      </c>
      <c r="O24" s="23"/>
    </row>
    <row r="25" spans="1:15" s="3" customFormat="1" ht="20.25" customHeight="1">
      <c r="A25" s="23"/>
      <c r="B25" s="23"/>
      <c r="C25" s="25"/>
      <c r="D25" s="11" t="s">
        <v>3</v>
      </c>
      <c r="E25" s="11" t="s">
        <v>4</v>
      </c>
      <c r="F25" s="25"/>
      <c r="G25" s="25"/>
      <c r="H25" s="11" t="s">
        <v>3</v>
      </c>
      <c r="I25" s="11" t="s">
        <v>4</v>
      </c>
      <c r="J25" s="11" t="s">
        <v>3</v>
      </c>
      <c r="K25" s="11" t="s">
        <v>4</v>
      </c>
      <c r="L25" s="11" t="s">
        <v>3</v>
      </c>
      <c r="M25" s="11" t="s">
        <v>4</v>
      </c>
      <c r="N25" s="11" t="s">
        <v>3</v>
      </c>
      <c r="O25" s="11" t="s">
        <v>4</v>
      </c>
    </row>
    <row r="26" spans="1:15" ht="12.75">
      <c r="A26" s="26">
        <v>1</v>
      </c>
      <c r="B26" s="4" t="s">
        <v>20</v>
      </c>
      <c r="C26" s="27">
        <v>22</v>
      </c>
      <c r="D26" s="5">
        <v>0</v>
      </c>
      <c r="E26" s="5">
        <v>1515</v>
      </c>
      <c r="F26" s="29">
        <f>D27/H27</f>
        <v>15</v>
      </c>
      <c r="G26" s="29">
        <f>E26/C26/K26</f>
        <v>17</v>
      </c>
      <c r="H26" s="5">
        <v>0</v>
      </c>
      <c r="I26" s="5">
        <v>99</v>
      </c>
      <c r="J26" s="5">
        <v>0</v>
      </c>
      <c r="K26" s="5">
        <v>4</v>
      </c>
      <c r="L26" s="5">
        <v>0</v>
      </c>
      <c r="M26" s="5">
        <v>93</v>
      </c>
      <c r="N26" s="18">
        <f>D26/C26</f>
        <v>0</v>
      </c>
      <c r="O26" s="18">
        <f>E26/C26</f>
        <v>69</v>
      </c>
    </row>
    <row r="27" spans="1:15" s="3" customFormat="1" ht="12.75">
      <c r="A27" s="26"/>
      <c r="B27" s="6" t="s">
        <v>13</v>
      </c>
      <c r="C27" s="28"/>
      <c r="D27" s="31">
        <f>D26+E26</f>
        <v>1515</v>
      </c>
      <c r="E27" s="31"/>
      <c r="F27" s="30"/>
      <c r="G27" s="30"/>
      <c r="H27" s="31">
        <f>H26+I26</f>
        <v>99</v>
      </c>
      <c r="I27" s="31"/>
      <c r="J27" s="31">
        <f>J26+K26</f>
        <v>4</v>
      </c>
      <c r="K27" s="31"/>
      <c r="L27" s="31">
        <f>L26+M26</f>
        <v>93</v>
      </c>
      <c r="M27" s="31"/>
      <c r="N27" s="32">
        <f>D27/C26</f>
        <v>69</v>
      </c>
      <c r="O27" s="33"/>
    </row>
    <row r="28" spans="1:15" s="8" customFormat="1" ht="25.5">
      <c r="A28" s="44"/>
      <c r="B28" s="16" t="s">
        <v>19</v>
      </c>
      <c r="C28" s="45">
        <v>22</v>
      </c>
      <c r="D28" s="7">
        <f aca="true" t="shared" si="1" ref="D28:M28">D26</f>
        <v>0</v>
      </c>
      <c r="E28" s="7">
        <f t="shared" si="1"/>
        <v>1515</v>
      </c>
      <c r="F28" s="47">
        <f>D29/H29</f>
        <v>15</v>
      </c>
      <c r="G28" s="47">
        <f>E28/C28/K28</f>
        <v>17</v>
      </c>
      <c r="H28" s="7">
        <f t="shared" si="1"/>
        <v>0</v>
      </c>
      <c r="I28" s="7">
        <f t="shared" si="1"/>
        <v>99</v>
      </c>
      <c r="J28" s="7">
        <f t="shared" si="1"/>
        <v>0</v>
      </c>
      <c r="K28" s="7">
        <f t="shared" si="1"/>
        <v>4</v>
      </c>
      <c r="L28" s="7">
        <f t="shared" si="1"/>
        <v>0</v>
      </c>
      <c r="M28" s="7">
        <f t="shared" si="1"/>
        <v>93</v>
      </c>
      <c r="N28" s="7">
        <f>D28/C28</f>
        <v>0</v>
      </c>
      <c r="O28" s="7">
        <f>E28/C28</f>
        <v>69</v>
      </c>
    </row>
    <row r="29" spans="1:15" s="9" customFormat="1" ht="12.75">
      <c r="A29" s="44"/>
      <c r="B29" s="16" t="s">
        <v>13</v>
      </c>
      <c r="C29" s="46"/>
      <c r="D29" s="31">
        <f>D28+E28</f>
        <v>1515</v>
      </c>
      <c r="E29" s="31"/>
      <c r="F29" s="48"/>
      <c r="G29" s="48"/>
      <c r="H29" s="31">
        <f>H28+I28</f>
        <v>99</v>
      </c>
      <c r="I29" s="31"/>
      <c r="J29" s="31">
        <f>J28+K28</f>
        <v>4</v>
      </c>
      <c r="K29" s="31"/>
      <c r="L29" s="31">
        <f>L28+M28</f>
        <v>93</v>
      </c>
      <c r="M29" s="31"/>
      <c r="N29" s="32">
        <f>D29/C28</f>
        <v>69</v>
      </c>
      <c r="O29" s="33"/>
    </row>
    <row r="30" spans="1:15" ht="12.75">
      <c r="A30" s="26">
        <v>1</v>
      </c>
      <c r="B30" s="4" t="s">
        <v>21</v>
      </c>
      <c r="C30" s="27"/>
      <c r="D30" s="5"/>
      <c r="E30" s="5"/>
      <c r="F30" s="29" t="e">
        <f>D31/H31</f>
        <v>#DIV/0!</v>
      </c>
      <c r="G30" s="29" t="e">
        <f>E30/C30/K30</f>
        <v>#DIV/0!</v>
      </c>
      <c r="H30" s="5"/>
      <c r="I30" s="5"/>
      <c r="J30" s="5"/>
      <c r="K30" s="5"/>
      <c r="L30" s="5"/>
      <c r="M30" s="5"/>
      <c r="N30" s="18" t="e">
        <f>D30/C30</f>
        <v>#DIV/0!</v>
      </c>
      <c r="O30" s="18" t="e">
        <f>E30/C30</f>
        <v>#DIV/0!</v>
      </c>
    </row>
    <row r="31" spans="1:15" ht="12.75">
      <c r="A31" s="26"/>
      <c r="B31" s="6" t="s">
        <v>13</v>
      </c>
      <c r="C31" s="28"/>
      <c r="D31" s="31">
        <f>D30+E30</f>
        <v>0</v>
      </c>
      <c r="E31" s="31"/>
      <c r="F31" s="30"/>
      <c r="G31" s="30"/>
      <c r="H31" s="31">
        <f>H30+I30</f>
        <v>0</v>
      </c>
      <c r="I31" s="31"/>
      <c r="J31" s="31">
        <f>J30+K30</f>
        <v>0</v>
      </c>
      <c r="K31" s="31"/>
      <c r="L31" s="31">
        <f>L30+M30</f>
        <v>0</v>
      </c>
      <c r="M31" s="31"/>
      <c r="N31" s="32" t="e">
        <f>D31/C30</f>
        <v>#DIV/0!</v>
      </c>
      <c r="O31" s="33"/>
    </row>
    <row r="32" spans="1:15" ht="12.75">
      <c r="A32" s="26">
        <v>2</v>
      </c>
      <c r="B32" s="4" t="s">
        <v>22</v>
      </c>
      <c r="C32" s="27"/>
      <c r="D32" s="5"/>
      <c r="E32" s="5"/>
      <c r="F32" s="29" t="e">
        <f>D33/H33</f>
        <v>#DIV/0!</v>
      </c>
      <c r="G32" s="29" t="e">
        <f>E32/C32/K32</f>
        <v>#DIV/0!</v>
      </c>
      <c r="H32" s="5"/>
      <c r="I32" s="5"/>
      <c r="J32" s="5"/>
      <c r="K32" s="5"/>
      <c r="L32" s="5"/>
      <c r="M32" s="5"/>
      <c r="N32" s="18" t="e">
        <f>D32/C32</f>
        <v>#DIV/0!</v>
      </c>
      <c r="O32" s="18" t="e">
        <f>E32/C32</f>
        <v>#DIV/0!</v>
      </c>
    </row>
    <row r="33" spans="1:15" ht="12.75">
      <c r="A33" s="26"/>
      <c r="B33" s="6" t="s">
        <v>13</v>
      </c>
      <c r="C33" s="28"/>
      <c r="D33" s="31">
        <f>D32+E32</f>
        <v>0</v>
      </c>
      <c r="E33" s="31"/>
      <c r="F33" s="30"/>
      <c r="G33" s="30"/>
      <c r="H33" s="31">
        <f>H32+I32</f>
        <v>0</v>
      </c>
      <c r="I33" s="31"/>
      <c r="J33" s="31">
        <f>J32+K32</f>
        <v>0</v>
      </c>
      <c r="K33" s="31"/>
      <c r="L33" s="31">
        <f>L32+M32</f>
        <v>0</v>
      </c>
      <c r="M33" s="31"/>
      <c r="N33" s="32" t="e">
        <f>D33/C32</f>
        <v>#DIV/0!</v>
      </c>
      <c r="O33" s="33"/>
    </row>
    <row r="34" spans="1:15" s="8" customFormat="1" ht="24" customHeight="1">
      <c r="A34" s="44"/>
      <c r="B34" s="16" t="s">
        <v>23</v>
      </c>
      <c r="C34" s="45">
        <f>(C30+C32)/A32</f>
        <v>0</v>
      </c>
      <c r="D34" s="7">
        <f aca="true" t="shared" si="2" ref="D34:M34">D30+D32</f>
        <v>0</v>
      </c>
      <c r="E34" s="7">
        <f t="shared" si="2"/>
        <v>0</v>
      </c>
      <c r="F34" s="47" t="e">
        <f>D35/H35</f>
        <v>#DIV/0!</v>
      </c>
      <c r="G34" s="47" t="e">
        <f>E34/C34/K34</f>
        <v>#DIV/0!</v>
      </c>
      <c r="H34" s="7">
        <f t="shared" si="2"/>
        <v>0</v>
      </c>
      <c r="I34" s="7">
        <f t="shared" si="2"/>
        <v>0</v>
      </c>
      <c r="J34" s="7">
        <f t="shared" si="2"/>
        <v>0</v>
      </c>
      <c r="K34" s="7">
        <f t="shared" si="2"/>
        <v>0</v>
      </c>
      <c r="L34" s="7">
        <f t="shared" si="2"/>
        <v>0</v>
      </c>
      <c r="M34" s="7">
        <f t="shared" si="2"/>
        <v>0</v>
      </c>
      <c r="N34" s="7" t="e">
        <f>D34/C34</f>
        <v>#DIV/0!</v>
      </c>
      <c r="O34" s="7" t="e">
        <f>E34/C34</f>
        <v>#DIV/0!</v>
      </c>
    </row>
    <row r="35" spans="1:15" s="9" customFormat="1" ht="12.75">
      <c r="A35" s="44"/>
      <c r="B35" s="16" t="s">
        <v>13</v>
      </c>
      <c r="C35" s="46"/>
      <c r="D35" s="31">
        <f>D34+E34</f>
        <v>0</v>
      </c>
      <c r="E35" s="31"/>
      <c r="F35" s="48"/>
      <c r="G35" s="48"/>
      <c r="H35" s="31">
        <f>H34+I34</f>
        <v>0</v>
      </c>
      <c r="I35" s="31"/>
      <c r="J35" s="31">
        <f>J34+K34</f>
        <v>0</v>
      </c>
      <c r="K35" s="31"/>
      <c r="L35" s="31">
        <f>L34+M34</f>
        <v>0</v>
      </c>
      <c r="M35" s="31"/>
      <c r="N35" s="32" t="e">
        <f>D35/C34</f>
        <v>#DIV/0!</v>
      </c>
      <c r="O35" s="33"/>
    </row>
    <row r="36" spans="1:15" s="12" customFormat="1" ht="12.75">
      <c r="A36" s="39">
        <f>A26+A32</f>
        <v>3</v>
      </c>
      <c r="B36" s="40" t="s">
        <v>24</v>
      </c>
      <c r="C36" s="42">
        <v>22</v>
      </c>
      <c r="D36" s="19">
        <f aca="true" t="shared" si="3" ref="D36:M36">D28+D34</f>
        <v>0</v>
      </c>
      <c r="E36" s="19">
        <f t="shared" si="3"/>
        <v>1515</v>
      </c>
      <c r="F36" s="34">
        <f>D37/H37</f>
        <v>15</v>
      </c>
      <c r="G36" s="34">
        <f>E36/C36/K36</f>
        <v>17</v>
      </c>
      <c r="H36" s="19">
        <f t="shared" si="3"/>
        <v>0</v>
      </c>
      <c r="I36" s="19">
        <f t="shared" si="3"/>
        <v>99</v>
      </c>
      <c r="J36" s="19">
        <f t="shared" si="3"/>
        <v>0</v>
      </c>
      <c r="K36" s="19">
        <f t="shared" si="3"/>
        <v>4</v>
      </c>
      <c r="L36" s="19">
        <f t="shared" si="3"/>
        <v>0</v>
      </c>
      <c r="M36" s="19">
        <f t="shared" si="3"/>
        <v>93</v>
      </c>
      <c r="N36" s="19">
        <f>D36/C36</f>
        <v>0</v>
      </c>
      <c r="O36" s="19">
        <f>E36/C36</f>
        <v>69</v>
      </c>
    </row>
    <row r="37" spans="1:15" s="13" customFormat="1" ht="13.5" thickBot="1">
      <c r="A37" s="50"/>
      <c r="B37" s="51"/>
      <c r="C37" s="52"/>
      <c r="D37" s="34">
        <f>D36+E36</f>
        <v>1515</v>
      </c>
      <c r="E37" s="34"/>
      <c r="F37" s="53"/>
      <c r="G37" s="53"/>
      <c r="H37" s="34">
        <f>H36+I36</f>
        <v>99</v>
      </c>
      <c r="I37" s="34"/>
      <c r="J37" s="34">
        <f>J36+K36</f>
        <v>4</v>
      </c>
      <c r="K37" s="34"/>
      <c r="L37" s="34">
        <f>L36+M36</f>
        <v>93</v>
      </c>
      <c r="M37" s="34"/>
      <c r="N37" s="64">
        <f>D37/C36</f>
        <v>69</v>
      </c>
      <c r="O37" s="65"/>
    </row>
    <row r="38" spans="1:15" s="14" customFormat="1" ht="12.75">
      <c r="A38" s="54">
        <f>A18+A36</f>
        <v>8</v>
      </c>
      <c r="B38" s="56" t="s">
        <v>25</v>
      </c>
      <c r="C38" s="58">
        <v>22</v>
      </c>
      <c r="D38" s="20">
        <f aca="true" t="shared" si="4" ref="D38:M38">D18+D36</f>
        <v>1364</v>
      </c>
      <c r="E38" s="20">
        <f t="shared" si="4"/>
        <v>3724</v>
      </c>
      <c r="F38" s="60">
        <f>D39/H39</f>
        <v>14</v>
      </c>
      <c r="G38" s="60">
        <f>E38/C38/K38</f>
        <v>17</v>
      </c>
      <c r="H38" s="20">
        <f t="shared" si="4"/>
        <v>112</v>
      </c>
      <c r="I38" s="20">
        <f t="shared" si="4"/>
        <v>261</v>
      </c>
      <c r="J38" s="20">
        <f t="shared" si="4"/>
        <v>4</v>
      </c>
      <c r="K38" s="20">
        <f t="shared" si="4"/>
        <v>10</v>
      </c>
      <c r="L38" s="20">
        <f t="shared" si="4"/>
        <v>103</v>
      </c>
      <c r="M38" s="20">
        <f t="shared" si="4"/>
        <v>235</v>
      </c>
      <c r="N38" s="20">
        <f>D38/C38</f>
        <v>62</v>
      </c>
      <c r="O38" s="20">
        <f>E38/C38</f>
        <v>169</v>
      </c>
    </row>
    <row r="39" spans="1:15" s="15" customFormat="1" ht="13.5" thickBot="1">
      <c r="A39" s="55"/>
      <c r="B39" s="57"/>
      <c r="C39" s="59"/>
      <c r="D39" s="49">
        <f>D38+E38</f>
        <v>5088</v>
      </c>
      <c r="E39" s="49"/>
      <c r="F39" s="61"/>
      <c r="G39" s="61"/>
      <c r="H39" s="49">
        <f>H38+I38</f>
        <v>373</v>
      </c>
      <c r="I39" s="49"/>
      <c r="J39" s="49">
        <f>J38+K38</f>
        <v>14</v>
      </c>
      <c r="K39" s="49"/>
      <c r="L39" s="49">
        <f>L38+M38</f>
        <v>338</v>
      </c>
      <c r="M39" s="49"/>
      <c r="N39" s="62">
        <f>D39/C38</f>
        <v>231</v>
      </c>
      <c r="O39" s="63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</sheetData>
  <sheetProtection/>
  <mergeCells count="153">
    <mergeCell ref="J39:K39"/>
    <mergeCell ref="L39:M39"/>
    <mergeCell ref="N39:O39"/>
    <mergeCell ref="J37:K37"/>
    <mergeCell ref="L37:M37"/>
    <mergeCell ref="N37:O37"/>
    <mergeCell ref="A38:A39"/>
    <mergeCell ref="B38:B39"/>
    <mergeCell ref="C38:C39"/>
    <mergeCell ref="F38:F39"/>
    <mergeCell ref="G38:G39"/>
    <mergeCell ref="D39:E39"/>
    <mergeCell ref="H39:I39"/>
    <mergeCell ref="J35:K35"/>
    <mergeCell ref="L35:M35"/>
    <mergeCell ref="N35:O35"/>
    <mergeCell ref="A36:A37"/>
    <mergeCell ref="B36:B37"/>
    <mergeCell ref="C36:C37"/>
    <mergeCell ref="F36:F37"/>
    <mergeCell ref="G36:G37"/>
    <mergeCell ref="D37:E37"/>
    <mergeCell ref="H37:I37"/>
    <mergeCell ref="A34:A35"/>
    <mergeCell ref="C34:C35"/>
    <mergeCell ref="F34:F35"/>
    <mergeCell ref="G34:G35"/>
    <mergeCell ref="D35:E35"/>
    <mergeCell ref="H35:I35"/>
    <mergeCell ref="N31:O31"/>
    <mergeCell ref="A32:A33"/>
    <mergeCell ref="C32:C33"/>
    <mergeCell ref="F32:F33"/>
    <mergeCell ref="G32:G33"/>
    <mergeCell ref="D33:E33"/>
    <mergeCell ref="H33:I33"/>
    <mergeCell ref="J33:K33"/>
    <mergeCell ref="L33:M33"/>
    <mergeCell ref="N33:O33"/>
    <mergeCell ref="L29:M29"/>
    <mergeCell ref="N29:O29"/>
    <mergeCell ref="A30:A31"/>
    <mergeCell ref="C30:C31"/>
    <mergeCell ref="F30:F31"/>
    <mergeCell ref="G30:G31"/>
    <mergeCell ref="D31:E31"/>
    <mergeCell ref="H31:I31"/>
    <mergeCell ref="J31:K31"/>
    <mergeCell ref="L31:M31"/>
    <mergeCell ref="J27:K27"/>
    <mergeCell ref="L27:M27"/>
    <mergeCell ref="N27:O27"/>
    <mergeCell ref="A28:A29"/>
    <mergeCell ref="C28:C29"/>
    <mergeCell ref="F28:F29"/>
    <mergeCell ref="G28:G29"/>
    <mergeCell ref="D29:E29"/>
    <mergeCell ref="H29:I29"/>
    <mergeCell ref="J29:K29"/>
    <mergeCell ref="H24:I24"/>
    <mergeCell ref="J24:K24"/>
    <mergeCell ref="L24:M24"/>
    <mergeCell ref="N24:O24"/>
    <mergeCell ref="A26:A27"/>
    <mergeCell ref="C26:C27"/>
    <mergeCell ref="F26:F27"/>
    <mergeCell ref="G26:G27"/>
    <mergeCell ref="D27:E27"/>
    <mergeCell ref="H27:I27"/>
    <mergeCell ref="A24:A25"/>
    <mergeCell ref="B24:B25"/>
    <mergeCell ref="C24:C25"/>
    <mergeCell ref="D24:E24"/>
    <mergeCell ref="F24:F25"/>
    <mergeCell ref="G24:G25"/>
    <mergeCell ref="H19:I19"/>
    <mergeCell ref="J19:K19"/>
    <mergeCell ref="L19:M19"/>
    <mergeCell ref="N19:O19"/>
    <mergeCell ref="A21:O21"/>
    <mergeCell ref="A22:O22"/>
    <mergeCell ref="A18:A19"/>
    <mergeCell ref="B18:B19"/>
    <mergeCell ref="C18:C19"/>
    <mergeCell ref="F18:F19"/>
    <mergeCell ref="G18:G19"/>
    <mergeCell ref="D19:E19"/>
    <mergeCell ref="N15:O15"/>
    <mergeCell ref="A16:A17"/>
    <mergeCell ref="C16:C17"/>
    <mergeCell ref="F16:F17"/>
    <mergeCell ref="G16:G17"/>
    <mergeCell ref="D17:E17"/>
    <mergeCell ref="H17:I17"/>
    <mergeCell ref="J17:K17"/>
    <mergeCell ref="L17:M17"/>
    <mergeCell ref="N17:O17"/>
    <mergeCell ref="L13:M13"/>
    <mergeCell ref="N13:O13"/>
    <mergeCell ref="A14:A15"/>
    <mergeCell ref="C14:C15"/>
    <mergeCell ref="F14:F15"/>
    <mergeCell ref="G14:G15"/>
    <mergeCell ref="D15:E15"/>
    <mergeCell ref="H15:I15"/>
    <mergeCell ref="J15:K15"/>
    <mergeCell ref="L15:M15"/>
    <mergeCell ref="J11:K11"/>
    <mergeCell ref="L11:M11"/>
    <mergeCell ref="N11:O11"/>
    <mergeCell ref="A12:A13"/>
    <mergeCell ref="C12:C13"/>
    <mergeCell ref="F12:F13"/>
    <mergeCell ref="G12:G13"/>
    <mergeCell ref="D13:E13"/>
    <mergeCell ref="H13:I13"/>
    <mergeCell ref="J13:K13"/>
    <mergeCell ref="A10:A11"/>
    <mergeCell ref="C10:C11"/>
    <mergeCell ref="F10:F11"/>
    <mergeCell ref="G10:G11"/>
    <mergeCell ref="D11:E11"/>
    <mergeCell ref="H11:I11"/>
    <mergeCell ref="N7:O7"/>
    <mergeCell ref="A8:A9"/>
    <mergeCell ref="C8:C9"/>
    <mergeCell ref="F8:F9"/>
    <mergeCell ref="G8:G9"/>
    <mergeCell ref="D9:E9"/>
    <mergeCell ref="H9:I9"/>
    <mergeCell ref="J9:K9"/>
    <mergeCell ref="L9:M9"/>
    <mergeCell ref="N9:O9"/>
    <mergeCell ref="L4:M4"/>
    <mergeCell ref="N4:O4"/>
    <mergeCell ref="A6:A7"/>
    <mergeCell ref="C6:C7"/>
    <mergeCell ref="F6:F7"/>
    <mergeCell ref="G6:G7"/>
    <mergeCell ref="D7:E7"/>
    <mergeCell ref="H7:I7"/>
    <mergeCell ref="J7:K7"/>
    <mergeCell ref="L7:M7"/>
    <mergeCell ref="A1:O1"/>
    <mergeCell ref="A2:O2"/>
    <mergeCell ref="A4:A5"/>
    <mergeCell ref="B4:B5"/>
    <mergeCell ref="C4:C5"/>
    <mergeCell ref="D4:E4"/>
    <mergeCell ref="F4:F5"/>
    <mergeCell ref="G4:G5"/>
    <mergeCell ref="H4:I4"/>
    <mergeCell ref="J4:K4"/>
  </mergeCells>
  <printOptions/>
  <pageMargins left="0.1968503937007874" right="0.1968503937007874" top="0.7874015748031497" bottom="0.1968503937007874" header="0" footer="0"/>
  <pageSetup horizontalDpi="180" verticalDpi="18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SheetLayoutView="100" zoomScalePageLayoutView="0" workbookViewId="0" topLeftCell="A5">
      <selection activeCell="A22" sqref="A22:O22"/>
    </sheetView>
  </sheetViews>
  <sheetFormatPr defaultColWidth="9.140625" defaultRowHeight="15"/>
  <cols>
    <col min="1" max="1" width="4.8515625" style="1" customWidth="1"/>
    <col min="2" max="2" width="27.421875" style="1" customWidth="1"/>
    <col min="3" max="3" width="7.8515625" style="1" customWidth="1"/>
    <col min="4" max="4" width="6.421875" style="1" bestFit="1" customWidth="1"/>
    <col min="5" max="5" width="7.00390625" style="1" customWidth="1"/>
    <col min="6" max="6" width="8.421875" style="1" customWidth="1"/>
    <col min="7" max="7" width="8.00390625" style="1" customWidth="1"/>
    <col min="8" max="8" width="6.421875" style="1" bestFit="1" customWidth="1"/>
    <col min="9" max="9" width="6.421875" style="1" customWidth="1"/>
    <col min="10" max="10" width="6.421875" style="1" bestFit="1" customWidth="1"/>
    <col min="11" max="11" width="6.421875" style="1" customWidth="1"/>
    <col min="12" max="12" width="6.421875" style="1" bestFit="1" customWidth="1"/>
    <col min="13" max="14" width="8.140625" style="1" customWidth="1"/>
    <col min="15" max="15" width="8.8515625" style="1" customWidth="1"/>
    <col min="16" max="16384" width="9.140625" style="1" customWidth="1"/>
  </cols>
  <sheetData>
    <row r="1" spans="1:15" s="3" customFormat="1" ht="12.75">
      <c r="A1" s="21" t="s">
        <v>42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3" customFormat="1" ht="12.75">
      <c r="A2" s="22" t="s">
        <v>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="10" customFormat="1" ht="7.5"/>
    <row r="4" spans="1:15" s="3" customFormat="1" ht="26.25" customHeight="1">
      <c r="A4" s="23" t="s">
        <v>0</v>
      </c>
      <c r="B4" s="23" t="s">
        <v>1</v>
      </c>
      <c r="C4" s="24" t="s">
        <v>2</v>
      </c>
      <c r="D4" s="23" t="s">
        <v>5</v>
      </c>
      <c r="E4" s="23"/>
      <c r="F4" s="24" t="s">
        <v>6</v>
      </c>
      <c r="G4" s="24" t="s">
        <v>7</v>
      </c>
      <c r="H4" s="23" t="s">
        <v>8</v>
      </c>
      <c r="I4" s="23"/>
      <c r="J4" s="23" t="s">
        <v>9</v>
      </c>
      <c r="K4" s="23"/>
      <c r="L4" s="23" t="s">
        <v>10</v>
      </c>
      <c r="M4" s="23"/>
      <c r="N4" s="23" t="s">
        <v>11</v>
      </c>
      <c r="O4" s="23"/>
    </row>
    <row r="5" spans="1:15" s="3" customFormat="1" ht="24" customHeight="1">
      <c r="A5" s="23"/>
      <c r="B5" s="23"/>
      <c r="C5" s="25"/>
      <c r="D5" s="11" t="s">
        <v>3</v>
      </c>
      <c r="E5" s="11" t="s">
        <v>4</v>
      </c>
      <c r="F5" s="25"/>
      <c r="G5" s="25"/>
      <c r="H5" s="11" t="s">
        <v>3</v>
      </c>
      <c r="I5" s="11" t="s">
        <v>4</v>
      </c>
      <c r="J5" s="11" t="s">
        <v>3</v>
      </c>
      <c r="K5" s="11" t="s">
        <v>4</v>
      </c>
      <c r="L5" s="11" t="s">
        <v>3</v>
      </c>
      <c r="M5" s="11" t="s">
        <v>4</v>
      </c>
      <c r="N5" s="11" t="s">
        <v>3</v>
      </c>
      <c r="O5" s="11" t="s">
        <v>4</v>
      </c>
    </row>
    <row r="6" spans="1:15" ht="12.75">
      <c r="A6" s="26">
        <v>1</v>
      </c>
      <c r="B6" s="4" t="s">
        <v>12</v>
      </c>
      <c r="C6" s="27">
        <v>21</v>
      </c>
      <c r="D6" s="5">
        <v>51</v>
      </c>
      <c r="E6" s="5">
        <v>2107</v>
      </c>
      <c r="F6" s="29">
        <f>D7/H7</f>
        <v>12</v>
      </c>
      <c r="G6" s="29">
        <f>E6/C6/K6</f>
        <v>14</v>
      </c>
      <c r="H6" s="5">
        <v>15</v>
      </c>
      <c r="I6" s="5">
        <v>167</v>
      </c>
      <c r="J6" s="5">
        <v>1</v>
      </c>
      <c r="K6" s="5">
        <v>7</v>
      </c>
      <c r="L6" s="5">
        <v>11</v>
      </c>
      <c r="M6" s="5">
        <v>164</v>
      </c>
      <c r="N6" s="18">
        <f>D6/C6</f>
        <v>2</v>
      </c>
      <c r="O6" s="18">
        <f>E6/C6</f>
        <v>100</v>
      </c>
    </row>
    <row r="7" spans="1:15" s="3" customFormat="1" ht="12.75">
      <c r="A7" s="26"/>
      <c r="B7" s="6" t="s">
        <v>13</v>
      </c>
      <c r="C7" s="28"/>
      <c r="D7" s="31">
        <f>D6+E6</f>
        <v>2158</v>
      </c>
      <c r="E7" s="31"/>
      <c r="F7" s="30"/>
      <c r="G7" s="30"/>
      <c r="H7" s="31">
        <f>H6+I6</f>
        <v>182</v>
      </c>
      <c r="I7" s="31"/>
      <c r="J7" s="31">
        <f>J6+K6</f>
        <v>8</v>
      </c>
      <c r="K7" s="31"/>
      <c r="L7" s="31">
        <f>L6+M6</f>
        <v>175</v>
      </c>
      <c r="M7" s="31"/>
      <c r="N7" s="31">
        <f>D7/C6</f>
        <v>103</v>
      </c>
      <c r="O7" s="31"/>
    </row>
    <row r="8" spans="1:15" ht="12.75">
      <c r="A8" s="26">
        <v>2</v>
      </c>
      <c r="B8" s="4" t="s">
        <v>15</v>
      </c>
      <c r="C8" s="27"/>
      <c r="D8" s="5"/>
      <c r="E8" s="5"/>
      <c r="F8" s="29" t="e">
        <f>D9/H9</f>
        <v>#DIV/0!</v>
      </c>
      <c r="G8" s="29" t="e">
        <f>E8/C8/K8</f>
        <v>#DIV/0!</v>
      </c>
      <c r="H8" s="5"/>
      <c r="I8" s="5"/>
      <c r="J8" s="5"/>
      <c r="K8" s="5"/>
      <c r="L8" s="5"/>
      <c r="M8" s="5"/>
      <c r="N8" s="18" t="e">
        <f>D8/C8</f>
        <v>#DIV/0!</v>
      </c>
      <c r="O8" s="18" t="e">
        <f>E8/C8</f>
        <v>#DIV/0!</v>
      </c>
    </row>
    <row r="9" spans="1:15" ht="12.75">
      <c r="A9" s="26"/>
      <c r="B9" s="6" t="s">
        <v>13</v>
      </c>
      <c r="C9" s="28"/>
      <c r="D9" s="31">
        <f>D8+E8</f>
        <v>0</v>
      </c>
      <c r="E9" s="31"/>
      <c r="F9" s="30"/>
      <c r="G9" s="30"/>
      <c r="H9" s="31">
        <f>H8+I8</f>
        <v>0</v>
      </c>
      <c r="I9" s="31"/>
      <c r="J9" s="31">
        <f>J8+K8</f>
        <v>0</v>
      </c>
      <c r="K9" s="31"/>
      <c r="L9" s="31">
        <f>L8+M8</f>
        <v>0</v>
      </c>
      <c r="M9" s="31"/>
      <c r="N9" s="31" t="e">
        <f>D9/C8</f>
        <v>#DIV/0!</v>
      </c>
      <c r="O9" s="31"/>
    </row>
    <row r="10" spans="1:15" ht="12.75">
      <c r="A10" s="26">
        <v>3</v>
      </c>
      <c r="B10" s="4" t="s">
        <v>16</v>
      </c>
      <c r="C10" s="27"/>
      <c r="D10" s="5"/>
      <c r="E10" s="5"/>
      <c r="F10" s="29" t="e">
        <f>D11/H11</f>
        <v>#DIV/0!</v>
      </c>
      <c r="G10" s="29" t="e">
        <f>E10/C10/K10</f>
        <v>#DIV/0!</v>
      </c>
      <c r="H10" s="5"/>
      <c r="I10" s="5"/>
      <c r="J10" s="5"/>
      <c r="K10" s="5"/>
      <c r="L10" s="5"/>
      <c r="M10" s="5"/>
      <c r="N10" s="18" t="e">
        <f>D10/C10</f>
        <v>#DIV/0!</v>
      </c>
      <c r="O10" s="18" t="e">
        <f>E10/C10</f>
        <v>#DIV/0!</v>
      </c>
    </row>
    <row r="11" spans="1:15" ht="12.75">
      <c r="A11" s="26"/>
      <c r="B11" s="6" t="s">
        <v>13</v>
      </c>
      <c r="C11" s="28"/>
      <c r="D11" s="31">
        <f>D10+E10</f>
        <v>0</v>
      </c>
      <c r="E11" s="31"/>
      <c r="F11" s="30"/>
      <c r="G11" s="30"/>
      <c r="H11" s="31">
        <f>H10+I10</f>
        <v>0</v>
      </c>
      <c r="I11" s="31"/>
      <c r="J11" s="31">
        <f>J10+K10</f>
        <v>0</v>
      </c>
      <c r="K11" s="31"/>
      <c r="L11" s="31">
        <f>L10+M10</f>
        <v>0</v>
      </c>
      <c r="M11" s="31"/>
      <c r="N11" s="32" t="e">
        <f>D11/C10</f>
        <v>#DIV/0!</v>
      </c>
      <c r="O11" s="33"/>
    </row>
    <row r="12" spans="1:15" ht="12.75" hidden="1">
      <c r="A12" s="26"/>
      <c r="B12" s="4" t="s">
        <v>35</v>
      </c>
      <c r="C12" s="27"/>
      <c r="D12" s="5">
        <v>0</v>
      </c>
      <c r="E12" s="5">
        <v>0</v>
      </c>
      <c r="F12" s="29"/>
      <c r="G12" s="29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18">
        <v>0</v>
      </c>
      <c r="O12" s="18">
        <v>0</v>
      </c>
    </row>
    <row r="13" spans="1:15" ht="12.75" hidden="1">
      <c r="A13" s="26"/>
      <c r="B13" s="6" t="s">
        <v>13</v>
      </c>
      <c r="C13" s="28"/>
      <c r="D13" s="31">
        <f>D12+E12</f>
        <v>0</v>
      </c>
      <c r="E13" s="31"/>
      <c r="F13" s="30"/>
      <c r="G13" s="30"/>
      <c r="H13" s="31">
        <f>H12+I12</f>
        <v>0</v>
      </c>
      <c r="I13" s="31"/>
      <c r="J13" s="31">
        <f>J12+K12</f>
        <v>0</v>
      </c>
      <c r="K13" s="31"/>
      <c r="L13" s="31">
        <f>L12+M12</f>
        <v>0</v>
      </c>
      <c r="M13" s="31"/>
      <c r="N13" s="32">
        <v>0</v>
      </c>
      <c r="O13" s="33"/>
    </row>
    <row r="14" spans="1:15" ht="12.75">
      <c r="A14" s="26">
        <v>4</v>
      </c>
      <c r="B14" s="4" t="s">
        <v>17</v>
      </c>
      <c r="C14" s="27">
        <v>21</v>
      </c>
      <c r="D14" s="5">
        <v>770</v>
      </c>
      <c r="E14" s="5">
        <v>997</v>
      </c>
      <c r="F14" s="29">
        <f>D15/H15</f>
        <v>11</v>
      </c>
      <c r="G14" s="29">
        <f>E14/C14/K14</f>
        <v>16</v>
      </c>
      <c r="H14" s="5">
        <v>76</v>
      </c>
      <c r="I14" s="5">
        <v>78</v>
      </c>
      <c r="J14" s="5">
        <v>3</v>
      </c>
      <c r="K14" s="5">
        <v>3</v>
      </c>
      <c r="L14" s="5">
        <v>45</v>
      </c>
      <c r="M14" s="5">
        <v>55</v>
      </c>
      <c r="N14" s="18">
        <f>D14/C14</f>
        <v>37</v>
      </c>
      <c r="O14" s="18">
        <f>E14/C14</f>
        <v>47</v>
      </c>
    </row>
    <row r="15" spans="1:15" ht="12.75">
      <c r="A15" s="26"/>
      <c r="B15" s="6" t="s">
        <v>13</v>
      </c>
      <c r="C15" s="28"/>
      <c r="D15" s="31">
        <f>D14+E14</f>
        <v>1767</v>
      </c>
      <c r="E15" s="31"/>
      <c r="F15" s="30"/>
      <c r="G15" s="30"/>
      <c r="H15" s="31">
        <f>H14+I14</f>
        <v>154</v>
      </c>
      <c r="I15" s="31"/>
      <c r="J15" s="31">
        <f>J14+K14</f>
        <v>6</v>
      </c>
      <c r="K15" s="31"/>
      <c r="L15" s="31">
        <f>L14+M14</f>
        <v>100</v>
      </c>
      <c r="M15" s="31"/>
      <c r="N15" s="32">
        <f>D15/C14</f>
        <v>84</v>
      </c>
      <c r="O15" s="33"/>
    </row>
    <row r="16" spans="1:15" ht="12.75">
      <c r="A16" s="26">
        <v>5</v>
      </c>
      <c r="B16" s="4" t="s">
        <v>18</v>
      </c>
      <c r="C16" s="27">
        <v>21</v>
      </c>
      <c r="D16" s="5">
        <v>225</v>
      </c>
      <c r="E16" s="5">
        <v>443</v>
      </c>
      <c r="F16" s="29">
        <f>D17/H17</f>
        <v>10</v>
      </c>
      <c r="G16" s="29">
        <f>E16/C16/K16</f>
        <v>7</v>
      </c>
      <c r="H16" s="5">
        <v>24</v>
      </c>
      <c r="I16" s="5">
        <v>41</v>
      </c>
      <c r="J16" s="5">
        <v>1</v>
      </c>
      <c r="K16" s="5">
        <v>3</v>
      </c>
      <c r="L16" s="5">
        <v>19</v>
      </c>
      <c r="M16" s="5">
        <v>35</v>
      </c>
      <c r="N16" s="18">
        <f>D16/C16</f>
        <v>11</v>
      </c>
      <c r="O16" s="18">
        <f>E16/C16</f>
        <v>21</v>
      </c>
    </row>
    <row r="17" spans="1:15" ht="12.75">
      <c r="A17" s="26"/>
      <c r="B17" s="6" t="s">
        <v>13</v>
      </c>
      <c r="C17" s="28"/>
      <c r="D17" s="31">
        <f>D16+E16</f>
        <v>668</v>
      </c>
      <c r="E17" s="31"/>
      <c r="F17" s="30"/>
      <c r="G17" s="30"/>
      <c r="H17" s="31">
        <f>H16+I16</f>
        <v>65</v>
      </c>
      <c r="I17" s="31"/>
      <c r="J17" s="31">
        <f>J16+K16</f>
        <v>4</v>
      </c>
      <c r="K17" s="31"/>
      <c r="L17" s="31">
        <f>L16+M16</f>
        <v>54</v>
      </c>
      <c r="M17" s="31"/>
      <c r="N17" s="32">
        <f>D17/C16</f>
        <v>32</v>
      </c>
      <c r="O17" s="33"/>
    </row>
    <row r="18" spans="1:15" s="12" customFormat="1" ht="12.75">
      <c r="A18" s="39">
        <f>A16</f>
        <v>5</v>
      </c>
      <c r="B18" s="40" t="s">
        <v>26</v>
      </c>
      <c r="C18" s="42">
        <f>(C6+C8+C10+C12+C14+C16)/A18</f>
        <v>13</v>
      </c>
      <c r="D18" s="19">
        <f aca="true" t="shared" si="0" ref="D18:M18">D6+D8+D10+D12+D14+D16</f>
        <v>1046</v>
      </c>
      <c r="E18" s="19">
        <f t="shared" si="0"/>
        <v>3547</v>
      </c>
      <c r="F18" s="34">
        <f>D19/H19</f>
        <v>11</v>
      </c>
      <c r="G18" s="34">
        <f>E18/C18/K18</f>
        <v>21</v>
      </c>
      <c r="H18" s="19">
        <f t="shared" si="0"/>
        <v>115</v>
      </c>
      <c r="I18" s="19">
        <f t="shared" si="0"/>
        <v>286</v>
      </c>
      <c r="J18" s="19">
        <f t="shared" si="0"/>
        <v>5</v>
      </c>
      <c r="K18" s="19">
        <f t="shared" si="0"/>
        <v>13</v>
      </c>
      <c r="L18" s="19">
        <f t="shared" si="0"/>
        <v>75</v>
      </c>
      <c r="M18" s="19">
        <f t="shared" si="0"/>
        <v>254</v>
      </c>
      <c r="N18" s="19">
        <f>D18/C18</f>
        <v>80</v>
      </c>
      <c r="O18" s="19">
        <f>E18/C18</f>
        <v>273</v>
      </c>
    </row>
    <row r="19" spans="1:15" s="13" customFormat="1" ht="12.75">
      <c r="A19" s="39"/>
      <c r="B19" s="41"/>
      <c r="C19" s="43"/>
      <c r="D19" s="36">
        <f>D18+E18</f>
        <v>4593</v>
      </c>
      <c r="E19" s="36"/>
      <c r="F19" s="35"/>
      <c r="G19" s="35"/>
      <c r="H19" s="36">
        <f>H18+I18</f>
        <v>401</v>
      </c>
      <c r="I19" s="36"/>
      <c r="J19" s="36">
        <f>J18+K18</f>
        <v>18</v>
      </c>
      <c r="K19" s="36"/>
      <c r="L19" s="36">
        <f>L18+M18</f>
        <v>329</v>
      </c>
      <c r="M19" s="36"/>
      <c r="N19" s="37">
        <f>D19/C18</f>
        <v>353</v>
      </c>
      <c r="O19" s="38"/>
    </row>
    <row r="20" s="10" customFormat="1" ht="7.5">
      <c r="B20" s="17"/>
    </row>
    <row r="21" spans="1:15" s="3" customFormat="1" ht="12.75">
      <c r="A21" s="21" t="s">
        <v>43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s="3" customFormat="1" ht="12.75" customHeight="1">
      <c r="A22" s="22" t="s">
        <v>34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="10" customFormat="1" ht="7.5"/>
    <row r="24" spans="1:15" s="3" customFormat="1" ht="25.5" customHeight="1">
      <c r="A24" s="23" t="s">
        <v>0</v>
      </c>
      <c r="B24" s="23" t="s">
        <v>1</v>
      </c>
      <c r="C24" s="24" t="s">
        <v>2</v>
      </c>
      <c r="D24" s="23" t="s">
        <v>5</v>
      </c>
      <c r="E24" s="23"/>
      <c r="F24" s="24" t="s">
        <v>6</v>
      </c>
      <c r="G24" s="24" t="s">
        <v>7</v>
      </c>
      <c r="H24" s="23" t="s">
        <v>8</v>
      </c>
      <c r="I24" s="23"/>
      <c r="J24" s="23" t="s">
        <v>9</v>
      </c>
      <c r="K24" s="23"/>
      <c r="L24" s="23" t="s">
        <v>10</v>
      </c>
      <c r="M24" s="23"/>
      <c r="N24" s="23" t="s">
        <v>11</v>
      </c>
      <c r="O24" s="23"/>
    </row>
    <row r="25" spans="1:15" s="3" customFormat="1" ht="20.25" customHeight="1">
      <c r="A25" s="23"/>
      <c r="B25" s="23"/>
      <c r="C25" s="25"/>
      <c r="D25" s="11" t="s">
        <v>3</v>
      </c>
      <c r="E25" s="11" t="s">
        <v>4</v>
      </c>
      <c r="F25" s="25"/>
      <c r="G25" s="25"/>
      <c r="H25" s="11" t="s">
        <v>3</v>
      </c>
      <c r="I25" s="11" t="s">
        <v>4</v>
      </c>
      <c r="J25" s="11" t="s">
        <v>3</v>
      </c>
      <c r="K25" s="11" t="s">
        <v>4</v>
      </c>
      <c r="L25" s="11" t="s">
        <v>3</v>
      </c>
      <c r="M25" s="11" t="s">
        <v>4</v>
      </c>
      <c r="N25" s="11" t="s">
        <v>3</v>
      </c>
      <c r="O25" s="11" t="s">
        <v>4</v>
      </c>
    </row>
    <row r="26" spans="1:15" ht="12.75">
      <c r="A26" s="26">
        <v>1</v>
      </c>
      <c r="B26" s="4" t="s">
        <v>20</v>
      </c>
      <c r="C26" s="27"/>
      <c r="D26" s="5"/>
      <c r="E26" s="5"/>
      <c r="F26" s="29" t="e">
        <f>D27/H27</f>
        <v>#DIV/0!</v>
      </c>
      <c r="G26" s="29" t="e">
        <f>E26/C26/K26</f>
        <v>#DIV/0!</v>
      </c>
      <c r="H26" s="5"/>
      <c r="I26" s="5"/>
      <c r="J26" s="5"/>
      <c r="K26" s="5"/>
      <c r="L26" s="5"/>
      <c r="M26" s="5"/>
      <c r="N26" s="18" t="e">
        <f>D26/C26</f>
        <v>#DIV/0!</v>
      </c>
      <c r="O26" s="18" t="e">
        <f>E26/C26</f>
        <v>#DIV/0!</v>
      </c>
    </row>
    <row r="27" spans="1:15" s="3" customFormat="1" ht="12.75">
      <c r="A27" s="26"/>
      <c r="B27" s="6" t="s">
        <v>13</v>
      </c>
      <c r="C27" s="28"/>
      <c r="D27" s="31">
        <f>D26+E26</f>
        <v>0</v>
      </c>
      <c r="E27" s="31"/>
      <c r="F27" s="30"/>
      <c r="G27" s="30"/>
      <c r="H27" s="31">
        <f>H26+I26</f>
        <v>0</v>
      </c>
      <c r="I27" s="31"/>
      <c r="J27" s="31">
        <f>J26+K26</f>
        <v>0</v>
      </c>
      <c r="K27" s="31"/>
      <c r="L27" s="31">
        <f>L26+M26</f>
        <v>0</v>
      </c>
      <c r="M27" s="31"/>
      <c r="N27" s="32" t="e">
        <f>D27/C26</f>
        <v>#DIV/0!</v>
      </c>
      <c r="O27" s="33"/>
    </row>
    <row r="28" spans="1:15" s="8" customFormat="1" ht="25.5">
      <c r="A28" s="44"/>
      <c r="B28" s="16" t="s">
        <v>19</v>
      </c>
      <c r="C28" s="45"/>
      <c r="D28" s="7">
        <f aca="true" t="shared" si="1" ref="D28:M28">D26</f>
        <v>0</v>
      </c>
      <c r="E28" s="7">
        <f t="shared" si="1"/>
        <v>0</v>
      </c>
      <c r="F28" s="47" t="e">
        <f>D29/H29</f>
        <v>#DIV/0!</v>
      </c>
      <c r="G28" s="47" t="e">
        <f>E28/C28/K28</f>
        <v>#DIV/0!</v>
      </c>
      <c r="H28" s="7">
        <f t="shared" si="1"/>
        <v>0</v>
      </c>
      <c r="I28" s="7">
        <f t="shared" si="1"/>
        <v>0</v>
      </c>
      <c r="J28" s="7">
        <f t="shared" si="1"/>
        <v>0</v>
      </c>
      <c r="K28" s="7">
        <f t="shared" si="1"/>
        <v>0</v>
      </c>
      <c r="L28" s="7">
        <f t="shared" si="1"/>
        <v>0</v>
      </c>
      <c r="M28" s="7">
        <f t="shared" si="1"/>
        <v>0</v>
      </c>
      <c r="N28" s="7" t="e">
        <f>D28/C28</f>
        <v>#DIV/0!</v>
      </c>
      <c r="O28" s="7" t="e">
        <f>E28/C28</f>
        <v>#DIV/0!</v>
      </c>
    </row>
    <row r="29" spans="1:15" s="9" customFormat="1" ht="12.75">
      <c r="A29" s="44"/>
      <c r="B29" s="16" t="s">
        <v>13</v>
      </c>
      <c r="C29" s="46"/>
      <c r="D29" s="31">
        <f>D28+E28</f>
        <v>0</v>
      </c>
      <c r="E29" s="31"/>
      <c r="F29" s="48"/>
      <c r="G29" s="48"/>
      <c r="H29" s="31">
        <f>H28+I28</f>
        <v>0</v>
      </c>
      <c r="I29" s="31"/>
      <c r="J29" s="31">
        <f>J28+K28</f>
        <v>0</v>
      </c>
      <c r="K29" s="31"/>
      <c r="L29" s="31">
        <f>L28+M28</f>
        <v>0</v>
      </c>
      <c r="M29" s="31"/>
      <c r="N29" s="32" t="e">
        <f>D29/C28</f>
        <v>#DIV/0!</v>
      </c>
      <c r="O29" s="33"/>
    </row>
    <row r="30" spans="1:15" ht="12.75">
      <c r="A30" s="26">
        <v>1</v>
      </c>
      <c r="B30" s="4" t="s">
        <v>21</v>
      </c>
      <c r="C30" s="27"/>
      <c r="D30" s="5"/>
      <c r="E30" s="5"/>
      <c r="F30" s="29" t="e">
        <f>D31/H31</f>
        <v>#DIV/0!</v>
      </c>
      <c r="G30" s="29" t="e">
        <f>E30/C30/K30</f>
        <v>#DIV/0!</v>
      </c>
      <c r="H30" s="5"/>
      <c r="I30" s="5"/>
      <c r="J30" s="5"/>
      <c r="K30" s="5"/>
      <c r="L30" s="5"/>
      <c r="M30" s="5"/>
      <c r="N30" s="18" t="e">
        <f>D30/C30</f>
        <v>#DIV/0!</v>
      </c>
      <c r="O30" s="18" t="e">
        <f>E30/C30</f>
        <v>#DIV/0!</v>
      </c>
    </row>
    <row r="31" spans="1:15" ht="12.75">
      <c r="A31" s="26"/>
      <c r="B31" s="6" t="s">
        <v>13</v>
      </c>
      <c r="C31" s="28"/>
      <c r="D31" s="31">
        <f>D30+E30</f>
        <v>0</v>
      </c>
      <c r="E31" s="31"/>
      <c r="F31" s="30"/>
      <c r="G31" s="30"/>
      <c r="H31" s="31">
        <f>H30+I30</f>
        <v>0</v>
      </c>
      <c r="I31" s="31"/>
      <c r="J31" s="31">
        <f>J30+K30</f>
        <v>0</v>
      </c>
      <c r="K31" s="31"/>
      <c r="L31" s="31">
        <f>L30+M30</f>
        <v>0</v>
      </c>
      <c r="M31" s="31"/>
      <c r="N31" s="32" t="e">
        <f>D31/C30</f>
        <v>#DIV/0!</v>
      </c>
      <c r="O31" s="33"/>
    </row>
    <row r="32" spans="1:15" ht="12.75">
      <c r="A32" s="26">
        <v>2</v>
      </c>
      <c r="B32" s="4" t="s">
        <v>22</v>
      </c>
      <c r="C32" s="27"/>
      <c r="D32" s="5"/>
      <c r="E32" s="5"/>
      <c r="F32" s="29" t="e">
        <f>D33/H33</f>
        <v>#DIV/0!</v>
      </c>
      <c r="G32" s="29" t="e">
        <f>E32/C32/K32</f>
        <v>#DIV/0!</v>
      </c>
      <c r="H32" s="5"/>
      <c r="I32" s="5"/>
      <c r="J32" s="5"/>
      <c r="K32" s="5"/>
      <c r="L32" s="5"/>
      <c r="M32" s="5"/>
      <c r="N32" s="18" t="e">
        <f>D32/C32</f>
        <v>#DIV/0!</v>
      </c>
      <c r="O32" s="18" t="e">
        <f>E32/C32</f>
        <v>#DIV/0!</v>
      </c>
    </row>
    <row r="33" spans="1:15" ht="12.75">
      <c r="A33" s="26"/>
      <c r="B33" s="6" t="s">
        <v>13</v>
      </c>
      <c r="C33" s="28"/>
      <c r="D33" s="31">
        <f>D32+E32</f>
        <v>0</v>
      </c>
      <c r="E33" s="31"/>
      <c r="F33" s="30"/>
      <c r="G33" s="30"/>
      <c r="H33" s="31">
        <f>H32+I32</f>
        <v>0</v>
      </c>
      <c r="I33" s="31"/>
      <c r="J33" s="31">
        <f>J32+K32</f>
        <v>0</v>
      </c>
      <c r="K33" s="31"/>
      <c r="L33" s="31">
        <f>L32+M32</f>
        <v>0</v>
      </c>
      <c r="M33" s="31"/>
      <c r="N33" s="32" t="e">
        <f>D33/C32</f>
        <v>#DIV/0!</v>
      </c>
      <c r="O33" s="33"/>
    </row>
    <row r="34" spans="1:15" s="8" customFormat="1" ht="24" customHeight="1">
      <c r="A34" s="44"/>
      <c r="B34" s="16" t="s">
        <v>23</v>
      </c>
      <c r="C34" s="45"/>
      <c r="D34" s="7">
        <f aca="true" t="shared" si="2" ref="D34:M34">D30+D32</f>
        <v>0</v>
      </c>
      <c r="E34" s="7">
        <f t="shared" si="2"/>
        <v>0</v>
      </c>
      <c r="F34" s="47" t="e">
        <f>D35/H35</f>
        <v>#DIV/0!</v>
      </c>
      <c r="G34" s="47" t="e">
        <f>E34/C34/K34</f>
        <v>#DIV/0!</v>
      </c>
      <c r="H34" s="7">
        <f t="shared" si="2"/>
        <v>0</v>
      </c>
      <c r="I34" s="7">
        <f t="shared" si="2"/>
        <v>0</v>
      </c>
      <c r="J34" s="7">
        <f t="shared" si="2"/>
        <v>0</v>
      </c>
      <c r="K34" s="7">
        <f t="shared" si="2"/>
        <v>0</v>
      </c>
      <c r="L34" s="7">
        <f t="shared" si="2"/>
        <v>0</v>
      </c>
      <c r="M34" s="7">
        <f t="shared" si="2"/>
        <v>0</v>
      </c>
      <c r="N34" s="7" t="e">
        <f>D34/C34</f>
        <v>#DIV/0!</v>
      </c>
      <c r="O34" s="7" t="e">
        <f>E34/C34</f>
        <v>#DIV/0!</v>
      </c>
    </row>
    <row r="35" spans="1:15" s="9" customFormat="1" ht="12.75">
      <c r="A35" s="44"/>
      <c r="B35" s="16" t="s">
        <v>13</v>
      </c>
      <c r="C35" s="46"/>
      <c r="D35" s="31">
        <f>D34+E34</f>
        <v>0</v>
      </c>
      <c r="E35" s="31"/>
      <c r="F35" s="48"/>
      <c r="G35" s="48"/>
      <c r="H35" s="31">
        <f>H34+I34</f>
        <v>0</v>
      </c>
      <c r="I35" s="31"/>
      <c r="J35" s="31">
        <f>J34+K34</f>
        <v>0</v>
      </c>
      <c r="K35" s="31"/>
      <c r="L35" s="31">
        <f>L34+M34</f>
        <v>0</v>
      </c>
      <c r="M35" s="31"/>
      <c r="N35" s="32" t="e">
        <f>D35/C34</f>
        <v>#DIV/0!</v>
      </c>
      <c r="O35" s="33"/>
    </row>
    <row r="36" spans="1:15" s="12" customFormat="1" ht="12.75">
      <c r="A36" s="39">
        <f>A26+A32</f>
        <v>3</v>
      </c>
      <c r="B36" s="40" t="s">
        <v>24</v>
      </c>
      <c r="C36" s="42"/>
      <c r="D36" s="19">
        <f aca="true" t="shared" si="3" ref="D36:M36">D28+D34</f>
        <v>0</v>
      </c>
      <c r="E36" s="19">
        <f t="shared" si="3"/>
        <v>0</v>
      </c>
      <c r="F36" s="34" t="e">
        <f>D37/H37</f>
        <v>#DIV/0!</v>
      </c>
      <c r="G36" s="34" t="e">
        <f>E36/C36/K36</f>
        <v>#DIV/0!</v>
      </c>
      <c r="H36" s="19">
        <f t="shared" si="3"/>
        <v>0</v>
      </c>
      <c r="I36" s="19">
        <f t="shared" si="3"/>
        <v>0</v>
      </c>
      <c r="J36" s="19">
        <f t="shared" si="3"/>
        <v>0</v>
      </c>
      <c r="K36" s="19">
        <f t="shared" si="3"/>
        <v>0</v>
      </c>
      <c r="L36" s="19">
        <f t="shared" si="3"/>
        <v>0</v>
      </c>
      <c r="M36" s="19">
        <f t="shared" si="3"/>
        <v>0</v>
      </c>
      <c r="N36" s="19" t="e">
        <f>D36/C36</f>
        <v>#DIV/0!</v>
      </c>
      <c r="O36" s="19" t="e">
        <f>E36/C36</f>
        <v>#DIV/0!</v>
      </c>
    </row>
    <row r="37" spans="1:15" s="13" customFormat="1" ht="13.5" thickBot="1">
      <c r="A37" s="50"/>
      <c r="B37" s="51"/>
      <c r="C37" s="52"/>
      <c r="D37" s="34">
        <f>D36+E36</f>
        <v>0</v>
      </c>
      <c r="E37" s="34"/>
      <c r="F37" s="53"/>
      <c r="G37" s="53"/>
      <c r="H37" s="34">
        <f>H36+I36</f>
        <v>0</v>
      </c>
      <c r="I37" s="34"/>
      <c r="J37" s="34">
        <f>J36+K36</f>
        <v>0</v>
      </c>
      <c r="K37" s="34"/>
      <c r="L37" s="34">
        <f>L36+M36</f>
        <v>0</v>
      </c>
      <c r="M37" s="34"/>
      <c r="N37" s="64" t="e">
        <f>D37/C36</f>
        <v>#DIV/0!</v>
      </c>
      <c r="O37" s="65"/>
    </row>
    <row r="38" spans="1:15" s="14" customFormat="1" ht="12.75">
      <c r="A38" s="54">
        <f>A18+A36</f>
        <v>8</v>
      </c>
      <c r="B38" s="56" t="s">
        <v>25</v>
      </c>
      <c r="C38" s="58">
        <f>(C6+C8+C10+C12+C14+C16+C26+C30+C32)/A38</f>
        <v>8</v>
      </c>
      <c r="D38" s="20">
        <f aca="true" t="shared" si="4" ref="D38:M38">D18+D36</f>
        <v>1046</v>
      </c>
      <c r="E38" s="20">
        <f t="shared" si="4"/>
        <v>3547</v>
      </c>
      <c r="F38" s="60">
        <f>D39/H39</f>
        <v>11</v>
      </c>
      <c r="G38" s="60">
        <f>E38/C38/K38</f>
        <v>34</v>
      </c>
      <c r="H38" s="20">
        <f t="shared" si="4"/>
        <v>115</v>
      </c>
      <c r="I38" s="20">
        <f t="shared" si="4"/>
        <v>286</v>
      </c>
      <c r="J38" s="20">
        <f t="shared" si="4"/>
        <v>5</v>
      </c>
      <c r="K38" s="20">
        <f t="shared" si="4"/>
        <v>13</v>
      </c>
      <c r="L38" s="20">
        <f t="shared" si="4"/>
        <v>75</v>
      </c>
      <c r="M38" s="20">
        <f t="shared" si="4"/>
        <v>254</v>
      </c>
      <c r="N38" s="20">
        <f>D38/C38</f>
        <v>131</v>
      </c>
      <c r="O38" s="20">
        <f>E38/C38</f>
        <v>443</v>
      </c>
    </row>
    <row r="39" spans="1:15" s="15" customFormat="1" ht="13.5" thickBot="1">
      <c r="A39" s="55"/>
      <c r="B39" s="57"/>
      <c r="C39" s="59"/>
      <c r="D39" s="49">
        <f>D38+E38</f>
        <v>4593</v>
      </c>
      <c r="E39" s="49"/>
      <c r="F39" s="61"/>
      <c r="G39" s="61"/>
      <c r="H39" s="49">
        <f>H38+I38</f>
        <v>401</v>
      </c>
      <c r="I39" s="49"/>
      <c r="J39" s="49">
        <f>J38+K38</f>
        <v>18</v>
      </c>
      <c r="K39" s="49"/>
      <c r="L39" s="49">
        <f>L38+M38</f>
        <v>329</v>
      </c>
      <c r="M39" s="49"/>
      <c r="N39" s="62">
        <f>D39/C38</f>
        <v>574</v>
      </c>
      <c r="O39" s="63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</sheetData>
  <sheetProtection/>
  <mergeCells count="153">
    <mergeCell ref="J39:K39"/>
    <mergeCell ref="L39:M39"/>
    <mergeCell ref="N39:O39"/>
    <mergeCell ref="J37:K37"/>
    <mergeCell ref="L37:M37"/>
    <mergeCell ref="N37:O37"/>
    <mergeCell ref="A38:A39"/>
    <mergeCell ref="B38:B39"/>
    <mergeCell ref="C38:C39"/>
    <mergeCell ref="F38:F39"/>
    <mergeCell ref="G38:G39"/>
    <mergeCell ref="D39:E39"/>
    <mergeCell ref="H39:I39"/>
    <mergeCell ref="J35:K35"/>
    <mergeCell ref="L35:M35"/>
    <mergeCell ref="N35:O35"/>
    <mergeCell ref="A36:A37"/>
    <mergeCell ref="B36:B37"/>
    <mergeCell ref="C36:C37"/>
    <mergeCell ref="F36:F37"/>
    <mergeCell ref="G36:G37"/>
    <mergeCell ref="D37:E37"/>
    <mergeCell ref="H37:I37"/>
    <mergeCell ref="A34:A35"/>
    <mergeCell ref="C34:C35"/>
    <mergeCell ref="F34:F35"/>
    <mergeCell ref="G34:G35"/>
    <mergeCell ref="D35:E35"/>
    <mergeCell ref="H35:I35"/>
    <mergeCell ref="N31:O31"/>
    <mergeCell ref="A32:A33"/>
    <mergeCell ref="C32:C33"/>
    <mergeCell ref="F32:F33"/>
    <mergeCell ref="G32:G33"/>
    <mergeCell ref="D33:E33"/>
    <mergeCell ref="H33:I33"/>
    <mergeCell ref="J33:K33"/>
    <mergeCell ref="L33:M33"/>
    <mergeCell ref="N33:O33"/>
    <mergeCell ref="L29:M29"/>
    <mergeCell ref="N29:O29"/>
    <mergeCell ref="A30:A31"/>
    <mergeCell ref="C30:C31"/>
    <mergeCell ref="F30:F31"/>
    <mergeCell ref="G30:G31"/>
    <mergeCell ref="D31:E31"/>
    <mergeCell ref="H31:I31"/>
    <mergeCell ref="J31:K31"/>
    <mergeCell ref="L31:M31"/>
    <mergeCell ref="J27:K27"/>
    <mergeCell ref="L27:M27"/>
    <mergeCell ref="N27:O27"/>
    <mergeCell ref="A28:A29"/>
    <mergeCell ref="C28:C29"/>
    <mergeCell ref="F28:F29"/>
    <mergeCell ref="G28:G29"/>
    <mergeCell ref="D29:E29"/>
    <mergeCell ref="H29:I29"/>
    <mergeCell ref="J29:K29"/>
    <mergeCell ref="H24:I24"/>
    <mergeCell ref="J24:K24"/>
    <mergeCell ref="L24:M24"/>
    <mergeCell ref="N24:O24"/>
    <mergeCell ref="A26:A27"/>
    <mergeCell ref="C26:C27"/>
    <mergeCell ref="F26:F27"/>
    <mergeCell ref="G26:G27"/>
    <mergeCell ref="D27:E27"/>
    <mergeCell ref="H27:I27"/>
    <mergeCell ref="A24:A25"/>
    <mergeCell ref="B24:B25"/>
    <mergeCell ref="C24:C25"/>
    <mergeCell ref="D24:E24"/>
    <mergeCell ref="F24:F25"/>
    <mergeCell ref="G24:G25"/>
    <mergeCell ref="H19:I19"/>
    <mergeCell ref="J19:K19"/>
    <mergeCell ref="L19:M19"/>
    <mergeCell ref="N19:O19"/>
    <mergeCell ref="A21:O21"/>
    <mergeCell ref="A22:O22"/>
    <mergeCell ref="A18:A19"/>
    <mergeCell ref="B18:B19"/>
    <mergeCell ref="C18:C19"/>
    <mergeCell ref="F18:F19"/>
    <mergeCell ref="G18:G19"/>
    <mergeCell ref="D19:E19"/>
    <mergeCell ref="N15:O15"/>
    <mergeCell ref="A16:A17"/>
    <mergeCell ref="C16:C17"/>
    <mergeCell ref="F16:F17"/>
    <mergeCell ref="G16:G17"/>
    <mergeCell ref="D17:E17"/>
    <mergeCell ref="H17:I17"/>
    <mergeCell ref="J17:K17"/>
    <mergeCell ref="L17:M17"/>
    <mergeCell ref="N17:O17"/>
    <mergeCell ref="L13:M13"/>
    <mergeCell ref="N13:O13"/>
    <mergeCell ref="A14:A15"/>
    <mergeCell ref="C14:C15"/>
    <mergeCell ref="F14:F15"/>
    <mergeCell ref="G14:G15"/>
    <mergeCell ref="D15:E15"/>
    <mergeCell ref="H15:I15"/>
    <mergeCell ref="J15:K15"/>
    <mergeCell ref="L15:M15"/>
    <mergeCell ref="J11:K11"/>
    <mergeCell ref="L11:M11"/>
    <mergeCell ref="N11:O11"/>
    <mergeCell ref="A12:A13"/>
    <mergeCell ref="C12:C13"/>
    <mergeCell ref="F12:F13"/>
    <mergeCell ref="G12:G13"/>
    <mergeCell ref="D13:E13"/>
    <mergeCell ref="H13:I13"/>
    <mergeCell ref="J13:K13"/>
    <mergeCell ref="A10:A11"/>
    <mergeCell ref="C10:C11"/>
    <mergeCell ref="F10:F11"/>
    <mergeCell ref="G10:G11"/>
    <mergeCell ref="D11:E11"/>
    <mergeCell ref="H11:I11"/>
    <mergeCell ref="N7:O7"/>
    <mergeCell ref="A8:A9"/>
    <mergeCell ref="C8:C9"/>
    <mergeCell ref="F8:F9"/>
    <mergeCell ref="G8:G9"/>
    <mergeCell ref="D9:E9"/>
    <mergeCell ref="H9:I9"/>
    <mergeCell ref="J9:K9"/>
    <mergeCell ref="L9:M9"/>
    <mergeCell ref="N9:O9"/>
    <mergeCell ref="L4:M4"/>
    <mergeCell ref="N4:O4"/>
    <mergeCell ref="A6:A7"/>
    <mergeCell ref="C6:C7"/>
    <mergeCell ref="F6:F7"/>
    <mergeCell ref="G6:G7"/>
    <mergeCell ref="D7:E7"/>
    <mergeCell ref="H7:I7"/>
    <mergeCell ref="J7:K7"/>
    <mergeCell ref="L7:M7"/>
    <mergeCell ref="A1:O1"/>
    <mergeCell ref="A2:O2"/>
    <mergeCell ref="A4:A5"/>
    <mergeCell ref="B4:B5"/>
    <mergeCell ref="C4:C5"/>
    <mergeCell ref="D4:E4"/>
    <mergeCell ref="F4:F5"/>
    <mergeCell ref="G4:G5"/>
    <mergeCell ref="H4:I4"/>
    <mergeCell ref="J4:K4"/>
  </mergeCells>
  <printOptions/>
  <pageMargins left="0.1968503937007874" right="0.1968503937007874" top="0.7874015748031497" bottom="0.1968503937007874" header="0" footer="0"/>
  <pageSetup horizontalDpi="180" verticalDpi="18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SheetLayoutView="100" zoomScalePageLayoutView="0" workbookViewId="0" topLeftCell="A1">
      <selection activeCell="G34" sqref="G34:G35"/>
    </sheetView>
  </sheetViews>
  <sheetFormatPr defaultColWidth="9.140625" defaultRowHeight="15"/>
  <cols>
    <col min="1" max="1" width="4.8515625" style="1" customWidth="1"/>
    <col min="2" max="2" width="27.421875" style="1" customWidth="1"/>
    <col min="3" max="3" width="7.8515625" style="1" customWidth="1"/>
    <col min="4" max="4" width="6.421875" style="1" bestFit="1" customWidth="1"/>
    <col min="5" max="5" width="7.00390625" style="1" customWidth="1"/>
    <col min="6" max="6" width="8.421875" style="1" customWidth="1"/>
    <col min="7" max="7" width="8.00390625" style="1" customWidth="1"/>
    <col min="8" max="8" width="6.421875" style="1" bestFit="1" customWidth="1"/>
    <col min="9" max="9" width="6.421875" style="1" customWidth="1"/>
    <col min="10" max="10" width="6.421875" style="1" bestFit="1" customWidth="1"/>
    <col min="11" max="11" width="6.421875" style="1" customWidth="1"/>
    <col min="12" max="12" width="6.421875" style="1" bestFit="1" customWidth="1"/>
    <col min="13" max="14" width="8.140625" style="1" customWidth="1"/>
    <col min="15" max="15" width="8.8515625" style="1" customWidth="1"/>
    <col min="16" max="16384" width="9.140625" style="1" customWidth="1"/>
  </cols>
  <sheetData>
    <row r="1" spans="1:15" s="3" customFormat="1" ht="12.75">
      <c r="A1" s="21" t="s">
        <v>42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3" customFormat="1" ht="12.75">
      <c r="A2" s="22" t="s">
        <v>37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="10" customFormat="1" ht="7.5"/>
    <row r="4" spans="1:15" s="3" customFormat="1" ht="26.25" customHeight="1">
      <c r="A4" s="23" t="s">
        <v>0</v>
      </c>
      <c r="B4" s="23" t="s">
        <v>1</v>
      </c>
      <c r="C4" s="24" t="s">
        <v>2</v>
      </c>
      <c r="D4" s="23" t="s">
        <v>5</v>
      </c>
      <c r="E4" s="23"/>
      <c r="F4" s="24" t="s">
        <v>6</v>
      </c>
      <c r="G4" s="24" t="s">
        <v>7</v>
      </c>
      <c r="H4" s="23" t="s">
        <v>8</v>
      </c>
      <c r="I4" s="23"/>
      <c r="J4" s="23" t="s">
        <v>9</v>
      </c>
      <c r="K4" s="23"/>
      <c r="L4" s="23" t="s">
        <v>10</v>
      </c>
      <c r="M4" s="23"/>
      <c r="N4" s="23" t="s">
        <v>11</v>
      </c>
      <c r="O4" s="23"/>
    </row>
    <row r="5" spans="1:15" s="3" customFormat="1" ht="27" customHeight="1">
      <c r="A5" s="23"/>
      <c r="B5" s="23"/>
      <c r="C5" s="25"/>
      <c r="D5" s="11" t="s">
        <v>3</v>
      </c>
      <c r="E5" s="11" t="s">
        <v>4</v>
      </c>
      <c r="F5" s="25"/>
      <c r="G5" s="25"/>
      <c r="H5" s="11" t="s">
        <v>3</v>
      </c>
      <c r="I5" s="11" t="s">
        <v>4</v>
      </c>
      <c r="J5" s="11" t="s">
        <v>3</v>
      </c>
      <c r="K5" s="11" t="s">
        <v>4</v>
      </c>
      <c r="L5" s="11" t="s">
        <v>3</v>
      </c>
      <c r="M5" s="11" t="s">
        <v>4</v>
      </c>
      <c r="N5" s="11" t="s">
        <v>3</v>
      </c>
      <c r="O5" s="11" t="s">
        <v>4</v>
      </c>
    </row>
    <row r="6" spans="1:15" ht="12.75">
      <c r="A6" s="26">
        <v>1</v>
      </c>
      <c r="B6" s="4" t="s">
        <v>12</v>
      </c>
      <c r="C6" s="27">
        <v>22</v>
      </c>
      <c r="D6" s="5">
        <v>306</v>
      </c>
      <c r="E6" s="5">
        <v>2434</v>
      </c>
      <c r="F6" s="29">
        <f>D7/H7</f>
        <v>12</v>
      </c>
      <c r="G6" s="29">
        <f>E6/C6/K6</f>
        <v>14</v>
      </c>
      <c r="H6" s="5">
        <v>41</v>
      </c>
      <c r="I6" s="5">
        <v>182</v>
      </c>
      <c r="J6" s="5">
        <v>2</v>
      </c>
      <c r="K6" s="5">
        <v>8</v>
      </c>
      <c r="L6" s="5">
        <v>24</v>
      </c>
      <c r="M6" s="5">
        <v>153</v>
      </c>
      <c r="N6" s="18">
        <f>D6/C6</f>
        <v>14</v>
      </c>
      <c r="O6" s="18">
        <f>E6/C6</f>
        <v>111</v>
      </c>
    </row>
    <row r="7" spans="1:15" s="3" customFormat="1" ht="12.75">
      <c r="A7" s="26"/>
      <c r="B7" s="6" t="s">
        <v>13</v>
      </c>
      <c r="C7" s="28"/>
      <c r="D7" s="31">
        <f>D6+E6</f>
        <v>2740</v>
      </c>
      <c r="E7" s="31"/>
      <c r="F7" s="30"/>
      <c r="G7" s="30"/>
      <c r="H7" s="31">
        <f>H6+I6</f>
        <v>223</v>
      </c>
      <c r="I7" s="31"/>
      <c r="J7" s="31">
        <f>J6+K6</f>
        <v>10</v>
      </c>
      <c r="K7" s="31"/>
      <c r="L7" s="31">
        <f>L6+M6</f>
        <v>177</v>
      </c>
      <c r="M7" s="31"/>
      <c r="N7" s="31">
        <f>D7/C6</f>
        <v>125</v>
      </c>
      <c r="O7" s="31"/>
    </row>
    <row r="8" spans="1:15" ht="12.75">
      <c r="A8" s="26">
        <v>2</v>
      </c>
      <c r="B8" s="4" t="s">
        <v>15</v>
      </c>
      <c r="C8" s="27">
        <v>18</v>
      </c>
      <c r="D8" s="5">
        <v>94</v>
      </c>
      <c r="E8" s="5">
        <v>192</v>
      </c>
      <c r="F8" s="29">
        <f>D9/H9</f>
        <v>9</v>
      </c>
      <c r="G8" s="29">
        <f>E8/C8/K8</f>
        <v>11</v>
      </c>
      <c r="H8" s="5">
        <v>15</v>
      </c>
      <c r="I8" s="5">
        <v>18</v>
      </c>
      <c r="J8" s="5">
        <v>1</v>
      </c>
      <c r="K8" s="5">
        <v>1</v>
      </c>
      <c r="L8" s="5">
        <v>15</v>
      </c>
      <c r="M8" s="5">
        <v>18</v>
      </c>
      <c r="N8" s="18">
        <f>D8/C8</f>
        <v>5</v>
      </c>
      <c r="O8" s="18">
        <f>E8/C8</f>
        <v>11</v>
      </c>
    </row>
    <row r="9" spans="1:15" ht="12.75">
      <c r="A9" s="26"/>
      <c r="B9" s="6" t="s">
        <v>13</v>
      </c>
      <c r="C9" s="28"/>
      <c r="D9" s="31">
        <f>D8+E8</f>
        <v>286</v>
      </c>
      <c r="E9" s="31"/>
      <c r="F9" s="30"/>
      <c r="G9" s="30"/>
      <c r="H9" s="31">
        <f>H8+I8</f>
        <v>33</v>
      </c>
      <c r="I9" s="31"/>
      <c r="J9" s="31">
        <f>J8+K8</f>
        <v>2</v>
      </c>
      <c r="K9" s="31"/>
      <c r="L9" s="31">
        <f>L8+M8</f>
        <v>33</v>
      </c>
      <c r="M9" s="31"/>
      <c r="N9" s="31">
        <f>D9/C8</f>
        <v>16</v>
      </c>
      <c r="O9" s="31"/>
    </row>
    <row r="10" spans="1:15" ht="12.75">
      <c r="A10" s="26">
        <v>3</v>
      </c>
      <c r="B10" s="4" t="s">
        <v>16</v>
      </c>
      <c r="C10" s="27">
        <v>12</v>
      </c>
      <c r="D10" s="5">
        <v>51</v>
      </c>
      <c r="E10" s="5">
        <v>568</v>
      </c>
      <c r="F10" s="29">
        <f>D11/H11</f>
        <v>7</v>
      </c>
      <c r="G10" s="29">
        <f>E10/C10/K10</f>
        <v>16</v>
      </c>
      <c r="H10" s="5">
        <v>20</v>
      </c>
      <c r="I10" s="5">
        <v>68</v>
      </c>
      <c r="J10" s="5">
        <v>1</v>
      </c>
      <c r="K10" s="5">
        <v>3</v>
      </c>
      <c r="L10" s="5">
        <v>9</v>
      </c>
      <c r="M10" s="5">
        <v>63</v>
      </c>
      <c r="N10" s="18">
        <f>D10/C10</f>
        <v>4</v>
      </c>
      <c r="O10" s="18">
        <f>E10/C10</f>
        <v>47</v>
      </c>
    </row>
    <row r="11" spans="1:15" ht="12.75">
      <c r="A11" s="26"/>
      <c r="B11" s="6" t="s">
        <v>13</v>
      </c>
      <c r="C11" s="28"/>
      <c r="D11" s="31">
        <f>D10+E10</f>
        <v>619</v>
      </c>
      <c r="E11" s="31"/>
      <c r="F11" s="30"/>
      <c r="G11" s="30"/>
      <c r="H11" s="31">
        <f>H10+I10</f>
        <v>88</v>
      </c>
      <c r="I11" s="31"/>
      <c r="J11" s="31">
        <f>J10+K10</f>
        <v>4</v>
      </c>
      <c r="K11" s="31"/>
      <c r="L11" s="31">
        <f>L10+M10</f>
        <v>72</v>
      </c>
      <c r="M11" s="31"/>
      <c r="N11" s="32">
        <f>D11/C10</f>
        <v>52</v>
      </c>
      <c r="O11" s="33"/>
    </row>
    <row r="12" spans="1:15" ht="12.75" hidden="1">
      <c r="A12" s="26"/>
      <c r="B12" s="4" t="s">
        <v>35</v>
      </c>
      <c r="C12" s="27"/>
      <c r="D12" s="5">
        <v>0</v>
      </c>
      <c r="E12" s="5">
        <v>0</v>
      </c>
      <c r="F12" s="29"/>
      <c r="G12" s="29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18">
        <v>0</v>
      </c>
      <c r="O12" s="18">
        <v>0</v>
      </c>
    </row>
    <row r="13" spans="1:15" ht="12.75" hidden="1">
      <c r="A13" s="26"/>
      <c r="B13" s="6" t="s">
        <v>13</v>
      </c>
      <c r="C13" s="28"/>
      <c r="D13" s="31">
        <f>D12+E12</f>
        <v>0</v>
      </c>
      <c r="E13" s="31"/>
      <c r="F13" s="30"/>
      <c r="G13" s="30"/>
      <c r="H13" s="31">
        <f>H12+I12</f>
        <v>0</v>
      </c>
      <c r="I13" s="31"/>
      <c r="J13" s="31">
        <f>J12+K12</f>
        <v>0</v>
      </c>
      <c r="K13" s="31"/>
      <c r="L13" s="31">
        <f>L12+M12</f>
        <v>0</v>
      </c>
      <c r="M13" s="31"/>
      <c r="N13" s="32">
        <v>0</v>
      </c>
      <c r="O13" s="33"/>
    </row>
    <row r="14" spans="1:15" ht="12.75">
      <c r="A14" s="26">
        <v>4</v>
      </c>
      <c r="B14" s="4" t="s">
        <v>17</v>
      </c>
      <c r="C14" s="27">
        <v>22</v>
      </c>
      <c r="D14" s="5">
        <v>284</v>
      </c>
      <c r="E14" s="5">
        <v>1676</v>
      </c>
      <c r="F14" s="29">
        <f>D15/H15</f>
        <v>13</v>
      </c>
      <c r="G14" s="29">
        <f>E14/C14/K14</f>
        <v>15</v>
      </c>
      <c r="H14" s="5">
        <v>24</v>
      </c>
      <c r="I14" s="5">
        <v>127</v>
      </c>
      <c r="J14" s="5">
        <v>1</v>
      </c>
      <c r="K14" s="5">
        <v>5</v>
      </c>
      <c r="L14" s="5">
        <v>22</v>
      </c>
      <c r="M14" s="5">
        <v>77</v>
      </c>
      <c r="N14" s="18">
        <f>D14/C14</f>
        <v>13</v>
      </c>
      <c r="O14" s="18">
        <f>E14/C14</f>
        <v>76</v>
      </c>
    </row>
    <row r="15" spans="1:15" ht="12.75">
      <c r="A15" s="26"/>
      <c r="B15" s="6" t="s">
        <v>13</v>
      </c>
      <c r="C15" s="28"/>
      <c r="D15" s="31">
        <f>D14+E14</f>
        <v>1960</v>
      </c>
      <c r="E15" s="31"/>
      <c r="F15" s="30"/>
      <c r="G15" s="30"/>
      <c r="H15" s="31">
        <f>H14+I14</f>
        <v>151</v>
      </c>
      <c r="I15" s="31"/>
      <c r="J15" s="31">
        <f>J14+K14</f>
        <v>6</v>
      </c>
      <c r="K15" s="31"/>
      <c r="L15" s="31">
        <f>L14+M14</f>
        <v>99</v>
      </c>
      <c r="M15" s="31"/>
      <c r="N15" s="32">
        <f>D15/C14</f>
        <v>89</v>
      </c>
      <c r="O15" s="33"/>
    </row>
    <row r="16" spans="1:15" ht="12.75">
      <c r="A16" s="26">
        <v>5</v>
      </c>
      <c r="B16" s="4" t="s">
        <v>18</v>
      </c>
      <c r="C16" s="27">
        <v>22</v>
      </c>
      <c r="D16" s="5">
        <v>99</v>
      </c>
      <c r="E16" s="5">
        <v>945</v>
      </c>
      <c r="F16" s="29">
        <f>D17/H17</f>
        <v>14</v>
      </c>
      <c r="G16" s="29">
        <f>E16/C16/K16</f>
        <v>14</v>
      </c>
      <c r="H16" s="5">
        <v>20</v>
      </c>
      <c r="I16" s="5">
        <v>56</v>
      </c>
      <c r="J16" s="5">
        <v>1</v>
      </c>
      <c r="K16" s="5">
        <v>3</v>
      </c>
      <c r="L16" s="5">
        <v>20</v>
      </c>
      <c r="M16" s="5">
        <v>56</v>
      </c>
      <c r="N16" s="18">
        <f>D16/C16</f>
        <v>5</v>
      </c>
      <c r="O16" s="18">
        <f>E16/C16</f>
        <v>43</v>
      </c>
    </row>
    <row r="17" spans="1:15" ht="12.75">
      <c r="A17" s="26"/>
      <c r="B17" s="6" t="s">
        <v>13</v>
      </c>
      <c r="C17" s="28"/>
      <c r="D17" s="31">
        <f>D16+E16</f>
        <v>1044</v>
      </c>
      <c r="E17" s="31"/>
      <c r="F17" s="30"/>
      <c r="G17" s="30"/>
      <c r="H17" s="31">
        <f>H16+I16</f>
        <v>76</v>
      </c>
      <c r="I17" s="31"/>
      <c r="J17" s="31">
        <f>J16+K16</f>
        <v>4</v>
      </c>
      <c r="K17" s="31"/>
      <c r="L17" s="31">
        <f>L16+M16</f>
        <v>76</v>
      </c>
      <c r="M17" s="31"/>
      <c r="N17" s="32">
        <f>D17/C16</f>
        <v>47</v>
      </c>
      <c r="O17" s="33"/>
    </row>
    <row r="18" spans="1:15" s="12" customFormat="1" ht="12.75">
      <c r="A18" s="39">
        <f>A16</f>
        <v>5</v>
      </c>
      <c r="B18" s="40" t="s">
        <v>26</v>
      </c>
      <c r="C18" s="42">
        <f>(C6+C8+C10+C12+C14+C16)/A18</f>
        <v>19</v>
      </c>
      <c r="D18" s="19">
        <f aca="true" t="shared" si="0" ref="D18:M18">D6+D8+D10+D12+D14+D16</f>
        <v>834</v>
      </c>
      <c r="E18" s="19">
        <f t="shared" si="0"/>
        <v>5815</v>
      </c>
      <c r="F18" s="34">
        <f>D19/H19</f>
        <v>12</v>
      </c>
      <c r="G18" s="34">
        <f>E18/C18/K18</f>
        <v>15</v>
      </c>
      <c r="H18" s="19">
        <f t="shared" si="0"/>
        <v>120</v>
      </c>
      <c r="I18" s="19">
        <f t="shared" si="0"/>
        <v>451</v>
      </c>
      <c r="J18" s="19">
        <f t="shared" si="0"/>
        <v>6</v>
      </c>
      <c r="K18" s="19">
        <f t="shared" si="0"/>
        <v>20</v>
      </c>
      <c r="L18" s="19">
        <f t="shared" si="0"/>
        <v>90</v>
      </c>
      <c r="M18" s="19">
        <f t="shared" si="0"/>
        <v>367</v>
      </c>
      <c r="N18" s="19">
        <f>D18/C18</f>
        <v>44</v>
      </c>
      <c r="O18" s="19">
        <f>E18/C18</f>
        <v>306</v>
      </c>
    </row>
    <row r="19" spans="1:15" s="13" customFormat="1" ht="12.75">
      <c r="A19" s="39"/>
      <c r="B19" s="41"/>
      <c r="C19" s="43"/>
      <c r="D19" s="36">
        <f>D18+E18</f>
        <v>6649</v>
      </c>
      <c r="E19" s="36"/>
      <c r="F19" s="35"/>
      <c r="G19" s="35"/>
      <c r="H19" s="36">
        <f>H18+I18</f>
        <v>571</v>
      </c>
      <c r="I19" s="36"/>
      <c r="J19" s="36">
        <f>J18+K18</f>
        <v>26</v>
      </c>
      <c r="K19" s="36"/>
      <c r="L19" s="36">
        <f>L18+M18</f>
        <v>457</v>
      </c>
      <c r="M19" s="36"/>
      <c r="N19" s="37">
        <f>D19/C18</f>
        <v>350</v>
      </c>
      <c r="O19" s="38"/>
    </row>
    <row r="20" s="10" customFormat="1" ht="7.5">
      <c r="B20" s="17"/>
    </row>
    <row r="21" spans="1:15" s="3" customFormat="1" ht="12.75">
      <c r="A21" s="21" t="s">
        <v>43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s="3" customFormat="1" ht="12.75" customHeight="1">
      <c r="A22" s="22" t="s">
        <v>37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="10" customFormat="1" ht="7.5"/>
    <row r="24" spans="1:15" s="3" customFormat="1" ht="25.5" customHeight="1">
      <c r="A24" s="23" t="s">
        <v>0</v>
      </c>
      <c r="B24" s="23" t="s">
        <v>1</v>
      </c>
      <c r="C24" s="24" t="s">
        <v>2</v>
      </c>
      <c r="D24" s="23" t="s">
        <v>5</v>
      </c>
      <c r="E24" s="23"/>
      <c r="F24" s="24" t="s">
        <v>6</v>
      </c>
      <c r="G24" s="24" t="s">
        <v>7</v>
      </c>
      <c r="H24" s="23" t="s">
        <v>8</v>
      </c>
      <c r="I24" s="23"/>
      <c r="J24" s="23" t="s">
        <v>9</v>
      </c>
      <c r="K24" s="23"/>
      <c r="L24" s="23" t="s">
        <v>10</v>
      </c>
      <c r="M24" s="23"/>
      <c r="N24" s="23" t="s">
        <v>11</v>
      </c>
      <c r="O24" s="23"/>
    </row>
    <row r="25" spans="1:15" s="3" customFormat="1" ht="20.25" customHeight="1">
      <c r="A25" s="23"/>
      <c r="B25" s="23"/>
      <c r="C25" s="25"/>
      <c r="D25" s="11" t="s">
        <v>3</v>
      </c>
      <c r="E25" s="11" t="s">
        <v>4</v>
      </c>
      <c r="F25" s="25"/>
      <c r="G25" s="25"/>
      <c r="H25" s="11" t="s">
        <v>3</v>
      </c>
      <c r="I25" s="11" t="s">
        <v>4</v>
      </c>
      <c r="J25" s="11" t="s">
        <v>3</v>
      </c>
      <c r="K25" s="11" t="s">
        <v>4</v>
      </c>
      <c r="L25" s="11" t="s">
        <v>3</v>
      </c>
      <c r="M25" s="11" t="s">
        <v>4</v>
      </c>
      <c r="N25" s="11" t="s">
        <v>3</v>
      </c>
      <c r="O25" s="11" t="s">
        <v>4</v>
      </c>
    </row>
    <row r="26" spans="1:15" ht="12.75">
      <c r="A26" s="26">
        <v>1</v>
      </c>
      <c r="B26" s="4" t="s">
        <v>20</v>
      </c>
      <c r="C26" s="27">
        <v>22</v>
      </c>
      <c r="D26" s="5">
        <v>0</v>
      </c>
      <c r="E26" s="5">
        <v>1270</v>
      </c>
      <c r="F26" s="29">
        <f>D27/H27</f>
        <v>15</v>
      </c>
      <c r="G26" s="29">
        <f>E26/C26/K26</f>
        <v>14</v>
      </c>
      <c r="H26" s="5">
        <v>0</v>
      </c>
      <c r="I26" s="5">
        <v>85</v>
      </c>
      <c r="J26" s="5">
        <v>0</v>
      </c>
      <c r="K26" s="5">
        <v>4</v>
      </c>
      <c r="L26" s="5">
        <v>0</v>
      </c>
      <c r="M26" s="5">
        <v>69</v>
      </c>
      <c r="N26" s="18">
        <f>D26/C26</f>
        <v>0</v>
      </c>
      <c r="O26" s="18">
        <f>E26/C26</f>
        <v>58</v>
      </c>
    </row>
    <row r="27" spans="1:15" s="3" customFormat="1" ht="12.75">
      <c r="A27" s="26"/>
      <c r="B27" s="6" t="s">
        <v>13</v>
      </c>
      <c r="C27" s="28"/>
      <c r="D27" s="31">
        <f>D26+E26</f>
        <v>1270</v>
      </c>
      <c r="E27" s="31"/>
      <c r="F27" s="30"/>
      <c r="G27" s="30"/>
      <c r="H27" s="31">
        <f>H26+I26</f>
        <v>85</v>
      </c>
      <c r="I27" s="31"/>
      <c r="J27" s="31">
        <f>J26+K26</f>
        <v>4</v>
      </c>
      <c r="K27" s="31"/>
      <c r="L27" s="31">
        <f>L26+M26</f>
        <v>69</v>
      </c>
      <c r="M27" s="31"/>
      <c r="N27" s="32">
        <f>D27/C26</f>
        <v>58</v>
      </c>
      <c r="O27" s="33"/>
    </row>
    <row r="28" spans="1:15" s="8" customFormat="1" ht="25.5">
      <c r="A28" s="44"/>
      <c r="B28" s="16" t="s">
        <v>19</v>
      </c>
      <c r="C28" s="45">
        <f>(C26)/A26</f>
        <v>22</v>
      </c>
      <c r="D28" s="7">
        <f aca="true" t="shared" si="1" ref="D28:M28">D26</f>
        <v>0</v>
      </c>
      <c r="E28" s="7">
        <f t="shared" si="1"/>
        <v>1270</v>
      </c>
      <c r="F28" s="47">
        <f>D29/H29</f>
        <v>15</v>
      </c>
      <c r="G28" s="47">
        <f>E28/C28/K28</f>
        <v>14</v>
      </c>
      <c r="H28" s="7">
        <f t="shared" si="1"/>
        <v>0</v>
      </c>
      <c r="I28" s="7">
        <f t="shared" si="1"/>
        <v>85</v>
      </c>
      <c r="J28" s="7">
        <f t="shared" si="1"/>
        <v>0</v>
      </c>
      <c r="K28" s="7">
        <f t="shared" si="1"/>
        <v>4</v>
      </c>
      <c r="L28" s="7">
        <f t="shared" si="1"/>
        <v>0</v>
      </c>
      <c r="M28" s="7">
        <f t="shared" si="1"/>
        <v>69</v>
      </c>
      <c r="N28" s="7">
        <f>D28/C28</f>
        <v>0</v>
      </c>
      <c r="O28" s="7">
        <f>E28/C28</f>
        <v>58</v>
      </c>
    </row>
    <row r="29" spans="1:15" s="9" customFormat="1" ht="12.75">
      <c r="A29" s="44"/>
      <c r="B29" s="16" t="s">
        <v>13</v>
      </c>
      <c r="C29" s="46"/>
      <c r="D29" s="31">
        <f>D28+E28</f>
        <v>1270</v>
      </c>
      <c r="E29" s="31"/>
      <c r="F29" s="48"/>
      <c r="G29" s="48"/>
      <c r="H29" s="31">
        <f>H28+I28</f>
        <v>85</v>
      </c>
      <c r="I29" s="31"/>
      <c r="J29" s="31">
        <f>J28+K28</f>
        <v>4</v>
      </c>
      <c r="K29" s="31"/>
      <c r="L29" s="31">
        <f>L28+M28</f>
        <v>69</v>
      </c>
      <c r="M29" s="31"/>
      <c r="N29" s="32">
        <f>D29/C28</f>
        <v>58</v>
      </c>
      <c r="O29" s="33"/>
    </row>
    <row r="30" spans="1:15" ht="12.75">
      <c r="A30" s="26">
        <v>1</v>
      </c>
      <c r="B30" s="4" t="s">
        <v>21</v>
      </c>
      <c r="C30" s="27">
        <v>22</v>
      </c>
      <c r="D30" s="5">
        <v>18</v>
      </c>
      <c r="E30" s="5">
        <v>135</v>
      </c>
      <c r="F30" s="29">
        <f>D31/H31</f>
        <v>14</v>
      </c>
      <c r="G30" s="29">
        <f>E30/C30/K30</f>
        <v>6</v>
      </c>
      <c r="H30" s="5">
        <v>1</v>
      </c>
      <c r="I30" s="5">
        <v>10</v>
      </c>
      <c r="J30" s="5">
        <v>0</v>
      </c>
      <c r="K30" s="5">
        <v>1</v>
      </c>
      <c r="L30" s="5">
        <v>1</v>
      </c>
      <c r="M30" s="5">
        <v>9</v>
      </c>
      <c r="N30" s="18">
        <f>D30/C30</f>
        <v>1</v>
      </c>
      <c r="O30" s="18">
        <f>E30/C30</f>
        <v>6</v>
      </c>
    </row>
    <row r="31" spans="1:15" ht="12.75">
      <c r="A31" s="26"/>
      <c r="B31" s="6" t="s">
        <v>13</v>
      </c>
      <c r="C31" s="28"/>
      <c r="D31" s="31">
        <f>D30+E30</f>
        <v>153</v>
      </c>
      <c r="E31" s="31"/>
      <c r="F31" s="30"/>
      <c r="G31" s="30"/>
      <c r="H31" s="31">
        <f>H30+I30</f>
        <v>11</v>
      </c>
      <c r="I31" s="31"/>
      <c r="J31" s="31">
        <f>J30+K30</f>
        <v>1</v>
      </c>
      <c r="K31" s="31"/>
      <c r="L31" s="31">
        <f>L30+M30</f>
        <v>10</v>
      </c>
      <c r="M31" s="31"/>
      <c r="N31" s="32">
        <f>D31/C30</f>
        <v>7</v>
      </c>
      <c r="O31" s="33"/>
    </row>
    <row r="32" spans="1:15" ht="12.75">
      <c r="A32" s="26">
        <v>2</v>
      </c>
      <c r="B32" s="4" t="s">
        <v>22</v>
      </c>
      <c r="C32" s="27">
        <v>22</v>
      </c>
      <c r="D32" s="5">
        <v>79</v>
      </c>
      <c r="E32" s="5">
        <v>157</v>
      </c>
      <c r="F32" s="29">
        <f>D33/H33</f>
        <v>9</v>
      </c>
      <c r="G32" s="29">
        <f>E32/C32/K32</f>
        <v>7</v>
      </c>
      <c r="H32" s="5">
        <v>5</v>
      </c>
      <c r="I32" s="5">
        <v>20</v>
      </c>
      <c r="J32" s="5">
        <v>1</v>
      </c>
      <c r="K32" s="5">
        <v>1</v>
      </c>
      <c r="L32" s="5">
        <v>5</v>
      </c>
      <c r="M32" s="5">
        <v>20</v>
      </c>
      <c r="N32" s="18">
        <f>D32/C32</f>
        <v>4</v>
      </c>
      <c r="O32" s="18">
        <f>E32/C32</f>
        <v>7</v>
      </c>
    </row>
    <row r="33" spans="1:15" ht="12.75">
      <c r="A33" s="26"/>
      <c r="B33" s="6" t="s">
        <v>13</v>
      </c>
      <c r="C33" s="28"/>
      <c r="D33" s="31">
        <f>D32+E32</f>
        <v>236</v>
      </c>
      <c r="E33" s="31"/>
      <c r="F33" s="30"/>
      <c r="G33" s="30"/>
      <c r="H33" s="31">
        <f>H32+I32</f>
        <v>25</v>
      </c>
      <c r="I33" s="31"/>
      <c r="J33" s="31">
        <f>J32+K32</f>
        <v>2</v>
      </c>
      <c r="K33" s="31"/>
      <c r="L33" s="31">
        <f>L32+M32</f>
        <v>25</v>
      </c>
      <c r="M33" s="31"/>
      <c r="N33" s="32">
        <f>D33/C32</f>
        <v>11</v>
      </c>
      <c r="O33" s="33"/>
    </row>
    <row r="34" spans="1:15" s="8" customFormat="1" ht="24" customHeight="1">
      <c r="A34" s="44"/>
      <c r="B34" s="16" t="s">
        <v>23</v>
      </c>
      <c r="C34" s="45">
        <f>(C30+C32)/A32</f>
        <v>22</v>
      </c>
      <c r="D34" s="7">
        <f aca="true" t="shared" si="2" ref="D34:M34">D30+D32</f>
        <v>97</v>
      </c>
      <c r="E34" s="7">
        <f t="shared" si="2"/>
        <v>292</v>
      </c>
      <c r="F34" s="47">
        <f>D35/H35</f>
        <v>11</v>
      </c>
      <c r="G34" s="47">
        <f>E34/C34/K34</f>
        <v>7</v>
      </c>
      <c r="H34" s="7">
        <f t="shared" si="2"/>
        <v>6</v>
      </c>
      <c r="I34" s="7">
        <f t="shared" si="2"/>
        <v>30</v>
      </c>
      <c r="J34" s="7">
        <f t="shared" si="2"/>
        <v>1</v>
      </c>
      <c r="K34" s="7">
        <f t="shared" si="2"/>
        <v>2</v>
      </c>
      <c r="L34" s="7">
        <f t="shared" si="2"/>
        <v>6</v>
      </c>
      <c r="M34" s="7">
        <f t="shared" si="2"/>
        <v>29</v>
      </c>
      <c r="N34" s="7">
        <f>D34/C34</f>
        <v>4</v>
      </c>
      <c r="O34" s="7">
        <f>E34/C34</f>
        <v>13</v>
      </c>
    </row>
    <row r="35" spans="1:15" s="9" customFormat="1" ht="12.75">
      <c r="A35" s="44"/>
      <c r="B35" s="16" t="s">
        <v>13</v>
      </c>
      <c r="C35" s="46"/>
      <c r="D35" s="31">
        <f>D34+E34</f>
        <v>389</v>
      </c>
      <c r="E35" s="31"/>
      <c r="F35" s="48"/>
      <c r="G35" s="48"/>
      <c r="H35" s="31">
        <f>H34+I34</f>
        <v>36</v>
      </c>
      <c r="I35" s="31"/>
      <c r="J35" s="31">
        <f>J34+K34</f>
        <v>3</v>
      </c>
      <c r="K35" s="31"/>
      <c r="L35" s="31">
        <f>L34+M34</f>
        <v>35</v>
      </c>
      <c r="M35" s="31"/>
      <c r="N35" s="32">
        <f>D35/C34</f>
        <v>18</v>
      </c>
      <c r="O35" s="33"/>
    </row>
    <row r="36" spans="1:15" s="12" customFormat="1" ht="12.75">
      <c r="A36" s="39">
        <f>A26+A32</f>
        <v>3</v>
      </c>
      <c r="B36" s="40" t="s">
        <v>24</v>
      </c>
      <c r="C36" s="42">
        <f>(C26+C30+C32)/A36</f>
        <v>22</v>
      </c>
      <c r="D36" s="19">
        <f aca="true" t="shared" si="3" ref="D36:M36">D28+D34</f>
        <v>97</v>
      </c>
      <c r="E36" s="19">
        <f t="shared" si="3"/>
        <v>1562</v>
      </c>
      <c r="F36" s="34">
        <f>D37/H37</f>
        <v>14</v>
      </c>
      <c r="G36" s="34">
        <f>E36/C36/K36</f>
        <v>12</v>
      </c>
      <c r="H36" s="19">
        <f t="shared" si="3"/>
        <v>6</v>
      </c>
      <c r="I36" s="19">
        <f t="shared" si="3"/>
        <v>115</v>
      </c>
      <c r="J36" s="19">
        <f t="shared" si="3"/>
        <v>1</v>
      </c>
      <c r="K36" s="19">
        <f t="shared" si="3"/>
        <v>6</v>
      </c>
      <c r="L36" s="19">
        <f t="shared" si="3"/>
        <v>6</v>
      </c>
      <c r="M36" s="19">
        <f t="shared" si="3"/>
        <v>98</v>
      </c>
      <c r="N36" s="19">
        <f>D36/C36</f>
        <v>4</v>
      </c>
      <c r="O36" s="19">
        <f>E36/C36</f>
        <v>71</v>
      </c>
    </row>
    <row r="37" spans="1:15" s="13" customFormat="1" ht="13.5" thickBot="1">
      <c r="A37" s="50"/>
      <c r="B37" s="51"/>
      <c r="C37" s="52"/>
      <c r="D37" s="34">
        <f>D36+E36</f>
        <v>1659</v>
      </c>
      <c r="E37" s="34"/>
      <c r="F37" s="53"/>
      <c r="G37" s="53"/>
      <c r="H37" s="34">
        <f>H36+I36</f>
        <v>121</v>
      </c>
      <c r="I37" s="34"/>
      <c r="J37" s="34">
        <f>J36+K36</f>
        <v>7</v>
      </c>
      <c r="K37" s="34"/>
      <c r="L37" s="34">
        <f>L36+M36</f>
        <v>104</v>
      </c>
      <c r="M37" s="34"/>
      <c r="N37" s="64">
        <f>D37/C36</f>
        <v>75</v>
      </c>
      <c r="O37" s="65"/>
    </row>
    <row r="38" spans="1:15" s="14" customFormat="1" ht="12.75">
      <c r="A38" s="54">
        <f>A18+A36</f>
        <v>8</v>
      </c>
      <c r="B38" s="56" t="s">
        <v>25</v>
      </c>
      <c r="C38" s="58">
        <f>(C6+C8+C10+C12+C14+C16+C26+C30+C32)/A38</f>
        <v>20</v>
      </c>
      <c r="D38" s="20">
        <f aca="true" t="shared" si="4" ref="D38:M38">D18+D36</f>
        <v>931</v>
      </c>
      <c r="E38" s="20">
        <f t="shared" si="4"/>
        <v>7377</v>
      </c>
      <c r="F38" s="60">
        <f>D39/H39</f>
        <v>12</v>
      </c>
      <c r="G38" s="60">
        <f>E38/C38/K38</f>
        <v>14</v>
      </c>
      <c r="H38" s="20">
        <f t="shared" si="4"/>
        <v>126</v>
      </c>
      <c r="I38" s="20">
        <f t="shared" si="4"/>
        <v>566</v>
      </c>
      <c r="J38" s="20">
        <f t="shared" si="4"/>
        <v>7</v>
      </c>
      <c r="K38" s="20">
        <f t="shared" si="4"/>
        <v>26</v>
      </c>
      <c r="L38" s="20">
        <f t="shared" si="4"/>
        <v>96</v>
      </c>
      <c r="M38" s="20">
        <f t="shared" si="4"/>
        <v>465</v>
      </c>
      <c r="N38" s="20">
        <f>D38/C38</f>
        <v>47</v>
      </c>
      <c r="O38" s="20">
        <f>E38/C38</f>
        <v>369</v>
      </c>
    </row>
    <row r="39" spans="1:15" s="15" customFormat="1" ht="13.5" thickBot="1">
      <c r="A39" s="55"/>
      <c r="B39" s="57"/>
      <c r="C39" s="59"/>
      <c r="D39" s="49">
        <f>D38+E38</f>
        <v>8308</v>
      </c>
      <c r="E39" s="49"/>
      <c r="F39" s="61"/>
      <c r="G39" s="61"/>
      <c r="H39" s="49">
        <f>H38+I38</f>
        <v>692</v>
      </c>
      <c r="I39" s="49"/>
      <c r="J39" s="49">
        <f>J38+K38</f>
        <v>33</v>
      </c>
      <c r="K39" s="49"/>
      <c r="L39" s="49">
        <f>L38+M38</f>
        <v>561</v>
      </c>
      <c r="M39" s="49"/>
      <c r="N39" s="62">
        <f>D39/C38</f>
        <v>415</v>
      </c>
      <c r="O39" s="63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</sheetData>
  <sheetProtection/>
  <mergeCells count="153">
    <mergeCell ref="J39:K39"/>
    <mergeCell ref="L39:M39"/>
    <mergeCell ref="N39:O39"/>
    <mergeCell ref="J37:K37"/>
    <mergeCell ref="L37:M37"/>
    <mergeCell ref="N37:O37"/>
    <mergeCell ref="A38:A39"/>
    <mergeCell ref="B38:B39"/>
    <mergeCell ref="C38:C39"/>
    <mergeCell ref="F38:F39"/>
    <mergeCell ref="G38:G39"/>
    <mergeCell ref="D39:E39"/>
    <mergeCell ref="H39:I39"/>
    <mergeCell ref="J35:K35"/>
    <mergeCell ref="L35:M35"/>
    <mergeCell ref="N35:O35"/>
    <mergeCell ref="A36:A37"/>
    <mergeCell ref="B36:B37"/>
    <mergeCell ref="C36:C37"/>
    <mergeCell ref="F36:F37"/>
    <mergeCell ref="G36:G37"/>
    <mergeCell ref="D37:E37"/>
    <mergeCell ref="H37:I37"/>
    <mergeCell ref="A34:A35"/>
    <mergeCell ref="C34:C35"/>
    <mergeCell ref="F34:F35"/>
    <mergeCell ref="G34:G35"/>
    <mergeCell ref="D35:E35"/>
    <mergeCell ref="H35:I35"/>
    <mergeCell ref="N31:O31"/>
    <mergeCell ref="A32:A33"/>
    <mergeCell ref="C32:C33"/>
    <mergeCell ref="F32:F33"/>
    <mergeCell ref="G32:G33"/>
    <mergeCell ref="D33:E33"/>
    <mergeCell ref="H33:I33"/>
    <mergeCell ref="J33:K33"/>
    <mergeCell ref="L33:M33"/>
    <mergeCell ref="N33:O33"/>
    <mergeCell ref="L29:M29"/>
    <mergeCell ref="N29:O29"/>
    <mergeCell ref="A30:A31"/>
    <mergeCell ref="C30:C31"/>
    <mergeCell ref="F30:F31"/>
    <mergeCell ref="G30:G31"/>
    <mergeCell ref="D31:E31"/>
    <mergeCell ref="H31:I31"/>
    <mergeCell ref="J31:K31"/>
    <mergeCell ref="L31:M31"/>
    <mergeCell ref="J27:K27"/>
    <mergeCell ref="L27:M27"/>
    <mergeCell ref="N27:O27"/>
    <mergeCell ref="A28:A29"/>
    <mergeCell ref="C28:C29"/>
    <mergeCell ref="F28:F29"/>
    <mergeCell ref="G28:G29"/>
    <mergeCell ref="D29:E29"/>
    <mergeCell ref="H29:I29"/>
    <mergeCell ref="J29:K29"/>
    <mergeCell ref="H24:I24"/>
    <mergeCell ref="J24:K24"/>
    <mergeCell ref="L24:M24"/>
    <mergeCell ref="N24:O24"/>
    <mergeCell ref="A26:A27"/>
    <mergeCell ref="C26:C27"/>
    <mergeCell ref="F26:F27"/>
    <mergeCell ref="G26:G27"/>
    <mergeCell ref="D27:E27"/>
    <mergeCell ref="H27:I27"/>
    <mergeCell ref="A24:A25"/>
    <mergeCell ref="B24:B25"/>
    <mergeCell ref="C24:C25"/>
    <mergeCell ref="D24:E24"/>
    <mergeCell ref="F24:F25"/>
    <mergeCell ref="G24:G25"/>
    <mergeCell ref="H19:I19"/>
    <mergeCell ref="J19:K19"/>
    <mergeCell ref="L19:M19"/>
    <mergeCell ref="N19:O19"/>
    <mergeCell ref="A21:O21"/>
    <mergeCell ref="A22:O22"/>
    <mergeCell ref="A18:A19"/>
    <mergeCell ref="B18:B19"/>
    <mergeCell ref="C18:C19"/>
    <mergeCell ref="F18:F19"/>
    <mergeCell ref="G18:G19"/>
    <mergeCell ref="D19:E19"/>
    <mergeCell ref="N15:O15"/>
    <mergeCell ref="A16:A17"/>
    <mergeCell ref="C16:C17"/>
    <mergeCell ref="F16:F17"/>
    <mergeCell ref="G16:G17"/>
    <mergeCell ref="D17:E17"/>
    <mergeCell ref="H17:I17"/>
    <mergeCell ref="J17:K17"/>
    <mergeCell ref="L17:M17"/>
    <mergeCell ref="N17:O17"/>
    <mergeCell ref="L13:M13"/>
    <mergeCell ref="N13:O13"/>
    <mergeCell ref="A14:A15"/>
    <mergeCell ref="C14:C15"/>
    <mergeCell ref="F14:F15"/>
    <mergeCell ref="G14:G15"/>
    <mergeCell ref="D15:E15"/>
    <mergeCell ref="H15:I15"/>
    <mergeCell ref="J15:K15"/>
    <mergeCell ref="L15:M15"/>
    <mergeCell ref="J11:K11"/>
    <mergeCell ref="L11:M11"/>
    <mergeCell ref="N11:O11"/>
    <mergeCell ref="A12:A13"/>
    <mergeCell ref="C12:C13"/>
    <mergeCell ref="F12:F13"/>
    <mergeCell ref="G12:G13"/>
    <mergeCell ref="D13:E13"/>
    <mergeCell ref="H13:I13"/>
    <mergeCell ref="J13:K13"/>
    <mergeCell ref="A10:A11"/>
    <mergeCell ref="C10:C11"/>
    <mergeCell ref="F10:F11"/>
    <mergeCell ref="G10:G11"/>
    <mergeCell ref="D11:E11"/>
    <mergeCell ref="H11:I11"/>
    <mergeCell ref="N7:O7"/>
    <mergeCell ref="A8:A9"/>
    <mergeCell ref="C8:C9"/>
    <mergeCell ref="F8:F9"/>
    <mergeCell ref="G8:G9"/>
    <mergeCell ref="D9:E9"/>
    <mergeCell ref="H9:I9"/>
    <mergeCell ref="J9:K9"/>
    <mergeCell ref="L9:M9"/>
    <mergeCell ref="N9:O9"/>
    <mergeCell ref="L4:M4"/>
    <mergeCell ref="N4:O4"/>
    <mergeCell ref="A6:A7"/>
    <mergeCell ref="C6:C7"/>
    <mergeCell ref="F6:F7"/>
    <mergeCell ref="G6:G7"/>
    <mergeCell ref="D7:E7"/>
    <mergeCell ref="H7:I7"/>
    <mergeCell ref="J7:K7"/>
    <mergeCell ref="L7:M7"/>
    <mergeCell ref="A1:O1"/>
    <mergeCell ref="A2:O2"/>
    <mergeCell ref="A4:A5"/>
    <mergeCell ref="B4:B5"/>
    <mergeCell ref="C4:C5"/>
    <mergeCell ref="D4:E4"/>
    <mergeCell ref="F4:F5"/>
    <mergeCell ref="G4:G5"/>
    <mergeCell ref="H4:I4"/>
    <mergeCell ref="J4:K4"/>
  </mergeCells>
  <printOptions/>
  <pageMargins left="0.1968503937007874" right="0.1968503937007874" top="0.7874015748031497" bottom="0.1968503937007874" header="0" footer="0"/>
  <pageSetup horizontalDpi="180" verticalDpi="18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2014-04-01T05:16:24Z</cp:lastPrinted>
  <dcterms:created xsi:type="dcterms:W3CDTF">2006-09-28T05:33:49Z</dcterms:created>
  <dcterms:modified xsi:type="dcterms:W3CDTF">2021-10-13T22:02:54Z</dcterms:modified>
  <cp:category/>
  <cp:version/>
  <cp:contentType/>
  <cp:contentStatus/>
</cp:coreProperties>
</file>