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silyeva\Desktop\"/>
    </mc:Choice>
  </mc:AlternateContent>
  <xr:revisionPtr revIDLastSave="0" documentId="8_{AE76CAA1-4A41-4A0C-8F1E-9D105882829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Приложение 1" sheetId="1" r:id="rId1"/>
    <sheet name="Таблица 1" sheetId="2" r:id="rId2"/>
    <sheet name="Таблица 2" sheetId="3" r:id="rId3"/>
  </sheets>
  <definedNames>
    <definedName name="_xlnm._FilterDatabase" localSheetId="1" hidden="1">'Таблица 1'!$A$2:$R$17</definedName>
  </definedNames>
  <calcPr calcId="191029"/>
</workbook>
</file>

<file path=xl/calcChain.xml><?xml version="1.0" encoding="utf-8"?>
<calcChain xmlns="http://schemas.openxmlformats.org/spreadsheetml/2006/main">
  <c r="B10" i="1" l="1"/>
  <c r="B12" i="1"/>
  <c r="B9" i="1" l="1"/>
  <c r="C12" i="1" l="1"/>
  <c r="B13" i="1"/>
  <c r="C13" i="1" s="1"/>
  <c r="Q15" i="2"/>
  <c r="O15" i="2"/>
  <c r="M15" i="2"/>
  <c r="K15" i="2"/>
  <c r="I15" i="2"/>
  <c r="G15" i="2"/>
  <c r="E15" i="2"/>
  <c r="C15" i="2"/>
  <c r="R16" i="2" l="1"/>
  <c r="O16" i="2"/>
  <c r="M16" i="2"/>
  <c r="K16" i="2"/>
  <c r="I16" i="2"/>
  <c r="G16" i="2"/>
  <c r="E16" i="2"/>
  <c r="C16" i="2"/>
  <c r="M15" i="3" l="1"/>
  <c r="D16" i="3"/>
  <c r="D17" i="3" s="1"/>
  <c r="E16" i="3"/>
  <c r="E17" i="3" s="1"/>
  <c r="F16" i="3"/>
  <c r="F17" i="3" s="1"/>
  <c r="G16" i="3"/>
  <c r="G17" i="3" s="1"/>
  <c r="H16" i="3"/>
  <c r="H17" i="3" s="1"/>
  <c r="I16" i="3"/>
  <c r="I17" i="3" s="1"/>
  <c r="J16" i="3"/>
  <c r="J17" i="3" s="1"/>
  <c r="K16" i="3"/>
  <c r="K17" i="3" s="1"/>
  <c r="L16" i="3"/>
  <c r="L17" i="3" s="1"/>
  <c r="C16" i="3"/>
  <c r="C17" i="3" s="1"/>
  <c r="C10" i="1" l="1"/>
  <c r="B11" i="1"/>
  <c r="C11" i="1" s="1"/>
  <c r="M16" i="3"/>
  <c r="M17" i="3" s="1"/>
  <c r="C9" i="1" l="1"/>
  <c r="D17" i="2"/>
  <c r="H17" i="2"/>
  <c r="P17" i="2"/>
  <c r="L17" i="2"/>
  <c r="R9" i="2"/>
  <c r="J17" i="2"/>
  <c r="N17" i="2"/>
  <c r="F17" i="2"/>
  <c r="R7" i="2" l="1"/>
  <c r="R11" i="2"/>
  <c r="R8" i="2"/>
  <c r="R14" i="2"/>
  <c r="R10" i="2"/>
  <c r="R13" i="2"/>
  <c r="R12" i="2"/>
  <c r="R17" i="2"/>
</calcChain>
</file>

<file path=xl/sharedStrings.xml><?xml version="1.0" encoding="utf-8"?>
<sst xmlns="http://schemas.openxmlformats.org/spreadsheetml/2006/main" count="92" uniqueCount="61">
  <si>
    <t>Общее кол-во ОО на территории</t>
  </si>
  <si>
    <t>Кол-во исследуемых ОО</t>
  </si>
  <si>
    <t>Кол-во ОО охваченных паспортизацией из числа исследуемых</t>
  </si>
  <si>
    <t>ООО</t>
  </si>
  <si>
    <t>ДОУ</t>
  </si>
  <si>
    <t>ООО/шт/%</t>
  </si>
  <si>
    <t>ДОО/шт/%</t>
  </si>
  <si>
    <t>основные структурно - функциональные зоны</t>
  </si>
  <si>
    <t>Общее кол-во баллов, : набранное ООО Max 190б/</t>
  </si>
  <si>
    <t>Вход (входы) в здание</t>
  </si>
  <si>
    <t>Путь (пути) внутри здания ( в т.ч. пути эвакуации)</t>
  </si>
  <si>
    <t>Максимально возможное количество баллов по МО</t>
  </si>
  <si>
    <t>Объективное количество баллов по МО</t>
  </si>
  <si>
    <t>% по МО</t>
  </si>
  <si>
    <t xml:space="preserve">Максимальное значение показателя </t>
  </si>
  <si>
    <t>процент от макс. балла</t>
  </si>
  <si>
    <t>ОО</t>
  </si>
  <si>
    <t>Основные структурно - функциональные зоны</t>
  </si>
  <si>
    <t>Общее количество баллов, набранное ОО</t>
  </si>
  <si>
    <t xml:space="preserve"> Возможность беспрепятственного входа в объекты и выхода из них (да/1б/100%%; нет/0б/0 %)</t>
  </si>
  <si>
    <t>Возможность самостоятельного передвижения по территории объекта в целях доступа к месту предоставления услуги,   в том числе с помощью работников объекта ( да/1б/100%%; нет/0б/0 %)</t>
  </si>
  <si>
    <t>Возможность самостоятельного передвижения по территории объекта в целях доступа к месту предоставления услуги, в том числе с помощью  ассистивных и вспомогательных технологий</t>
  </si>
  <si>
    <t>(да/1б/100%%; нет/0б/0 %)</t>
  </si>
  <si>
    <t>Возможность самостоятельного передвижения по территории объекта в целях доступа к месту предоставления услуги, в том числе с помощью сменного кресла-коляски</t>
  </si>
  <si>
    <t>(да/1б/100%%;нет/0б/0 %)нет/0б/0 %</t>
  </si>
  <si>
    <t>Сопровождение инвалидов, имеющих стойкие нарушения функции зрения, и возможность самостоятельного передвижения по территории объекта; (да/1б/100%;нет/0б/0 %)</t>
  </si>
  <si>
    <t>Содействие инвалиду при входе в объект и выходе из него, информирование инвалида о доступных маршрутах общественного транспорта</t>
  </si>
  <si>
    <t xml:space="preserve"> (да/1б/100%;нет/0б/0 %)</t>
  </si>
  <si>
    <t xml:space="preserve">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  информации (да/1б/100%; нет/0б/0 %)</t>
  </si>
  <si>
    <t>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 зрительной информации (да/1б /100%; нет/0б/0 %)</t>
  </si>
  <si>
    <t>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 надписей, знаков и иной текстовой и графической информации знаками, выполненными рельефно-точечным шрифтом Брайля и на контрастном фоне</t>
  </si>
  <si>
    <t>(да/1б/100%нет/0б/0 %</t>
  </si>
  <si>
    <t>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 (зарегистрирован Министерством юстиции Российской Федерации 21 июля 2015 г., регистрационный N 38115)</t>
  </si>
  <si>
    <t>да/1б/100%;нет/0б/0 %</t>
  </si>
  <si>
    <t>Участвовали в исследовании</t>
  </si>
  <si>
    <t>Не участвовали в исследовании</t>
  </si>
  <si>
    <t>Всего ОО в МО</t>
  </si>
  <si>
    <t>Кол-во</t>
  </si>
  <si>
    <t>%</t>
  </si>
  <si>
    <t>Таблица 1. Доступность основных структурно – функциональных зон</t>
  </si>
  <si>
    <t xml:space="preserve">Зона целевого назначения здания (целевого посещения объекта) </t>
  </si>
  <si>
    <t xml:space="preserve">Система информации и связи (на всех зонах) </t>
  </si>
  <si>
    <t>Санитарно - гигиенические помещения</t>
  </si>
  <si>
    <t xml:space="preserve">Пути движения к объекту (от остановки транспорта) </t>
  </si>
  <si>
    <t xml:space="preserve">Территория, прилегающая к зданию (участок) 
</t>
  </si>
  <si>
    <t xml:space="preserve">МО «Невельский городской округ» Сахалинской области </t>
  </si>
  <si>
    <t>МО "Городской округ Ногликский"</t>
  </si>
  <si>
    <t>МБОУ СОШ №1 п.Ноглики</t>
  </si>
  <si>
    <t xml:space="preserve">МБОУ Гимназия </t>
  </si>
  <si>
    <t>МБОУ СОШ с.Вал</t>
  </si>
  <si>
    <t>МБОУ СОШ с.Ныш</t>
  </si>
  <si>
    <t>МБДОУ  д/с №9 "Березка"</t>
  </si>
  <si>
    <t>МБДОУ д/с №7 "островок"</t>
  </si>
  <si>
    <t>МБДОУ д/с2 "Ромашка"</t>
  </si>
  <si>
    <t>МБДОУ д/с№ 11 "Сказка"</t>
  </si>
  <si>
    <t>МБДОУ д/с №7 "Островок"</t>
  </si>
  <si>
    <t>МБДОУ д/с № 1 "Светлячок "</t>
  </si>
  <si>
    <t>ОДО</t>
  </si>
  <si>
    <t xml:space="preserve">Охвачены паспортизацией </t>
  </si>
  <si>
    <t>Не охвачены паспортизацией</t>
  </si>
  <si>
    <r>
      <t xml:space="preserve">Таблица 2.  </t>
    </r>
    <r>
      <rPr>
        <b/>
        <i/>
        <sz val="12"/>
        <color theme="1"/>
        <rFont val="Times New Roman"/>
        <family val="1"/>
        <charset val="204"/>
      </rPr>
      <t>«</t>
    </r>
    <r>
      <rPr>
        <b/>
        <i/>
        <sz val="10.5"/>
        <color theme="1"/>
        <rFont val="Times New Roman"/>
        <family val="1"/>
        <charset val="204"/>
      </rPr>
      <t>Создание условий доступности объектов в соответствии с требованиями, установленными законодательными 
и иными нормативными правовыми актами»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</si>
</sst>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балла&quot;"/>
    <numFmt numFmtId="165" formatCode="#&quot; баллов&quot;"/>
    <numFmt numFmtId="166" formatCode="#&quot; балл&quot;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0.5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/>
    </xf>
    <xf numFmtId="9" fontId="2" fillId="0" borderId="10" xfId="0" applyNumberFormat="1" applyFon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6" fontId="0" fillId="0" borderId="10" xfId="0" applyNumberForma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25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AD3C1D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000"/>
              <a:t>Образовательные организации, принявших участие в исследовании </a:t>
            </a:r>
            <a:r>
              <a:rPr lang="ru-RU" sz="1000" baseline="0"/>
              <a:t>МО "Городской округ Ногликский"</a:t>
            </a:r>
          </a:p>
        </c:rich>
      </c:tx>
      <c:layout>
        <c:manualLayout>
          <c:xMode val="edge"/>
          <c:yMode val="edge"/>
          <c:x val="0.17327777777777778"/>
          <c:y val="3.9950062421972535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'Приложение 1'!$A$10:$A$11</c:f>
              <c:strCache>
                <c:ptCount val="2"/>
                <c:pt idx="0">
                  <c:v>Участвовали в исследовании</c:v>
                </c:pt>
                <c:pt idx="1">
                  <c:v>Не участвовали в исследовании</c:v>
                </c:pt>
              </c:strCache>
            </c:strRef>
          </c:cat>
          <c:val>
            <c:numRef>
              <c:f>'Приложение 1'!$C$10:$C$11</c:f>
              <c:numCache>
                <c:formatCode>General</c:formatCode>
                <c:ptCount val="2"/>
                <c:pt idx="0">
                  <c:v>81.8</c:v>
                </c:pt>
                <c:pt idx="1">
                  <c:v>18.2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0C-42B3-898F-65863747EB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Значение показателя "Путь (пути) внутри здания" по МО "Городской округ Ногликский" </a:t>
            </a:r>
            <a:br>
              <a:rPr lang="ru-RU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</a:br>
            <a:r>
              <a:rPr lang="ru-RU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(в % от максимального значения)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'Таблица 1'!$B$7:$B$14</c:f>
              <c:strCache>
                <c:ptCount val="8"/>
                <c:pt idx="0">
                  <c:v>МБОУ СОШ №1 п.Ноглики</c:v>
                </c:pt>
                <c:pt idx="1">
                  <c:v>МБОУ Гимназия </c:v>
                </c:pt>
                <c:pt idx="2">
                  <c:v>МБОУ СОШ с.Вал</c:v>
                </c:pt>
                <c:pt idx="3">
                  <c:v>МБОУ СОШ с.Ныш</c:v>
                </c:pt>
                <c:pt idx="4">
                  <c:v>МБДОУ  д/с №9 "Березка"</c:v>
                </c:pt>
                <c:pt idx="5">
                  <c:v>МБДОУ д/с №7 "островок"</c:v>
                </c:pt>
                <c:pt idx="6">
                  <c:v>МБДОУ д/с2 "Ромашка"</c:v>
                </c:pt>
                <c:pt idx="7">
                  <c:v>МБДОУ д/с№ 11 "Сказка"</c:v>
                </c:pt>
              </c:strCache>
            </c:strRef>
          </c:cat>
          <c:val>
            <c:numRef>
              <c:f>'Таблица 1'!$H$7:$H$14</c:f>
              <c:numCache>
                <c:formatCode>General</c:formatCode>
                <c:ptCount val="8"/>
                <c:pt idx="0">
                  <c:v>40</c:v>
                </c:pt>
                <c:pt idx="1">
                  <c:v>42</c:v>
                </c:pt>
                <c:pt idx="2">
                  <c:v>36</c:v>
                </c:pt>
                <c:pt idx="3">
                  <c:v>38</c:v>
                </c:pt>
                <c:pt idx="4">
                  <c:v>30</c:v>
                </c:pt>
                <c:pt idx="5">
                  <c:v>24</c:v>
                </c:pt>
                <c:pt idx="6">
                  <c:v>22</c:v>
                </c:pt>
                <c:pt idx="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C-4528-A421-4DC8D0CD8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64350447"/>
        <c:axId val="1164350863"/>
      </c:barChart>
      <c:catAx>
        <c:axId val="11643504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4350863"/>
        <c:crosses val="autoZero"/>
        <c:auto val="1"/>
        <c:lblAlgn val="ctr"/>
        <c:lblOffset val="100"/>
        <c:noMultiLvlLbl val="0"/>
      </c:catAx>
      <c:valAx>
        <c:axId val="1164350863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4350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Значение показателя "Пути движения к объекту (от остановки до транспорта" </a:t>
            </a:r>
            <a:br>
              <a:rPr lang="ru-RU"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ru-RU"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по МО "Городской округ Ногликский" </a:t>
            </a:r>
            <a:br>
              <a:rPr lang="ru-RU"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ru-RU"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(в % от максимального значения) </a:t>
            </a:r>
          </a:p>
        </c:rich>
      </c:tx>
      <c:layout>
        <c:manualLayout>
          <c:xMode val="edge"/>
          <c:yMode val="edge"/>
          <c:x val="0.15219861143385699"/>
          <c:y val="2.4596458303677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'Таблица 1'!$B$7:$B$14</c:f>
              <c:strCache>
                <c:ptCount val="8"/>
                <c:pt idx="0">
                  <c:v>МБОУ СОШ №1 п.Ноглики</c:v>
                </c:pt>
                <c:pt idx="1">
                  <c:v>МБОУ Гимназия </c:v>
                </c:pt>
                <c:pt idx="2">
                  <c:v>МБОУ СОШ с.Вал</c:v>
                </c:pt>
                <c:pt idx="3">
                  <c:v>МБОУ СОШ с.Ныш</c:v>
                </c:pt>
                <c:pt idx="4">
                  <c:v>МБДОУ  д/с №9 "Березка"</c:v>
                </c:pt>
                <c:pt idx="5">
                  <c:v>МБДОУ д/с №7 "островок"</c:v>
                </c:pt>
                <c:pt idx="6">
                  <c:v>МБДОУ д/с2 "Ромашка"</c:v>
                </c:pt>
                <c:pt idx="7">
                  <c:v>МБДОУ д/с№ 11 "Сказка"</c:v>
                </c:pt>
              </c:strCache>
            </c:strRef>
          </c:cat>
          <c:val>
            <c:numRef>
              <c:f>'Таблица 1'!$P$7:$P$14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E-4CA6-8CB7-83ADF1A9B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9325807"/>
        <c:axId val="1479334959"/>
      </c:barChart>
      <c:catAx>
        <c:axId val="14793258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79334959"/>
        <c:crosses val="autoZero"/>
        <c:auto val="1"/>
        <c:lblAlgn val="ctr"/>
        <c:lblOffset val="100"/>
        <c:noMultiLvlLbl val="0"/>
      </c:catAx>
      <c:valAx>
        <c:axId val="147933495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7932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000"/>
              <a:t>Создание</a:t>
            </a:r>
            <a:r>
              <a:rPr lang="ru-RU" sz="1000" baseline="0"/>
              <a:t> условий доступности объектов в соответствии с требованиями, </a:t>
            </a:r>
            <a:br>
              <a:rPr lang="ru-RU" sz="1000" baseline="0"/>
            </a:br>
            <a:r>
              <a:rPr lang="ru-RU" sz="1000" baseline="0"/>
              <a:t>установленными законодательными и иными нормативными правовыми актами</a:t>
            </a:r>
          </a:p>
          <a:p>
            <a:pPr>
              <a:defRPr/>
            </a:pPr>
            <a:r>
              <a:rPr lang="ru-RU" sz="1000" baseline="0"/>
              <a:t>(в процентах от максимального значения)</a:t>
            </a:r>
            <a:endParaRPr lang="ru-RU" sz="10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1"/>
          <c:order val="0"/>
          <c:invertIfNegative val="0"/>
          <c:dLbls>
            <c:dLbl>
              <c:idx val="0"/>
              <c:layout>
                <c:manualLayout>
                  <c:x val="1.0847416938736316E-2"/>
                  <c:y val="-0.130241683058034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C4-4804-8F1C-72D5F21DE4E6}"/>
                </c:ext>
              </c:extLst>
            </c:dLbl>
            <c:dLbl>
              <c:idx val="1"/>
              <c:layout>
                <c:manualLayout>
                  <c:x val="1.1072114461302093E-2"/>
                  <c:y val="-0.130026602679252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C4-4804-8F1C-72D5F21DE4E6}"/>
                </c:ext>
              </c:extLst>
            </c:dLbl>
            <c:dLbl>
              <c:idx val="2"/>
              <c:layout>
                <c:manualLayout>
                  <c:x val="9.2641316176941303E-3"/>
                  <c:y val="-0.110090814385633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C4-4804-8F1C-72D5F21DE4E6}"/>
                </c:ext>
              </c:extLst>
            </c:dLbl>
            <c:dLbl>
              <c:idx val="3"/>
              <c:layout>
                <c:manualLayout>
                  <c:x val="1.2655399782344281E-2"/>
                  <c:y val="-0.123472658958217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C4-4804-8F1C-72D5F21DE4E6}"/>
                </c:ext>
              </c:extLst>
            </c:dLbl>
            <c:dLbl>
              <c:idx val="4"/>
              <c:layout>
                <c:manualLayout>
                  <c:x val="1.0847416938736316E-2"/>
                  <c:y val="-9.741368848430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C4-4804-8F1C-72D5F21DE4E6}"/>
                </c:ext>
              </c:extLst>
            </c:dLbl>
            <c:dLbl>
              <c:idx val="5"/>
              <c:layout>
                <c:manualLayout>
                  <c:x val="1.3104474745534857E-2"/>
                  <c:y val="-0.100959510818302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C4-4804-8F1C-72D5F21DE4E6}"/>
                </c:ext>
              </c:extLst>
            </c:dLbl>
            <c:dLbl>
              <c:idx val="6"/>
              <c:layout>
                <c:manualLayout>
                  <c:x val="1.4463222584981755E-2"/>
                  <c:y val="-0.103536870664598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C4-4804-8F1C-72D5F21DE4E6}"/>
                </c:ext>
              </c:extLst>
            </c:dLbl>
            <c:dLbl>
              <c:idx val="7"/>
              <c:layout>
                <c:manualLayout>
                  <c:x val="1.2655399782344281E-2"/>
                  <c:y val="-0.104397792962906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C4-4804-8F1C-72D5F21DE4E6}"/>
                </c:ext>
              </c:extLst>
            </c:dLbl>
            <c:dLbl>
              <c:idx val="8"/>
              <c:layout>
                <c:manualLayout>
                  <c:x val="1.0847416938736316E-2"/>
                  <c:y val="-9.644522599660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C4-4804-8F1C-72D5F21DE4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'Таблица 2'!$B$6:$B$14</c:f>
              <c:strCache>
                <c:ptCount val="9"/>
                <c:pt idx="0">
                  <c:v>МБОУ СОШ №1 п.Ноглики</c:v>
                </c:pt>
                <c:pt idx="1">
                  <c:v>МБОУ Гимназия </c:v>
                </c:pt>
                <c:pt idx="2">
                  <c:v>МБОУ СОШ с.Вал</c:v>
                </c:pt>
                <c:pt idx="3">
                  <c:v>МБОУ СОШ с.Ныш</c:v>
                </c:pt>
                <c:pt idx="4">
                  <c:v>МБДОУ  д/с №9 "Березка"</c:v>
                </c:pt>
                <c:pt idx="5">
                  <c:v>МБДОУ д/с №7 "Островок"</c:v>
                </c:pt>
                <c:pt idx="6">
                  <c:v>МБДОУ д/с2 "Ромашка"</c:v>
                </c:pt>
                <c:pt idx="7">
                  <c:v>МБДОУ д/с№ 11 "Сказка"</c:v>
                </c:pt>
                <c:pt idx="8">
                  <c:v>МБДОУ д/с № 1 "Светлячок "</c:v>
                </c:pt>
              </c:strCache>
            </c:strRef>
          </c:cat>
          <c:val>
            <c:numRef>
              <c:f>'Таблица 2'!$N$6:$N$14</c:f>
              <c:numCache>
                <c:formatCode>General</c:formatCode>
                <c:ptCount val="9"/>
                <c:pt idx="0">
                  <c:v>50</c:v>
                </c:pt>
                <c:pt idx="1">
                  <c:v>50</c:v>
                </c:pt>
                <c:pt idx="2">
                  <c:v>40</c:v>
                </c:pt>
                <c:pt idx="3">
                  <c:v>50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C4-4804-8F1C-72D5F21DE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cylinder"/>
        <c:axId val="190173184"/>
        <c:axId val="190174720"/>
        <c:axId val="0"/>
      </c:bar3DChart>
      <c:catAx>
        <c:axId val="190173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90174720"/>
        <c:crosses val="autoZero"/>
        <c:auto val="1"/>
        <c:lblAlgn val="ctr"/>
        <c:lblOffset val="100"/>
        <c:noMultiLvlLbl val="0"/>
      </c:catAx>
      <c:valAx>
        <c:axId val="190174720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90173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000" b="1" i="0" baseline="0">
                <a:effectLst/>
              </a:rPr>
              <a:t>Образовательные организации, охваченные паспортизацией МО "Городской округ Ногликский"</a:t>
            </a:r>
            <a:endParaRPr lang="ru-RU" sz="1000">
              <a:effectLst/>
            </a:endParaRP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'Приложение 1'!$A$12:$A$13</c:f>
              <c:strCache>
                <c:ptCount val="2"/>
                <c:pt idx="0">
                  <c:v>Охвачены паспортизацией </c:v>
                </c:pt>
                <c:pt idx="1">
                  <c:v>Не охвачены паспортизацией</c:v>
                </c:pt>
              </c:strCache>
            </c:strRef>
          </c:cat>
          <c:val>
            <c:numRef>
              <c:f>'Приложение 1'!$C$12:$C$13</c:f>
              <c:numCache>
                <c:formatCode>General</c:formatCode>
                <c:ptCount val="2"/>
                <c:pt idx="0">
                  <c:v>81.8</c:v>
                </c:pt>
                <c:pt idx="1">
                  <c:v>18.2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0-4C3A-AC70-488E16A54C9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000"/>
              <a:t>Значение</a:t>
            </a:r>
            <a:r>
              <a:rPr lang="ru-RU" sz="1000" baseline="0"/>
              <a:t> показателя "Территория, прилегающая к зданию" </a:t>
            </a:r>
            <a:br>
              <a:rPr lang="ru-RU" sz="1000" baseline="0"/>
            </a:br>
            <a:r>
              <a:rPr lang="ru-RU" sz="1000" baseline="0"/>
              <a:t>по МО "Городской округ Ногликский"</a:t>
            </a:r>
            <a:br>
              <a:rPr lang="ru-RU" sz="1000" baseline="0"/>
            </a:br>
            <a:r>
              <a:rPr lang="ru-RU" sz="1000" baseline="0"/>
              <a:t>(в % от максимального значения)</a:t>
            </a:r>
            <a:endParaRPr lang="ru-RU" sz="1000"/>
          </a:p>
        </c:rich>
      </c:tx>
      <c:layout>
        <c:manualLayout>
          <c:xMode val="edge"/>
          <c:yMode val="edge"/>
          <c:x val="0.21551910616047357"/>
          <c:y val="2.1592439585799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771942349975949"/>
          <c:y val="0.20681298869247869"/>
          <c:w val="0.65746284963376944"/>
          <c:h val="0.676103311718494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'Таблица 1'!$B$7:$B$14</c:f>
              <c:strCache>
                <c:ptCount val="8"/>
                <c:pt idx="0">
                  <c:v>МБОУ СОШ №1 п.Ноглики</c:v>
                </c:pt>
                <c:pt idx="1">
                  <c:v>МБОУ Гимназия </c:v>
                </c:pt>
                <c:pt idx="2">
                  <c:v>МБОУ СОШ с.Вал</c:v>
                </c:pt>
                <c:pt idx="3">
                  <c:v>МБОУ СОШ с.Ныш</c:v>
                </c:pt>
                <c:pt idx="4">
                  <c:v>МБДОУ  д/с №9 "Березка"</c:v>
                </c:pt>
                <c:pt idx="5">
                  <c:v>МБДОУ д/с №7 "островок"</c:v>
                </c:pt>
                <c:pt idx="6">
                  <c:v>МБДОУ д/с2 "Ромашка"</c:v>
                </c:pt>
                <c:pt idx="7">
                  <c:v>МБДОУ д/с№ 11 "Сказка"</c:v>
                </c:pt>
              </c:strCache>
            </c:strRef>
          </c:cat>
          <c:val>
            <c:numRef>
              <c:f>'Таблица 1'!$D$7:$D$14</c:f>
              <c:numCache>
                <c:formatCode>General</c:formatCode>
                <c:ptCount val="8"/>
                <c:pt idx="0">
                  <c:v>65.62</c:v>
                </c:pt>
                <c:pt idx="1">
                  <c:v>68.75</c:v>
                </c:pt>
                <c:pt idx="2">
                  <c:v>46.87</c:v>
                </c:pt>
                <c:pt idx="3">
                  <c:v>53.12</c:v>
                </c:pt>
                <c:pt idx="4">
                  <c:v>50</c:v>
                </c:pt>
                <c:pt idx="5">
                  <c:v>43.75</c:v>
                </c:pt>
                <c:pt idx="6">
                  <c:v>34.369999999999997</c:v>
                </c:pt>
                <c:pt idx="7">
                  <c:v>40.619999999999997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4-4F53-BDD6-7AE02AAB6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189649280"/>
        <c:axId val="189650816"/>
      </c:barChart>
      <c:catAx>
        <c:axId val="1896492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9650816"/>
        <c:crosses val="autoZero"/>
        <c:auto val="1"/>
        <c:lblAlgn val="ctr"/>
        <c:lblOffset val="100"/>
        <c:noMultiLvlLbl val="0"/>
      </c:catAx>
      <c:valAx>
        <c:axId val="189650816"/>
        <c:scaling>
          <c:orientation val="minMax"/>
          <c:max val="100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189649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000" b="1" i="0" baseline="0">
                <a:effectLst/>
              </a:rPr>
              <a:t>Значение показателя "Вход (выходы) в здание" </a:t>
            </a:r>
            <a:br>
              <a:rPr lang="ru-RU" sz="1000" b="1" i="0" baseline="0">
                <a:effectLst/>
              </a:rPr>
            </a:br>
            <a:r>
              <a:rPr lang="ru-RU" sz="1000" b="1" i="0" baseline="0">
                <a:effectLst/>
              </a:rPr>
              <a:t>по МО "Городской округ Ногликский"</a:t>
            </a:r>
            <a:br>
              <a:rPr lang="ru-RU" sz="1000" b="1" i="0" baseline="0">
                <a:effectLst/>
              </a:rPr>
            </a:br>
            <a:r>
              <a:rPr lang="ru-RU" sz="1000" b="1" i="0" baseline="0">
                <a:effectLst/>
              </a:rPr>
              <a:t>(в % от максимального значения)</a:t>
            </a:r>
            <a:endParaRPr lang="ru-RU" sz="1000">
              <a:effectLst/>
            </a:endParaRP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'Таблица 1'!$B$7:$B$14</c:f>
              <c:strCache>
                <c:ptCount val="8"/>
                <c:pt idx="0">
                  <c:v>МБОУ СОШ №1 п.Ноглики</c:v>
                </c:pt>
                <c:pt idx="1">
                  <c:v>МБОУ Гимназия </c:v>
                </c:pt>
                <c:pt idx="2">
                  <c:v>МБОУ СОШ с.Вал</c:v>
                </c:pt>
                <c:pt idx="3">
                  <c:v>МБОУ СОШ с.Ныш</c:v>
                </c:pt>
                <c:pt idx="4">
                  <c:v>МБДОУ  д/с №9 "Березка"</c:v>
                </c:pt>
                <c:pt idx="5">
                  <c:v>МБДОУ д/с №7 "островок"</c:v>
                </c:pt>
                <c:pt idx="6">
                  <c:v>МБДОУ д/с2 "Ромашка"</c:v>
                </c:pt>
                <c:pt idx="7">
                  <c:v>МБДОУ д/с№ 11 "Сказка"</c:v>
                </c:pt>
              </c:strCache>
            </c:strRef>
          </c:cat>
          <c:val>
            <c:numRef>
              <c:f>'Таблица 1'!$F$7:$F$14</c:f>
              <c:numCache>
                <c:formatCode>General</c:formatCode>
                <c:ptCount val="8"/>
                <c:pt idx="0">
                  <c:v>68.959999999999994</c:v>
                </c:pt>
                <c:pt idx="1">
                  <c:v>79.31</c:v>
                </c:pt>
                <c:pt idx="2">
                  <c:v>48.27</c:v>
                </c:pt>
                <c:pt idx="3">
                  <c:v>68.959999999999994</c:v>
                </c:pt>
                <c:pt idx="4">
                  <c:v>65.510000000000005</c:v>
                </c:pt>
                <c:pt idx="5">
                  <c:v>20.68</c:v>
                </c:pt>
                <c:pt idx="6">
                  <c:v>24.13</c:v>
                </c:pt>
                <c:pt idx="7">
                  <c:v>27.58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D-4D28-BB08-42998FBA1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036416"/>
        <c:axId val="169042304"/>
      </c:barChart>
      <c:catAx>
        <c:axId val="1690364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9042304"/>
        <c:crosses val="autoZero"/>
        <c:auto val="1"/>
        <c:lblAlgn val="ctr"/>
        <c:lblOffset val="100"/>
        <c:noMultiLvlLbl val="0"/>
      </c:catAx>
      <c:valAx>
        <c:axId val="169042304"/>
        <c:scaling>
          <c:orientation val="minMax"/>
          <c:max val="100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169036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000" b="1" i="0" baseline="0">
                <a:effectLst/>
              </a:rPr>
              <a:t>Значение показателя "Зона целевого назначения здания" </a:t>
            </a:r>
            <a:br>
              <a:rPr lang="ru-RU" sz="1000" b="1" i="0" baseline="0">
                <a:effectLst/>
              </a:rPr>
            </a:br>
            <a:r>
              <a:rPr lang="ru-RU" sz="1000" b="1" i="0" baseline="0">
                <a:effectLst/>
              </a:rPr>
              <a:t>по МО "Городской округ Ногликский"</a:t>
            </a:r>
            <a:br>
              <a:rPr lang="ru-RU" sz="1000" b="1" i="0" baseline="0">
                <a:effectLst/>
              </a:rPr>
            </a:br>
            <a:r>
              <a:rPr lang="ru-RU" sz="1000" b="1" i="0" baseline="0">
                <a:effectLst/>
              </a:rPr>
              <a:t>(в % от максимального значения)</a:t>
            </a:r>
            <a:endParaRPr lang="ru-RU" sz="10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155503352136234"/>
          <c:y val="0.20624792571975553"/>
          <c:w val="0.65575015830203542"/>
          <c:h val="0.69884620536873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'Таблица 1'!$B$7:$B$14</c:f>
              <c:strCache>
                <c:ptCount val="8"/>
                <c:pt idx="0">
                  <c:v>МБОУ СОШ №1 п.Ноглики</c:v>
                </c:pt>
                <c:pt idx="1">
                  <c:v>МБОУ Гимназия </c:v>
                </c:pt>
                <c:pt idx="2">
                  <c:v>МБОУ СОШ с.Вал</c:v>
                </c:pt>
                <c:pt idx="3">
                  <c:v>МБОУ СОШ с.Ныш</c:v>
                </c:pt>
                <c:pt idx="4">
                  <c:v>МБДОУ  д/с №9 "Березка"</c:v>
                </c:pt>
                <c:pt idx="5">
                  <c:v>МБДОУ д/с №7 "островок"</c:v>
                </c:pt>
                <c:pt idx="6">
                  <c:v>МБДОУ д/с2 "Ромашка"</c:v>
                </c:pt>
                <c:pt idx="7">
                  <c:v>МБДОУ д/с№ 11 "Сказка"</c:v>
                </c:pt>
              </c:strCache>
            </c:strRef>
          </c:cat>
          <c:val>
            <c:numRef>
              <c:f>'Таблица 1'!$J$7:$J$14</c:f>
              <c:numCache>
                <c:formatCode>General</c:formatCode>
                <c:ptCount val="8"/>
                <c:pt idx="0">
                  <c:v>37.729999999999997</c:v>
                </c:pt>
                <c:pt idx="1">
                  <c:v>39.619999999999997</c:v>
                </c:pt>
                <c:pt idx="2">
                  <c:v>37.729999999999997</c:v>
                </c:pt>
                <c:pt idx="3">
                  <c:v>35.840000000000003</c:v>
                </c:pt>
                <c:pt idx="4">
                  <c:v>41.5</c:v>
                </c:pt>
                <c:pt idx="5">
                  <c:v>30.18</c:v>
                </c:pt>
                <c:pt idx="6">
                  <c:v>33.96</c:v>
                </c:pt>
                <c:pt idx="7">
                  <c:v>33.96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9E-44C6-B5BE-E88D751DD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071744"/>
        <c:axId val="169073280"/>
      </c:barChart>
      <c:catAx>
        <c:axId val="1690717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9073280"/>
        <c:crosses val="autoZero"/>
        <c:auto val="1"/>
        <c:lblAlgn val="ctr"/>
        <c:lblOffset val="100"/>
        <c:noMultiLvlLbl val="0"/>
      </c:catAx>
      <c:valAx>
        <c:axId val="169073280"/>
        <c:scaling>
          <c:orientation val="minMax"/>
          <c:max val="100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169071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000" b="1" i="0" baseline="0">
                <a:effectLst/>
              </a:rPr>
              <a:t>Значение показателя "Санитарно-гигиенические помещения" </a:t>
            </a:r>
            <a:br>
              <a:rPr lang="ru-RU" sz="1000" b="1" i="0" baseline="0">
                <a:effectLst/>
              </a:rPr>
            </a:br>
            <a:r>
              <a:rPr lang="ru-RU" sz="1000" b="1" i="0" baseline="0">
                <a:effectLst/>
              </a:rPr>
              <a:t>по МО "Городской округ "Ногликский" </a:t>
            </a:r>
            <a:br>
              <a:rPr lang="ru-RU" sz="1000" b="1" i="0" baseline="0">
                <a:effectLst/>
              </a:rPr>
            </a:br>
            <a:r>
              <a:rPr lang="ru-RU" sz="1000" b="1" i="0" baseline="0">
                <a:effectLst/>
              </a:rPr>
              <a:t>(в % от максимального значения)</a:t>
            </a:r>
            <a:endParaRPr lang="ru-RU" sz="1000">
              <a:effectLst/>
            </a:endParaRPr>
          </a:p>
        </c:rich>
      </c:tx>
      <c:layout>
        <c:manualLayout>
          <c:xMode val="edge"/>
          <c:yMode val="edge"/>
          <c:x val="0.16498034089987543"/>
          <c:y val="1.5920398009950248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'Таблица 1'!$B$7:$B$14</c:f>
              <c:strCache>
                <c:ptCount val="8"/>
                <c:pt idx="0">
                  <c:v>МБОУ СОШ №1 п.Ноглики</c:v>
                </c:pt>
                <c:pt idx="1">
                  <c:v>МБОУ Гимназия </c:v>
                </c:pt>
                <c:pt idx="2">
                  <c:v>МБОУ СОШ с.Вал</c:v>
                </c:pt>
                <c:pt idx="3">
                  <c:v>МБОУ СОШ с.Ныш</c:v>
                </c:pt>
                <c:pt idx="4">
                  <c:v>МБДОУ  д/с №9 "Березка"</c:v>
                </c:pt>
                <c:pt idx="5">
                  <c:v>МБДОУ д/с №7 "островок"</c:v>
                </c:pt>
                <c:pt idx="6">
                  <c:v>МБДОУ д/с2 "Ромашка"</c:v>
                </c:pt>
                <c:pt idx="7">
                  <c:v>МБДОУ д/с№ 11 "Сказка"</c:v>
                </c:pt>
              </c:strCache>
            </c:strRef>
          </c:cat>
          <c:val>
            <c:numRef>
              <c:f>'Таблица 1'!$L$7:$L$14</c:f>
              <c:numCache>
                <c:formatCode>General</c:formatCode>
                <c:ptCount val="8"/>
                <c:pt idx="0">
                  <c:v>15</c:v>
                </c:pt>
                <c:pt idx="1">
                  <c:v>60</c:v>
                </c:pt>
                <c:pt idx="2">
                  <c:v>15</c:v>
                </c:pt>
                <c:pt idx="3">
                  <c:v>15</c:v>
                </c:pt>
                <c:pt idx="4">
                  <c:v>55</c:v>
                </c:pt>
                <c:pt idx="5">
                  <c:v>30</c:v>
                </c:pt>
                <c:pt idx="6">
                  <c:v>25</c:v>
                </c:pt>
                <c:pt idx="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6-4A30-A517-82246D389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119488"/>
        <c:axId val="189993728"/>
      </c:barChart>
      <c:catAx>
        <c:axId val="1891194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9993728"/>
        <c:crosses val="autoZero"/>
        <c:auto val="1"/>
        <c:lblAlgn val="ctr"/>
        <c:lblOffset val="100"/>
        <c:noMultiLvlLbl val="0"/>
      </c:catAx>
      <c:valAx>
        <c:axId val="189993728"/>
        <c:scaling>
          <c:orientation val="minMax"/>
          <c:max val="100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189119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000" b="1" i="0" baseline="0">
                <a:effectLst/>
              </a:rPr>
              <a:t>Значение показателя "Система информации и связи" </a:t>
            </a:r>
            <a:br>
              <a:rPr lang="ru-RU" sz="1000" b="1" i="0" baseline="0">
                <a:effectLst/>
              </a:rPr>
            </a:br>
            <a:r>
              <a:rPr lang="ru-RU" sz="1000" b="1" i="0" baseline="0">
                <a:effectLst/>
              </a:rPr>
              <a:t>по МО "Городской округ Ногликский" </a:t>
            </a:r>
            <a:br>
              <a:rPr lang="ru-RU" sz="1000" b="1" i="0" baseline="0">
                <a:effectLst/>
              </a:rPr>
            </a:br>
            <a:r>
              <a:rPr lang="ru-RU" sz="1000" b="1" i="0" baseline="0">
                <a:effectLst/>
              </a:rPr>
              <a:t>(в % от максимального значения)</a:t>
            </a:r>
            <a:endParaRPr lang="ru-RU" sz="1000">
              <a:effectLst/>
            </a:endParaRP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C33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'Таблица 1'!$B$7:$B$14</c:f>
              <c:strCache>
                <c:ptCount val="8"/>
                <c:pt idx="0">
                  <c:v>МБОУ СОШ №1 п.Ноглики</c:v>
                </c:pt>
                <c:pt idx="1">
                  <c:v>МБОУ Гимназия </c:v>
                </c:pt>
                <c:pt idx="2">
                  <c:v>МБОУ СОШ с.Вал</c:v>
                </c:pt>
                <c:pt idx="3">
                  <c:v>МБОУ СОШ с.Ныш</c:v>
                </c:pt>
                <c:pt idx="4">
                  <c:v>МБДОУ  д/с №9 "Березка"</c:v>
                </c:pt>
                <c:pt idx="5">
                  <c:v>МБДОУ д/с №7 "островок"</c:v>
                </c:pt>
                <c:pt idx="6">
                  <c:v>МБДОУ д/с2 "Ромашка"</c:v>
                </c:pt>
                <c:pt idx="7">
                  <c:v>МБДОУ д/с№ 11 "Сказка"</c:v>
                </c:pt>
              </c:strCache>
            </c:strRef>
          </c:cat>
          <c:val>
            <c:numRef>
              <c:f>'Таблица 1'!$N$7:$N$14</c:f>
              <c:numCache>
                <c:formatCode>General</c:formatCode>
                <c:ptCount val="8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7-4830-BCA8-6CCA43D16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036992"/>
        <c:axId val="190038784"/>
      </c:barChart>
      <c:catAx>
        <c:axId val="1900369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0038784"/>
        <c:crosses val="autoZero"/>
        <c:auto val="1"/>
        <c:lblAlgn val="ctr"/>
        <c:lblOffset val="100"/>
        <c:noMultiLvlLbl val="0"/>
      </c:catAx>
      <c:valAx>
        <c:axId val="190038784"/>
        <c:scaling>
          <c:orientation val="minMax"/>
          <c:max val="100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190036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000" b="1" i="0" baseline="0">
                <a:effectLst/>
              </a:rPr>
              <a:t>Значение итогового показателя</a:t>
            </a:r>
            <a:br>
              <a:rPr lang="ru-RU" sz="1000" b="1" i="0" baseline="0">
                <a:effectLst/>
              </a:rPr>
            </a:br>
            <a:r>
              <a:rPr lang="ru-RU" sz="1000" b="1" i="0" baseline="0">
                <a:effectLst/>
              </a:rPr>
              <a:t> "Доступность основных структурно-функциональных зон" </a:t>
            </a:r>
            <a:br>
              <a:rPr lang="ru-RU" sz="1000" b="1" i="0" baseline="0">
                <a:effectLst/>
              </a:rPr>
            </a:br>
            <a:r>
              <a:rPr lang="ru-RU" sz="1000" b="1" i="0" baseline="0">
                <a:effectLst/>
              </a:rPr>
              <a:t>по МО "Городской округ Ногликский"</a:t>
            </a:r>
            <a:br>
              <a:rPr lang="ru-RU" sz="1000" b="1" i="0" baseline="0">
                <a:effectLst/>
              </a:rPr>
            </a:br>
            <a:r>
              <a:rPr lang="ru-RU" sz="1000" b="1" i="0" baseline="0">
                <a:effectLst/>
              </a:rPr>
              <a:t>(в % от максимального значения)</a:t>
            </a:r>
            <a:endParaRPr lang="ru-RU" sz="1000">
              <a:effectLst/>
            </a:endParaRPr>
          </a:p>
        </c:rich>
      </c:tx>
      <c:overlay val="0"/>
    </c:title>
    <c:autoTitleDeleted val="0"/>
    <c:view3D>
      <c:rotX val="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4">
                    <a:lumMod val="75000"/>
                  </a:schemeClr>
                </a:gs>
                <a:gs pos="50000">
                  <a:schemeClr val="accent4">
                    <a:lumMod val="60000"/>
                    <a:lumOff val="40000"/>
                  </a:schemeClr>
                </a:gs>
                <a:gs pos="100000">
                  <a:schemeClr val="accent4">
                    <a:lumMod val="60000"/>
                    <a:lumOff val="4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 prstMaterial="metal"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'Таблица 1'!$B$7:$B$14</c:f>
              <c:strCache>
                <c:ptCount val="8"/>
                <c:pt idx="0">
                  <c:v>МБОУ СОШ №1 п.Ноглики</c:v>
                </c:pt>
                <c:pt idx="1">
                  <c:v>МБОУ Гимназия </c:v>
                </c:pt>
                <c:pt idx="2">
                  <c:v>МБОУ СОШ с.Вал</c:v>
                </c:pt>
                <c:pt idx="3">
                  <c:v>МБОУ СОШ с.Ныш</c:v>
                </c:pt>
                <c:pt idx="4">
                  <c:v>МБДОУ  д/с №9 "Березка"</c:v>
                </c:pt>
                <c:pt idx="5">
                  <c:v>МБДОУ д/с №7 "островок"</c:v>
                </c:pt>
                <c:pt idx="6">
                  <c:v>МБДОУ д/с2 "Ромашка"</c:v>
                </c:pt>
                <c:pt idx="7">
                  <c:v>МБДОУ д/с№ 11 "Сказка"</c:v>
                </c:pt>
              </c:strCache>
            </c:strRef>
          </c:cat>
          <c:val>
            <c:numRef>
              <c:f>'Таблица 1'!$R$7:$R$14</c:f>
              <c:numCache>
                <c:formatCode>General</c:formatCode>
                <c:ptCount val="8"/>
                <c:pt idx="0">
                  <c:v>45.79</c:v>
                </c:pt>
                <c:pt idx="1">
                  <c:v>53.68</c:v>
                </c:pt>
                <c:pt idx="2">
                  <c:v>38.42</c:v>
                </c:pt>
                <c:pt idx="3">
                  <c:v>42.63</c:v>
                </c:pt>
                <c:pt idx="4">
                  <c:v>44.74</c:v>
                </c:pt>
                <c:pt idx="5">
                  <c:v>29.47</c:v>
                </c:pt>
                <c:pt idx="6">
                  <c:v>28.42</c:v>
                </c:pt>
                <c:pt idx="7">
                  <c:v>31.05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16-445F-9CED-A542C67DF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gapDepth val="116"/>
        <c:shape val="cylinder"/>
        <c:axId val="190064128"/>
        <c:axId val="190065664"/>
        <c:axId val="0"/>
      </c:bar3DChart>
      <c:catAx>
        <c:axId val="190064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0065664"/>
        <c:crosses val="autoZero"/>
        <c:auto val="1"/>
        <c:lblAlgn val="ctr"/>
        <c:lblOffset val="100"/>
        <c:noMultiLvlLbl val="0"/>
      </c:catAx>
      <c:valAx>
        <c:axId val="190065664"/>
        <c:scaling>
          <c:orientation val="minMax"/>
          <c:max val="100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190064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Доступность основных структурно – функциональных зон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571177015673062"/>
          <c:y val="8.0075474747377293E-2"/>
          <c:w val="0.52921251387605195"/>
          <c:h val="0.8808719780205720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'Таблица 1'!$D$3</c:f>
              <c:strCache>
                <c:ptCount val="1"/>
                <c:pt idx="0">
                  <c:v>Территория, прилегающая к зданию (участок) 
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'Таблица 1'!$B$4:$B$14</c:f>
              <c:strCache>
                <c:ptCount val="8"/>
                <c:pt idx="0">
                  <c:v>МБОУ СОШ №1 п.Ноглики</c:v>
                </c:pt>
                <c:pt idx="1">
                  <c:v>МБОУ Гимназия </c:v>
                </c:pt>
                <c:pt idx="2">
                  <c:v>МБОУ СОШ с.Вал</c:v>
                </c:pt>
                <c:pt idx="3">
                  <c:v>МБОУ СОШ с.Ныш</c:v>
                </c:pt>
                <c:pt idx="4">
                  <c:v>МБДОУ  д/с №9 "Березка"</c:v>
                </c:pt>
                <c:pt idx="5">
                  <c:v>МБДОУ д/с №7 "островок"</c:v>
                </c:pt>
                <c:pt idx="6">
                  <c:v>МБДОУ д/с2 "Ромашка"</c:v>
                </c:pt>
                <c:pt idx="7">
                  <c:v>МБДОУ д/с№ 11 "Сказка"</c:v>
                </c:pt>
              </c:strCache>
            </c:strRef>
          </c:cat>
          <c:val>
            <c:numRef>
              <c:f>'Таблица 1'!$D$4:$D$14</c:f>
              <c:numCache>
                <c:formatCode>General</c:formatCode>
                <c:ptCount val="8"/>
                <c:pt idx="0">
                  <c:v>65.62</c:v>
                </c:pt>
                <c:pt idx="1">
                  <c:v>68.75</c:v>
                </c:pt>
                <c:pt idx="2">
                  <c:v>46.87</c:v>
                </c:pt>
                <c:pt idx="3">
                  <c:v>53.12</c:v>
                </c:pt>
                <c:pt idx="4">
                  <c:v>50</c:v>
                </c:pt>
                <c:pt idx="5">
                  <c:v>43.75</c:v>
                </c:pt>
                <c:pt idx="6">
                  <c:v>34.369999999999997</c:v>
                </c:pt>
                <c:pt idx="7">
                  <c:v>40.619999999999997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9-481B-8BB6-BC158148A4B3}"/>
            </c:ext>
          </c:extLst>
        </c:ser>
        <c:ser>
          <c:idx val="1"/>
          <c:order val="1"/>
          <c:tx>
            <c:strRef>
              <c:f>'Таблица 1'!$F$3</c:f>
              <c:strCache>
                <c:ptCount val="1"/>
                <c:pt idx="0">
                  <c:v>Вход (входы) в здание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'Таблица 1'!$B$4:$B$14</c:f>
              <c:strCache>
                <c:ptCount val="8"/>
                <c:pt idx="0">
                  <c:v>МБОУ СОШ №1 п.Ноглики</c:v>
                </c:pt>
                <c:pt idx="1">
                  <c:v>МБОУ Гимназия </c:v>
                </c:pt>
                <c:pt idx="2">
                  <c:v>МБОУ СОШ с.Вал</c:v>
                </c:pt>
                <c:pt idx="3">
                  <c:v>МБОУ СОШ с.Ныш</c:v>
                </c:pt>
                <c:pt idx="4">
                  <c:v>МБДОУ  д/с №9 "Березка"</c:v>
                </c:pt>
                <c:pt idx="5">
                  <c:v>МБДОУ д/с №7 "островок"</c:v>
                </c:pt>
                <c:pt idx="6">
                  <c:v>МБДОУ д/с2 "Ромашка"</c:v>
                </c:pt>
                <c:pt idx="7">
                  <c:v>МБДОУ д/с№ 11 "Сказка"</c:v>
                </c:pt>
              </c:strCache>
            </c:strRef>
          </c:cat>
          <c:val>
            <c:numRef>
              <c:f>'Таблица 1'!$F$4:$F$14</c:f>
              <c:numCache>
                <c:formatCode>General</c:formatCode>
                <c:ptCount val="8"/>
                <c:pt idx="0">
                  <c:v>68.959999999999994</c:v>
                </c:pt>
                <c:pt idx="1">
                  <c:v>79.31</c:v>
                </c:pt>
                <c:pt idx="2">
                  <c:v>48.27</c:v>
                </c:pt>
                <c:pt idx="3">
                  <c:v>68.959999999999994</c:v>
                </c:pt>
                <c:pt idx="4">
                  <c:v>65.510000000000005</c:v>
                </c:pt>
                <c:pt idx="5">
                  <c:v>20.68</c:v>
                </c:pt>
                <c:pt idx="6">
                  <c:v>24.13</c:v>
                </c:pt>
                <c:pt idx="7">
                  <c:v>27.58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9-481B-8BB6-BC158148A4B3}"/>
            </c:ext>
          </c:extLst>
        </c:ser>
        <c:ser>
          <c:idx val="2"/>
          <c:order val="2"/>
          <c:tx>
            <c:strRef>
              <c:f>'Таблица 1'!$H$3</c:f>
              <c:strCache>
                <c:ptCount val="1"/>
                <c:pt idx="0">
                  <c:v>Путь (пути) внутри здания ( в т.ч. пути эвакуации)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'Таблица 1'!$B$4:$B$14</c:f>
              <c:strCache>
                <c:ptCount val="8"/>
                <c:pt idx="0">
                  <c:v>МБОУ СОШ №1 п.Ноглики</c:v>
                </c:pt>
                <c:pt idx="1">
                  <c:v>МБОУ Гимназия </c:v>
                </c:pt>
                <c:pt idx="2">
                  <c:v>МБОУ СОШ с.Вал</c:v>
                </c:pt>
                <c:pt idx="3">
                  <c:v>МБОУ СОШ с.Ныш</c:v>
                </c:pt>
                <c:pt idx="4">
                  <c:v>МБДОУ  д/с №9 "Березка"</c:v>
                </c:pt>
                <c:pt idx="5">
                  <c:v>МБДОУ д/с №7 "островок"</c:v>
                </c:pt>
                <c:pt idx="6">
                  <c:v>МБДОУ д/с2 "Ромашка"</c:v>
                </c:pt>
                <c:pt idx="7">
                  <c:v>МБДОУ д/с№ 11 "Сказка"</c:v>
                </c:pt>
              </c:strCache>
            </c:strRef>
          </c:cat>
          <c:val>
            <c:numRef>
              <c:f>'Таблица 1'!$H$4:$H$14</c:f>
              <c:numCache>
                <c:formatCode>General</c:formatCode>
                <c:ptCount val="8"/>
                <c:pt idx="0">
                  <c:v>40</c:v>
                </c:pt>
                <c:pt idx="1">
                  <c:v>42</c:v>
                </c:pt>
                <c:pt idx="2">
                  <c:v>36</c:v>
                </c:pt>
                <c:pt idx="3">
                  <c:v>38</c:v>
                </c:pt>
                <c:pt idx="4">
                  <c:v>30</c:v>
                </c:pt>
                <c:pt idx="5">
                  <c:v>24</c:v>
                </c:pt>
                <c:pt idx="6">
                  <c:v>22</c:v>
                </c:pt>
                <c:pt idx="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C9-481B-8BB6-BC158148A4B3}"/>
            </c:ext>
          </c:extLst>
        </c:ser>
        <c:ser>
          <c:idx val="3"/>
          <c:order val="3"/>
          <c:tx>
            <c:strRef>
              <c:f>'Таблица 1'!$J$3</c:f>
              <c:strCache>
                <c:ptCount val="1"/>
                <c:pt idx="0">
                  <c:v>Зона целевого назначения здания (целевого посещения объекта)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'Таблица 1'!$B$4:$B$14</c:f>
              <c:strCache>
                <c:ptCount val="8"/>
                <c:pt idx="0">
                  <c:v>МБОУ СОШ №1 п.Ноглики</c:v>
                </c:pt>
                <c:pt idx="1">
                  <c:v>МБОУ Гимназия </c:v>
                </c:pt>
                <c:pt idx="2">
                  <c:v>МБОУ СОШ с.Вал</c:v>
                </c:pt>
                <c:pt idx="3">
                  <c:v>МБОУ СОШ с.Ныш</c:v>
                </c:pt>
                <c:pt idx="4">
                  <c:v>МБДОУ  д/с №9 "Березка"</c:v>
                </c:pt>
                <c:pt idx="5">
                  <c:v>МБДОУ д/с №7 "островок"</c:v>
                </c:pt>
                <c:pt idx="6">
                  <c:v>МБДОУ д/с2 "Ромашка"</c:v>
                </c:pt>
                <c:pt idx="7">
                  <c:v>МБДОУ д/с№ 11 "Сказка"</c:v>
                </c:pt>
              </c:strCache>
            </c:strRef>
          </c:cat>
          <c:val>
            <c:numRef>
              <c:f>'Таблица 1'!$J$4:$J$14</c:f>
              <c:numCache>
                <c:formatCode>General</c:formatCode>
                <c:ptCount val="8"/>
                <c:pt idx="0">
                  <c:v>37.729999999999997</c:v>
                </c:pt>
                <c:pt idx="1">
                  <c:v>39.619999999999997</c:v>
                </c:pt>
                <c:pt idx="2">
                  <c:v>37.729999999999997</c:v>
                </c:pt>
                <c:pt idx="3">
                  <c:v>35.840000000000003</c:v>
                </c:pt>
                <c:pt idx="4">
                  <c:v>41.5</c:v>
                </c:pt>
                <c:pt idx="5">
                  <c:v>30.18</c:v>
                </c:pt>
                <c:pt idx="6">
                  <c:v>33.96</c:v>
                </c:pt>
                <c:pt idx="7">
                  <c:v>33.96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C9-481B-8BB6-BC158148A4B3}"/>
            </c:ext>
          </c:extLst>
        </c:ser>
        <c:ser>
          <c:idx val="4"/>
          <c:order val="4"/>
          <c:tx>
            <c:strRef>
              <c:f>'Таблица 1'!$L$3</c:f>
              <c:strCache>
                <c:ptCount val="1"/>
                <c:pt idx="0">
                  <c:v>Санитарно - гигиенические помещения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'Таблица 1'!$B$4:$B$14</c:f>
              <c:strCache>
                <c:ptCount val="8"/>
                <c:pt idx="0">
                  <c:v>МБОУ СОШ №1 п.Ноглики</c:v>
                </c:pt>
                <c:pt idx="1">
                  <c:v>МБОУ Гимназия </c:v>
                </c:pt>
                <c:pt idx="2">
                  <c:v>МБОУ СОШ с.Вал</c:v>
                </c:pt>
                <c:pt idx="3">
                  <c:v>МБОУ СОШ с.Ныш</c:v>
                </c:pt>
                <c:pt idx="4">
                  <c:v>МБДОУ  д/с №9 "Березка"</c:v>
                </c:pt>
                <c:pt idx="5">
                  <c:v>МБДОУ д/с №7 "островок"</c:v>
                </c:pt>
                <c:pt idx="6">
                  <c:v>МБДОУ д/с2 "Ромашка"</c:v>
                </c:pt>
                <c:pt idx="7">
                  <c:v>МБДОУ д/с№ 11 "Сказка"</c:v>
                </c:pt>
              </c:strCache>
            </c:strRef>
          </c:cat>
          <c:val>
            <c:numRef>
              <c:f>'Таблица 1'!$L$4:$L$14</c:f>
              <c:numCache>
                <c:formatCode>General</c:formatCode>
                <c:ptCount val="8"/>
                <c:pt idx="0">
                  <c:v>15</c:v>
                </c:pt>
                <c:pt idx="1">
                  <c:v>60</c:v>
                </c:pt>
                <c:pt idx="2">
                  <c:v>15</c:v>
                </c:pt>
                <c:pt idx="3">
                  <c:v>15</c:v>
                </c:pt>
                <c:pt idx="4">
                  <c:v>55</c:v>
                </c:pt>
                <c:pt idx="5">
                  <c:v>30</c:v>
                </c:pt>
                <c:pt idx="6">
                  <c:v>25</c:v>
                </c:pt>
                <c:pt idx="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C9-481B-8BB6-BC158148A4B3}"/>
            </c:ext>
          </c:extLst>
        </c:ser>
        <c:ser>
          <c:idx val="5"/>
          <c:order val="5"/>
          <c:tx>
            <c:strRef>
              <c:f>'Таблица 1'!$N$3</c:f>
              <c:strCache>
                <c:ptCount val="1"/>
                <c:pt idx="0">
                  <c:v>Система информации и связи (на всех зонах)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'Таблица 1'!$B$4:$B$14</c:f>
              <c:strCache>
                <c:ptCount val="8"/>
                <c:pt idx="0">
                  <c:v>МБОУ СОШ №1 п.Ноглики</c:v>
                </c:pt>
                <c:pt idx="1">
                  <c:v>МБОУ Гимназия </c:v>
                </c:pt>
                <c:pt idx="2">
                  <c:v>МБОУ СОШ с.Вал</c:v>
                </c:pt>
                <c:pt idx="3">
                  <c:v>МБОУ СОШ с.Ныш</c:v>
                </c:pt>
                <c:pt idx="4">
                  <c:v>МБДОУ  д/с №9 "Березка"</c:v>
                </c:pt>
                <c:pt idx="5">
                  <c:v>МБДОУ д/с №7 "островок"</c:v>
                </c:pt>
                <c:pt idx="6">
                  <c:v>МБДОУ д/с2 "Ромашка"</c:v>
                </c:pt>
                <c:pt idx="7">
                  <c:v>МБДОУ д/с№ 11 "Сказка"</c:v>
                </c:pt>
              </c:strCache>
            </c:strRef>
          </c:cat>
          <c:val>
            <c:numRef>
              <c:f>'Таблица 1'!$N$4:$N$14</c:f>
              <c:numCache>
                <c:formatCode>General</c:formatCode>
                <c:ptCount val="8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C9-481B-8BB6-BC158148A4B3}"/>
            </c:ext>
          </c:extLst>
        </c:ser>
        <c:ser>
          <c:idx val="6"/>
          <c:order val="6"/>
          <c:tx>
            <c:strRef>
              <c:f>'Таблица 1'!$P$3</c:f>
              <c:strCache>
                <c:ptCount val="1"/>
                <c:pt idx="0">
                  <c:v>Пути движения к объекту (от остановки транспорта)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'Таблица 1'!$B$4:$B$14</c:f>
              <c:strCache>
                <c:ptCount val="8"/>
                <c:pt idx="0">
                  <c:v>МБОУ СОШ №1 п.Ноглики</c:v>
                </c:pt>
                <c:pt idx="1">
                  <c:v>МБОУ Гимназия </c:v>
                </c:pt>
                <c:pt idx="2">
                  <c:v>МБОУ СОШ с.Вал</c:v>
                </c:pt>
                <c:pt idx="3">
                  <c:v>МБОУ СОШ с.Ныш</c:v>
                </c:pt>
                <c:pt idx="4">
                  <c:v>МБДОУ  д/с №9 "Березка"</c:v>
                </c:pt>
                <c:pt idx="5">
                  <c:v>МБДОУ д/с №7 "островок"</c:v>
                </c:pt>
                <c:pt idx="6">
                  <c:v>МБДОУ д/с2 "Ромашка"</c:v>
                </c:pt>
                <c:pt idx="7">
                  <c:v>МБДОУ д/с№ 11 "Сказка"</c:v>
                </c:pt>
              </c:strCache>
            </c:strRef>
          </c:cat>
          <c:val>
            <c:numRef>
              <c:f>'Таблица 1'!$P$4:$P$14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C9-481B-8BB6-BC158148A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gapDepth val="74"/>
        <c:shape val="cylinder"/>
        <c:axId val="190498688"/>
        <c:axId val="190128128"/>
        <c:axId val="0"/>
      </c:bar3DChart>
      <c:catAx>
        <c:axId val="1904986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Образовательные организации МО "Городской</a:t>
                </a:r>
                <a:r>
                  <a:rPr lang="ru-RU" baseline="0"/>
                  <a:t> </a:t>
                </a:r>
                <a:r>
                  <a:rPr lang="ru-RU"/>
                  <a:t> округ Ногликский"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90128128"/>
        <c:crosses val="autoZero"/>
        <c:auto val="1"/>
        <c:lblAlgn val="ctr"/>
        <c:lblOffset val="100"/>
        <c:noMultiLvlLbl val="0"/>
      </c:catAx>
      <c:valAx>
        <c:axId val="1901281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Значения показателей</a:t>
                </a:r>
                <a:r>
                  <a:rPr lang="ru-RU" baseline="0"/>
                  <a:t> доступности основных структурно – функциональных зон, %</a:t>
                </a:r>
                <a:endParaRPr lang="ru-RU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0498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186100869534903"/>
          <c:y val="0.16324676491569998"/>
          <c:w val="0.18305253853949802"/>
          <c:h val="0.4175652034470375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347662</xdr:colOff>
      <xdr:row>1</xdr:row>
      <xdr:rowOff>109537</xdr:rowOff>
    </xdr:from>
    <xdr:to>
      <xdr:col>19</xdr:col>
      <xdr:colOff>42862</xdr:colOff>
      <xdr:row>12</xdr:row>
      <xdr:rowOff>100012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352425</xdr:colOff>
      <xdr:row>16</xdr:row>
      <xdr:rowOff>119062</xdr:rowOff>
    </xdr:from>
    <xdr:to>
      <xdr:col>19</xdr:col>
      <xdr:colOff>47625</xdr:colOff>
      <xdr:row>31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119062</xdr:colOff>
      <xdr:row>18</xdr:row>
      <xdr:rowOff>9525</xdr:rowOff>
    </xdr:from>
    <xdr:to>
      <xdr:col>5</xdr:col>
      <xdr:colOff>228600</xdr:colOff>
      <xdr:row>36</xdr:row>
      <xdr:rowOff>57149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428625</xdr:colOff>
      <xdr:row>18</xdr:row>
      <xdr:rowOff>0</xdr:rowOff>
    </xdr:from>
    <xdr:to>
      <xdr:col>11</xdr:col>
      <xdr:colOff>409575</xdr:colOff>
      <xdr:row>36</xdr:row>
      <xdr:rowOff>76200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14287</xdr:colOff>
      <xdr:row>18</xdr:row>
      <xdr:rowOff>7144</xdr:rowOff>
    </xdr:from>
    <xdr:to>
      <xdr:col>27</xdr:col>
      <xdr:colOff>538162</xdr:colOff>
      <xdr:row>36</xdr:row>
      <xdr:rowOff>64293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138112</xdr:colOff>
      <xdr:row>37</xdr:row>
      <xdr:rowOff>85724</xdr:rowOff>
    </xdr:from>
    <xdr:to>
      <xdr:col>5</xdr:col>
      <xdr:colOff>228600</xdr:colOff>
      <xdr:row>54</xdr:row>
      <xdr:rowOff>38099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409575</xdr:colOff>
      <xdr:row>37</xdr:row>
      <xdr:rowOff>95249</xdr:rowOff>
    </xdr:from>
    <xdr:to>
      <xdr:col>11</xdr:col>
      <xdr:colOff>514350</xdr:colOff>
      <xdr:row>54</xdr:row>
      <xdr:rowOff>66675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42861</xdr:colOff>
      <xdr:row>37</xdr:row>
      <xdr:rowOff>40482</xdr:rowOff>
    </xdr:from>
    <xdr:to>
      <xdr:col>27</xdr:col>
      <xdr:colOff>461961</xdr:colOff>
      <xdr:row>54</xdr:row>
      <xdr:rowOff>2382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1057273</xdr:colOff>
      <xdr:row>57</xdr:row>
      <xdr:rowOff>147635</xdr:rowOff>
    </xdr:from>
    <xdr:to>
      <xdr:col>13</xdr:col>
      <xdr:colOff>552450</xdr:colOff>
      <xdr:row>103</xdr:row>
      <xdr:rowOff>114300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628651</xdr:colOff>
      <xdr:row>17</xdr:row>
      <xdr:rowOff>185737</xdr:rowOff>
    </xdr:from>
    <xdr:to>
      <xdr:col>18</xdr:col>
      <xdr:colOff>392906</xdr:colOff>
      <xdr:row>36</xdr:row>
      <xdr:rowOff>59530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726281</xdr:colOff>
      <xdr:row>37</xdr:row>
      <xdr:rowOff>80961</xdr:rowOff>
    </xdr:from>
    <xdr:to>
      <xdr:col>18</xdr:col>
      <xdr:colOff>380999</xdr:colOff>
      <xdr:row>53</xdr:row>
      <xdr:rowOff>130968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2</xdr:row>
      <xdr:rowOff>71437</xdr:rowOff>
    </xdr:from>
    <xdr:to>
      <xdr:col>24</xdr:col>
      <xdr:colOff>381000</xdr:colOff>
      <xdr:row>10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3"/>
  <sheetViews>
    <sheetView workbookViewId="0">
      <selection activeCell="I25" sqref="I25"/>
    </sheetView>
  </sheetViews>
  <sheetFormatPr defaultRowHeight="15" x14ac:dyDescent="0.25"/>
  <cols>
    <col min="1" max="1" width="29.85546875" customWidth="1"/>
    <col min="2" max="2" width="9.140625" customWidth="1"/>
    <col min="5" max="5" width="11.28515625" customWidth="1"/>
    <col min="6" max="7" width="10.7109375" customWidth="1"/>
    <col min="8" max="8" width="13.5703125" customWidth="1"/>
    <col min="9" max="9" width="12.28515625" customWidth="1"/>
  </cols>
  <sheetData>
    <row r="2" spans="1:10" ht="15.75" thickBot="1" x14ac:dyDescent="0.3"/>
    <row r="3" spans="1:10" ht="47.25" customHeight="1" thickBot="1" x14ac:dyDescent="0.3">
      <c r="B3" s="51" t="s">
        <v>0</v>
      </c>
      <c r="C3" s="52"/>
      <c r="D3" s="45"/>
      <c r="E3" s="51" t="s">
        <v>1</v>
      </c>
      <c r="F3" s="52"/>
      <c r="G3" s="53"/>
      <c r="H3" s="51" t="s">
        <v>2</v>
      </c>
      <c r="I3" s="52"/>
      <c r="J3" s="53"/>
    </row>
    <row r="4" spans="1:10" ht="15.75" customHeight="1" x14ac:dyDescent="0.25">
      <c r="B4" s="49" t="s">
        <v>3</v>
      </c>
      <c r="C4" s="49" t="s">
        <v>4</v>
      </c>
      <c r="D4" s="49" t="s">
        <v>57</v>
      </c>
      <c r="E4" s="49" t="s">
        <v>5</v>
      </c>
      <c r="F4" s="49" t="s">
        <v>6</v>
      </c>
      <c r="G4" s="49" t="s">
        <v>57</v>
      </c>
      <c r="H4" s="49" t="s">
        <v>3</v>
      </c>
      <c r="I4" s="49" t="s">
        <v>4</v>
      </c>
      <c r="J4" s="49" t="s">
        <v>57</v>
      </c>
    </row>
    <row r="5" spans="1:10" ht="15.75" customHeight="1" thickBot="1" x14ac:dyDescent="0.3">
      <c r="A5" t="s">
        <v>45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ht="16.5" thickBot="1" x14ac:dyDescent="0.3">
      <c r="B6" s="1">
        <v>5</v>
      </c>
      <c r="C6" s="2">
        <v>5</v>
      </c>
      <c r="D6" s="2">
        <v>1</v>
      </c>
      <c r="E6" s="2">
        <v>4</v>
      </c>
      <c r="F6" s="2">
        <v>5</v>
      </c>
      <c r="G6" s="2">
        <v>0</v>
      </c>
      <c r="H6" s="46">
        <v>4</v>
      </c>
      <c r="I6" s="2">
        <v>5</v>
      </c>
      <c r="J6" s="48"/>
    </row>
    <row r="7" spans="1:10" x14ac:dyDescent="0.25">
      <c r="B7" s="4"/>
      <c r="C7" s="4"/>
      <c r="D7" s="4"/>
      <c r="H7" s="4"/>
      <c r="I7" s="4"/>
    </row>
    <row r="8" spans="1:10" x14ac:dyDescent="0.25">
      <c r="B8" s="24" t="s">
        <v>37</v>
      </c>
      <c r="C8" s="24" t="s">
        <v>38</v>
      </c>
      <c r="D8" s="47"/>
    </row>
    <row r="9" spans="1:10" x14ac:dyDescent="0.25">
      <c r="A9" s="23" t="s">
        <v>36</v>
      </c>
      <c r="B9" s="24">
        <f>B6+C6+D6</f>
        <v>11</v>
      </c>
      <c r="C9" s="24">
        <f>C10+C11</f>
        <v>100</v>
      </c>
      <c r="D9" s="47"/>
    </row>
    <row r="10" spans="1:10" x14ac:dyDescent="0.25">
      <c r="A10" s="23" t="s">
        <v>34</v>
      </c>
      <c r="B10" s="24">
        <f>E6+F6+G6</f>
        <v>9</v>
      </c>
      <c r="C10" s="24">
        <f>ROUND(B10/$B$9*100,1)</f>
        <v>81.8</v>
      </c>
      <c r="D10" s="47"/>
    </row>
    <row r="11" spans="1:10" x14ac:dyDescent="0.25">
      <c r="A11" s="23" t="s">
        <v>35</v>
      </c>
      <c r="B11" s="24">
        <f>B9-B10</f>
        <v>2</v>
      </c>
      <c r="C11" s="24">
        <f>ROUND(B11/$B$9*100,1)</f>
        <v>18.2</v>
      </c>
      <c r="D11" s="47"/>
    </row>
    <row r="12" spans="1:10" x14ac:dyDescent="0.25">
      <c r="A12" s="23" t="s">
        <v>58</v>
      </c>
      <c r="B12" s="24">
        <f>H6+I6+J6</f>
        <v>9</v>
      </c>
      <c r="C12" s="24">
        <f>ROUND(B12/$B$9*100,1)</f>
        <v>81.8</v>
      </c>
    </row>
    <row r="13" spans="1:10" x14ac:dyDescent="0.25">
      <c r="A13" s="23" t="s">
        <v>59</v>
      </c>
      <c r="B13" s="24">
        <f>B9-B12</f>
        <v>2</v>
      </c>
      <c r="C13" s="24">
        <f>ROUND(B13/$B$9*100,1)</f>
        <v>18.2</v>
      </c>
    </row>
  </sheetData>
  <mergeCells count="12">
    <mergeCell ref="J4:J5"/>
    <mergeCell ref="H3:J3"/>
    <mergeCell ref="B3:C3"/>
    <mergeCell ref="B4:B5"/>
    <mergeCell ref="C4:C5"/>
    <mergeCell ref="E4:E5"/>
    <mergeCell ref="F4:F5"/>
    <mergeCell ref="H4:H5"/>
    <mergeCell ref="I4:I5"/>
    <mergeCell ref="D4:D5"/>
    <mergeCell ref="E3:G3"/>
    <mergeCell ref="G4: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7"/>
  <sheetViews>
    <sheetView topLeftCell="C1" zoomScale="80" zoomScaleNormal="80" workbookViewId="0">
      <selection activeCell="S57" sqref="S57"/>
    </sheetView>
  </sheetViews>
  <sheetFormatPr defaultRowHeight="15" x14ac:dyDescent="0.25"/>
  <cols>
    <col min="1" max="1" width="18.7109375" customWidth="1"/>
    <col min="2" max="2" width="43.85546875" bestFit="1" customWidth="1"/>
    <col min="3" max="3" width="13.28515625" customWidth="1"/>
    <col min="4" max="4" width="11.28515625" customWidth="1"/>
    <col min="5" max="5" width="13.28515625" customWidth="1"/>
    <col min="6" max="6" width="12" customWidth="1"/>
    <col min="7" max="7" width="13.28515625" customWidth="1"/>
    <col min="8" max="8" width="12.28515625" customWidth="1"/>
    <col min="9" max="9" width="12.7109375" customWidth="1"/>
    <col min="10" max="10" width="13.85546875" customWidth="1"/>
    <col min="11" max="11" width="13.5703125" customWidth="1"/>
    <col min="12" max="12" width="11.7109375" customWidth="1"/>
    <col min="13" max="13" width="14" customWidth="1"/>
    <col min="14" max="14" width="11.140625" customWidth="1"/>
    <col min="15" max="15" width="12.85546875" customWidth="1"/>
    <col min="16" max="16" width="11.140625" customWidth="1"/>
    <col min="17" max="17" width="14.140625" customWidth="1"/>
    <col min="18" max="18" width="13" customWidth="1"/>
  </cols>
  <sheetData>
    <row r="1" spans="1:18" ht="32.25" customHeight="1" x14ac:dyDescent="0.25">
      <c r="B1" s="54" t="s">
        <v>39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15" customHeight="1" x14ac:dyDescent="0.25">
      <c r="B2" s="23"/>
      <c r="C2" s="55" t="s">
        <v>7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7"/>
      <c r="R2" s="33"/>
    </row>
    <row r="3" spans="1:18" ht="59.25" customHeight="1" thickBot="1" x14ac:dyDescent="0.3">
      <c r="B3" s="37" t="s">
        <v>16</v>
      </c>
      <c r="D3" s="34" t="s">
        <v>44</v>
      </c>
      <c r="F3" s="34" t="s">
        <v>9</v>
      </c>
      <c r="H3" s="34" t="s">
        <v>10</v>
      </c>
      <c r="J3" s="34" t="s">
        <v>40</v>
      </c>
      <c r="L3" s="34" t="s">
        <v>42</v>
      </c>
      <c r="N3" s="34" t="s">
        <v>41</v>
      </c>
      <c r="P3" s="34" t="s">
        <v>43</v>
      </c>
      <c r="R3" s="32" t="s">
        <v>8</v>
      </c>
    </row>
    <row r="4" spans="1:18" s="4" customFormat="1" ht="25.5" hidden="1" customHeight="1" x14ac:dyDescent="0.25">
      <c r="B4" s="30"/>
      <c r="C4" s="34" t="s">
        <v>14</v>
      </c>
      <c r="D4" s="35"/>
      <c r="E4" s="34" t="s">
        <v>14</v>
      </c>
      <c r="F4" s="35"/>
      <c r="G4" s="34" t="s">
        <v>14</v>
      </c>
      <c r="H4" s="35"/>
      <c r="I4" s="34" t="s">
        <v>14</v>
      </c>
      <c r="J4" s="35"/>
      <c r="K4" s="34" t="s">
        <v>14</v>
      </c>
      <c r="L4" s="35"/>
      <c r="M4" s="34" t="s">
        <v>14</v>
      </c>
      <c r="N4" s="35"/>
      <c r="O4" s="34" t="s">
        <v>14</v>
      </c>
      <c r="P4" s="35"/>
      <c r="Q4" s="34" t="s">
        <v>14</v>
      </c>
      <c r="R4" s="35"/>
    </row>
    <row r="5" spans="1:18" s="3" customFormat="1" ht="26.25" hidden="1" customHeight="1" thickBot="1" x14ac:dyDescent="0.3">
      <c r="B5" s="31"/>
      <c r="C5" s="7">
        <v>32</v>
      </c>
      <c r="D5" s="6" t="s">
        <v>15</v>
      </c>
      <c r="E5" s="8">
        <v>29</v>
      </c>
      <c r="F5" s="6" t="s">
        <v>15</v>
      </c>
      <c r="G5" s="8">
        <v>50</v>
      </c>
      <c r="H5" s="6" t="s">
        <v>15</v>
      </c>
      <c r="I5" s="7">
        <v>53</v>
      </c>
      <c r="J5" s="6" t="s">
        <v>15</v>
      </c>
      <c r="K5" s="8">
        <v>20</v>
      </c>
      <c r="L5" s="6" t="s">
        <v>15</v>
      </c>
      <c r="M5" s="8">
        <v>5</v>
      </c>
      <c r="N5" s="6" t="s">
        <v>15</v>
      </c>
      <c r="O5" s="9">
        <v>1</v>
      </c>
      <c r="P5" s="6" t="s">
        <v>15</v>
      </c>
      <c r="Q5" s="8">
        <v>190</v>
      </c>
      <c r="R5" s="6" t="s">
        <v>15</v>
      </c>
    </row>
    <row r="6" spans="1:18" ht="15.75" hidden="1" thickBot="1" x14ac:dyDescent="0.3">
      <c r="B6" s="29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1">
        <v>14</v>
      </c>
      <c r="Q6" s="12">
        <v>15</v>
      </c>
      <c r="R6" s="13">
        <v>16</v>
      </c>
    </row>
    <row r="7" spans="1:18" ht="25.5" customHeight="1" x14ac:dyDescent="0.25">
      <c r="A7" s="39" t="s">
        <v>46</v>
      </c>
      <c r="B7" s="5" t="s">
        <v>47</v>
      </c>
      <c r="C7" s="40">
        <v>21</v>
      </c>
      <c r="D7" s="25">
        <v>65.62</v>
      </c>
      <c r="E7" s="25">
        <v>20</v>
      </c>
      <c r="F7" s="25">
        <v>68.959999999999994</v>
      </c>
      <c r="G7" s="25">
        <v>20</v>
      </c>
      <c r="H7" s="25">
        <v>40</v>
      </c>
      <c r="I7" s="25">
        <v>20</v>
      </c>
      <c r="J7" s="25">
        <v>37.729999999999997</v>
      </c>
      <c r="K7" s="25">
        <v>3</v>
      </c>
      <c r="L7" s="25">
        <v>15</v>
      </c>
      <c r="M7" s="25">
        <v>2</v>
      </c>
      <c r="N7" s="25">
        <v>40</v>
      </c>
      <c r="O7" s="25">
        <v>1</v>
      </c>
      <c r="P7" s="25">
        <v>100</v>
      </c>
      <c r="Q7" s="26">
        <v>87</v>
      </c>
      <c r="R7" s="27">
        <f t="shared" ref="R7:R14" si="0">ROUND(Q7/$Q$5*100,2)</f>
        <v>45.79</v>
      </c>
    </row>
    <row r="8" spans="1:18" x14ac:dyDescent="0.25">
      <c r="B8" s="5" t="s">
        <v>48</v>
      </c>
      <c r="C8" s="5">
        <v>22</v>
      </c>
      <c r="D8" s="5">
        <v>68.75</v>
      </c>
      <c r="E8" s="5">
        <v>23</v>
      </c>
      <c r="F8" s="5">
        <v>79.31</v>
      </c>
      <c r="G8" s="5">
        <v>21</v>
      </c>
      <c r="H8" s="5">
        <v>42</v>
      </c>
      <c r="I8" s="5">
        <v>21</v>
      </c>
      <c r="J8" s="5">
        <v>39.619999999999997</v>
      </c>
      <c r="K8" s="5">
        <v>12</v>
      </c>
      <c r="L8" s="5">
        <v>60</v>
      </c>
      <c r="M8" s="5">
        <v>2</v>
      </c>
      <c r="N8" s="5">
        <v>40</v>
      </c>
      <c r="O8" s="5">
        <v>1</v>
      </c>
      <c r="P8" s="5">
        <v>100</v>
      </c>
      <c r="Q8" s="14">
        <v>102</v>
      </c>
      <c r="R8" s="28">
        <f t="shared" si="0"/>
        <v>53.68</v>
      </c>
    </row>
    <row r="9" spans="1:18" x14ac:dyDescent="0.25">
      <c r="B9" s="5" t="s">
        <v>49</v>
      </c>
      <c r="C9" s="5">
        <v>15</v>
      </c>
      <c r="D9" s="5">
        <v>46.87</v>
      </c>
      <c r="E9" s="5">
        <v>14</v>
      </c>
      <c r="F9" s="5">
        <v>48.27</v>
      </c>
      <c r="G9" s="5">
        <v>18</v>
      </c>
      <c r="H9" s="5">
        <v>36</v>
      </c>
      <c r="I9" s="5">
        <v>20</v>
      </c>
      <c r="J9" s="5">
        <v>37.729999999999997</v>
      </c>
      <c r="K9" s="5">
        <v>3</v>
      </c>
      <c r="L9" s="5">
        <v>15</v>
      </c>
      <c r="M9" s="5">
        <v>2</v>
      </c>
      <c r="N9" s="5">
        <v>40</v>
      </c>
      <c r="O9" s="5">
        <v>1</v>
      </c>
      <c r="P9" s="5">
        <v>100</v>
      </c>
      <c r="Q9" s="14">
        <v>73</v>
      </c>
      <c r="R9" s="28">
        <f t="shared" si="0"/>
        <v>38.42</v>
      </c>
    </row>
    <row r="10" spans="1:18" x14ac:dyDescent="0.25">
      <c r="B10" s="5" t="s">
        <v>50</v>
      </c>
      <c r="C10" s="5">
        <v>17</v>
      </c>
      <c r="D10" s="5">
        <v>53.12</v>
      </c>
      <c r="E10" s="5">
        <v>20</v>
      </c>
      <c r="F10" s="5">
        <v>68.959999999999994</v>
      </c>
      <c r="G10" s="5">
        <v>19</v>
      </c>
      <c r="H10" s="5">
        <v>38</v>
      </c>
      <c r="I10" s="5">
        <v>19</v>
      </c>
      <c r="J10" s="5">
        <v>35.840000000000003</v>
      </c>
      <c r="K10" s="5">
        <v>3</v>
      </c>
      <c r="L10" s="5">
        <v>15</v>
      </c>
      <c r="M10" s="5">
        <v>2</v>
      </c>
      <c r="N10" s="5">
        <v>40</v>
      </c>
      <c r="O10" s="5">
        <v>1</v>
      </c>
      <c r="P10" s="5">
        <v>100</v>
      </c>
      <c r="Q10" s="14">
        <v>81</v>
      </c>
      <c r="R10" s="28">
        <f t="shared" si="0"/>
        <v>42.63</v>
      </c>
    </row>
    <row r="11" spans="1:18" x14ac:dyDescent="0.25">
      <c r="B11" s="5" t="s">
        <v>51</v>
      </c>
      <c r="C11" s="5">
        <v>16</v>
      </c>
      <c r="D11" s="5">
        <v>50</v>
      </c>
      <c r="E11" s="5">
        <v>19</v>
      </c>
      <c r="F11" s="5">
        <v>65.510000000000005</v>
      </c>
      <c r="G11" s="5">
        <v>15</v>
      </c>
      <c r="H11" s="5">
        <v>30</v>
      </c>
      <c r="I11" s="5">
        <v>22</v>
      </c>
      <c r="J11" s="5">
        <v>41.5</v>
      </c>
      <c r="K11" s="5">
        <v>11</v>
      </c>
      <c r="L11" s="5">
        <v>55</v>
      </c>
      <c r="M11" s="5">
        <v>1</v>
      </c>
      <c r="N11" s="5">
        <v>20</v>
      </c>
      <c r="O11" s="5">
        <v>1</v>
      </c>
      <c r="P11" s="5">
        <v>100</v>
      </c>
      <c r="Q11" s="14">
        <v>85</v>
      </c>
      <c r="R11" s="28">
        <f t="shared" si="0"/>
        <v>44.74</v>
      </c>
    </row>
    <row r="12" spans="1:18" x14ac:dyDescent="0.25">
      <c r="B12" s="5" t="s">
        <v>52</v>
      </c>
      <c r="C12" s="14">
        <v>14</v>
      </c>
      <c r="D12" s="5">
        <v>43.75</v>
      </c>
      <c r="E12" s="5">
        <v>6</v>
      </c>
      <c r="F12" s="5">
        <v>20.68</v>
      </c>
      <c r="G12" s="5">
        <v>12</v>
      </c>
      <c r="H12" s="5">
        <v>24</v>
      </c>
      <c r="I12" s="5">
        <v>16</v>
      </c>
      <c r="J12" s="5">
        <v>30.18</v>
      </c>
      <c r="K12" s="5">
        <v>6</v>
      </c>
      <c r="L12" s="5">
        <v>30</v>
      </c>
      <c r="M12" s="5">
        <v>1</v>
      </c>
      <c r="N12" s="5">
        <v>20</v>
      </c>
      <c r="O12" s="5">
        <v>1</v>
      </c>
      <c r="P12" s="5">
        <v>100</v>
      </c>
      <c r="Q12" s="14">
        <v>56</v>
      </c>
      <c r="R12" s="28">
        <f t="shared" si="0"/>
        <v>29.47</v>
      </c>
    </row>
    <row r="13" spans="1:18" x14ac:dyDescent="0.25">
      <c r="B13" s="5" t="s">
        <v>53</v>
      </c>
      <c r="C13" s="5">
        <v>11</v>
      </c>
      <c r="D13" s="5">
        <v>34.369999999999997</v>
      </c>
      <c r="E13" s="5">
        <v>7</v>
      </c>
      <c r="F13" s="5">
        <v>24.13</v>
      </c>
      <c r="G13" s="5">
        <v>11</v>
      </c>
      <c r="H13" s="5">
        <v>22</v>
      </c>
      <c r="I13" s="5">
        <v>18</v>
      </c>
      <c r="J13" s="5">
        <v>33.96</v>
      </c>
      <c r="K13" s="5">
        <v>5</v>
      </c>
      <c r="L13" s="5">
        <v>25</v>
      </c>
      <c r="M13" s="5">
        <v>1</v>
      </c>
      <c r="N13" s="5">
        <v>20</v>
      </c>
      <c r="O13" s="5">
        <v>1</v>
      </c>
      <c r="P13" s="5">
        <v>100</v>
      </c>
      <c r="Q13" s="14">
        <v>54</v>
      </c>
      <c r="R13" s="28">
        <f t="shared" si="0"/>
        <v>28.42</v>
      </c>
    </row>
    <row r="14" spans="1:18" x14ac:dyDescent="0.25">
      <c r="B14" s="5" t="s">
        <v>54</v>
      </c>
      <c r="C14" s="5">
        <v>13</v>
      </c>
      <c r="D14" s="5">
        <v>40.619999999999997</v>
      </c>
      <c r="E14" s="5">
        <v>8</v>
      </c>
      <c r="F14" s="5">
        <v>27.58</v>
      </c>
      <c r="G14" s="5">
        <v>13</v>
      </c>
      <c r="H14" s="5">
        <v>26</v>
      </c>
      <c r="I14" s="5">
        <v>18</v>
      </c>
      <c r="J14" s="5">
        <v>33.96</v>
      </c>
      <c r="K14" s="5">
        <v>5</v>
      </c>
      <c r="L14" s="5">
        <v>25</v>
      </c>
      <c r="M14" s="5">
        <v>1</v>
      </c>
      <c r="N14" s="5">
        <v>20</v>
      </c>
      <c r="O14" s="5">
        <v>1</v>
      </c>
      <c r="P14" s="5">
        <v>100</v>
      </c>
      <c r="Q14" s="14">
        <v>59</v>
      </c>
      <c r="R14" s="28">
        <f t="shared" si="0"/>
        <v>31.05</v>
      </c>
    </row>
    <row r="15" spans="1:18" x14ac:dyDescent="0.25">
      <c r="B15" s="5" t="s">
        <v>11</v>
      </c>
      <c r="C15" s="5">
        <f>C5*8</f>
        <v>256</v>
      </c>
      <c r="D15" s="5"/>
      <c r="E15" s="5">
        <f>E5*8</f>
        <v>232</v>
      </c>
      <c r="F15" s="5"/>
      <c r="G15" s="5">
        <f>G5*8</f>
        <v>400</v>
      </c>
      <c r="H15" s="5"/>
      <c r="I15" s="5">
        <f>I5*8</f>
        <v>424</v>
      </c>
      <c r="J15" s="5"/>
      <c r="K15" s="5">
        <f>K5*8</f>
        <v>160</v>
      </c>
      <c r="L15" s="5"/>
      <c r="M15" s="5">
        <f>M5*8</f>
        <v>40</v>
      </c>
      <c r="N15" s="5"/>
      <c r="O15" s="5">
        <f>O5*8</f>
        <v>8</v>
      </c>
      <c r="P15" s="5"/>
      <c r="Q15" s="41">
        <f>Q5*8</f>
        <v>1520</v>
      </c>
      <c r="R15" s="5"/>
    </row>
    <row r="16" spans="1:18" x14ac:dyDescent="0.25">
      <c r="B16" s="5" t="s">
        <v>12</v>
      </c>
      <c r="C16" s="5">
        <f>SUM(C7:C14)</f>
        <v>129</v>
      </c>
      <c r="D16" s="5"/>
      <c r="E16" s="5">
        <f>SUM(E7:E14)</f>
        <v>117</v>
      </c>
      <c r="F16" s="5"/>
      <c r="G16" s="5">
        <f>SUM(G7:G14)</f>
        <v>129</v>
      </c>
      <c r="H16" s="5"/>
      <c r="I16" s="5">
        <f>SUM(I7:I14)</f>
        <v>154</v>
      </c>
      <c r="J16" s="5"/>
      <c r="K16" s="5">
        <f>SUM(K7:K14)</f>
        <v>48</v>
      </c>
      <c r="L16" s="5"/>
      <c r="M16" s="5">
        <f>SUM(M7:M14)</f>
        <v>12</v>
      </c>
      <c r="N16" s="5"/>
      <c r="O16" s="5">
        <f>SUM(O7:O14)</f>
        <v>8</v>
      </c>
      <c r="P16" s="5"/>
      <c r="Q16" s="23"/>
      <c r="R16" s="5">
        <f>SUM(Q7:Q14)</f>
        <v>597</v>
      </c>
    </row>
    <row r="17" spans="2:18" x14ac:dyDescent="0.25">
      <c r="B17" s="5" t="s">
        <v>13</v>
      </c>
      <c r="C17" s="23"/>
      <c r="D17" s="5">
        <f>ROUND(C16/C15*100,2)</f>
        <v>50.39</v>
      </c>
      <c r="E17" s="23"/>
      <c r="F17" s="5">
        <f>ROUND(E16/E15*100,2)</f>
        <v>50.43</v>
      </c>
      <c r="G17" s="23"/>
      <c r="H17" s="5">
        <f>ROUND(G16/G15*100,2)</f>
        <v>32.25</v>
      </c>
      <c r="I17" s="23"/>
      <c r="J17" s="5">
        <f>ROUND(I16/I15*100,2)</f>
        <v>36.32</v>
      </c>
      <c r="K17" s="23"/>
      <c r="L17" s="5">
        <f>ROUND(K16/K15*100,2)</f>
        <v>30</v>
      </c>
      <c r="M17" s="23"/>
      <c r="N17" s="5">
        <f>ROUND(M16/M15*100,2)</f>
        <v>30</v>
      </c>
      <c r="O17" s="23"/>
      <c r="P17" s="5">
        <f>ROUND(O16/O15*100,2)</f>
        <v>100</v>
      </c>
      <c r="Q17" s="23"/>
      <c r="R17" s="5">
        <f>ROUND(R16/Q15*100,2)</f>
        <v>39.28</v>
      </c>
    </row>
  </sheetData>
  <mergeCells count="2">
    <mergeCell ref="B1:R1"/>
    <mergeCell ref="C2:P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7"/>
  <sheetViews>
    <sheetView tabSelected="1" workbookViewId="0">
      <selection activeCell="B1" sqref="B1:N1"/>
    </sheetView>
  </sheetViews>
  <sheetFormatPr defaultRowHeight="15" x14ac:dyDescent="0.25"/>
  <cols>
    <col min="2" max="2" width="38.85546875" customWidth="1"/>
    <col min="13" max="13" width="11.28515625" customWidth="1"/>
    <col min="14" max="14" width="11.42578125" customWidth="1"/>
  </cols>
  <sheetData>
    <row r="1" spans="2:14" ht="44.25" customHeight="1" x14ac:dyDescent="0.25">
      <c r="B1" s="58" t="s">
        <v>60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2:14" ht="38.25" customHeight="1" x14ac:dyDescent="0.25">
      <c r="B2" s="59" t="s">
        <v>16</v>
      </c>
      <c r="C2" s="60" t="s">
        <v>17</v>
      </c>
      <c r="D2" s="60"/>
      <c r="E2" s="60"/>
      <c r="F2" s="60"/>
      <c r="G2" s="60"/>
      <c r="H2" s="60"/>
      <c r="I2" s="60"/>
      <c r="J2" s="60"/>
      <c r="K2" s="60"/>
      <c r="L2" s="60"/>
      <c r="M2" s="61" t="s">
        <v>18</v>
      </c>
      <c r="N2" s="61"/>
    </row>
    <row r="3" spans="2:14" ht="98.25" customHeight="1" x14ac:dyDescent="0.25">
      <c r="B3" s="59"/>
      <c r="C3" s="62" t="s">
        <v>19</v>
      </c>
      <c r="D3" s="62" t="s">
        <v>20</v>
      </c>
      <c r="E3" s="15" t="s">
        <v>21</v>
      </c>
      <c r="F3" s="15" t="s">
        <v>23</v>
      </c>
      <c r="G3" s="62" t="s">
        <v>25</v>
      </c>
      <c r="H3" s="15" t="s">
        <v>26</v>
      </c>
      <c r="I3" s="62" t="s">
        <v>28</v>
      </c>
      <c r="J3" s="62" t="s">
        <v>29</v>
      </c>
      <c r="K3" s="15" t="s">
        <v>30</v>
      </c>
      <c r="L3" s="15" t="s">
        <v>32</v>
      </c>
      <c r="M3" s="55" t="s">
        <v>14</v>
      </c>
      <c r="N3" s="57"/>
    </row>
    <row r="4" spans="2:14" ht="81.75" customHeight="1" x14ac:dyDescent="0.25">
      <c r="B4" s="59"/>
      <c r="C4" s="62"/>
      <c r="D4" s="62"/>
      <c r="E4" s="15" t="s">
        <v>22</v>
      </c>
      <c r="F4" s="15" t="s">
        <v>24</v>
      </c>
      <c r="G4" s="62"/>
      <c r="H4" s="15" t="s">
        <v>27</v>
      </c>
      <c r="I4" s="62"/>
      <c r="J4" s="62"/>
      <c r="K4" s="15" t="s">
        <v>31</v>
      </c>
      <c r="L4" s="15" t="s">
        <v>33</v>
      </c>
      <c r="M4" s="8">
        <v>10</v>
      </c>
      <c r="N4" s="6" t="s">
        <v>15</v>
      </c>
    </row>
    <row r="5" spans="2:14" hidden="1" x14ac:dyDescent="0.25">
      <c r="B5" s="18"/>
      <c r="C5" s="19">
        <v>1</v>
      </c>
      <c r="D5" s="19">
        <v>2</v>
      </c>
      <c r="E5" s="19">
        <v>3</v>
      </c>
      <c r="F5" s="19">
        <v>4</v>
      </c>
      <c r="G5" s="19">
        <v>5</v>
      </c>
      <c r="H5" s="19">
        <v>6</v>
      </c>
      <c r="I5" s="19">
        <v>7</v>
      </c>
      <c r="J5" s="19">
        <v>8</v>
      </c>
      <c r="K5" s="19">
        <v>9</v>
      </c>
      <c r="L5" s="19">
        <v>10</v>
      </c>
      <c r="M5" s="16">
        <v>11</v>
      </c>
      <c r="N5" s="17"/>
    </row>
    <row r="6" spans="2:14" x14ac:dyDescent="0.25">
      <c r="B6" s="5" t="s">
        <v>47</v>
      </c>
      <c r="C6" s="20">
        <v>1</v>
      </c>
      <c r="D6" s="20">
        <v>1</v>
      </c>
      <c r="E6" s="20">
        <v>1</v>
      </c>
      <c r="F6" s="20">
        <v>0</v>
      </c>
      <c r="G6" s="19">
        <v>0</v>
      </c>
      <c r="H6" s="20">
        <v>1</v>
      </c>
      <c r="I6" s="19">
        <v>0</v>
      </c>
      <c r="J6" s="20">
        <v>1</v>
      </c>
      <c r="K6" s="19">
        <v>0</v>
      </c>
      <c r="L6" s="19">
        <v>0</v>
      </c>
      <c r="M6" s="21">
        <v>5</v>
      </c>
      <c r="N6" s="22">
        <v>50</v>
      </c>
    </row>
    <row r="7" spans="2:14" x14ac:dyDescent="0.25">
      <c r="B7" s="5" t="s">
        <v>48</v>
      </c>
      <c r="C7" s="20">
        <v>1</v>
      </c>
      <c r="D7" s="20">
        <v>1</v>
      </c>
      <c r="E7" s="20">
        <v>1</v>
      </c>
      <c r="F7" s="20">
        <v>0</v>
      </c>
      <c r="G7" s="20">
        <v>0</v>
      </c>
      <c r="H7" s="20">
        <v>1</v>
      </c>
      <c r="I7" s="19">
        <v>0</v>
      </c>
      <c r="J7" s="19">
        <v>1</v>
      </c>
      <c r="K7" s="19">
        <v>0</v>
      </c>
      <c r="L7" s="20">
        <v>0</v>
      </c>
      <c r="M7" s="21">
        <v>5</v>
      </c>
      <c r="N7" s="22">
        <v>50</v>
      </c>
    </row>
    <row r="8" spans="2:14" x14ac:dyDescent="0.25">
      <c r="B8" s="5" t="s">
        <v>49</v>
      </c>
      <c r="C8" s="20">
        <v>0</v>
      </c>
      <c r="D8" s="20">
        <v>1</v>
      </c>
      <c r="E8" s="20">
        <v>1</v>
      </c>
      <c r="F8" s="20">
        <v>0</v>
      </c>
      <c r="G8" s="20">
        <v>0</v>
      </c>
      <c r="H8" s="20">
        <v>1</v>
      </c>
      <c r="I8" s="20">
        <v>0</v>
      </c>
      <c r="J8" s="20">
        <v>1</v>
      </c>
      <c r="K8" s="19">
        <v>0</v>
      </c>
      <c r="L8" s="20">
        <v>0</v>
      </c>
      <c r="M8" s="21">
        <v>4</v>
      </c>
      <c r="N8" s="22">
        <v>40</v>
      </c>
    </row>
    <row r="9" spans="2:14" x14ac:dyDescent="0.25">
      <c r="B9" s="5" t="s">
        <v>50</v>
      </c>
      <c r="C9" s="19">
        <v>1</v>
      </c>
      <c r="D9" s="20">
        <v>1</v>
      </c>
      <c r="E9" s="20">
        <v>1</v>
      </c>
      <c r="F9" s="20">
        <v>0</v>
      </c>
      <c r="G9" s="19">
        <v>0</v>
      </c>
      <c r="H9" s="19">
        <v>1</v>
      </c>
      <c r="I9" s="19">
        <v>0</v>
      </c>
      <c r="J9" s="20">
        <v>1</v>
      </c>
      <c r="K9" s="19">
        <v>0</v>
      </c>
      <c r="L9" s="19"/>
      <c r="M9" s="21">
        <v>5</v>
      </c>
      <c r="N9" s="22">
        <v>50</v>
      </c>
    </row>
    <row r="10" spans="2:14" x14ac:dyDescent="0.25">
      <c r="B10" s="5" t="s">
        <v>51</v>
      </c>
      <c r="C10" s="20"/>
      <c r="D10" s="20">
        <v>1</v>
      </c>
      <c r="E10" s="19">
        <v>1</v>
      </c>
      <c r="F10" s="19">
        <v>0</v>
      </c>
      <c r="G10" s="19">
        <v>0</v>
      </c>
      <c r="H10" s="19">
        <v>1</v>
      </c>
      <c r="I10" s="19">
        <v>0</v>
      </c>
      <c r="J10" s="19">
        <v>0</v>
      </c>
      <c r="K10" s="19">
        <v>0</v>
      </c>
      <c r="L10" s="19">
        <v>0</v>
      </c>
      <c r="M10" s="21">
        <v>3</v>
      </c>
      <c r="N10" s="22">
        <v>30</v>
      </c>
    </row>
    <row r="11" spans="2:14" x14ac:dyDescent="0.25">
      <c r="B11" s="5" t="s">
        <v>55</v>
      </c>
      <c r="C11" s="20"/>
      <c r="D11" s="20">
        <v>1</v>
      </c>
      <c r="E11" s="19">
        <v>1</v>
      </c>
      <c r="F11" s="19">
        <v>0</v>
      </c>
      <c r="G11" s="19">
        <v>0</v>
      </c>
      <c r="H11" s="20">
        <v>1</v>
      </c>
      <c r="I11" s="19">
        <v>0</v>
      </c>
      <c r="J11" s="19">
        <v>0</v>
      </c>
      <c r="K11" s="19">
        <v>0</v>
      </c>
      <c r="L11" s="19">
        <v>0</v>
      </c>
      <c r="M11" s="21">
        <v>3</v>
      </c>
      <c r="N11" s="22">
        <v>30</v>
      </c>
    </row>
    <row r="12" spans="2:14" x14ac:dyDescent="0.25">
      <c r="B12" s="5" t="s">
        <v>53</v>
      </c>
      <c r="C12" s="20"/>
      <c r="D12" s="20">
        <v>1</v>
      </c>
      <c r="E12" s="19">
        <v>1</v>
      </c>
      <c r="F12" s="19">
        <v>0</v>
      </c>
      <c r="G12" s="20">
        <v>0</v>
      </c>
      <c r="H12" s="20">
        <v>1</v>
      </c>
      <c r="I12" s="19">
        <v>0</v>
      </c>
      <c r="J12" s="20">
        <v>0</v>
      </c>
      <c r="K12" s="19">
        <v>0</v>
      </c>
      <c r="L12" s="20">
        <v>0</v>
      </c>
      <c r="M12" s="21">
        <v>3</v>
      </c>
      <c r="N12" s="22">
        <v>30</v>
      </c>
    </row>
    <row r="13" spans="2:14" x14ac:dyDescent="0.25">
      <c r="B13" s="5" t="s">
        <v>54</v>
      </c>
      <c r="C13" s="20"/>
      <c r="D13" s="20">
        <v>1</v>
      </c>
      <c r="E13" s="38">
        <v>1</v>
      </c>
      <c r="F13" s="38">
        <v>0</v>
      </c>
      <c r="G13" s="20">
        <v>0</v>
      </c>
      <c r="H13" s="20">
        <v>1</v>
      </c>
      <c r="I13" s="38">
        <v>0</v>
      </c>
      <c r="J13" s="20">
        <v>0</v>
      </c>
      <c r="K13" s="38">
        <v>0</v>
      </c>
      <c r="L13" s="20">
        <v>0</v>
      </c>
      <c r="M13" s="21">
        <v>3</v>
      </c>
      <c r="N13" s="22">
        <v>30</v>
      </c>
    </row>
    <row r="14" spans="2:14" x14ac:dyDescent="0.25">
      <c r="B14" s="5" t="s">
        <v>56</v>
      </c>
      <c r="C14" s="20"/>
      <c r="D14" s="20">
        <v>1</v>
      </c>
      <c r="E14" s="36">
        <v>1</v>
      </c>
      <c r="F14" s="36">
        <v>0</v>
      </c>
      <c r="G14" s="20">
        <v>0</v>
      </c>
      <c r="H14" s="20">
        <v>1</v>
      </c>
      <c r="I14" s="36">
        <v>0</v>
      </c>
      <c r="J14" s="20">
        <v>0</v>
      </c>
      <c r="K14" s="36">
        <v>0</v>
      </c>
      <c r="L14" s="20">
        <v>0</v>
      </c>
      <c r="M14" s="21">
        <v>3</v>
      </c>
      <c r="N14" s="22">
        <v>30</v>
      </c>
    </row>
    <row r="15" spans="2:14" x14ac:dyDescent="0.25">
      <c r="B15" s="42" t="s">
        <v>11</v>
      </c>
      <c r="C15" s="44">
        <v>9</v>
      </c>
      <c r="D15" s="44">
        <v>9</v>
      </c>
      <c r="E15" s="44">
        <v>9</v>
      </c>
      <c r="F15" s="44">
        <v>9</v>
      </c>
      <c r="G15" s="44">
        <v>9</v>
      </c>
      <c r="H15" s="44">
        <v>9</v>
      </c>
      <c r="I15" s="44">
        <v>9</v>
      </c>
      <c r="J15" s="44">
        <v>9</v>
      </c>
      <c r="K15" s="44">
        <v>9</v>
      </c>
      <c r="L15" s="44">
        <v>9</v>
      </c>
      <c r="M15" s="21">
        <f t="shared" ref="M15" si="0">SUM(C15:L15)</f>
        <v>90</v>
      </c>
      <c r="N15" s="22"/>
    </row>
    <row r="16" spans="2:14" x14ac:dyDescent="0.25">
      <c r="B16" s="19" t="s">
        <v>12</v>
      </c>
      <c r="C16" s="43">
        <f t="shared" ref="C16:M16" si="1">SUM(C6:C14)</f>
        <v>3</v>
      </c>
      <c r="D16" s="43">
        <f t="shared" si="1"/>
        <v>9</v>
      </c>
      <c r="E16" s="43">
        <f t="shared" si="1"/>
        <v>9</v>
      </c>
      <c r="F16" s="43">
        <f t="shared" si="1"/>
        <v>0</v>
      </c>
      <c r="G16" s="43">
        <f t="shared" si="1"/>
        <v>0</v>
      </c>
      <c r="H16" s="43">
        <f t="shared" si="1"/>
        <v>9</v>
      </c>
      <c r="I16" s="43">
        <f t="shared" si="1"/>
        <v>0</v>
      </c>
      <c r="J16" s="43">
        <f t="shared" si="1"/>
        <v>4</v>
      </c>
      <c r="K16" s="43">
        <f t="shared" si="1"/>
        <v>0</v>
      </c>
      <c r="L16" s="43">
        <f t="shared" si="1"/>
        <v>0</v>
      </c>
      <c r="M16" s="43">
        <f t="shared" si="1"/>
        <v>34</v>
      </c>
      <c r="N16" s="22"/>
    </row>
    <row r="17" spans="2:14" x14ac:dyDescent="0.25">
      <c r="B17" s="5" t="s">
        <v>13</v>
      </c>
      <c r="C17" s="20">
        <f>ROUND(C16/C15*100,2)</f>
        <v>33.33</v>
      </c>
      <c r="D17" s="20">
        <f t="shared" ref="D17:M17" si="2">ROUND(D16/D15*100,2)</f>
        <v>100</v>
      </c>
      <c r="E17" s="20">
        <f t="shared" si="2"/>
        <v>100</v>
      </c>
      <c r="F17" s="20">
        <f t="shared" si="2"/>
        <v>0</v>
      </c>
      <c r="G17" s="20">
        <f t="shared" si="2"/>
        <v>0</v>
      </c>
      <c r="H17" s="20">
        <f t="shared" si="2"/>
        <v>100</v>
      </c>
      <c r="I17" s="20">
        <f t="shared" si="2"/>
        <v>0</v>
      </c>
      <c r="J17" s="20">
        <f t="shared" si="2"/>
        <v>44.44</v>
      </c>
      <c r="K17" s="20">
        <f t="shared" si="2"/>
        <v>0</v>
      </c>
      <c r="L17" s="20">
        <f t="shared" si="2"/>
        <v>0</v>
      </c>
      <c r="M17" s="20">
        <f t="shared" si="2"/>
        <v>37.78</v>
      </c>
      <c r="N17" s="22"/>
    </row>
  </sheetData>
  <mergeCells count="10">
    <mergeCell ref="B1:N1"/>
    <mergeCell ref="M3:N3"/>
    <mergeCell ref="B2:B4"/>
    <mergeCell ref="C2:L2"/>
    <mergeCell ref="M2:N2"/>
    <mergeCell ref="C3:C4"/>
    <mergeCell ref="D3:D4"/>
    <mergeCell ref="G3:G4"/>
    <mergeCell ref="I3:I4"/>
    <mergeCell ref="J3:J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1</vt:lpstr>
      <vt:lpstr>Таблица 1</vt:lpstr>
      <vt:lpstr>Таблица 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Kornienko</dc:creator>
  <cp:lastModifiedBy>Марина Г. Васильева</cp:lastModifiedBy>
  <dcterms:created xsi:type="dcterms:W3CDTF">2018-11-21T23:23:24Z</dcterms:created>
  <dcterms:modified xsi:type="dcterms:W3CDTF">2021-12-29T22:19:23Z</dcterms:modified>
</cp:coreProperties>
</file>