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544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<sst xmlns="http://schemas.openxmlformats.org/spreadsheetml/2006/main" count="153" uniqueCount="143">
  <si>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</si>
  <si>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</si>
  <si>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</si>
  <si>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</si>
  <si>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</si>
  <si>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</si>
  <si>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</si>
  <si>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</si>
  <si>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</si>
  <si>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KodSend_11709587</t>
  </si>
  <si>
    <t>kireevacarina@yandex.ru</t>
  </si>
  <si>
    <t>Онлайн-урок "Как защититься от кибермошенничества. Правила безопасности в киберпространстве"</t>
  </si>
  <si>
    <t>21.10.2022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</si>
  <si>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</si>
  <si>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</si>
  <si>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</si>
  <si>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</si>
  <si>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Дата проведения онлайн урока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</si>
  <si>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</si>
  <si>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</si>
  <si>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</si>
  <si>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</si>
  <si>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</si>
  <si>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</si>
  <si>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</si>
  <si>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</si>
  <si>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</si>
  <si>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</si>
  <si>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</si>
  <si>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</si>
  <si>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</si>
  <si>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</si>
  <si>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</si>
  <si>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</si>
  <si>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</si>
  <si>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</si>
  <si>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</si>
  <si>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</si>
  <si>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</si>
  <si>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</si>
  <si>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</si>
  <si>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</si>
  <si>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</si>
  <si>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</si>
  <si>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</si>
  <si>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</si>
  <si>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</si>
  <si>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</si>
  <si>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</si>
  <si>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</si>
  <si>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</si>
  <si>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</si>
  <si>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</si>
  <si>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</si>
  <si>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</si>
  <si>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</si>
  <si>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</si>
  <si>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</si>
  <si>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</si>
  <si>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</si>
  <si>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</si>
  <si>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</si>
  <si>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</si>
  <si>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</si>
  <si>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</si>
  <si>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</si>
  <si>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</si>
  <si>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</si>
  <si>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</si>
  <si>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</si>
  <si>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</si>
  <si>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</si>
  <si>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</si>
  <si>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</si>
  <si>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</si>
  <si>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</si>
  <si>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</si>
  <si>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</si>
  <si>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</si>
  <si>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</si>
  <si>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</si>
  <si>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</si>
  <si>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</si>
  <si>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</si>
  <si>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</si>
  <si>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</si>
  <si>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</si>
  <si>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</si>
  <si>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</si>
  <si>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</si>
  <si>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</si>
  <si>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</si>
  <si>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</si>
  <si>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</si>
  <si>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</si>
  <si>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</si>
  <si>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</si>
  <si>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</si>
  <si>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</si>
  <si>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</si>
  <si>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</si>
  <si>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</si>
  <si>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</si>
  <si>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</si>
  <si>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</si>
  <si>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</si>
  <si>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</si>
  <si>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</si>
  <si>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</si>
  <si>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</si>
  <si>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</si>
  <si>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</si>
  <si>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</si>
  <si>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</si>
  <si>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</si>
  <si>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</si>
  <si>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</si>
  <si>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</si>
  <si>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</si>
  <si>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</si>
  <si>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</si>
  <si>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</si>
  <si>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</si>
  <si>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</si>
  <si>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</si>
  <si>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</si>
  <si>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</si>
  <si>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</si>
  <si>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</si>
  <si>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</si>
  <si>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</si>
  <si>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</si>
  <si>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</si>
  <si>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Киреева Карина Владимировна</t>
  </si>
  <si>
    <t>9 А, 10 А</t>
  </si>
  <si>
    <t>МОБУСОШ №18 им.Ф.Т.Данчева х.Родниковского Новокубанский район</t>
  </si>
  <si>
    <t>school18@nk.kubannet.ru</t>
  </si>
  <si>
    <t>В.И.Андреев</t>
  </si>
  <si>
    <t>нет</t>
  </si>
  <si>
    <t>Новокубанский район</t>
  </si>
  <si>
    <t>х.Родниковский</t>
  </si>
  <si>
    <t>Мира, 39</t>
  </si>
  <si>
    <t>Класс познакомился с видами вредоносного ПО, что нельзя делать вслучае, если пришли подозрительные ссылки, вложение, что пиратские ПО могут нанести вред комьютеру и украсть личные данные, и данные банковских карт. Нас информировали о том, что может сделать зараженный компьютер. Как распознать что компьютер действительно заражен. Оказывается чужими флешками, устройствами пользовать тоже небезопасно, особенно для входа в мобильный банк, Интернет-банк. Как мошенники могут украсть данные банковских карт. На сегодняшний день одна из актуальных проблем современности. Предупреждены что и банковские терминалы могут быть опасны. Привели примеры фишинга.  Научили как справиться с проблемой . На примере  показали как фишинговый сайт (нам показали сайт  Госуслуг , Пенсионный фонд) что якобы "ВАМ пришел выигрыш" и какие виды мошенничества существуют в соцсетях. Урок полезный. Спасибо! Успехов и процветание Вам!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</si>
</sst>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i/>
      <sz val="12"/>
      <color rgb="FFFF00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30" fillId="0" borderId="0" xfId="53">
      <alignment/>
      <protection/>
    </xf>
    <xf numFmtId="0" fontId="0" fillId="0" borderId="0" xfId="52" applyProtection="1">
      <alignment/>
      <protection hidden="1"/>
    </xf>
    <xf numFmtId="0" fontId="30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0" xfId="0" applyFont="1" applyFill="1" applyBorder="1" applyAlignment="1" applyProtection="1">
      <alignment vertical="center" wrapText="1"/>
      <protection hidden="1"/>
    </xf>
    <xf numFmtId="0" fontId="47" fillId="0" borderId="31" xfId="0" applyFont="1" applyFill="1" applyBorder="1" applyAlignment="1" applyProtection="1">
      <alignment horizontal="left" vertical="center" wrapText="1"/>
      <protection hidden="1"/>
    </xf>
    <xf numFmtId="0" fontId="48" fillId="34" borderId="31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2" xfId="0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horizontal="left" vertical="top"/>
      <protection hidden="1"/>
    </xf>
    <xf numFmtId="0" fontId="0" fillId="0" borderId="0" xfId="52" applyFont="1" applyProtection="1">
      <alignment/>
      <protection hidden="1"/>
    </xf>
    <xf numFmtId="0" fontId="50" fillId="35" borderId="14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Alignment="1">
      <alignment/>
    </xf>
    <xf numFmtId="0" fontId="49" fillId="0" borderId="0" xfId="0" applyFont="1" applyAlignment="1" applyProtection="1">
      <alignment horizontal="center" vertical="center"/>
      <protection hidden="1" locked="0"/>
    </xf>
    <xf numFmtId="0" fontId="49" fillId="0" borderId="0" xfId="0" applyFont="1" applyAlignment="1" applyProtection="1">
      <alignment/>
      <protection hidden="1" locked="0"/>
    </xf>
    <xf numFmtId="0" fontId="49" fillId="0" borderId="0" xfId="0" applyFont="1" applyAlignment="1" applyProtection="1">
      <alignment/>
      <protection locked="0"/>
    </xf>
    <xf numFmtId="0" fontId="31" fillId="0" borderId="0" xfId="53" applyFont="1">
      <alignment/>
      <protection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2" fillId="0" borderId="0" xfId="0" applyFont="1" applyAlignment="1">
      <alignment/>
    </xf>
    <xf numFmtId="0" fontId="2" fillId="35" borderId="17" xfId="0" applyFont="1" applyFill="1" applyBorder="1" applyAlignment="1" applyProtection="1">
      <alignment vertical="center" wrapText="1"/>
      <protection hidden="1"/>
    </xf>
    <xf numFmtId="0" fontId="2" fillId="35" borderId="23" xfId="0" applyFont="1" applyFill="1" applyBorder="1" applyAlignment="1" applyProtection="1">
      <alignment vertical="center" wrapText="1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5" fillId="33" borderId="3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top" wrapText="1"/>
      <protection hidden="1"/>
    </xf>
    <xf numFmtId="0" fontId="4" fillId="0" borderId="38" xfId="0" applyFont="1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3" fillId="35" borderId="10" xfId="0" applyFont="1" applyFill="1" applyBorder="1" applyAlignment="1" applyProtection="1">
      <alignment horizontal="left" vertical="center" wrapText="1"/>
      <protection hidden="1"/>
    </xf>
    <xf numFmtId="0" fontId="53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zoomScalePageLayoutView="0" workbookViewId="0" topLeftCell="B12">
      <selection activeCell="D30" sqref="D30"/>
    </sheetView>
  </sheetViews>
  <sheetFormatPr defaultColWidth="9.00390625" defaultRowHeight="12.75"/>
  <cols>
    <col min="1" max="1" width="4.375" style="48" hidden="1" customWidth="1"/>
    <col min="2" max="2" width="4.625" style="0" customWidth="1"/>
    <col min="3" max="3" width="62.375" style="0" customWidth="1"/>
    <col min="4" max="4" width="37.50390625" style="0" customWidth="1"/>
    <col min="45" max="45" width="9.125" style="1" customWidth="1"/>
    <col min="46" max="46" width="11.875" style="0" customWidth="1"/>
  </cols>
  <sheetData>
    <row r="1" spans="1:45" s="40" customFormat="1" ht="21" customHeight="1" hidden="1">
      <c r="A1" s="48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AS1" s="36"/>
    </row>
    <row r="2" spans="1:47" s="40" customFormat="1" ht="27.75" customHeight="1" hidden="1" thickBot="1">
      <c r="A2" s="48">
        <v>1</v>
      </c>
      <c r="B2" s="41" t="s">
        <v>7</v>
      </c>
      <c r="C2" s="42" t="s">
        <v>8</v>
      </c>
      <c r="D2" s="42" t="s">
        <v>9</v>
      </c>
      <c r="E2" s="43" t="s">
        <v>10</v>
      </c>
      <c r="F2" s="43" t="s">
        <v>11</v>
      </c>
      <c r="G2" s="43" t="s">
        <v>12</v>
      </c>
      <c r="H2" s="43"/>
      <c r="I2" s="43"/>
      <c r="J2" s="43"/>
      <c r="AS2" s="36"/>
      <c r="AT2" s="44"/>
      <c r="AU2" s="44"/>
    </row>
    <row r="3" spans="1:47" ht="23.25" thickBot="1">
      <c r="A3" s="48">
        <v>2</v>
      </c>
      <c r="B3" s="52" t="s">
        <v>13</v>
      </c>
      <c r="C3" s="53"/>
      <c r="D3" s="54"/>
      <c r="AT3" s="20"/>
      <c r="AU3" s="19"/>
    </row>
    <row r="4" spans="1:47" ht="48.75" customHeight="1">
      <c r="A4" s="48">
        <v>3</v>
      </c>
      <c r="B4" s="55" t="s">
        <v>14</v>
      </c>
      <c r="C4" s="56"/>
      <c r="D4" s="57"/>
      <c r="AT4" s="19"/>
      <c r="AU4" s="19"/>
    </row>
    <row r="5" spans="1:47" ht="54" customHeight="1">
      <c r="A5" s="48">
        <v>4</v>
      </c>
      <c r="B5" s="60" t="s">
        <v>15</v>
      </c>
      <c r="C5" s="61"/>
      <c r="D5" s="62"/>
      <c r="AT5" s="19"/>
      <c r="AU5" s="19"/>
    </row>
    <row r="6" spans="1:47" ht="11.25" customHeight="1">
      <c r="A6" s="48">
        <v>5</v>
      </c>
      <c r="B6" s="45"/>
      <c r="C6" s="46"/>
      <c r="D6" s="47"/>
      <c r="AT6" s="19"/>
      <c r="AU6" s="19"/>
    </row>
    <row r="7" spans="1:46" ht="22.5" customHeight="1">
      <c r="A7" s="48">
        <v>6</v>
      </c>
      <c r="B7" s="63" t="s">
        <v>16</v>
      </c>
      <c r="C7" s="64"/>
      <c r="D7" s="39" t="str">
        <f>F2</f>
        <v>Онлайн-урок "Как защититься от кибермошенничества. Правила безопасности в киберпространстве"</v>
      </c>
      <c r="AT7" s="21"/>
    </row>
    <row r="8" spans="1:4" ht="22.5" customHeight="1">
      <c r="A8" s="48">
        <v>7</v>
      </c>
      <c r="B8" s="63" t="s">
        <v>17</v>
      </c>
      <c r="C8" s="64"/>
      <c r="D8" s="39" t="str">
        <f>G2</f>
        <v>21.10.2022</v>
      </c>
    </row>
    <row r="9" spans="1:4" ht="22.5" customHeight="1">
      <c r="A9" s="48">
        <v>8</v>
      </c>
      <c r="B9" s="63" t="s">
        <v>18</v>
      </c>
      <c r="C9" s="64"/>
      <c r="D9" s="39" t="str">
        <f>E2</f>
        <v>kireevacarina@yandex.ru</v>
      </c>
    </row>
    <row r="10" spans="1:47" ht="9" customHeight="1">
      <c r="A10" s="48">
        <v>9</v>
      </c>
      <c r="B10" s="58"/>
      <c r="C10" s="59"/>
      <c r="D10" s="32" t="s">
        <v>19</v>
      </c>
      <c r="AT10" s="19"/>
      <c r="AU10" s="19"/>
    </row>
    <row r="11" spans="1:47" ht="62.25" customHeight="1">
      <c r="A11" s="48">
        <v>10</v>
      </c>
      <c r="B11" s="49"/>
      <c r="C11" s="31" t="s">
        <v>20</v>
      </c>
      <c r="D11" s="35" t="s">
        <v>39</v>
      </c>
      <c r="AT11" s="19"/>
      <c r="AU11" s="21"/>
    </row>
    <row r="12" spans="1:46" ht="32.25" customHeight="1">
      <c r="A12" s="48">
        <v>11</v>
      </c>
      <c r="B12" s="50"/>
      <c r="C12" s="30" t="s">
        <v>21</v>
      </c>
      <c r="D12" s="33" t="s">
        <v>19</v>
      </c>
      <c r="AT12" s="20"/>
    </row>
    <row r="13" spans="1:46" ht="28.5" customHeight="1">
      <c r="A13" s="48">
        <v>12</v>
      </c>
      <c r="B13" s="9"/>
      <c r="C13" s="10" t="str">
        <f>IF(LOWER($D$11)="группа","ФИО учителя, организовавшего участие класса/группы в онлайн-уроке, ДЛЯ СЕРТИФИКАТА",IF(LOWER($D$11)="индивидуально","ФИО слушателя ДЛЯ СЕРТИФИКАТА","Выберите значение ГРУППА или ИНДИВИДУАЛЬНО в зеленой ячейке!"))</f>
        <v>ФИО учителя, организовавшего участие класса/группы в онлайн-уроке, ДЛЯ СЕРТИФИКАТА</v>
      </c>
      <c r="D13" s="13" t="s">
        <v>133</v>
      </c>
      <c r="AT13" s="21"/>
    </row>
    <row r="14" spans="1:46" ht="28.5" customHeight="1">
      <c r="A14" s="48">
        <v>13</v>
      </c>
      <c r="B14" s="3"/>
      <c r="C14" s="5" t="str">
        <f>IF(LOWER($D$11)="группа","Контактный телефон, по которому администрация Проекта может с Вами связаться для уточнения информации",IF(LOWER($D$11)="индивидуально","Не заполняется","Выберите значение ГРУППА или ИНДИВИДУАЛЬНО в зеленой ячейке!"))</f>
        <v>Контактный телефон, по которому администрация Проекта может с Вами связаться для уточнения информации</v>
      </c>
      <c r="D14" s="16">
        <v>89284296058</v>
      </c>
      <c r="AT14" s="21"/>
    </row>
    <row r="15" spans="1:4" ht="28.5" customHeight="1">
      <c r="A15" s="48">
        <v>14</v>
      </c>
      <c r="B15" s="3"/>
      <c r="C15" s="12" t="s">
        <v>22</v>
      </c>
      <c r="D15" s="34" t="s">
        <v>134</v>
      </c>
    </row>
    <row r="16" spans="1:4" ht="28.5" customHeight="1">
      <c r="A16" s="48">
        <v>15</v>
      </c>
      <c r="B16" s="3"/>
      <c r="C16" s="5" t="str">
        <f>IF(LOWER($D$11)="группа","Не заполняется",IF(LOWER($D$11)="индивидуально","Регион участника","Выберите значение ГРУППА или ИНДИВИДУАЛЬНО в зеленой ячейке!"))</f>
        <v>Не заполняется</v>
      </c>
      <c r="D16" s="34"/>
    </row>
    <row r="17" spans="1:4" ht="28.5" customHeight="1">
      <c r="A17" s="48">
        <v>16</v>
      </c>
      <c r="B17" s="3"/>
      <c r="C17" s="5" t="str">
        <f>IF(LOWER($D$11)="группа","Количество учеников, присутствовавших на онлайн-уроке",IF(LOWER($D$11)="индивидуально","Не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онлайн-уроке</v>
      </c>
      <c r="D17" s="7">
        <v>30</v>
      </c>
    </row>
    <row r="18" spans="1:4" ht="28.5" customHeight="1">
      <c r="A18" s="48">
        <v>17</v>
      </c>
      <c r="B18" s="3"/>
      <c r="C18" s="18" t="str">
        <f>IF(LOWER($D$11)="группа","Этот класс/группа принимал(а) участие в онлайн-уроках в текущую сессию? (выбор из списка: да/ нет)",IF(LOWER($D$11)="индивидуально","Вы принимали участие в онлайн-уроках финансовой грамотности в текущую сессию? (выбор из списка: да/ нет)","Выберите значение ГРУППА или ИНДИВИДУАЛЬНО в зеленой ячейке!"))</f>
        <v>Этот класс/группа принимал(а) участие в онлайн-уроках в текущую сессию? (выбор из списка: да/ нет)</v>
      </c>
      <c r="D18" s="8" t="s">
        <v>138</v>
      </c>
    </row>
    <row r="19" spans="1:4" ht="16.5" customHeight="1">
      <c r="A19" s="48">
        <v>18</v>
      </c>
      <c r="B19" s="28"/>
      <c r="C19" s="29" t="s">
        <v>23</v>
      </c>
      <c r="D19" s="33" t="s">
        <v>19</v>
      </c>
    </row>
    <row r="20" spans="1:4" ht="16.5" customHeight="1">
      <c r="A20" s="48">
        <v>19</v>
      </c>
      <c r="B20" s="11"/>
      <c r="C20" s="14" t="s">
        <v>24</v>
      </c>
      <c r="D20" s="33" t="s">
        <v>19</v>
      </c>
    </row>
    <row r="21" spans="1:4" ht="26.25" customHeight="1">
      <c r="A21" s="48">
        <v>20</v>
      </c>
      <c r="B21" s="3"/>
      <c r="C21" s="5" t="s">
        <v>25</v>
      </c>
      <c r="D21" s="7" t="s">
        <v>135</v>
      </c>
    </row>
    <row r="22" spans="1:4" ht="26.25" customHeight="1">
      <c r="A22" s="48">
        <v>21</v>
      </c>
      <c r="B22" s="3"/>
      <c r="C22" s="5" t="s">
        <v>26</v>
      </c>
      <c r="D22" s="7" t="s">
        <v>38</v>
      </c>
    </row>
    <row r="23" spans="1:4" ht="26.25" customHeight="1">
      <c r="A23" s="48">
        <v>22</v>
      </c>
      <c r="B23" s="3"/>
      <c r="C23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3" s="7" t="s">
        <v>136</v>
      </c>
    </row>
    <row r="24" spans="1:4" ht="26.25" customHeight="1">
      <c r="A24" s="48">
        <v>23</v>
      </c>
      <c r="B24" s="3"/>
      <c r="C24" s="5" t="s">
        <v>27</v>
      </c>
      <c r="D24" s="7" t="s">
        <v>137</v>
      </c>
    </row>
    <row r="25" spans="1:4" ht="20.25" customHeight="1">
      <c r="A25" s="48">
        <v>24</v>
      </c>
      <c r="B25" s="17"/>
      <c r="C25" s="15" t="s">
        <v>28</v>
      </c>
      <c r="D25" s="33" t="s">
        <v>19</v>
      </c>
    </row>
    <row r="26" spans="1:4" ht="21" customHeight="1">
      <c r="A26" s="48">
        <v>25</v>
      </c>
      <c r="B26" s="9"/>
      <c r="C26" s="10" t="s">
        <v>29</v>
      </c>
      <c r="D26" s="13">
        <v>352220</v>
      </c>
    </row>
    <row r="27" spans="1:4" ht="21" customHeight="1">
      <c r="A27" s="48">
        <v>26</v>
      </c>
      <c r="B27" s="3"/>
      <c r="C27" s="5" t="s">
        <v>30</v>
      </c>
      <c r="D27" s="7" t="s">
        <v>72</v>
      </c>
    </row>
    <row r="28" spans="1:4" ht="21" customHeight="1">
      <c r="A28" s="48">
        <v>27</v>
      </c>
      <c r="B28" s="3"/>
      <c r="C28" s="5" t="s">
        <v>31</v>
      </c>
      <c r="D28" s="7" t="s">
        <v>139</v>
      </c>
    </row>
    <row r="29" spans="1:4" ht="21" customHeight="1">
      <c r="A29" s="48">
        <v>28</v>
      </c>
      <c r="B29" s="3"/>
      <c r="C29" s="5" t="s">
        <v>32</v>
      </c>
      <c r="D29" s="7" t="s">
        <v>140</v>
      </c>
    </row>
    <row r="30" spans="1:4" ht="21" customHeight="1">
      <c r="A30" s="48">
        <v>29</v>
      </c>
      <c r="B30" s="27"/>
      <c r="C30" s="12" t="s">
        <v>33</v>
      </c>
      <c r="D30" s="16" t="s">
        <v>141</v>
      </c>
    </row>
    <row r="31" spans="1:4" ht="30" customHeight="1">
      <c r="A31" s="48">
        <v>30</v>
      </c>
      <c r="B31" s="51"/>
      <c r="C31" s="26" t="s">
        <v>34</v>
      </c>
      <c r="D31" s="33" t="s">
        <v>19</v>
      </c>
    </row>
    <row r="32" spans="1:4" ht="68.25" customHeight="1">
      <c r="A32" s="48">
        <v>31</v>
      </c>
      <c r="B32" s="22"/>
      <c r="C32" s="23" t="s">
        <v>35</v>
      </c>
      <c r="D32" s="24">
        <v>5</v>
      </c>
    </row>
    <row r="33" spans="1:45" ht="72.75" customHeight="1" thickBot="1">
      <c r="A33" s="48">
        <v>32</v>
      </c>
      <c r="B33" s="4"/>
      <c r="C33" s="6" t="s">
        <v>36</v>
      </c>
      <c r="D33" s="25" t="s">
        <v>142</v>
      </c>
      <c r="AS33" s="2"/>
    </row>
    <row r="35" ht="24" customHeight="1"/>
    <row r="36" ht="41.25" customHeight="1"/>
    <row r="37" ht="41.25" customHeight="1"/>
    <row r="41" ht="30.75" customHeight="1"/>
    <row r="54" ht="24.75" customHeight="1"/>
    <row r="57" ht="28.5" customHeight="1"/>
  </sheetData>
  <sheetProtection password="DCDB" sheet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7:C18 C23 C32">
    <cfRule type="containsText" priority="2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conditionalFormatting sqref="C16">
    <cfRule type="containsText" priority="1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ячейке!",C16)))</formula>
    </cfRule>
  </conditionalFormatting>
  <dataValidations count="10">
    <dataValidation allowBlank="1" showInputMessage="1" showErrorMessage="1" prompt="Данные попадают в сертификат" sqref="D21"/>
    <dataValidation type="whole" allowBlank="1" showInputMessage="1" showErrorMessage="1" prompt="Введите число от 1 до 50" error="Введите число от 1 до 50" sqref="D17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2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6 D7"/>
    <dataValidation type="list" allowBlank="1" showInputMessage="1" showErrorMessage="1" prompt="Выбор из списка" error="Выберите значение из списка" sqref="D18">
      <formula1>"да,нет"</formula1>
    </dataValidation>
    <dataValidation allowBlank="1" showInputMessage="1" showErrorMessage="1" error="Укажите адрес электронной почты в формате ХХХХ@ХХХХХ.ХХХХ" sqref="D23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7 D16">
      <formula1>регион</formula1>
    </dataValidation>
    <dataValidation type="list" allowBlank="1" showInputMessage="1" showErrorMessage="1" sqref="D22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36" t="s">
        <v>0</v>
      </c>
      <c r="B1" s="36" t="s">
        <v>1</v>
      </c>
    </row>
    <row r="2" spans="1:2" ht="12.75">
      <c r="A2" s="36">
        <v>0</v>
      </c>
      <c r="B2" s="37" t="str">
        <f>MID('отзыв(отчет)'!$D$33,(250*A2)+1,250)</f>
        <v>Класс познакомился с видами вредоносного ПО, что нельзя делать вслучае, если пришли подозрительные ссылки, вложение, что пиратские ПО могут нанести вред комьютеру и украсть личные данные, и данные банковских карт. Нас информировали о том, что может с</v>
      </c>
    </row>
    <row r="3" spans="1:2" ht="12.75">
      <c r="A3" s="36">
        <v>1</v>
      </c>
      <c r="B3" s="37" t="str">
        <f>MID('отзыв(отчет)'!$D$33,(250*A3)+1,250)</f>
        <v>делать зараженный компьютер. Как распознать что компьютер действительно заражен. Оказывается чужими флешками, устройствами пользовать тоже небезопасно, особенно для входа в мобильный банк, Интернет-банк. Как мошенники могут украсть данные банковских </v>
      </c>
    </row>
    <row r="4" spans="1:2" ht="12.75">
      <c r="A4" s="36">
        <v>2</v>
      </c>
      <c r="B4" s="37" t="str">
        <f>MID('отзыв(отчет)'!$D$33,(250*A4)+1,250)</f>
        <v>карт. На сегодняшний день одна из актуальных проблем современности. Предупреждены что и банковские терминалы могут быть опасны. Привели примеры фишинга.  Научили как справиться с проблемой . На примере  показали как фишинговый сайт (нам показали сайт</v>
      </c>
    </row>
    <row r="5" spans="1:2" ht="12.75">
      <c r="A5" s="36">
        <v>3</v>
      </c>
      <c r="B5" s="37" t="str">
        <f>MID('отзыв(отчет)'!$D$33,(250*A5)+1,250)</f>
        <v>  Госуслуг , Пенсионный фонд) что якобы "ВАМ пришел выигрыш" и какие виды мошенничества существуют в соцсетях. Урок полезный. Спасибо! Успехов и процветание Вам!</v>
      </c>
    </row>
    <row r="6" spans="1:2" ht="12.75">
      <c r="A6" s="36">
        <v>4</v>
      </c>
      <c r="B6" s="37">
        <f>MID('отзыв(отчет)'!$D$33,(250*A6)+1,250)</f>
      </c>
    </row>
    <row r="7" spans="1:2" ht="12.75">
      <c r="A7" s="36">
        <v>5</v>
      </c>
      <c r="B7" s="37">
        <f>MID('отзыв(отчет)'!$D$33,(250*A7)+1,250)</f>
      </c>
    </row>
    <row r="8" spans="1:2" ht="12.75">
      <c r="A8" s="36">
        <v>6</v>
      </c>
      <c r="B8" s="37">
        <f>MID('отзыв(отчет)'!$D$33,(250*A8)+1,250)</f>
      </c>
    </row>
    <row r="9" spans="1:2" ht="12.75">
      <c r="A9" s="36">
        <v>7</v>
      </c>
      <c r="B9" s="37">
        <f>MID('отзыв(отчет)'!$D$33,(250*A9)+1,250)</f>
      </c>
    </row>
    <row r="10" spans="1:2" ht="12.75">
      <c r="A10" s="36">
        <v>8</v>
      </c>
      <c r="B10" s="37">
        <f>MID('отзыв(отчет)'!$D$33,(250*A10)+1,250)</f>
      </c>
    </row>
    <row r="11" spans="1:2" ht="12.75">
      <c r="A11" s="36">
        <v>9</v>
      </c>
      <c r="B11" s="37">
        <f>MID('отзыв(отчет)'!$D$33,(250*A11)+1,250)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625" style="1" customWidth="1"/>
    <col min="2" max="2" width="52.625" style="0" customWidth="1"/>
  </cols>
  <sheetData>
    <row r="1" spans="1:3" ht="14.25">
      <c r="A1" s="1" t="s">
        <v>37</v>
      </c>
      <c r="B1" s="19" t="s">
        <v>38</v>
      </c>
      <c r="C1" t="s">
        <v>39</v>
      </c>
    </row>
    <row r="2" spans="1:3" ht="14.2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4.2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4.25">
      <c r="A7" s="1" t="s">
        <v>51</v>
      </c>
      <c r="B7" s="19" t="s">
        <v>52</v>
      </c>
    </row>
    <row r="8" spans="1:2" ht="12.75">
      <c r="A8" s="1" t="s">
        <v>53</v>
      </c>
      <c r="B8" s="38" t="s">
        <v>54</v>
      </c>
    </row>
    <row r="9" spans="1:2" ht="14.2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Kireeva Karina</cp:lastModifiedBy>
  <cp:lastPrinted>2020-09-10T14:08:40Z</cp:lastPrinted>
  <dcterms:created xsi:type="dcterms:W3CDTF">2015-09-02T11:25:49Z</dcterms:created>
  <dcterms:modified xsi:type="dcterms:W3CDTF">2022-11-21T19:21:00Z</dcterms:modified>
  <cp:category/>
  <cp:version/>
  <cp:contentType/>
  <cp:contentStatus/>
</cp:coreProperties>
</file>