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Наталья\Desktop\Договоры 2022\Питание\Меню на апрель\"/>
    </mc:Choice>
  </mc:AlternateContent>
  <bookViews>
    <workbookView xWindow="0" yWindow="0" windowWidth="28800" windowHeight="12045"/>
  </bookViews>
  <sheets>
    <sheet name="123,68" sheetId="1" r:id="rId1"/>
  </sheets>
  <definedNames>
    <definedName name="_xlnm.Print_Area" localSheetId="0">'123,68'!$A$1:$O$241</definedName>
  </definedNames>
  <calcPr calcId="162913" refMode="R1C1"/>
</workbook>
</file>

<file path=xl/calcChain.xml><?xml version="1.0" encoding="utf-8"?>
<calcChain xmlns="http://schemas.openxmlformats.org/spreadsheetml/2006/main">
  <c r="E224" i="1" l="1"/>
  <c r="F224" i="1"/>
  <c r="G224" i="1"/>
  <c r="H224" i="1"/>
  <c r="I224" i="1"/>
  <c r="J224" i="1"/>
  <c r="K224" i="1"/>
  <c r="L224" i="1"/>
  <c r="M224" i="1"/>
  <c r="N224" i="1"/>
  <c r="O224" i="1"/>
  <c r="D224" i="1"/>
  <c r="E213" i="1"/>
  <c r="F213" i="1"/>
  <c r="G213" i="1"/>
  <c r="H213" i="1"/>
  <c r="I213" i="1"/>
  <c r="J213" i="1"/>
  <c r="K213" i="1"/>
  <c r="L213" i="1"/>
  <c r="M213" i="1"/>
  <c r="N213" i="1"/>
  <c r="O213" i="1"/>
  <c r="D213" i="1"/>
  <c r="E201" i="1"/>
  <c r="F201" i="1"/>
  <c r="G201" i="1"/>
  <c r="H201" i="1"/>
  <c r="I201" i="1"/>
  <c r="J201" i="1"/>
  <c r="K201" i="1"/>
  <c r="L201" i="1"/>
  <c r="M201" i="1"/>
  <c r="N201" i="1"/>
  <c r="O201" i="1"/>
  <c r="D201" i="1"/>
  <c r="E191" i="1"/>
  <c r="F191" i="1"/>
  <c r="G191" i="1"/>
  <c r="H191" i="1"/>
  <c r="I191" i="1"/>
  <c r="J191" i="1"/>
  <c r="K191" i="1"/>
  <c r="L191" i="1"/>
  <c r="M191" i="1"/>
  <c r="N191" i="1"/>
  <c r="O191" i="1"/>
  <c r="D191" i="1"/>
  <c r="E179" i="1"/>
  <c r="F179" i="1"/>
  <c r="G179" i="1"/>
  <c r="H179" i="1"/>
  <c r="I179" i="1"/>
  <c r="J179" i="1"/>
  <c r="K179" i="1"/>
  <c r="L179" i="1"/>
  <c r="M179" i="1"/>
  <c r="N179" i="1"/>
  <c r="O179" i="1"/>
  <c r="D179" i="1"/>
  <c r="E167" i="1"/>
  <c r="F167" i="1"/>
  <c r="G167" i="1"/>
  <c r="H167" i="1"/>
  <c r="I167" i="1"/>
  <c r="J167" i="1"/>
  <c r="K167" i="1"/>
  <c r="L167" i="1"/>
  <c r="M167" i="1"/>
  <c r="N167" i="1"/>
  <c r="O167" i="1"/>
  <c r="D167" i="1"/>
  <c r="E155" i="1"/>
  <c r="F155" i="1"/>
  <c r="G155" i="1"/>
  <c r="H155" i="1"/>
  <c r="I155" i="1"/>
  <c r="J155" i="1"/>
  <c r="K155" i="1"/>
  <c r="L155" i="1"/>
  <c r="M155" i="1"/>
  <c r="N155" i="1"/>
  <c r="O155" i="1"/>
  <c r="D155" i="1"/>
  <c r="E144" i="1"/>
  <c r="F144" i="1"/>
  <c r="G144" i="1"/>
  <c r="H144" i="1"/>
  <c r="I144" i="1"/>
  <c r="J144" i="1"/>
  <c r="K144" i="1"/>
  <c r="L144" i="1"/>
  <c r="M144" i="1"/>
  <c r="N144" i="1"/>
  <c r="O144" i="1"/>
  <c r="D144" i="1"/>
  <c r="E134" i="1"/>
  <c r="F134" i="1"/>
  <c r="G134" i="1"/>
  <c r="H134" i="1"/>
  <c r="I134" i="1"/>
  <c r="J134" i="1"/>
  <c r="K134" i="1"/>
  <c r="L134" i="1"/>
  <c r="M134" i="1"/>
  <c r="N134" i="1"/>
  <c r="O134" i="1"/>
  <c r="D134" i="1"/>
  <c r="E122" i="1"/>
  <c r="F122" i="1"/>
  <c r="G122" i="1"/>
  <c r="H122" i="1"/>
  <c r="I122" i="1"/>
  <c r="J122" i="1"/>
  <c r="K122" i="1"/>
  <c r="L122" i="1"/>
  <c r="M122" i="1"/>
  <c r="N122" i="1"/>
  <c r="O122" i="1"/>
  <c r="D122" i="1"/>
  <c r="E109" i="1"/>
  <c r="F109" i="1"/>
  <c r="G109" i="1"/>
  <c r="H109" i="1"/>
  <c r="I109" i="1"/>
  <c r="J109" i="1"/>
  <c r="K109" i="1"/>
  <c r="L109" i="1"/>
  <c r="M109" i="1"/>
  <c r="N109" i="1"/>
  <c r="O109" i="1"/>
  <c r="D109" i="1"/>
  <c r="E97" i="1"/>
  <c r="F97" i="1"/>
  <c r="G97" i="1"/>
  <c r="H97" i="1"/>
  <c r="I97" i="1"/>
  <c r="J97" i="1"/>
  <c r="K97" i="1"/>
  <c r="L97" i="1"/>
  <c r="M97" i="1"/>
  <c r="N97" i="1"/>
  <c r="O97" i="1"/>
  <c r="D97" i="1"/>
  <c r="E86" i="1"/>
  <c r="F86" i="1"/>
  <c r="G86" i="1"/>
  <c r="H86" i="1"/>
  <c r="I86" i="1"/>
  <c r="J86" i="1"/>
  <c r="K86" i="1"/>
  <c r="L86" i="1"/>
  <c r="M86" i="1"/>
  <c r="N86" i="1"/>
  <c r="O86" i="1"/>
  <c r="D86" i="1"/>
  <c r="E75" i="1"/>
  <c r="F75" i="1"/>
  <c r="G75" i="1"/>
  <c r="H75" i="1"/>
  <c r="I75" i="1"/>
  <c r="J75" i="1"/>
  <c r="K75" i="1"/>
  <c r="L75" i="1"/>
  <c r="M75" i="1"/>
  <c r="N75" i="1"/>
  <c r="O75" i="1"/>
  <c r="D75" i="1"/>
  <c r="E63" i="1"/>
  <c r="F63" i="1"/>
  <c r="G63" i="1"/>
  <c r="H63" i="1"/>
  <c r="I63" i="1"/>
  <c r="J63" i="1"/>
  <c r="K63" i="1"/>
  <c r="L63" i="1"/>
  <c r="M63" i="1"/>
  <c r="N63" i="1"/>
  <c r="O63" i="1"/>
  <c r="D63" i="1"/>
  <c r="E51" i="1"/>
  <c r="F51" i="1"/>
  <c r="G51" i="1"/>
  <c r="H51" i="1"/>
  <c r="I51" i="1"/>
  <c r="J51" i="1"/>
  <c r="K51" i="1"/>
  <c r="L51" i="1"/>
  <c r="M51" i="1"/>
  <c r="N51" i="1"/>
  <c r="O51" i="1"/>
  <c r="D51" i="1"/>
  <c r="E39" i="1"/>
  <c r="F39" i="1"/>
  <c r="G39" i="1"/>
  <c r="H39" i="1"/>
  <c r="I39" i="1"/>
  <c r="J39" i="1"/>
  <c r="K39" i="1"/>
  <c r="L39" i="1"/>
  <c r="M39" i="1"/>
  <c r="N39" i="1"/>
  <c r="O39" i="1"/>
  <c r="D39" i="1"/>
  <c r="E28" i="1"/>
  <c r="F28" i="1"/>
  <c r="G28" i="1"/>
  <c r="H28" i="1"/>
  <c r="I28" i="1"/>
  <c r="J28" i="1"/>
  <c r="K28" i="1"/>
  <c r="L28" i="1"/>
  <c r="M28" i="1"/>
  <c r="N28" i="1"/>
  <c r="O28" i="1"/>
  <c r="D28" i="1"/>
  <c r="E17" i="1"/>
  <c r="F17" i="1"/>
  <c r="G17" i="1"/>
  <c r="H17" i="1"/>
  <c r="I17" i="1"/>
  <c r="J17" i="1"/>
  <c r="K17" i="1"/>
  <c r="L17" i="1"/>
  <c r="M17" i="1"/>
  <c r="N17" i="1"/>
  <c r="O17" i="1"/>
  <c r="D17" i="1"/>
  <c r="E4" i="1"/>
  <c r="F4" i="1"/>
  <c r="G4" i="1"/>
  <c r="H4" i="1"/>
  <c r="I4" i="1"/>
  <c r="J4" i="1"/>
  <c r="K4" i="1"/>
  <c r="L4" i="1"/>
  <c r="M4" i="1"/>
  <c r="N4" i="1"/>
  <c r="O4" i="1"/>
  <c r="D4" i="1"/>
  <c r="E235" i="1" l="1"/>
  <c r="E237" i="1" s="1"/>
  <c r="F235" i="1"/>
  <c r="F237" i="1" s="1"/>
  <c r="G235" i="1"/>
  <c r="G237" i="1" s="1"/>
  <c r="H235" i="1"/>
  <c r="H237" i="1" s="1"/>
  <c r="I235" i="1"/>
  <c r="I237" i="1" s="1"/>
  <c r="J235" i="1"/>
  <c r="J237" i="1" s="1"/>
  <c r="K235" i="1"/>
  <c r="K237" i="1" s="1"/>
  <c r="L235" i="1"/>
  <c r="L237" i="1" s="1"/>
  <c r="M235" i="1"/>
  <c r="M237" i="1" s="1"/>
  <c r="N235" i="1"/>
  <c r="N237" i="1" s="1"/>
  <c r="O235" i="1"/>
  <c r="O237" i="1" s="1"/>
  <c r="D235" i="1"/>
  <c r="D237" i="1" s="1"/>
</calcChain>
</file>

<file path=xl/sharedStrings.xml><?xml version="1.0" encoding="utf-8"?>
<sst xmlns="http://schemas.openxmlformats.org/spreadsheetml/2006/main" count="1254" uniqueCount="447">
  <si>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</si>
  <si>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</si>
  <si>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</si>
  <si>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</si>
  <si>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</si>
  <si>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</si>
  <si>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</si>
  <si>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</si>
  <si>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</si>
  <si>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</si>
  <si>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Хлеб пшеничный</t>
  </si>
  <si>
    <t>ОБЕД</t>
  </si>
  <si>
    <t>Макаронные изделия отварные</t>
  </si>
  <si>
    <t>ЭНЕРГЕТИЧЕСКАЯ И ПИЩЕВАЯ ЦЕННОСТЬ ЗА ДЕНЬ</t>
  </si>
  <si>
    <t>Суп из овощей со сметаной</t>
  </si>
  <si>
    <t>Масса</t>
  </si>
  <si>
    <t>порции</t>
  </si>
  <si>
    <t>3</t>
  </si>
  <si>
    <t>200</t>
  </si>
  <si>
    <t>20</t>
  </si>
  <si>
    <t>250/5</t>
  </si>
  <si>
    <t>Пищевые вещества,г.</t>
  </si>
  <si>
    <t>Б</t>
  </si>
  <si>
    <t>4</t>
  </si>
  <si>
    <t>1,52</t>
  </si>
  <si>
    <t>2,55</t>
  </si>
  <si>
    <t>0,74</t>
  </si>
  <si>
    <t>1,45</t>
  </si>
  <si>
    <t>2,14</t>
  </si>
  <si>
    <t>16,79</t>
  </si>
  <si>
    <t>Ж</t>
  </si>
  <si>
    <t>5</t>
  </si>
  <si>
    <t>0,16</t>
  </si>
  <si>
    <t>6,08</t>
  </si>
  <si>
    <t>3,74</t>
  </si>
  <si>
    <t>5,97</t>
  </si>
  <si>
    <t>У</t>
  </si>
  <si>
    <t>6</t>
  </si>
  <si>
    <t>9,84</t>
  </si>
  <si>
    <t>17,30</t>
  </si>
  <si>
    <t>41,02</t>
  </si>
  <si>
    <t>11,48</t>
  </si>
  <si>
    <t>7</t>
  </si>
  <si>
    <t>46,88</t>
  </si>
  <si>
    <t>133,96</t>
  </si>
  <si>
    <t>168,45</t>
  </si>
  <si>
    <t>89,60</t>
  </si>
  <si>
    <t>108,13</t>
  </si>
  <si>
    <t>Витамины (мп)</t>
  </si>
  <si>
    <t>В1</t>
  </si>
  <si>
    <t>8</t>
  </si>
  <si>
    <t>1,00</t>
  </si>
  <si>
    <t>0,18</t>
  </si>
  <si>
    <t>0,02</t>
  </si>
  <si>
    <t>0,11</t>
  </si>
  <si>
    <t>0,05</t>
  </si>
  <si>
    <t>0,25</t>
  </si>
  <si>
    <t>0,10</t>
  </si>
  <si>
    <t>0,01</t>
  </si>
  <si>
    <t>С</t>
  </si>
  <si>
    <t>9</t>
  </si>
  <si>
    <t>1,96</t>
  </si>
  <si>
    <t>21,34</t>
  </si>
  <si>
    <t>А</t>
  </si>
  <si>
    <t>10</t>
  </si>
  <si>
    <t>Е</t>
  </si>
  <si>
    <t>11</t>
  </si>
  <si>
    <t>2,04</t>
  </si>
  <si>
    <t>0,17</t>
  </si>
  <si>
    <t>2,00</t>
  </si>
  <si>
    <t>Минеральные вещества (мп)</t>
  </si>
  <si>
    <t>Са</t>
  </si>
  <si>
    <t>12</t>
  </si>
  <si>
    <t>4,00</t>
  </si>
  <si>
    <t>25,90</t>
  </si>
  <si>
    <t>26,20</t>
  </si>
  <si>
    <t>30,80</t>
  </si>
  <si>
    <t>Р</t>
  </si>
  <si>
    <t>13</t>
  </si>
  <si>
    <t>2,87</t>
  </si>
  <si>
    <t>68,13</t>
  </si>
  <si>
    <t>41,28</t>
  </si>
  <si>
    <t>51,54</t>
  </si>
  <si>
    <t>Мд</t>
  </si>
  <si>
    <t>14</t>
  </si>
  <si>
    <t>23,75</t>
  </si>
  <si>
    <t>13,44</t>
  </si>
  <si>
    <t>21,58</t>
  </si>
  <si>
    <t>15</t>
  </si>
  <si>
    <t>0,22</t>
  </si>
  <si>
    <t>0,03</t>
  </si>
  <si>
    <t>1,02</t>
  </si>
  <si>
    <t>0,80</t>
  </si>
  <si>
    <t>0,12</t>
  </si>
  <si>
    <t>ДЕНЬ 4.</t>
  </si>
  <si>
    <t>ДЕНЬ 5.</t>
  </si>
  <si>
    <t>Каша гречневая рассыпчатая</t>
  </si>
  <si>
    <t>55/50</t>
  </si>
  <si>
    <t>200/5</t>
  </si>
  <si>
    <t>250</t>
  </si>
  <si>
    <t>0,06</t>
  </si>
  <si>
    <t>8,79</t>
  </si>
  <si>
    <t>1,15</t>
  </si>
  <si>
    <t>5,90</t>
  </si>
  <si>
    <t>8,85</t>
  </si>
  <si>
    <t>7,80</t>
  </si>
  <si>
    <t>20,01</t>
  </si>
  <si>
    <t>11,60</t>
  </si>
  <si>
    <t>145,92</t>
  </si>
  <si>
    <t>84,60</t>
  </si>
  <si>
    <t>46,83</t>
  </si>
  <si>
    <t>0,08</t>
  </si>
  <si>
    <t>0,07</t>
  </si>
  <si>
    <t>0,24</t>
  </si>
  <si>
    <t>0,40</t>
  </si>
  <si>
    <t>1,63</t>
  </si>
  <si>
    <t>1,54</t>
  </si>
  <si>
    <t>1,50</t>
  </si>
  <si>
    <t>1,66</t>
  </si>
  <si>
    <t>2,21</t>
  </si>
  <si>
    <t>7,54</t>
  </si>
  <si>
    <t>47,85</t>
  </si>
  <si>
    <t>3,90</t>
  </si>
  <si>
    <t>6,72</t>
  </si>
  <si>
    <t>0,72</t>
  </si>
  <si>
    <t>1,36</t>
  </si>
  <si>
    <t>1,28</t>
  </si>
  <si>
    <t>1,79</t>
  </si>
  <si>
    <t>1,06</t>
  </si>
  <si>
    <t>0,37</t>
  </si>
  <si>
    <t>ДЕНЬ 6.</t>
  </si>
  <si>
    <t>ДЕНЬ 7.</t>
  </si>
  <si>
    <t>Суп картофельный с крупой,с сайрой</t>
  </si>
  <si>
    <t>50/50</t>
  </si>
  <si>
    <t>2,07</t>
  </si>
  <si>
    <t>0,13</t>
  </si>
  <si>
    <t>9,23</t>
  </si>
  <si>
    <t>98,24</t>
  </si>
  <si>
    <t>40,80</t>
  </si>
  <si>
    <t>30,30</t>
  </si>
  <si>
    <t>16,50</t>
  </si>
  <si>
    <t>1,99</t>
  </si>
  <si>
    <t>41,80</t>
  </si>
  <si>
    <t>44,28</t>
  </si>
  <si>
    <t>20,10</t>
  </si>
  <si>
    <t>0,76</t>
  </si>
  <si>
    <t>ДЕНЬ 8.</t>
  </si>
  <si>
    <t>ДЕНЬ 9.</t>
  </si>
  <si>
    <t>2,41</t>
  </si>
  <si>
    <t>5,56</t>
  </si>
  <si>
    <t>2,96</t>
  </si>
  <si>
    <t>6,76</t>
  </si>
  <si>
    <t>20,79</t>
  </si>
  <si>
    <t>16,34</t>
  </si>
  <si>
    <t>121,24</t>
  </si>
  <si>
    <t>123,24</t>
  </si>
  <si>
    <t>135,88</t>
  </si>
  <si>
    <t>32,44</t>
  </si>
  <si>
    <t>16,98</t>
  </si>
  <si>
    <t>1,39</t>
  </si>
  <si>
    <t>2,08</t>
  </si>
  <si>
    <t>2,78</t>
  </si>
  <si>
    <t>2,30</t>
  </si>
  <si>
    <t>15,20</t>
  </si>
  <si>
    <t>35,17</t>
  </si>
  <si>
    <t>43,20</t>
  </si>
  <si>
    <t>63,45</t>
  </si>
  <si>
    <t>58,99</t>
  </si>
  <si>
    <t>36,92</t>
  </si>
  <si>
    <t>24,05</t>
  </si>
  <si>
    <t>27,19</t>
  </si>
  <si>
    <t>15,23</t>
  </si>
  <si>
    <t>0,83</t>
  </si>
  <si>
    <t>0,98</t>
  </si>
  <si>
    <t>ДЕНЬ 10. ЭНЕРГЕТИЧЕСКАЯ И ПИЩЕВАЯ ЦЕННОСТЬ ЗА ДЕНЬ</t>
  </si>
  <si>
    <t>ДЕНЬ 11</t>
  </si>
  <si>
    <t>Печень, тушенная в соусе</t>
  </si>
  <si>
    <t>Суп картофельный с бобовыми</t>
  </si>
  <si>
    <t>Пюре картофельное</t>
  </si>
  <si>
    <t>10,45</t>
  </si>
  <si>
    <t>5,47</t>
  </si>
  <si>
    <t>6,14</t>
  </si>
  <si>
    <t>4,83</t>
  </si>
  <si>
    <t>4,71</t>
  </si>
  <si>
    <t>19,06</t>
  </si>
  <si>
    <t>115,84</t>
  </si>
  <si>
    <t>141,55</t>
  </si>
  <si>
    <t>18,81</t>
  </si>
  <si>
    <t>11,50</t>
  </si>
  <si>
    <t>0,23</t>
  </si>
  <si>
    <t>467,40</t>
  </si>
  <si>
    <t>54,00</t>
  </si>
  <si>
    <t>2,27</t>
  </si>
  <si>
    <t>22,14</t>
  </si>
  <si>
    <t>181,12</t>
  </si>
  <si>
    <t>40,38</t>
  </si>
  <si>
    <t>108,09</t>
  </si>
  <si>
    <t>10,64</t>
  </si>
  <si>
    <t>16,70</t>
  </si>
  <si>
    <t>24,75</t>
  </si>
  <si>
    <t>3,96</t>
  </si>
  <si>
    <t>1,78</t>
  </si>
  <si>
    <t>0,63</t>
  </si>
  <si>
    <t>1,17</t>
  </si>
  <si>
    <t>ДЕНЬ 12. ЭНЕРГЕТИЧЕСКАЯ И ПИЩЕВАЯ ЦЕННОСТЬ ЗАДЕНЬ</t>
  </si>
  <si>
    <t>60/50</t>
  </si>
  <si>
    <t>ДЕНЬ 14. ЭНЕРГЕТИЧЕСКАЯ И ПИЩЕВАЯ ЦЕННОСТЬ ЗАДЕНЬ</t>
  </si>
  <si>
    <t>ДЕНЬ 15. ЭНЕРГЕТИЧЕСКАЯ И ПИЩЕВАЯ ЦЕННОСТЬ ЗАДЕНЬ</t>
  </si>
  <si>
    <t>2,51</t>
  </si>
  <si>
    <t>6,05</t>
  </si>
  <si>
    <t>15,30</t>
  </si>
  <si>
    <t>125,61</t>
  </si>
  <si>
    <t>26,29</t>
  </si>
  <si>
    <t>2,01</t>
  </si>
  <si>
    <t>35,15</t>
  </si>
  <si>
    <t>61,08</t>
  </si>
  <si>
    <t>25,65</t>
  </si>
  <si>
    <t>ДЕНЬ 16. ЭНЕРГЕТИЧЕСКАЯ И ПИЩЕВАЯ ЦЕННОСТЬ ЗАДЕНЬ</t>
  </si>
  <si>
    <t>ДЕНЬ 17. ЭНЕРГЕТИЧЕСКАЯ И ПИЩЕВАЯ ЦЕННОСТЬ ЗАДЕНЬ</t>
  </si>
  <si>
    <t>2,62</t>
  </si>
  <si>
    <t>4,04</t>
  </si>
  <si>
    <t>12,76</t>
  </si>
  <si>
    <t>26,49</t>
  </si>
  <si>
    <t>7,72</t>
  </si>
  <si>
    <t>ДЕНЬ 18. ЭНЕРГЕТИЧЕСКАЯ И ПИЩЕВАЯ ЦЕННОСТЬ ЗАДЕНЬ</t>
  </si>
  <si>
    <t>ДЕНЬ 19. ЭНЕРГЕТИЧЕСКАЯ И ПИЩЕВАЯ ЦЕННОСТЬ ЗА ДЕНЬ</t>
  </si>
  <si>
    <t>0,85</t>
  </si>
  <si>
    <t>0,19</t>
  </si>
  <si>
    <t>44,31</t>
  </si>
  <si>
    <t>182,29</t>
  </si>
  <si>
    <t>30,20</t>
  </si>
  <si>
    <t>47,73</t>
  </si>
  <si>
    <t>15,54</t>
  </si>
  <si>
    <t>ИТОГОВАЯ ЭНЕРГЕТИЧЕСКАЯ И ПИЩЕВАЯ ЦЕННОСТЬ ЗА ПЕРИОД</t>
  </si>
  <si>
    <t>СРЕДНЯЯ ЭНЕРГЕТИЧЕСКАЯ И ПИЩЕВАЯ ЦЕННОСТЬ ЗА ПЕРИОД</t>
  </si>
  <si>
    <t>Содержание белков, жиров, углеводов в % от калорийности</t>
  </si>
  <si>
    <t>96/17</t>
  </si>
  <si>
    <t>99/17</t>
  </si>
  <si>
    <t>291/17</t>
  </si>
  <si>
    <t>Fе</t>
  </si>
  <si>
    <t>82/17</t>
  </si>
  <si>
    <t>280/17</t>
  </si>
  <si>
    <t>302/17</t>
  </si>
  <si>
    <t>349/17</t>
  </si>
  <si>
    <t>113/17</t>
  </si>
  <si>
    <t>247/06</t>
  </si>
  <si>
    <t>Щи из свежей капусты с картофелем со сметаной</t>
  </si>
  <si>
    <t>88/17</t>
  </si>
  <si>
    <t>348/17</t>
  </si>
  <si>
    <t>63/06</t>
  </si>
  <si>
    <t>295/17</t>
  </si>
  <si>
    <t>Суп картофельный с макаронными изделиями</t>
  </si>
  <si>
    <t>103/17</t>
  </si>
  <si>
    <t xml:space="preserve">Рагу овощное </t>
  </si>
  <si>
    <t>143/17</t>
  </si>
  <si>
    <t>35/06</t>
  </si>
  <si>
    <t>261/17</t>
  </si>
  <si>
    <t>309/17</t>
  </si>
  <si>
    <t>102/17</t>
  </si>
  <si>
    <t>234/17</t>
  </si>
  <si>
    <t>312/17</t>
  </si>
  <si>
    <t>95/17</t>
  </si>
  <si>
    <t>260/17</t>
  </si>
  <si>
    <t>ТТК 212</t>
  </si>
  <si>
    <t>47/05</t>
  </si>
  <si>
    <t>ДЕНЬ 20. ЭНЕРГЕТИЧЕСКАЯ И ПИЩЕВАЯ ЦЕННОСТЬ ЗА ДЕНЬ</t>
  </si>
  <si>
    <r>
      <t xml:space="preserve">ДЕНЬ 13. </t>
    </r>
    <r>
      <rPr>
        <b/>
        <sz val="8.5"/>
        <rFont val="Arial"/>
        <family val="2"/>
        <charset val="204"/>
      </rPr>
      <t xml:space="preserve">ЭНЕРГЕТИЧЕСКАЯ И ПИЩЕВАЯ ЦЕННОСТЬ </t>
    </r>
    <r>
      <rPr>
        <b/>
        <sz val="7"/>
        <rFont val="Arial"/>
        <family val="2"/>
        <charset val="204"/>
      </rPr>
      <t xml:space="preserve">ЗА </t>
    </r>
    <r>
      <rPr>
        <b/>
        <sz val="8.5"/>
        <rFont val="Arial"/>
        <family val="2"/>
        <charset val="204"/>
      </rPr>
      <t>ДЕНЬ</t>
    </r>
  </si>
  <si>
    <t>Фрикадельки в соусе (фарш "Новый")</t>
  </si>
  <si>
    <t>Гуляш (свинина)</t>
  </si>
  <si>
    <t>Суфле "Золотая рыбка" (минтай)</t>
  </si>
  <si>
    <t>Энергет.цен (ккал)</t>
  </si>
  <si>
    <t>.ЭНЕРГЕТИЧЕСКАЯ И ПИЩЕВАЯ ЦЕННОСТЬ ЗА ДЕНЬ</t>
  </si>
  <si>
    <t>Хлеб ржаной</t>
  </si>
  <si>
    <t>Свекольник</t>
  </si>
  <si>
    <t>101/17</t>
  </si>
  <si>
    <t>Плов из птицы (филе цыпл-бр)</t>
  </si>
  <si>
    <t>ТТК 46</t>
  </si>
  <si>
    <t>ТТК 135</t>
  </si>
  <si>
    <t>Рис с овощами</t>
  </si>
  <si>
    <t>271/17</t>
  </si>
  <si>
    <t>Жаркое из птицы "Петушок" (грудка)</t>
  </si>
  <si>
    <t>Суп картофельный с крупой</t>
  </si>
  <si>
    <t>Биточек куриный (фарш куриный)</t>
  </si>
  <si>
    <t>304/17</t>
  </si>
  <si>
    <t>Рис отварной</t>
  </si>
  <si>
    <t xml:space="preserve">Свекольник </t>
  </si>
  <si>
    <t xml:space="preserve">Рассольник "Ленинградский" </t>
  </si>
  <si>
    <t>278/17</t>
  </si>
  <si>
    <t>Тефтели мясные (фарш "Новый") без риса</t>
  </si>
  <si>
    <t>Щи из свежей капусты с картофелем</t>
  </si>
  <si>
    <t xml:space="preserve">Печенье или вафли </t>
  </si>
  <si>
    <t>40 или 18</t>
  </si>
  <si>
    <t>Суп-лапша домашняя с курицей отварной</t>
  </si>
  <si>
    <t>Палочки рыбные "Лисичкины" (минтай)</t>
  </si>
  <si>
    <t>ТТК 118</t>
  </si>
  <si>
    <t>ТТК 308</t>
  </si>
  <si>
    <t>Ёжики мясные (фарш куриный, свинина)</t>
  </si>
  <si>
    <t>200/15</t>
  </si>
  <si>
    <t>Рассольник "Ленинградский" со сметаной с курицей отварной</t>
  </si>
  <si>
    <t>250/5/15</t>
  </si>
  <si>
    <t>Борщ с капустой и картофелем с курицей отварной</t>
  </si>
  <si>
    <t>Суп из овощей со сметаной с курицей отварной</t>
  </si>
  <si>
    <t>200/5/25</t>
  </si>
  <si>
    <t>Суп картофельный с бобовыми с курицей отварной</t>
  </si>
  <si>
    <t>250/20</t>
  </si>
  <si>
    <t>4,33</t>
  </si>
  <si>
    <t>4,68</t>
  </si>
  <si>
    <t>17,44</t>
  </si>
  <si>
    <t>129,17</t>
  </si>
  <si>
    <t>1,46</t>
  </si>
  <si>
    <t>22,75</t>
  </si>
  <si>
    <t>97,35</t>
  </si>
  <si>
    <t>31,20</t>
  </si>
  <si>
    <t>10,21</t>
  </si>
  <si>
    <t>8,31</t>
  </si>
  <si>
    <t>13,08</t>
  </si>
  <si>
    <t>167,86</t>
  </si>
  <si>
    <t>1,14</t>
  </si>
  <si>
    <t>39,28</t>
  </si>
  <si>
    <t>146,67</t>
  </si>
  <si>
    <t>35,60</t>
  </si>
  <si>
    <t xml:space="preserve">Рассольник домашний </t>
  </si>
  <si>
    <t>Суп из овощей</t>
  </si>
  <si>
    <t>ЗАВТРАК</t>
  </si>
  <si>
    <t>14/17</t>
  </si>
  <si>
    <t>Масло (порциями)</t>
  </si>
  <si>
    <t>311/04</t>
  </si>
  <si>
    <t xml:space="preserve">Каша молочная 5 злаков (жидкая) </t>
  </si>
  <si>
    <t>5,68</t>
  </si>
  <si>
    <t>7,16</t>
  </si>
  <si>
    <t>30,83</t>
  </si>
  <si>
    <t>210,47</t>
  </si>
  <si>
    <t>1,38</t>
  </si>
  <si>
    <t>20,00</t>
  </si>
  <si>
    <t>0,55</t>
  </si>
  <si>
    <t>149,37</t>
  </si>
  <si>
    <t>40,04</t>
  </si>
  <si>
    <t>1,30</t>
  </si>
  <si>
    <t>377/17</t>
  </si>
  <si>
    <t>Чай с сахаром и лимоном</t>
  </si>
  <si>
    <t>200/7</t>
  </si>
  <si>
    <t>15,21</t>
  </si>
  <si>
    <t>61,09</t>
  </si>
  <si>
    <t>2,80</t>
  </si>
  <si>
    <t>3,31</t>
  </si>
  <si>
    <t>0,84</t>
  </si>
  <si>
    <t>0,09</t>
  </si>
  <si>
    <t>181/17</t>
  </si>
  <si>
    <t>Каша молочная манная (жидкая) с маслом</t>
  </si>
  <si>
    <t>6,36</t>
  </si>
  <si>
    <t>8,62</t>
  </si>
  <si>
    <t>33,00</t>
  </si>
  <si>
    <t>235,05</t>
  </si>
  <si>
    <t>32,00</t>
  </si>
  <si>
    <t>29,15</t>
  </si>
  <si>
    <t>5,66</t>
  </si>
  <si>
    <t>0,48</t>
  </si>
  <si>
    <t>376/17</t>
  </si>
  <si>
    <t>Чай с сахаром</t>
  </si>
  <si>
    <t>210/17</t>
  </si>
  <si>
    <t xml:space="preserve">Омлет натуральный </t>
  </si>
  <si>
    <t>379/17</t>
  </si>
  <si>
    <t>Кофейный напиток с молоком</t>
  </si>
  <si>
    <t>1,70</t>
  </si>
  <si>
    <t>0,65</t>
  </si>
  <si>
    <t>174/17</t>
  </si>
  <si>
    <t>Каша ячневая молочная вязкая с маслом</t>
  </si>
  <si>
    <t>7,45</t>
  </si>
  <si>
    <t>6,86</t>
  </si>
  <si>
    <t>39,08</t>
  </si>
  <si>
    <t>247,80</t>
  </si>
  <si>
    <t>157,44</t>
  </si>
  <si>
    <t>155,41</t>
  </si>
  <si>
    <t>22,45</t>
  </si>
  <si>
    <t>0,95</t>
  </si>
  <si>
    <t>15/17</t>
  </si>
  <si>
    <t>Сыр (порциями)</t>
  </si>
  <si>
    <t>182/17</t>
  </si>
  <si>
    <t>Каша молочная геркулесовая (жидкая)</t>
  </si>
  <si>
    <t>6,95</t>
  </si>
  <si>
    <t>8,39</t>
  </si>
  <si>
    <t>30,22</t>
  </si>
  <si>
    <t>224,16</t>
  </si>
  <si>
    <t>148,63</t>
  </si>
  <si>
    <t>103,43</t>
  </si>
  <si>
    <t>93/17</t>
  </si>
  <si>
    <t xml:space="preserve">Каша "Дружба" </t>
  </si>
  <si>
    <t>1,26</t>
  </si>
  <si>
    <t>130,11</t>
  </si>
  <si>
    <t>93,67</t>
  </si>
  <si>
    <t>31,97</t>
  </si>
  <si>
    <t>378/17</t>
  </si>
  <si>
    <t>Чай с сахаром и молоком</t>
  </si>
  <si>
    <t>1,60</t>
  </si>
  <si>
    <t>17,35</t>
  </si>
  <si>
    <t>60,51</t>
  </si>
  <si>
    <t>222/17</t>
  </si>
  <si>
    <t>Пудинг из творога (запеченный) с молоком сгущенным</t>
  </si>
  <si>
    <t>Каша молочная рисовая (жидкая) с маслом</t>
  </si>
  <si>
    <t>5,24</t>
  </si>
  <si>
    <t>3,70</t>
  </si>
  <si>
    <t>33,91</t>
  </si>
  <si>
    <t>189,93</t>
  </si>
  <si>
    <t>133,54</t>
  </si>
  <si>
    <t>46,50</t>
  </si>
  <si>
    <t>15,50</t>
  </si>
  <si>
    <t>0,47</t>
  </si>
  <si>
    <t>24,87</t>
  </si>
  <si>
    <t>122,74</t>
  </si>
  <si>
    <t>64,43</t>
  </si>
  <si>
    <t>Каша молочная 5 злаков (жидкая) с маслом</t>
  </si>
  <si>
    <t xml:space="preserve">Каша молочная рисовая (жидкая) </t>
  </si>
  <si>
    <t>Каша молочная геркулесовая (жидкая) с маслом</t>
  </si>
  <si>
    <t>Каша ячневая молочная вязкая</t>
  </si>
  <si>
    <t>7,05</t>
  </si>
  <si>
    <t>38,34</t>
  </si>
  <si>
    <t>254,96</t>
  </si>
  <si>
    <t>1,72</t>
  </si>
  <si>
    <t>0,67</t>
  </si>
  <si>
    <t>185,62</t>
  </si>
  <si>
    <t>3,14</t>
  </si>
  <si>
    <t>49,72</t>
  </si>
  <si>
    <t xml:space="preserve">Каша молочная манная (жидкая) </t>
  </si>
  <si>
    <t>99/06</t>
  </si>
  <si>
    <t>Каша кукурузная молочная (жидкая) с маслом</t>
  </si>
  <si>
    <t>6,32</t>
  </si>
  <si>
    <t>6,79</t>
  </si>
  <si>
    <t>39,23</t>
  </si>
  <si>
    <t>243,22</t>
  </si>
  <si>
    <t>1,31</t>
  </si>
  <si>
    <t>134,51</t>
  </si>
  <si>
    <t>1,75</t>
  </si>
  <si>
    <t>1,25</t>
  </si>
  <si>
    <t>Каша молочная рисовая (жидкая)</t>
  </si>
  <si>
    <t>Кисель из концентрата на плодовых или ягодного, витамин С</t>
  </si>
  <si>
    <t>Компот из смеси сухофруктов, витамин С</t>
  </si>
  <si>
    <t>Компот из кураги, витамин С</t>
  </si>
  <si>
    <t>Кисель из концентрата плодового или ягодного, витамин С</t>
  </si>
  <si>
    <t>Компот из плодов или ягод сушенных (изюм), витамин С</t>
  </si>
  <si>
    <t>160/5</t>
  </si>
  <si>
    <t>342/17</t>
  </si>
  <si>
    <t>Компот из свежих яблок</t>
  </si>
  <si>
    <t>150/10</t>
  </si>
  <si>
    <t>Котлеты домашние (фарш "Новый")</t>
  </si>
  <si>
    <t>Котлеты или биточки рыбные (минтай)</t>
  </si>
  <si>
    <t xml:space="preserve">Биточки "Солнышко" </t>
  </si>
  <si>
    <t>Котлеты рубленые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</si>
</sst>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7"/>
      <name val="Arial"/>
      <family val="2"/>
      <charset val="204"/>
    </font>
    <font>
      <sz val="9.5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23">
    <xf numFmtId="0" fontId="1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indent="1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left" vertical="top" indent="6"/>
    </xf>
    <xf numFmtId="0" fontId="2" fillId="0" borderId="3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top"/>
    </xf>
    <xf numFmtId="0" fontId="3" fillId="0" borderId="3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left" vertical="top" indent="1"/>
    </xf>
    <xf numFmtId="0" fontId="2" fillId="0" borderId="3" xfId="0" applyNumberFormat="1" applyFont="1" applyFill="1" applyBorder="1" applyAlignment="1" applyProtection="1">
      <alignment horizontal="left" indent="5"/>
    </xf>
    <xf numFmtId="0" fontId="1" fillId="0" borderId="3" xfId="0" applyNumberFormat="1" applyFont="1" applyFill="1" applyBorder="1" applyAlignment="1" applyProtection="1">
      <alignment horizontal="left" vertical="top"/>
    </xf>
    <xf numFmtId="0" fontId="4" fillId="0" borderId="3" xfId="0" applyNumberFormat="1" applyFont="1" applyFill="1" applyBorder="1" applyAlignment="1" applyProtection="1">
      <alignment horizontal="left"/>
    </xf>
    <xf numFmtId="0" fontId="4" fillId="0" borderId="3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left" vertical="top" indent="1"/>
    </xf>
    <xf numFmtId="0" fontId="2" fillId="0" borderId="3" xfId="0" applyNumberFormat="1" applyFont="1" applyFill="1" applyBorder="1" applyAlignment="1" applyProtection="1">
      <alignment horizontal="left" vertical="center" indent="5"/>
    </xf>
    <xf numFmtId="0" fontId="2" fillId="0" borderId="3" xfId="0" applyNumberFormat="1" applyFont="1" applyFill="1" applyBorder="1" applyAlignment="1" applyProtection="1">
      <alignment horizontal="left" vertical="top" indent="5"/>
    </xf>
    <xf numFmtId="0" fontId="4" fillId="0" borderId="3" xfId="0" applyNumberFormat="1" applyFont="1" applyFill="1" applyBorder="1" applyAlignment="1" applyProtection="1">
      <alignment horizontal="left" vertical="top"/>
    </xf>
    <xf numFmtId="0" fontId="6" fillId="0" borderId="3" xfId="0" applyNumberFormat="1" applyFont="1" applyFill="1" applyBorder="1" applyAlignment="1" applyProtection="1">
      <alignment horizontal="left" vertical="top" indent="1"/>
    </xf>
    <xf numFmtId="0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Fill="1" applyBorder="1" applyAlignment="1" applyProtection="1">
      <alignment horizontal="right"/>
    </xf>
    <xf numFmtId="0" fontId="7" fillId="0" borderId="3" xfId="0" applyNumberFormat="1" applyFont="1" applyFill="1" applyBorder="1" applyAlignment="1" applyProtection="1">
      <alignment horizontal="center" vertical="top"/>
    </xf>
    <xf numFmtId="0" fontId="5" fillId="0" borderId="3" xfId="0" applyNumberFormat="1" applyFont="1" applyFill="1" applyBorder="1" applyAlignment="1" applyProtection="1">
      <alignment horizontal="left" vertical="center" indent="1"/>
    </xf>
    <xf numFmtId="0" fontId="5" fillId="0" borderId="3" xfId="0" applyNumberFormat="1" applyFont="1" applyFill="1" applyBorder="1" applyAlignment="1" applyProtection="1">
      <alignment horizontal="left" wrapText="1"/>
    </xf>
    <xf numFmtId="0" fontId="6" fillId="0" borderId="3" xfId="0" applyNumberFormat="1" applyFont="1" applyFill="1" applyBorder="1" applyAlignment="1" applyProtection="1">
      <alignment horizontal="left" vertical="top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 vertical="center" indent="1"/>
    </xf>
    <xf numFmtId="0" fontId="9" fillId="0" borderId="3" xfId="0" applyNumberFormat="1" applyFont="1" applyFill="1" applyBorder="1" applyAlignment="1" applyProtection="1">
      <alignment horizontal="left" vertical="center" indent="1"/>
    </xf>
    <xf numFmtId="0" fontId="9" fillId="0" borderId="3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vertical="center"/>
    </xf>
    <xf numFmtId="2" fontId="3" fillId="0" borderId="3" xfId="0" applyNumberFormat="1" applyFont="1" applyFill="1" applyBorder="1" applyAlignment="1" applyProtection="1">
      <alignment horizontal="center" vertical="center"/>
    </xf>
    <xf numFmtId="2" fontId="4" fillId="0" borderId="3" xfId="0" applyNumberFormat="1" applyFont="1" applyFill="1" applyBorder="1" applyAlignment="1" applyProtection="1">
      <alignment horizontal="center"/>
    </xf>
    <xf numFmtId="2" fontId="1" fillId="0" borderId="3" xfId="0" applyNumberFormat="1" applyFont="1" applyFill="1" applyBorder="1" applyAlignment="1" applyProtection="1">
      <alignment horizontal="center" vertical="top"/>
    </xf>
    <xf numFmtId="2" fontId="4" fillId="0" borderId="3" xfId="0" applyNumberFormat="1" applyFont="1" applyFill="1" applyBorder="1" applyAlignment="1" applyProtection="1">
      <alignment horizontal="center" vertical="center"/>
    </xf>
    <xf numFmtId="2" fontId="2" fillId="0" borderId="3" xfId="0" applyNumberFormat="1" applyFont="1" applyFill="1" applyBorder="1" applyAlignment="1" applyProtection="1">
      <alignment horizontal="center"/>
    </xf>
    <xf numFmtId="2" fontId="8" fillId="0" borderId="3" xfId="0" applyNumberFormat="1" applyFont="1" applyFill="1" applyBorder="1" applyAlignment="1" applyProtection="1">
      <alignment horizontal="center" vertical="center"/>
    </xf>
    <xf numFmtId="2" fontId="4" fillId="0" borderId="3" xfId="0" applyNumberFormat="1" applyFont="1" applyFill="1" applyBorder="1" applyAlignment="1" applyProtection="1">
      <alignment horizontal="center" vertical="top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4" fillId="0" borderId="2" xfId="0" applyNumberFormat="1" applyFont="1" applyFill="1" applyBorder="1" applyAlignment="1" applyProtection="1">
      <alignment horizontal="center"/>
    </xf>
    <xf numFmtId="2" fontId="4" fillId="0" borderId="1" xfId="0" applyNumberFormat="1" applyFont="1" applyFill="1" applyBorder="1" applyAlignment="1" applyProtection="1">
      <alignment horizontal="center"/>
    </xf>
    <xf numFmtId="2" fontId="4" fillId="0" borderId="4" xfId="0" applyNumberFormat="1" applyFont="1" applyFill="1" applyBorder="1" applyAlignment="1" applyProtection="1">
      <alignment horizontal="center"/>
    </xf>
    <xf numFmtId="2" fontId="4" fillId="0" borderId="4" xfId="0" applyNumberFormat="1" applyFont="1" applyFill="1" applyBorder="1" applyAlignment="1" applyProtection="1">
      <alignment horizontal="center" vertical="center"/>
    </xf>
    <xf numFmtId="2" fontId="4" fillId="0" borderId="5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1" fillId="0" borderId="3" xfId="0" applyNumberFormat="1" applyFont="1" applyFill="1" applyBorder="1" applyAlignment="1" applyProtection="1">
      <alignment horizontal="right" vertical="top"/>
    </xf>
    <xf numFmtId="0" fontId="1" fillId="0" borderId="3" xfId="0" applyNumberFormat="1" applyFont="1" applyFill="1" applyBorder="1" applyAlignment="1" applyProtection="1">
      <alignment horizontal="center" vertical="top"/>
    </xf>
    <xf numFmtId="0" fontId="6" fillId="0" borderId="3" xfId="0" applyNumberFormat="1" applyFont="1" applyFill="1" applyBorder="1" applyAlignment="1" applyProtection="1">
      <alignment horizontal="right" vertical="top"/>
    </xf>
    <xf numFmtId="0" fontId="1" fillId="0" borderId="1" xfId="0" applyFont="1" applyFill="1" applyBorder="1" applyAlignment="1">
      <alignment horizontal="right" vertical="top"/>
    </xf>
    <xf numFmtId="0" fontId="0" fillId="0" borderId="3" xfId="0" applyFill="1" applyBorder="1" applyAlignment="1">
      <alignment horizontal="right"/>
    </xf>
    <xf numFmtId="0" fontId="0" fillId="0" borderId="3" xfId="0" applyFill="1" applyBorder="1" applyAlignment="1">
      <alignment horizontal="right" vertical="top"/>
    </xf>
    <xf numFmtId="0" fontId="0" fillId="0" borderId="3" xfId="0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/>
    </xf>
    <xf numFmtId="0" fontId="4" fillId="0" borderId="3" xfId="0" applyNumberFormat="1" applyFont="1" applyFill="1" applyBorder="1" applyAlignment="1" applyProtection="1">
      <alignment horizontal="right" vertical="center"/>
    </xf>
    <xf numFmtId="0" fontId="4" fillId="0" borderId="3" xfId="0" applyNumberFormat="1" applyFont="1" applyFill="1" applyBorder="1" applyAlignment="1" applyProtection="1">
      <alignment horizontal="right" vertical="top"/>
    </xf>
    <xf numFmtId="0" fontId="4" fillId="0" borderId="3" xfId="0" applyNumberFormat="1" applyFont="1" applyFill="1" applyBorder="1" applyAlignment="1" applyProtection="1">
      <alignment horizontal="center" wrapText="1"/>
    </xf>
    <xf numFmtId="0" fontId="1" fillId="0" borderId="3" xfId="0" applyFont="1" applyFill="1" applyBorder="1" applyAlignment="1">
      <alignment horizontal="right" vertical="center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right" vertical="top"/>
    </xf>
    <xf numFmtId="0" fontId="1" fillId="0" borderId="1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left" vertical="top" indent="1"/>
    </xf>
    <xf numFmtId="0" fontId="1" fillId="0" borderId="3" xfId="0" applyFont="1" applyFill="1" applyBorder="1" applyAlignment="1">
      <alignment horizontal="right" vertical="top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left" vertical="center" indent="1"/>
    </xf>
    <xf numFmtId="0" fontId="11" fillId="0" borderId="3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left" indent="4"/>
    </xf>
    <xf numFmtId="0" fontId="1" fillId="0" borderId="1" xfId="0" applyNumberFormat="1" applyFont="1" applyFill="1" applyBorder="1" applyAlignment="1" applyProtection="1">
      <alignment horizontal="right" vertical="top"/>
    </xf>
    <xf numFmtId="0" fontId="11" fillId="0" borderId="1" xfId="0" applyNumberFormat="1" applyFont="1" applyFill="1" applyBorder="1" applyAlignment="1" applyProtection="1">
      <alignment horizontal="left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2" fontId="1" fillId="0" borderId="3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top"/>
    </xf>
    <xf numFmtId="0" fontId="1" fillId="0" borderId="2" xfId="0" applyNumberFormat="1" applyFont="1" applyFill="1" applyBorder="1" applyAlignment="1" applyProtection="1">
      <alignment horizontal="left" vertical="top"/>
    </xf>
    <xf numFmtId="2" fontId="4" fillId="0" borderId="2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right" vertical="top"/>
    </xf>
    <xf numFmtId="0" fontId="1" fillId="0" borderId="1" xfId="0" applyNumberFormat="1" applyFont="1" applyFill="1" applyBorder="1" applyAlignment="1" applyProtection="1">
      <alignment horizontal="left" vertical="top"/>
    </xf>
    <xf numFmtId="2" fontId="3" fillId="0" borderId="10" xfId="0" applyNumberFormat="1" applyFont="1" applyFill="1" applyBorder="1" applyAlignment="1" applyProtection="1">
      <alignment horizontal="center" vertical="center"/>
    </xf>
    <xf numFmtId="2" fontId="11" fillId="0" borderId="3" xfId="0" applyNumberFormat="1" applyFont="1" applyFill="1" applyBorder="1" applyAlignment="1" applyProtection="1">
      <alignment horizontal="center"/>
    </xf>
    <xf numFmtId="0" fontId="4" fillId="0" borderId="5" xfId="0" applyNumberFormat="1" applyFont="1" applyFill="1" applyBorder="1" applyAlignment="1" applyProtection="1">
      <alignment horizontal="center"/>
    </xf>
    <xf numFmtId="0" fontId="6" fillId="0" borderId="5" xfId="0" applyNumberFormat="1" applyFont="1" applyFill="1" applyBorder="1" applyAlignment="1" applyProtection="1">
      <alignment horizontal="right" vertical="top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top"/>
    </xf>
    <xf numFmtId="0" fontId="6" fillId="0" borderId="3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top"/>
    </xf>
    <xf numFmtId="0" fontId="1" fillId="0" borderId="7" xfId="0" applyNumberFormat="1" applyFont="1" applyFill="1" applyBorder="1" applyAlignment="1" applyProtection="1">
      <alignment horizontal="left" vertical="top"/>
    </xf>
    <xf numFmtId="0" fontId="1" fillId="0" borderId="5" xfId="0" applyNumberFormat="1" applyFont="1" applyFill="1" applyBorder="1" applyAlignment="1" applyProtection="1">
      <alignment horizontal="left" vertical="top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left" vertical="center" wrapText="1"/>
    </xf>
    <xf numFmtId="0" fontId="10" fillId="0" borderId="5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 indent="1"/>
    </xf>
    <xf numFmtId="0" fontId="9" fillId="0" borderId="7" xfId="0" applyNumberFormat="1" applyFont="1" applyFill="1" applyBorder="1" applyAlignment="1" applyProtection="1">
      <alignment horizontal="left" vertical="center" wrapText="1" indent="1"/>
    </xf>
    <xf numFmtId="0" fontId="9" fillId="0" borderId="5" xfId="0" applyNumberFormat="1" applyFont="1" applyFill="1" applyBorder="1" applyAlignment="1" applyProtection="1">
      <alignment horizontal="left" vertical="center" wrapText="1" indent="1"/>
    </xf>
    <xf numFmtId="0" fontId="9" fillId="0" borderId="7" xfId="0" applyNumberFormat="1" applyFont="1" applyFill="1" applyBorder="1" applyAlignment="1" applyProtection="1">
      <alignment vertical="center" wrapText="1"/>
    </xf>
    <xf numFmtId="0" fontId="9" fillId="0" borderId="5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left" vertical="center" indent="1"/>
    </xf>
    <xf numFmtId="0" fontId="2" fillId="0" borderId="7" xfId="0" applyNumberFormat="1" applyFont="1" applyFill="1" applyBorder="1" applyAlignment="1" applyProtection="1">
      <alignment horizontal="left" vertical="center" indent="1"/>
    </xf>
    <xf numFmtId="0" fontId="2" fillId="0" borderId="5" xfId="0" applyNumberFormat="1" applyFont="1" applyFill="1" applyBorder="1" applyAlignment="1" applyProtection="1">
      <alignment horizontal="left" vertical="center" indent="1"/>
    </xf>
    <xf numFmtId="0" fontId="2" fillId="0" borderId="1" xfId="0" applyNumberFormat="1" applyFont="1" applyFill="1" applyBorder="1" applyAlignment="1" applyProtection="1">
      <alignment horizontal="left" wrapText="1"/>
    </xf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9"/>
  <sheetViews>
    <sheetView tabSelected="1" workbookViewId="0">
      <selection activeCell="A173" sqref="A173:XFD173"/>
    </sheetView>
  </sheetViews>
  <sheetFormatPr defaultRowHeight="12.75" x14ac:dyDescent="0.2"/>
  <cols>
    <col min="1" max="1" width="9.28515625" customWidth="1"/>
    <col min="2" max="2" width="29.85546875" customWidth="1"/>
    <col min="3" max="3" width="5.7109375" customWidth="1"/>
    <col min="4" max="4" width="7.85546875" customWidth="1"/>
    <col min="5" max="5" width="7.28515625" customWidth="1"/>
    <col min="6" max="6" width="8" customWidth="1"/>
    <col min="7" max="7" width="9" customWidth="1"/>
    <col min="8" max="8" width="7" customWidth="1"/>
    <col min="9" max="9" width="7.7109375" customWidth="1"/>
    <col min="10" max="10" width="7.42578125" customWidth="1"/>
    <col min="11" max="11" width="6.7109375" customWidth="1"/>
    <col min="12" max="12" width="7.28515625" customWidth="1"/>
    <col min="13" max="13" width="7.7109375" customWidth="1"/>
    <col min="14" max="14" width="7.42578125" customWidth="1"/>
    <col min="15" max="15" width="6.5703125" customWidth="1"/>
  </cols>
  <sheetData>
    <row r="1" spans="1:15" x14ac:dyDescent="0.2">
      <c r="A1" s="1" t="s">
        <v>0</v>
      </c>
      <c r="B1" s="1" t="s">
        <v>6</v>
      </c>
      <c r="C1" s="2" t="s">
        <v>15</v>
      </c>
      <c r="D1" s="112" t="s">
        <v>21</v>
      </c>
      <c r="E1" s="113"/>
      <c r="F1" s="114"/>
      <c r="G1" s="115" t="s">
        <v>270</v>
      </c>
      <c r="H1" s="117" t="s">
        <v>48</v>
      </c>
      <c r="I1" s="118"/>
      <c r="J1" s="118"/>
      <c r="K1" s="119"/>
      <c r="L1" s="120" t="s">
        <v>70</v>
      </c>
      <c r="M1" s="121"/>
      <c r="N1" s="121"/>
      <c r="O1" s="122"/>
    </row>
    <row r="2" spans="1:15" ht="39.75" customHeight="1" x14ac:dyDescent="0.2">
      <c r="A2" s="3" t="s">
        <v>1</v>
      </c>
      <c r="B2" s="4" t="s">
        <v>7</v>
      </c>
      <c r="C2" s="3" t="s">
        <v>16</v>
      </c>
      <c r="D2" s="5" t="s">
        <v>22</v>
      </c>
      <c r="E2" s="5" t="s">
        <v>30</v>
      </c>
      <c r="F2" s="6" t="s">
        <v>36</v>
      </c>
      <c r="G2" s="116"/>
      <c r="H2" s="5" t="s">
        <v>49</v>
      </c>
      <c r="I2" s="6" t="s">
        <v>59</v>
      </c>
      <c r="J2" s="5" t="s">
        <v>63</v>
      </c>
      <c r="K2" s="5" t="s">
        <v>65</v>
      </c>
      <c r="L2" s="5" t="s">
        <v>71</v>
      </c>
      <c r="M2" s="5" t="s">
        <v>77</v>
      </c>
      <c r="N2" s="5" t="s">
        <v>83</v>
      </c>
      <c r="O2" s="23" t="s">
        <v>239</v>
      </c>
    </row>
    <row r="3" spans="1:15" x14ac:dyDescent="0.2">
      <c r="A3" s="7" t="s">
        <v>2</v>
      </c>
      <c r="B3" s="8" t="s">
        <v>8</v>
      </c>
      <c r="C3" s="9" t="s">
        <v>17</v>
      </c>
      <c r="D3" s="8" t="s">
        <v>23</v>
      </c>
      <c r="E3" s="9" t="s">
        <v>31</v>
      </c>
      <c r="F3" s="9" t="s">
        <v>37</v>
      </c>
      <c r="G3" s="9" t="s">
        <v>42</v>
      </c>
      <c r="H3" s="9" t="s">
        <v>50</v>
      </c>
      <c r="I3" s="9" t="s">
        <v>60</v>
      </c>
      <c r="J3" s="9" t="s">
        <v>64</v>
      </c>
      <c r="K3" s="9" t="s">
        <v>66</v>
      </c>
      <c r="L3" s="9" t="s">
        <v>72</v>
      </c>
      <c r="M3" s="9" t="s">
        <v>78</v>
      </c>
      <c r="N3" s="9" t="s">
        <v>84</v>
      </c>
      <c r="O3" s="9" t="s">
        <v>88</v>
      </c>
    </row>
    <row r="4" spans="1:15" ht="24" customHeight="1" x14ac:dyDescent="0.2">
      <c r="A4" s="33" t="s">
        <v>3</v>
      </c>
      <c r="B4" s="110" t="s">
        <v>13</v>
      </c>
      <c r="C4" s="111"/>
      <c r="D4" s="34">
        <f>D6+D7+D8+D9+D11+D12+D13+D14+D15+D16</f>
        <v>27.099999999999998</v>
      </c>
      <c r="E4" s="34">
        <f t="shared" ref="E4:O4" si="0">E6+E7+E8+E9+E11+E12+E13+E14+E15+E16</f>
        <v>35.949999999999996</v>
      </c>
      <c r="F4" s="34">
        <f t="shared" si="0"/>
        <v>154.07999999999998</v>
      </c>
      <c r="G4" s="34">
        <f t="shared" si="0"/>
        <v>1048.02</v>
      </c>
      <c r="H4" s="34">
        <f t="shared" si="0"/>
        <v>0.5</v>
      </c>
      <c r="I4" s="34">
        <f t="shared" si="0"/>
        <v>23.029999999999998</v>
      </c>
      <c r="J4" s="34">
        <f t="shared" si="0"/>
        <v>81.100000000000009</v>
      </c>
      <c r="K4" s="34">
        <f t="shared" si="0"/>
        <v>5.62</v>
      </c>
      <c r="L4" s="34">
        <f t="shared" si="0"/>
        <v>217.34000000000003</v>
      </c>
      <c r="M4" s="34">
        <f t="shared" si="0"/>
        <v>121.88</v>
      </c>
      <c r="N4" s="34">
        <f t="shared" si="0"/>
        <v>73.14</v>
      </c>
      <c r="O4" s="34">
        <f t="shared" si="0"/>
        <v>4.8699999999999992</v>
      </c>
    </row>
    <row r="5" spans="1:15" ht="15" customHeight="1" x14ac:dyDescent="0.2">
      <c r="A5" s="10"/>
      <c r="B5" s="11" t="s">
        <v>323</v>
      </c>
      <c r="C5" s="12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ht="12.75" customHeight="1" x14ac:dyDescent="0.2">
      <c r="A6" s="48" t="s">
        <v>324</v>
      </c>
      <c r="B6" s="14" t="s">
        <v>325</v>
      </c>
      <c r="C6" s="15">
        <v>10</v>
      </c>
      <c r="D6" s="15">
        <v>0.14000000000000001</v>
      </c>
      <c r="E6" s="15">
        <v>6.83</v>
      </c>
      <c r="F6" s="66">
        <v>0.19</v>
      </c>
      <c r="G6" s="15">
        <v>62.8</v>
      </c>
      <c r="H6" s="49"/>
      <c r="I6" s="49"/>
      <c r="J6" s="67">
        <v>44.4</v>
      </c>
      <c r="K6" s="15">
        <v>0.11</v>
      </c>
      <c r="L6" s="15">
        <v>3.22</v>
      </c>
      <c r="M6" s="15">
        <v>3.9</v>
      </c>
      <c r="N6" s="15">
        <v>0.11</v>
      </c>
      <c r="O6" s="68">
        <v>0.03</v>
      </c>
    </row>
    <row r="7" spans="1:15" ht="12" customHeight="1" x14ac:dyDescent="0.2">
      <c r="A7" s="48" t="s">
        <v>326</v>
      </c>
      <c r="B7" s="28" t="s">
        <v>327</v>
      </c>
      <c r="C7" s="9">
        <v>200</v>
      </c>
      <c r="D7" s="35" t="s">
        <v>328</v>
      </c>
      <c r="E7" s="35" t="s">
        <v>329</v>
      </c>
      <c r="F7" s="35" t="s">
        <v>330</v>
      </c>
      <c r="G7" s="35" t="s">
        <v>331</v>
      </c>
      <c r="H7" s="35" t="s">
        <v>52</v>
      </c>
      <c r="I7" s="35" t="s">
        <v>332</v>
      </c>
      <c r="J7" s="35" t="s">
        <v>333</v>
      </c>
      <c r="K7" s="35" t="s">
        <v>334</v>
      </c>
      <c r="L7" s="35" t="s">
        <v>335</v>
      </c>
      <c r="M7" s="35" t="s">
        <v>79</v>
      </c>
      <c r="N7" s="35" t="s">
        <v>336</v>
      </c>
      <c r="O7" s="35" t="s">
        <v>337</v>
      </c>
    </row>
    <row r="8" spans="1:15" ht="14.25" customHeight="1" x14ac:dyDescent="0.2">
      <c r="A8" s="56" t="s">
        <v>338</v>
      </c>
      <c r="B8" s="14" t="s">
        <v>339</v>
      </c>
      <c r="C8" s="15" t="s">
        <v>340</v>
      </c>
      <c r="D8" s="37" t="s">
        <v>100</v>
      </c>
      <c r="E8" s="36"/>
      <c r="F8" s="37" t="s">
        <v>341</v>
      </c>
      <c r="G8" s="37" t="s">
        <v>342</v>
      </c>
      <c r="H8" s="36"/>
      <c r="I8" s="37" t="s">
        <v>343</v>
      </c>
      <c r="J8" s="36"/>
      <c r="K8" s="37" t="s">
        <v>58</v>
      </c>
      <c r="L8" s="37" t="s">
        <v>344</v>
      </c>
      <c r="M8" s="37" t="s">
        <v>116</v>
      </c>
      <c r="N8" s="37" t="s">
        <v>345</v>
      </c>
      <c r="O8" s="37" t="s">
        <v>346</v>
      </c>
    </row>
    <row r="9" spans="1:15" ht="13.5" customHeight="1" x14ac:dyDescent="0.2">
      <c r="A9" s="10"/>
      <c r="B9" s="14" t="s">
        <v>10</v>
      </c>
      <c r="C9" s="9" t="s">
        <v>19</v>
      </c>
      <c r="D9" s="37" t="s">
        <v>24</v>
      </c>
      <c r="E9" s="35" t="s">
        <v>32</v>
      </c>
      <c r="F9" s="37" t="s">
        <v>38</v>
      </c>
      <c r="G9" s="37" t="s">
        <v>43</v>
      </c>
      <c r="H9" s="35" t="s">
        <v>53</v>
      </c>
      <c r="I9" s="36"/>
      <c r="J9" s="36"/>
      <c r="K9" s="36"/>
      <c r="L9" s="37" t="s">
        <v>73</v>
      </c>
      <c r="M9" s="36"/>
      <c r="N9" s="36"/>
      <c r="O9" s="35" t="s">
        <v>89</v>
      </c>
    </row>
    <row r="10" spans="1:15" x14ac:dyDescent="0.2">
      <c r="A10" s="10"/>
      <c r="B10" s="11" t="s">
        <v>11</v>
      </c>
      <c r="C10" s="12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24" x14ac:dyDescent="0.2">
      <c r="A11" s="50" t="s">
        <v>236</v>
      </c>
      <c r="B11" s="28" t="s">
        <v>298</v>
      </c>
      <c r="C11" s="58" t="s">
        <v>299</v>
      </c>
      <c r="D11" s="35" t="s">
        <v>25</v>
      </c>
      <c r="E11" s="35" t="s">
        <v>33</v>
      </c>
      <c r="F11" s="35" t="s">
        <v>39</v>
      </c>
      <c r="G11" s="35" t="s">
        <v>44</v>
      </c>
      <c r="H11" s="35" t="s">
        <v>54</v>
      </c>
      <c r="I11" s="35" t="s">
        <v>29</v>
      </c>
      <c r="J11" s="36"/>
      <c r="K11" s="35" t="s">
        <v>67</v>
      </c>
      <c r="L11" s="35" t="s">
        <v>74</v>
      </c>
      <c r="M11" s="35" t="s">
        <v>80</v>
      </c>
      <c r="N11" s="38" t="s">
        <v>85</v>
      </c>
      <c r="O11" s="35">
        <v>0.99</v>
      </c>
    </row>
    <row r="12" spans="1:15" ht="24" x14ac:dyDescent="0.2">
      <c r="A12" s="48" t="s">
        <v>241</v>
      </c>
      <c r="B12" s="28" t="s">
        <v>267</v>
      </c>
      <c r="C12" s="9" t="s">
        <v>97</v>
      </c>
      <c r="D12" s="35" t="s">
        <v>101</v>
      </c>
      <c r="E12" s="35" t="s">
        <v>104</v>
      </c>
      <c r="F12" s="35" t="s">
        <v>105</v>
      </c>
      <c r="G12" s="35" t="s">
        <v>108</v>
      </c>
      <c r="H12" s="35" t="s">
        <v>55</v>
      </c>
      <c r="I12" s="35" t="s">
        <v>114</v>
      </c>
      <c r="J12" s="36"/>
      <c r="K12" s="35" t="s">
        <v>119</v>
      </c>
      <c r="L12" s="35" t="s">
        <v>120</v>
      </c>
      <c r="M12" s="35" t="s">
        <v>123</v>
      </c>
      <c r="N12" s="35" t="s">
        <v>125</v>
      </c>
      <c r="O12" s="35" t="s">
        <v>126</v>
      </c>
    </row>
    <row r="13" spans="1:15" x14ac:dyDescent="0.2">
      <c r="A13" s="52" t="s">
        <v>257</v>
      </c>
      <c r="B13" s="14" t="s">
        <v>12</v>
      </c>
      <c r="C13" s="15">
        <v>150</v>
      </c>
      <c r="D13" s="15">
        <v>4.18</v>
      </c>
      <c r="E13" s="15">
        <v>2.7</v>
      </c>
      <c r="F13" s="15">
        <v>26</v>
      </c>
      <c r="G13" s="15">
        <v>145.02000000000001</v>
      </c>
      <c r="H13" s="15">
        <v>0.08</v>
      </c>
      <c r="I13" s="49"/>
      <c r="J13" s="15">
        <v>16.7</v>
      </c>
      <c r="K13" s="15">
        <v>0.7</v>
      </c>
      <c r="L13" s="15">
        <v>9.3000000000000007</v>
      </c>
      <c r="M13" s="15">
        <v>38</v>
      </c>
      <c r="N13" s="15">
        <v>6.8</v>
      </c>
      <c r="O13" s="15">
        <v>0.03</v>
      </c>
    </row>
    <row r="14" spans="1:15" ht="21.75" customHeight="1" x14ac:dyDescent="0.2">
      <c r="A14" s="53" t="s">
        <v>245</v>
      </c>
      <c r="B14" s="27" t="s">
        <v>434</v>
      </c>
      <c r="C14" s="15" t="s">
        <v>18</v>
      </c>
      <c r="D14" s="37" t="s">
        <v>54</v>
      </c>
      <c r="E14" s="36"/>
      <c r="F14" s="37" t="s">
        <v>107</v>
      </c>
      <c r="G14" s="37" t="s">
        <v>110</v>
      </c>
      <c r="H14" s="37" t="s">
        <v>58</v>
      </c>
      <c r="I14" s="37" t="s">
        <v>118</v>
      </c>
      <c r="J14" s="36"/>
      <c r="K14" s="36"/>
      <c r="L14" s="37" t="s">
        <v>122</v>
      </c>
      <c r="M14" s="37" t="s">
        <v>124</v>
      </c>
      <c r="N14" s="37" t="s">
        <v>113</v>
      </c>
      <c r="O14" s="37" t="s">
        <v>129</v>
      </c>
    </row>
    <row r="15" spans="1:15" ht="11.25" customHeight="1" x14ac:dyDescent="0.2">
      <c r="A15" s="10"/>
      <c r="B15" s="14" t="s">
        <v>10</v>
      </c>
      <c r="C15" s="9" t="s">
        <v>19</v>
      </c>
      <c r="D15" s="37" t="s">
        <v>24</v>
      </c>
      <c r="E15" s="35" t="s">
        <v>32</v>
      </c>
      <c r="F15" s="37" t="s">
        <v>38</v>
      </c>
      <c r="G15" s="37" t="s">
        <v>43</v>
      </c>
      <c r="H15" s="35" t="s">
        <v>53</v>
      </c>
      <c r="I15" s="36"/>
      <c r="J15" s="36"/>
      <c r="K15" s="36"/>
      <c r="L15" s="37" t="s">
        <v>73</v>
      </c>
      <c r="M15" s="36"/>
      <c r="N15" s="36"/>
      <c r="O15" s="35" t="s">
        <v>89</v>
      </c>
    </row>
    <row r="16" spans="1:15" ht="33.75" customHeight="1" x14ac:dyDescent="0.2">
      <c r="A16" s="12"/>
      <c r="B16" s="14" t="s">
        <v>290</v>
      </c>
      <c r="C16" s="58" t="s">
        <v>291</v>
      </c>
      <c r="D16" s="37">
        <v>2.5499999999999998</v>
      </c>
      <c r="E16" s="35">
        <v>4.01</v>
      </c>
      <c r="F16" s="37">
        <v>25.47</v>
      </c>
      <c r="G16" s="37">
        <v>148.16999999999999</v>
      </c>
      <c r="H16" s="35">
        <v>0.03</v>
      </c>
      <c r="I16" s="36"/>
      <c r="J16" s="36"/>
      <c r="K16" s="36"/>
      <c r="L16" s="37">
        <v>6.8</v>
      </c>
      <c r="M16" s="36"/>
      <c r="N16" s="36"/>
      <c r="O16" s="35">
        <v>0.34</v>
      </c>
    </row>
    <row r="17" spans="1:15" ht="24" customHeight="1" x14ac:dyDescent="0.2">
      <c r="A17" s="29" t="s">
        <v>4</v>
      </c>
      <c r="B17" s="95" t="s">
        <v>13</v>
      </c>
      <c r="C17" s="96"/>
      <c r="D17" s="34">
        <f>D19+D20+D21+D22+D24+D25+D26+D27</f>
        <v>23.959999999999997</v>
      </c>
      <c r="E17" s="34">
        <f t="shared" ref="E17:O17" si="1">E19+E20+E21+E22+E24+E25+E26+E27</f>
        <v>33.74</v>
      </c>
      <c r="F17" s="34">
        <f t="shared" si="1"/>
        <v>132.31</v>
      </c>
      <c r="G17" s="34">
        <f t="shared" si="1"/>
        <v>928.68000000000006</v>
      </c>
      <c r="H17" s="34">
        <f t="shared" si="1"/>
        <v>0.38</v>
      </c>
      <c r="I17" s="34">
        <f t="shared" si="1"/>
        <v>30.33</v>
      </c>
      <c r="J17" s="34">
        <f t="shared" si="1"/>
        <v>76.400000000000006</v>
      </c>
      <c r="K17" s="34">
        <f t="shared" si="1"/>
        <v>5.16</v>
      </c>
      <c r="L17" s="34">
        <f t="shared" si="1"/>
        <v>251.98000000000002</v>
      </c>
      <c r="M17" s="34">
        <f t="shared" si="1"/>
        <v>197.10000000000002</v>
      </c>
      <c r="N17" s="34">
        <f t="shared" si="1"/>
        <v>68.39</v>
      </c>
      <c r="O17" s="34">
        <f t="shared" si="1"/>
        <v>5.53</v>
      </c>
    </row>
    <row r="18" spans="1:15" ht="12.75" customHeight="1" x14ac:dyDescent="0.2">
      <c r="A18" s="69"/>
      <c r="B18" s="11" t="s">
        <v>323</v>
      </c>
      <c r="C18" s="87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pans="1:15" ht="12" customHeight="1" x14ac:dyDescent="0.2">
      <c r="A19" s="48" t="s">
        <v>324</v>
      </c>
      <c r="B19" s="14" t="s">
        <v>325</v>
      </c>
      <c r="C19" s="15">
        <v>10</v>
      </c>
      <c r="D19" s="15">
        <v>0.14000000000000001</v>
      </c>
      <c r="E19" s="15">
        <v>6.83</v>
      </c>
      <c r="F19" s="66">
        <v>0.19</v>
      </c>
      <c r="G19" s="15">
        <v>62.8</v>
      </c>
      <c r="H19" s="49"/>
      <c r="I19" s="49"/>
      <c r="J19" s="67">
        <v>44.4</v>
      </c>
      <c r="K19" s="15">
        <v>0.11</v>
      </c>
      <c r="L19" s="15">
        <v>3.22</v>
      </c>
      <c r="M19" s="15">
        <v>3.9</v>
      </c>
      <c r="N19" s="15">
        <v>0.11</v>
      </c>
      <c r="O19" s="68">
        <v>0.03</v>
      </c>
    </row>
    <row r="20" spans="1:15" ht="22.5" customHeight="1" x14ac:dyDescent="0.2">
      <c r="A20" s="56" t="s">
        <v>347</v>
      </c>
      <c r="B20" s="27" t="s">
        <v>348</v>
      </c>
      <c r="C20" s="15" t="s">
        <v>98</v>
      </c>
      <c r="D20" s="37" t="s">
        <v>349</v>
      </c>
      <c r="E20" s="37" t="s">
        <v>350</v>
      </c>
      <c r="F20" s="37" t="s">
        <v>351</v>
      </c>
      <c r="G20" s="37" t="s">
        <v>352</v>
      </c>
      <c r="H20" s="37" t="s">
        <v>111</v>
      </c>
      <c r="I20" s="37" t="s">
        <v>332</v>
      </c>
      <c r="J20" s="37" t="s">
        <v>353</v>
      </c>
      <c r="K20" s="37" t="s">
        <v>334</v>
      </c>
      <c r="L20" s="37">
        <v>138.84</v>
      </c>
      <c r="M20" s="37" t="s">
        <v>354</v>
      </c>
      <c r="N20" s="37" t="s">
        <v>355</v>
      </c>
      <c r="O20" s="37" t="s">
        <v>356</v>
      </c>
    </row>
    <row r="21" spans="1:15" ht="11.25" customHeight="1" x14ac:dyDescent="0.2">
      <c r="A21" s="56" t="s">
        <v>357</v>
      </c>
      <c r="B21" s="14" t="s">
        <v>358</v>
      </c>
      <c r="C21" s="15" t="s">
        <v>18</v>
      </c>
      <c r="D21" s="49"/>
      <c r="E21" s="49"/>
      <c r="F21" s="15">
        <v>13</v>
      </c>
      <c r="G21" s="15">
        <v>52.02</v>
      </c>
      <c r="H21" s="49"/>
      <c r="I21" s="49"/>
      <c r="J21" s="49"/>
      <c r="K21" s="49"/>
      <c r="L21" s="15">
        <v>0.45</v>
      </c>
      <c r="M21" s="49"/>
      <c r="N21" s="49"/>
      <c r="O21" s="15">
        <v>0.04</v>
      </c>
    </row>
    <row r="22" spans="1:15" ht="17.25" customHeight="1" x14ac:dyDescent="0.2">
      <c r="A22" s="10"/>
      <c r="B22" s="14" t="s">
        <v>10</v>
      </c>
      <c r="C22" s="9" t="s">
        <v>19</v>
      </c>
      <c r="D22" s="37" t="s">
        <v>24</v>
      </c>
      <c r="E22" s="35" t="s">
        <v>32</v>
      </c>
      <c r="F22" s="37" t="s">
        <v>38</v>
      </c>
      <c r="G22" s="37" t="s">
        <v>43</v>
      </c>
      <c r="H22" s="35" t="s">
        <v>53</v>
      </c>
      <c r="I22" s="36"/>
      <c r="J22" s="36"/>
      <c r="K22" s="36"/>
      <c r="L22" s="37" t="s">
        <v>73</v>
      </c>
      <c r="M22" s="36"/>
      <c r="N22" s="36"/>
      <c r="O22" s="35" t="s">
        <v>89</v>
      </c>
    </row>
    <row r="23" spans="1:15" x14ac:dyDescent="0.2">
      <c r="A23" s="16"/>
      <c r="B23" s="11" t="s">
        <v>11</v>
      </c>
      <c r="C23" s="12"/>
      <c r="D23" s="35"/>
      <c r="E23" s="35"/>
      <c r="F23" s="35"/>
      <c r="G23" s="35"/>
      <c r="H23" s="35"/>
      <c r="I23" s="35"/>
      <c r="J23" s="36"/>
      <c r="K23" s="35"/>
      <c r="L23" s="35"/>
      <c r="M23" s="35"/>
      <c r="N23" s="35"/>
      <c r="O23" s="35"/>
    </row>
    <row r="24" spans="1:15" x14ac:dyDescent="0.2">
      <c r="A24" s="86" t="s">
        <v>237</v>
      </c>
      <c r="B24" s="14" t="s">
        <v>14</v>
      </c>
      <c r="C24" s="15" t="s">
        <v>98</v>
      </c>
      <c r="D24" s="37" t="s">
        <v>28</v>
      </c>
      <c r="E24" s="37" t="s">
        <v>35</v>
      </c>
      <c r="F24" s="37" t="s">
        <v>41</v>
      </c>
      <c r="G24" s="37" t="s">
        <v>47</v>
      </c>
      <c r="H24" s="37" t="s">
        <v>57</v>
      </c>
      <c r="I24" s="37" t="s">
        <v>62</v>
      </c>
      <c r="J24" s="36"/>
      <c r="K24" s="37" t="s">
        <v>69</v>
      </c>
      <c r="L24" s="37" t="s">
        <v>76</v>
      </c>
      <c r="M24" s="37" t="s">
        <v>82</v>
      </c>
      <c r="N24" s="37" t="s">
        <v>87</v>
      </c>
      <c r="O24" s="37" t="s">
        <v>92</v>
      </c>
    </row>
    <row r="25" spans="1:15" x14ac:dyDescent="0.2">
      <c r="A25" s="48" t="s">
        <v>238</v>
      </c>
      <c r="B25" s="14" t="s">
        <v>275</v>
      </c>
      <c r="C25" s="15">
        <v>200</v>
      </c>
      <c r="D25" s="15">
        <v>11.43</v>
      </c>
      <c r="E25" s="15">
        <v>11.92</v>
      </c>
      <c r="F25" s="15">
        <v>36.81</v>
      </c>
      <c r="G25" s="15">
        <v>300.24</v>
      </c>
      <c r="H25" s="15">
        <v>0.12</v>
      </c>
      <c r="I25" s="15">
        <v>5.98</v>
      </c>
      <c r="J25" s="49"/>
      <c r="K25" s="15">
        <v>2.5</v>
      </c>
      <c r="L25" s="15">
        <v>21.02</v>
      </c>
      <c r="M25" s="15">
        <v>86.51</v>
      </c>
      <c r="N25" s="15">
        <v>32.64</v>
      </c>
      <c r="O25" s="15">
        <v>1.45</v>
      </c>
    </row>
    <row r="26" spans="1:15" ht="24" customHeight="1" x14ac:dyDescent="0.2">
      <c r="A26" s="21" t="s">
        <v>243</v>
      </c>
      <c r="B26" s="27" t="s">
        <v>435</v>
      </c>
      <c r="C26" s="15" t="s">
        <v>18</v>
      </c>
      <c r="D26" s="37" t="s">
        <v>102</v>
      </c>
      <c r="E26" s="36"/>
      <c r="F26" s="37" t="s">
        <v>106</v>
      </c>
      <c r="G26" s="37" t="s">
        <v>109</v>
      </c>
      <c r="H26" s="37" t="s">
        <v>90</v>
      </c>
      <c r="I26" s="37" t="s">
        <v>115</v>
      </c>
      <c r="J26" s="36"/>
      <c r="K26" s="36"/>
      <c r="L26" s="37" t="s">
        <v>121</v>
      </c>
      <c r="M26" s="36"/>
      <c r="N26" s="36"/>
      <c r="O26" s="37" t="s">
        <v>127</v>
      </c>
    </row>
    <row r="27" spans="1:15" x14ac:dyDescent="0.2">
      <c r="A27" s="10"/>
      <c r="B27" s="14" t="s">
        <v>272</v>
      </c>
      <c r="C27" s="9" t="s">
        <v>19</v>
      </c>
      <c r="D27" s="37">
        <v>1.22</v>
      </c>
      <c r="E27" s="35">
        <v>0.24</v>
      </c>
      <c r="F27" s="37">
        <v>7.98</v>
      </c>
      <c r="G27" s="37">
        <v>38.96</v>
      </c>
      <c r="H27" s="35">
        <v>0.03</v>
      </c>
      <c r="I27" s="36"/>
      <c r="J27" s="36"/>
      <c r="K27" s="36"/>
      <c r="L27" s="37">
        <v>5.8</v>
      </c>
      <c r="M27" s="36">
        <v>26</v>
      </c>
      <c r="N27" s="36">
        <v>8.4</v>
      </c>
      <c r="O27" s="35">
        <v>0.72</v>
      </c>
    </row>
    <row r="28" spans="1:15" ht="21" customHeight="1" x14ac:dyDescent="0.2">
      <c r="A28" s="30" t="s">
        <v>5</v>
      </c>
      <c r="B28" s="100" t="s">
        <v>9</v>
      </c>
      <c r="C28" s="100"/>
      <c r="D28" s="34">
        <f>D30+D31+D32+D34+D35+D36+D37+D38</f>
        <v>42.07</v>
      </c>
      <c r="E28" s="34">
        <f t="shared" ref="E28:O28" si="2">E30+E31+E32+E34+E35+E36+E37+E38</f>
        <v>50.78</v>
      </c>
      <c r="F28" s="34">
        <f t="shared" si="2"/>
        <v>110.92</v>
      </c>
      <c r="G28" s="34">
        <f t="shared" si="2"/>
        <v>1068.6500000000001</v>
      </c>
      <c r="H28" s="34">
        <f t="shared" si="2"/>
        <v>0.37</v>
      </c>
      <c r="I28" s="34">
        <f t="shared" si="2"/>
        <v>21.070000000000004</v>
      </c>
      <c r="J28" s="34">
        <f t="shared" si="2"/>
        <v>36</v>
      </c>
      <c r="K28" s="34">
        <f t="shared" si="2"/>
        <v>3.92</v>
      </c>
      <c r="L28" s="34">
        <f t="shared" si="2"/>
        <v>198.37</v>
      </c>
      <c r="M28" s="34">
        <f t="shared" si="2"/>
        <v>136.73000000000002</v>
      </c>
      <c r="N28" s="34">
        <f t="shared" si="2"/>
        <v>87.65</v>
      </c>
      <c r="O28" s="34">
        <f t="shared" si="2"/>
        <v>6.9</v>
      </c>
    </row>
    <row r="29" spans="1:15" ht="12" customHeight="1" x14ac:dyDescent="0.2">
      <c r="A29" s="10"/>
      <c r="B29" s="11" t="s">
        <v>323</v>
      </c>
      <c r="C29" s="12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5" ht="14.25" customHeight="1" x14ac:dyDescent="0.2">
      <c r="A30" s="57" t="s">
        <v>359</v>
      </c>
      <c r="B30" s="70" t="s">
        <v>360</v>
      </c>
      <c r="C30" s="15" t="s">
        <v>439</v>
      </c>
      <c r="D30" s="36">
        <v>22.21</v>
      </c>
      <c r="E30" s="36">
        <v>26.48</v>
      </c>
      <c r="F30" s="36">
        <v>4.13</v>
      </c>
      <c r="G30" s="36">
        <v>343.44</v>
      </c>
      <c r="H30" s="36">
        <v>0.05</v>
      </c>
      <c r="I30" s="36">
        <v>0.28999999999999998</v>
      </c>
      <c r="J30" s="36">
        <v>15</v>
      </c>
      <c r="K30" s="36">
        <v>0.04</v>
      </c>
      <c r="L30" s="36">
        <v>61.1</v>
      </c>
      <c r="M30" s="36">
        <v>1.31</v>
      </c>
      <c r="N30" s="36">
        <v>0.04</v>
      </c>
      <c r="O30" s="36">
        <v>1.54</v>
      </c>
    </row>
    <row r="31" spans="1:15" ht="12" customHeight="1" x14ac:dyDescent="0.2">
      <c r="A31" s="48" t="s">
        <v>361</v>
      </c>
      <c r="B31" s="13" t="s">
        <v>362</v>
      </c>
      <c r="C31" s="9" t="s">
        <v>18</v>
      </c>
      <c r="D31" s="9" t="s">
        <v>141</v>
      </c>
      <c r="E31" s="9" t="s">
        <v>363</v>
      </c>
      <c r="F31" s="9">
        <v>19.88</v>
      </c>
      <c r="G31" s="9">
        <v>102.78</v>
      </c>
      <c r="H31" s="9" t="s">
        <v>90</v>
      </c>
      <c r="I31" s="9" t="s">
        <v>364</v>
      </c>
      <c r="J31" s="49"/>
      <c r="K31" s="49"/>
      <c r="L31" s="9">
        <v>64.28</v>
      </c>
      <c r="M31" s="49"/>
      <c r="N31" s="49"/>
      <c r="O31" s="9">
        <v>0.39</v>
      </c>
    </row>
    <row r="32" spans="1:15" ht="17.25" customHeight="1" x14ac:dyDescent="0.2">
      <c r="A32" s="10"/>
      <c r="B32" s="14" t="s">
        <v>10</v>
      </c>
      <c r="C32" s="9" t="s">
        <v>19</v>
      </c>
      <c r="D32" s="37" t="s">
        <v>24</v>
      </c>
      <c r="E32" s="35" t="s">
        <v>32</v>
      </c>
      <c r="F32" s="37" t="s">
        <v>38</v>
      </c>
      <c r="G32" s="37" t="s">
        <v>43</v>
      </c>
      <c r="H32" s="35" t="s">
        <v>53</v>
      </c>
      <c r="I32" s="36"/>
      <c r="J32" s="36"/>
      <c r="K32" s="36"/>
      <c r="L32" s="37" t="s">
        <v>73</v>
      </c>
      <c r="M32" s="36"/>
      <c r="N32" s="36"/>
      <c r="O32" s="35" t="s">
        <v>89</v>
      </c>
    </row>
    <row r="33" spans="1:15" x14ac:dyDescent="0.2">
      <c r="A33" s="10"/>
      <c r="B33" s="11" t="s">
        <v>11</v>
      </c>
      <c r="C33" s="12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</row>
    <row r="34" spans="1:15" ht="24" x14ac:dyDescent="0.2">
      <c r="A34" s="50" t="s">
        <v>240</v>
      </c>
      <c r="B34" s="28" t="s">
        <v>300</v>
      </c>
      <c r="C34" s="9" t="s">
        <v>297</v>
      </c>
      <c r="D34" s="35">
        <v>1.85</v>
      </c>
      <c r="E34" s="35">
        <v>4.72</v>
      </c>
      <c r="F34" s="35">
        <v>12.04</v>
      </c>
      <c r="G34" s="35">
        <v>98.04</v>
      </c>
      <c r="H34" s="35">
        <v>0.06</v>
      </c>
      <c r="I34" s="35">
        <v>15.46</v>
      </c>
      <c r="J34" s="36"/>
      <c r="K34" s="35">
        <v>1.56</v>
      </c>
      <c r="L34" s="35">
        <v>33.78</v>
      </c>
      <c r="M34" s="35">
        <v>25.41</v>
      </c>
      <c r="N34" s="35">
        <v>10.78</v>
      </c>
      <c r="O34" s="35">
        <v>0.91</v>
      </c>
    </row>
    <row r="35" spans="1:15" x14ac:dyDescent="0.2">
      <c r="A35" s="65" t="s">
        <v>276</v>
      </c>
      <c r="B35" s="47" t="s">
        <v>445</v>
      </c>
      <c r="C35" s="6">
        <v>100</v>
      </c>
      <c r="D35" s="40">
        <v>8.18</v>
      </c>
      <c r="E35" s="40">
        <v>13.13</v>
      </c>
      <c r="F35" s="40">
        <v>6.5</v>
      </c>
      <c r="G35" s="40">
        <v>176.82</v>
      </c>
      <c r="H35" s="37">
        <v>0.02</v>
      </c>
      <c r="I35" s="40">
        <v>0.67</v>
      </c>
      <c r="J35" s="36"/>
      <c r="K35" s="40">
        <v>1.98</v>
      </c>
      <c r="L35" s="40">
        <v>15.31</v>
      </c>
      <c r="M35" s="37"/>
      <c r="N35" s="40">
        <v>4.18</v>
      </c>
      <c r="O35" s="40">
        <v>0.22</v>
      </c>
    </row>
    <row r="36" spans="1:15" x14ac:dyDescent="0.2">
      <c r="A36" s="59" t="s">
        <v>242</v>
      </c>
      <c r="B36" s="13" t="s">
        <v>96</v>
      </c>
      <c r="C36" s="15">
        <v>150</v>
      </c>
      <c r="D36" s="15">
        <v>4.6399999999999997</v>
      </c>
      <c r="E36" s="15">
        <v>4.43</v>
      </c>
      <c r="F36" s="15">
        <v>20.82</v>
      </c>
      <c r="G36" s="15">
        <v>141.68</v>
      </c>
      <c r="H36" s="15">
        <v>0.16</v>
      </c>
      <c r="I36" s="49"/>
      <c r="J36" s="15">
        <v>21</v>
      </c>
      <c r="K36" s="15">
        <v>0.34</v>
      </c>
      <c r="L36" s="15">
        <v>8.7799999999999994</v>
      </c>
      <c r="M36" s="15">
        <v>110.01</v>
      </c>
      <c r="N36" s="15">
        <v>72.650000000000006</v>
      </c>
      <c r="O36" s="15">
        <v>2.4500000000000002</v>
      </c>
    </row>
    <row r="37" spans="1:15" x14ac:dyDescent="0.2">
      <c r="A37" s="56" t="s">
        <v>440</v>
      </c>
      <c r="B37" s="14" t="s">
        <v>441</v>
      </c>
      <c r="C37" s="85">
        <v>200</v>
      </c>
      <c r="D37" s="37">
        <v>0.16</v>
      </c>
      <c r="E37" s="35"/>
      <c r="F37" s="37">
        <v>27.87</v>
      </c>
      <c r="G37" s="37">
        <v>112.13</v>
      </c>
      <c r="H37" s="35">
        <v>0.01</v>
      </c>
      <c r="I37" s="36">
        <v>4</v>
      </c>
      <c r="J37" s="36"/>
      <c r="K37" s="36"/>
      <c r="L37" s="37">
        <v>7.12</v>
      </c>
      <c r="M37" s="36"/>
      <c r="N37" s="36"/>
      <c r="O37" s="35">
        <v>0.95</v>
      </c>
    </row>
    <row r="38" spans="1:15" x14ac:dyDescent="0.2">
      <c r="A38" s="10"/>
      <c r="B38" s="14" t="s">
        <v>10</v>
      </c>
      <c r="C38" s="9" t="s">
        <v>19</v>
      </c>
      <c r="D38" s="37" t="s">
        <v>24</v>
      </c>
      <c r="E38" s="35" t="s">
        <v>32</v>
      </c>
      <c r="F38" s="37" t="s">
        <v>38</v>
      </c>
      <c r="G38" s="37" t="s">
        <v>43</v>
      </c>
      <c r="H38" s="35" t="s">
        <v>53</v>
      </c>
      <c r="I38" s="36"/>
      <c r="J38" s="36"/>
      <c r="K38" s="36"/>
      <c r="L38" s="37" t="s">
        <v>73</v>
      </c>
      <c r="M38" s="36"/>
      <c r="N38" s="36"/>
      <c r="O38" s="35" t="s">
        <v>89</v>
      </c>
    </row>
    <row r="39" spans="1:15" ht="19.5" customHeight="1" x14ac:dyDescent="0.2">
      <c r="A39" s="30" t="s">
        <v>94</v>
      </c>
      <c r="B39" s="94" t="s">
        <v>9</v>
      </c>
      <c r="C39" s="96"/>
      <c r="D39" s="39">
        <f>D41+D42+D43+D44+D46+D47+D48+D49+D50</f>
        <v>25.029999999999998</v>
      </c>
      <c r="E39" s="39">
        <f t="shared" ref="E39:O39" si="3">E41+E42+E43+E44+E46+E47+E48+E49+E50</f>
        <v>34.4</v>
      </c>
      <c r="F39" s="39">
        <f t="shared" si="3"/>
        <v>129.5</v>
      </c>
      <c r="G39" s="39">
        <f t="shared" si="3"/>
        <v>927.47</v>
      </c>
      <c r="H39" s="39">
        <f t="shared" si="3"/>
        <v>0.39</v>
      </c>
      <c r="I39" s="39">
        <f t="shared" si="3"/>
        <v>31.180000000000003</v>
      </c>
      <c r="J39" s="39">
        <f t="shared" si="3"/>
        <v>81.100000000000009</v>
      </c>
      <c r="K39" s="39">
        <f t="shared" si="3"/>
        <v>6.5600000000000005</v>
      </c>
      <c r="L39" s="39">
        <f t="shared" si="3"/>
        <v>242.13</v>
      </c>
      <c r="M39" s="39">
        <f t="shared" si="3"/>
        <v>325.33000000000004</v>
      </c>
      <c r="N39" s="39">
        <f t="shared" si="3"/>
        <v>79.31</v>
      </c>
      <c r="O39" s="39">
        <f t="shared" si="3"/>
        <v>5.9499999999999993</v>
      </c>
    </row>
    <row r="40" spans="1:15" ht="12.75" customHeight="1" x14ac:dyDescent="0.2">
      <c r="A40" s="10"/>
      <c r="B40" s="17" t="s">
        <v>323</v>
      </c>
      <c r="C40" s="12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</row>
    <row r="41" spans="1:15" ht="16.5" customHeight="1" x14ac:dyDescent="0.2">
      <c r="A41" s="48" t="s">
        <v>324</v>
      </c>
      <c r="B41" s="14" t="s">
        <v>325</v>
      </c>
      <c r="C41" s="15">
        <v>10</v>
      </c>
      <c r="D41" s="15">
        <v>0.14000000000000001</v>
      </c>
      <c r="E41" s="15">
        <v>6.83</v>
      </c>
      <c r="F41" s="66">
        <v>0.19</v>
      </c>
      <c r="G41" s="15">
        <v>62.8</v>
      </c>
      <c r="H41" s="49"/>
      <c r="I41" s="49"/>
      <c r="J41" s="67">
        <v>44.4</v>
      </c>
      <c r="K41" s="15">
        <v>0.11</v>
      </c>
      <c r="L41" s="15">
        <v>3.22</v>
      </c>
      <c r="M41" s="15">
        <v>3.9</v>
      </c>
      <c r="N41" s="15">
        <v>0.11</v>
      </c>
      <c r="O41" s="68">
        <v>0.03</v>
      </c>
    </row>
    <row r="42" spans="1:15" ht="24" customHeight="1" x14ac:dyDescent="0.2">
      <c r="A42" s="48" t="s">
        <v>365</v>
      </c>
      <c r="B42" s="28" t="s">
        <v>366</v>
      </c>
      <c r="C42" s="9" t="s">
        <v>98</v>
      </c>
      <c r="D42" s="35" t="s">
        <v>367</v>
      </c>
      <c r="E42" s="35" t="s">
        <v>368</v>
      </c>
      <c r="F42" s="35" t="s">
        <v>369</v>
      </c>
      <c r="G42" s="35" t="s">
        <v>370</v>
      </c>
      <c r="H42" s="35" t="s">
        <v>111</v>
      </c>
      <c r="I42" s="35" t="s">
        <v>337</v>
      </c>
      <c r="J42" s="35" t="s">
        <v>333</v>
      </c>
      <c r="K42" s="35" t="s">
        <v>124</v>
      </c>
      <c r="L42" s="35" t="s">
        <v>371</v>
      </c>
      <c r="M42" s="35" t="s">
        <v>372</v>
      </c>
      <c r="N42" s="35" t="s">
        <v>373</v>
      </c>
      <c r="O42" s="35" t="s">
        <v>374</v>
      </c>
    </row>
    <row r="43" spans="1:15" ht="11.25" customHeight="1" x14ac:dyDescent="0.2">
      <c r="A43" s="56" t="s">
        <v>338</v>
      </c>
      <c r="B43" s="14" t="s">
        <v>339</v>
      </c>
      <c r="C43" s="15" t="s">
        <v>340</v>
      </c>
      <c r="D43" s="37" t="s">
        <v>100</v>
      </c>
      <c r="E43" s="36"/>
      <c r="F43" s="37" t="s">
        <v>341</v>
      </c>
      <c r="G43" s="37" t="s">
        <v>342</v>
      </c>
      <c r="H43" s="36"/>
      <c r="I43" s="37" t="s">
        <v>343</v>
      </c>
      <c r="J43" s="36"/>
      <c r="K43" s="37" t="s">
        <v>58</v>
      </c>
      <c r="L43" s="37" t="s">
        <v>344</v>
      </c>
      <c r="M43" s="37" t="s">
        <v>116</v>
      </c>
      <c r="N43" s="37" t="s">
        <v>345</v>
      </c>
      <c r="O43" s="37" t="s">
        <v>346</v>
      </c>
    </row>
    <row r="44" spans="1:15" ht="13.5" customHeight="1" x14ac:dyDescent="0.2">
      <c r="A44" s="10"/>
      <c r="B44" s="14" t="s">
        <v>10</v>
      </c>
      <c r="C44" s="9" t="s">
        <v>19</v>
      </c>
      <c r="D44" s="37" t="s">
        <v>24</v>
      </c>
      <c r="E44" s="35" t="s">
        <v>32</v>
      </c>
      <c r="F44" s="37" t="s">
        <v>38</v>
      </c>
      <c r="G44" s="37" t="s">
        <v>43</v>
      </c>
      <c r="H44" s="35" t="s">
        <v>53</v>
      </c>
      <c r="I44" s="36"/>
      <c r="J44" s="36"/>
      <c r="K44" s="36"/>
      <c r="L44" s="37" t="s">
        <v>73</v>
      </c>
      <c r="M44" s="36"/>
      <c r="N44" s="36"/>
      <c r="O44" s="35" t="s">
        <v>89</v>
      </c>
    </row>
    <row r="45" spans="1:15" x14ac:dyDescent="0.2">
      <c r="A45" s="10"/>
      <c r="B45" s="11" t="s">
        <v>11</v>
      </c>
      <c r="C45" s="12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</row>
    <row r="46" spans="1:15" ht="24" x14ac:dyDescent="0.2">
      <c r="A46" s="22" t="s">
        <v>244</v>
      </c>
      <c r="B46" s="28" t="s">
        <v>292</v>
      </c>
      <c r="C46" s="9" t="s">
        <v>297</v>
      </c>
      <c r="D46" s="35">
        <v>2.2799999999999998</v>
      </c>
      <c r="E46" s="35">
        <v>4.0199999999999996</v>
      </c>
      <c r="F46" s="35">
        <v>11.81</v>
      </c>
      <c r="G46" s="35">
        <v>92.54</v>
      </c>
      <c r="H46" s="35">
        <v>0.04</v>
      </c>
      <c r="I46" s="35">
        <v>1.2</v>
      </c>
      <c r="J46" s="36"/>
      <c r="K46" s="35">
        <v>1.53</v>
      </c>
      <c r="L46" s="35">
        <v>11</v>
      </c>
      <c r="M46" s="35">
        <v>21.97</v>
      </c>
      <c r="N46" s="35">
        <v>6.55</v>
      </c>
      <c r="O46" s="35">
        <v>0.41</v>
      </c>
    </row>
    <row r="47" spans="1:15" ht="24" x14ac:dyDescent="0.2">
      <c r="A47" s="51" t="s">
        <v>287</v>
      </c>
      <c r="B47" s="27" t="s">
        <v>288</v>
      </c>
      <c r="C47" s="15" t="s">
        <v>205</v>
      </c>
      <c r="D47" s="15">
        <v>8.2799999999999994</v>
      </c>
      <c r="E47" s="15">
        <v>12.45</v>
      </c>
      <c r="F47" s="15">
        <v>7.41</v>
      </c>
      <c r="G47" s="15">
        <v>174.81</v>
      </c>
      <c r="H47" s="15" t="s">
        <v>55</v>
      </c>
      <c r="I47" s="15" t="s">
        <v>219</v>
      </c>
      <c r="J47" s="49"/>
      <c r="K47" s="15" t="s">
        <v>220</v>
      </c>
      <c r="L47" s="15" t="s">
        <v>221</v>
      </c>
      <c r="M47" s="15" t="s">
        <v>222</v>
      </c>
      <c r="N47" s="15" t="s">
        <v>223</v>
      </c>
      <c r="O47" s="15" t="s">
        <v>27</v>
      </c>
    </row>
    <row r="48" spans="1:15" x14ac:dyDescent="0.2">
      <c r="A48" s="52" t="s">
        <v>260</v>
      </c>
      <c r="B48" s="14" t="s">
        <v>178</v>
      </c>
      <c r="C48" s="15">
        <v>150</v>
      </c>
      <c r="D48" s="15">
        <v>2.75</v>
      </c>
      <c r="E48" s="15">
        <v>3.6</v>
      </c>
      <c r="F48" s="15">
        <v>18.399999999999999</v>
      </c>
      <c r="G48" s="15">
        <v>116.8</v>
      </c>
      <c r="H48" s="15">
        <v>0.13</v>
      </c>
      <c r="I48" s="15">
        <v>21.6</v>
      </c>
      <c r="J48" s="15">
        <v>16.7</v>
      </c>
      <c r="K48" s="15">
        <v>0.15</v>
      </c>
      <c r="L48" s="15">
        <v>34.9</v>
      </c>
      <c r="M48" s="15">
        <v>63.3</v>
      </c>
      <c r="N48" s="15">
        <v>24.6</v>
      </c>
      <c r="O48" s="15">
        <v>0.99</v>
      </c>
    </row>
    <row r="49" spans="1:15" ht="27.75" customHeight="1" x14ac:dyDescent="0.2">
      <c r="A49" s="53" t="s">
        <v>245</v>
      </c>
      <c r="B49" s="27" t="s">
        <v>434</v>
      </c>
      <c r="C49" s="15" t="s">
        <v>18</v>
      </c>
      <c r="D49" s="37" t="s">
        <v>54</v>
      </c>
      <c r="E49" s="36"/>
      <c r="F49" s="37" t="s">
        <v>107</v>
      </c>
      <c r="G49" s="37" t="s">
        <v>110</v>
      </c>
      <c r="H49" s="37" t="s">
        <v>58</v>
      </c>
      <c r="I49" s="37" t="s">
        <v>118</v>
      </c>
      <c r="J49" s="36"/>
      <c r="K49" s="36"/>
      <c r="L49" s="37" t="s">
        <v>122</v>
      </c>
      <c r="M49" s="37" t="s">
        <v>124</v>
      </c>
      <c r="N49" s="37" t="s">
        <v>113</v>
      </c>
      <c r="O49" s="37" t="s">
        <v>129</v>
      </c>
    </row>
    <row r="50" spans="1:15" x14ac:dyDescent="0.2">
      <c r="A50" s="10"/>
      <c r="B50" s="14" t="s">
        <v>272</v>
      </c>
      <c r="C50" s="9">
        <v>40</v>
      </c>
      <c r="D50" s="37">
        <v>2.44</v>
      </c>
      <c r="E50" s="35">
        <v>0.48</v>
      </c>
      <c r="F50" s="37">
        <v>15.96</v>
      </c>
      <c r="G50" s="37">
        <v>77.92</v>
      </c>
      <c r="H50" s="35">
        <v>0.06</v>
      </c>
      <c r="I50" s="36"/>
      <c r="J50" s="36"/>
      <c r="K50" s="36"/>
      <c r="L50" s="37">
        <v>11.6</v>
      </c>
      <c r="M50" s="36">
        <v>52</v>
      </c>
      <c r="N50" s="36">
        <v>16.8</v>
      </c>
      <c r="O50" s="35">
        <v>1.44</v>
      </c>
    </row>
    <row r="51" spans="1:15" ht="21.75" customHeight="1" x14ac:dyDescent="0.2">
      <c r="A51" s="30" t="s">
        <v>95</v>
      </c>
      <c r="B51" s="94" t="s">
        <v>9</v>
      </c>
      <c r="C51" s="96"/>
      <c r="D51" s="39">
        <f>D53+D54+D55+D56+D58+D59+D60+D61+D62</f>
        <v>32.700000000000003</v>
      </c>
      <c r="E51" s="39">
        <f t="shared" ref="E51:O51" si="4">E53+E54+E55+E56+E58+E59+E60+E61+E62</f>
        <v>31.759999999999998</v>
      </c>
      <c r="F51" s="39">
        <f t="shared" si="4"/>
        <v>145.04999999999998</v>
      </c>
      <c r="G51" s="39">
        <f t="shared" si="4"/>
        <v>996.58</v>
      </c>
      <c r="H51" s="39">
        <f t="shared" si="4"/>
        <v>0.51</v>
      </c>
      <c r="I51" s="39">
        <f t="shared" si="4"/>
        <v>39.659999999999997</v>
      </c>
      <c r="J51" s="39">
        <f t="shared" si="4"/>
        <v>121</v>
      </c>
      <c r="K51" s="39">
        <f t="shared" si="4"/>
        <v>8.14</v>
      </c>
      <c r="L51" s="39">
        <f t="shared" si="4"/>
        <v>426.54</v>
      </c>
      <c r="M51" s="39">
        <f t="shared" si="4"/>
        <v>421.78</v>
      </c>
      <c r="N51" s="39">
        <f t="shared" si="4"/>
        <v>140.56</v>
      </c>
      <c r="O51" s="39">
        <f t="shared" si="4"/>
        <v>5.6000000000000005</v>
      </c>
    </row>
    <row r="52" spans="1:15" ht="14.25" customHeight="1" x14ac:dyDescent="0.2">
      <c r="A52" s="10"/>
      <c r="B52" s="71" t="s">
        <v>323</v>
      </c>
      <c r="C52" s="12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</row>
    <row r="53" spans="1:15" ht="13.5" customHeight="1" x14ac:dyDescent="0.2">
      <c r="A53" s="48" t="s">
        <v>375</v>
      </c>
      <c r="B53" s="14" t="s">
        <v>376</v>
      </c>
      <c r="C53" s="15">
        <v>10</v>
      </c>
      <c r="D53" s="15">
        <v>2.6</v>
      </c>
      <c r="E53" s="15">
        <v>2.65</v>
      </c>
      <c r="F53" s="15">
        <v>0.35</v>
      </c>
      <c r="G53" s="15">
        <v>35.65</v>
      </c>
      <c r="H53" s="49"/>
      <c r="I53" s="15">
        <v>0.28000000000000003</v>
      </c>
      <c r="J53" s="49"/>
      <c r="K53" s="49"/>
      <c r="L53" s="15">
        <v>100.5</v>
      </c>
      <c r="M53" s="49"/>
      <c r="N53" s="49"/>
      <c r="O53" s="15">
        <v>0.09</v>
      </c>
    </row>
    <row r="54" spans="1:15" ht="23.25" customHeight="1" x14ac:dyDescent="0.2">
      <c r="A54" s="48" t="s">
        <v>377</v>
      </c>
      <c r="B54" s="28" t="s">
        <v>378</v>
      </c>
      <c r="C54" s="9">
        <v>200</v>
      </c>
      <c r="D54" s="35" t="s">
        <v>379</v>
      </c>
      <c r="E54" s="35" t="s">
        <v>380</v>
      </c>
      <c r="F54" s="35" t="s">
        <v>381</v>
      </c>
      <c r="G54" s="35" t="s">
        <v>382</v>
      </c>
      <c r="H54" s="35" t="s">
        <v>52</v>
      </c>
      <c r="I54" s="35" t="s">
        <v>332</v>
      </c>
      <c r="J54" s="35" t="s">
        <v>333</v>
      </c>
      <c r="K54" s="35" t="s">
        <v>334</v>
      </c>
      <c r="L54" s="35" t="s">
        <v>383</v>
      </c>
      <c r="M54" s="35" t="s">
        <v>384</v>
      </c>
      <c r="N54" s="35" t="s">
        <v>336</v>
      </c>
      <c r="O54" s="35" t="s">
        <v>337</v>
      </c>
    </row>
    <row r="55" spans="1:15" ht="13.5" customHeight="1" x14ac:dyDescent="0.2">
      <c r="A55" s="56" t="s">
        <v>357</v>
      </c>
      <c r="B55" s="14" t="s">
        <v>358</v>
      </c>
      <c r="C55" s="15" t="s">
        <v>18</v>
      </c>
      <c r="D55" s="49"/>
      <c r="E55" s="49"/>
      <c r="F55" s="15">
        <v>13</v>
      </c>
      <c r="G55" s="15">
        <v>52.02</v>
      </c>
      <c r="H55" s="49"/>
      <c r="I55" s="49"/>
      <c r="J55" s="49"/>
      <c r="K55" s="49"/>
      <c r="L55" s="15">
        <v>0.45</v>
      </c>
      <c r="M55" s="49"/>
      <c r="N55" s="49"/>
      <c r="O55" s="15">
        <v>0.04</v>
      </c>
    </row>
    <row r="56" spans="1:15" ht="16.5" customHeight="1" x14ac:dyDescent="0.2">
      <c r="A56" s="48"/>
      <c r="B56" s="14" t="s">
        <v>10</v>
      </c>
      <c r="C56" s="9" t="s">
        <v>19</v>
      </c>
      <c r="D56" s="37" t="s">
        <v>24</v>
      </c>
      <c r="E56" s="35" t="s">
        <v>32</v>
      </c>
      <c r="F56" s="37" t="s">
        <v>38</v>
      </c>
      <c r="G56" s="37" t="s">
        <v>43</v>
      </c>
      <c r="H56" s="35" t="s">
        <v>53</v>
      </c>
      <c r="I56" s="36"/>
      <c r="J56" s="36"/>
      <c r="K56" s="36"/>
      <c r="L56" s="37" t="s">
        <v>73</v>
      </c>
      <c r="M56" s="36"/>
      <c r="N56" s="36"/>
      <c r="O56" s="35" t="s">
        <v>89</v>
      </c>
    </row>
    <row r="57" spans="1:15" ht="12" customHeight="1" x14ac:dyDescent="0.2">
      <c r="A57" s="12"/>
      <c r="B57" s="18" t="s">
        <v>11</v>
      </c>
      <c r="C57" s="12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</row>
    <row r="58" spans="1:15" ht="24" x14ac:dyDescent="0.2">
      <c r="A58" s="22" t="s">
        <v>247</v>
      </c>
      <c r="B58" s="25" t="s">
        <v>246</v>
      </c>
      <c r="C58" s="9" t="s">
        <v>98</v>
      </c>
      <c r="D58" s="35" t="s">
        <v>134</v>
      </c>
      <c r="E58" s="35" t="s">
        <v>103</v>
      </c>
      <c r="F58" s="35" t="s">
        <v>136</v>
      </c>
      <c r="G58" s="35" t="s">
        <v>137</v>
      </c>
      <c r="H58" s="35" t="s">
        <v>111</v>
      </c>
      <c r="I58" s="35" t="s">
        <v>139</v>
      </c>
      <c r="J58" s="36"/>
      <c r="K58" s="35" t="s">
        <v>141</v>
      </c>
      <c r="L58" s="35" t="s">
        <v>142</v>
      </c>
      <c r="M58" s="35" t="s">
        <v>143</v>
      </c>
      <c r="N58" s="35" t="s">
        <v>144</v>
      </c>
      <c r="O58" s="35" t="s">
        <v>145</v>
      </c>
    </row>
    <row r="59" spans="1:15" ht="24" x14ac:dyDescent="0.2">
      <c r="A59" s="65" t="s">
        <v>294</v>
      </c>
      <c r="B59" s="28" t="s">
        <v>293</v>
      </c>
      <c r="C59" s="9">
        <v>100</v>
      </c>
      <c r="D59" s="35">
        <v>12.43</v>
      </c>
      <c r="E59" s="35">
        <v>7.83</v>
      </c>
      <c r="F59" s="35">
        <v>9.74</v>
      </c>
      <c r="G59" s="35">
        <v>158.93</v>
      </c>
      <c r="H59" s="35">
        <v>0.1</v>
      </c>
      <c r="I59" s="35">
        <v>2.2200000000000002</v>
      </c>
      <c r="J59" s="35">
        <v>81</v>
      </c>
      <c r="K59" s="35">
        <v>3.04</v>
      </c>
      <c r="L59" s="35">
        <v>49.43</v>
      </c>
      <c r="M59" s="35">
        <v>182.7</v>
      </c>
      <c r="N59" s="35">
        <v>46.9</v>
      </c>
      <c r="O59" s="35">
        <v>0.94</v>
      </c>
    </row>
    <row r="60" spans="1:15" x14ac:dyDescent="0.2">
      <c r="A60" s="55" t="s">
        <v>277</v>
      </c>
      <c r="B60" s="14" t="s">
        <v>278</v>
      </c>
      <c r="C60" s="15">
        <v>150</v>
      </c>
      <c r="D60" s="15">
        <v>3.69</v>
      </c>
      <c r="E60" s="15">
        <v>6.56</v>
      </c>
      <c r="F60" s="15">
        <v>24</v>
      </c>
      <c r="G60" s="15">
        <v>169.8</v>
      </c>
      <c r="H60" s="15">
        <v>7.0000000000000007E-2</v>
      </c>
      <c r="I60" s="15">
        <v>4</v>
      </c>
      <c r="J60" s="15">
        <v>20</v>
      </c>
      <c r="K60" s="15">
        <v>2.56</v>
      </c>
      <c r="L60" s="15">
        <v>17.93</v>
      </c>
      <c r="M60" s="15">
        <v>91.37</v>
      </c>
      <c r="N60" s="15">
        <v>33.520000000000003</v>
      </c>
      <c r="O60" s="15">
        <v>0.79</v>
      </c>
    </row>
    <row r="61" spans="1:15" x14ac:dyDescent="0.2">
      <c r="A61" s="54" t="s">
        <v>248</v>
      </c>
      <c r="B61" s="14" t="s">
        <v>436</v>
      </c>
      <c r="C61" s="15">
        <v>200</v>
      </c>
      <c r="D61" s="15">
        <v>1.92</v>
      </c>
      <c r="E61" s="49">
        <v>0.11</v>
      </c>
      <c r="F61" s="15">
        <v>38.83</v>
      </c>
      <c r="G61" s="15">
        <v>164.02</v>
      </c>
      <c r="H61" s="15">
        <v>0.04</v>
      </c>
      <c r="I61" s="15">
        <v>1.48</v>
      </c>
      <c r="J61" s="49"/>
      <c r="K61" s="49"/>
      <c r="L61" s="15">
        <v>59.8</v>
      </c>
      <c r="M61" s="49"/>
      <c r="N61" s="49"/>
      <c r="O61" s="15">
        <v>1.24</v>
      </c>
    </row>
    <row r="62" spans="1:15" x14ac:dyDescent="0.2">
      <c r="A62" s="10"/>
      <c r="B62" s="14" t="s">
        <v>10</v>
      </c>
      <c r="C62" s="9" t="s">
        <v>19</v>
      </c>
      <c r="D62" s="37" t="s">
        <v>24</v>
      </c>
      <c r="E62" s="35" t="s">
        <v>32</v>
      </c>
      <c r="F62" s="37" t="s">
        <v>38</v>
      </c>
      <c r="G62" s="37" t="s">
        <v>43</v>
      </c>
      <c r="H62" s="35" t="s">
        <v>53</v>
      </c>
      <c r="I62" s="36"/>
      <c r="J62" s="36"/>
      <c r="K62" s="36"/>
      <c r="L62" s="37" t="s">
        <v>73</v>
      </c>
      <c r="M62" s="36"/>
      <c r="N62" s="36"/>
      <c r="O62" s="35" t="s">
        <v>89</v>
      </c>
    </row>
    <row r="63" spans="1:15" ht="22.5" customHeight="1" x14ac:dyDescent="0.2">
      <c r="A63" s="31" t="s">
        <v>130</v>
      </c>
      <c r="B63" s="94" t="s">
        <v>13</v>
      </c>
      <c r="C63" s="96"/>
      <c r="D63" s="39">
        <f>D65+D66+D67+D68+D70+D71+D72+D73+D74</f>
        <v>26.79</v>
      </c>
      <c r="E63" s="39">
        <f t="shared" ref="E63:O63" si="5">E65+E66+E67+E68+E70+E71+E72+E73+E74</f>
        <v>33.090000000000003</v>
      </c>
      <c r="F63" s="39">
        <f t="shared" si="5"/>
        <v>155.07</v>
      </c>
      <c r="G63" s="39">
        <f t="shared" si="5"/>
        <v>1025.07</v>
      </c>
      <c r="H63" s="39">
        <f t="shared" si="5"/>
        <v>0.61</v>
      </c>
      <c r="I63" s="39">
        <f t="shared" si="5"/>
        <v>24.33</v>
      </c>
      <c r="J63" s="39">
        <f t="shared" si="5"/>
        <v>36.700000000000003</v>
      </c>
      <c r="K63" s="39">
        <f t="shared" si="5"/>
        <v>5.08</v>
      </c>
      <c r="L63" s="39">
        <f t="shared" si="5"/>
        <v>329.23</v>
      </c>
      <c r="M63" s="39">
        <f t="shared" si="5"/>
        <v>328.23</v>
      </c>
      <c r="N63" s="39">
        <f t="shared" si="5"/>
        <v>101.63</v>
      </c>
      <c r="O63" s="39">
        <f t="shared" si="5"/>
        <v>6.14</v>
      </c>
    </row>
    <row r="64" spans="1:15" ht="10.5" customHeight="1" x14ac:dyDescent="0.2">
      <c r="A64" s="12"/>
      <c r="B64" s="17" t="s">
        <v>323</v>
      </c>
      <c r="C64" s="12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</row>
    <row r="65" spans="1:15" ht="13.5" customHeight="1" x14ac:dyDescent="0.2">
      <c r="A65" s="48" t="s">
        <v>375</v>
      </c>
      <c r="B65" s="14" t="s">
        <v>376</v>
      </c>
      <c r="C65" s="15">
        <v>7</v>
      </c>
      <c r="D65" s="15">
        <v>1.82</v>
      </c>
      <c r="E65" s="15">
        <v>1.87</v>
      </c>
      <c r="F65" s="15">
        <v>0.25</v>
      </c>
      <c r="G65" s="15">
        <v>24.97</v>
      </c>
      <c r="H65" s="49"/>
      <c r="I65" s="15">
        <v>0.2</v>
      </c>
      <c r="J65" s="49"/>
      <c r="K65" s="49"/>
      <c r="L65" s="15">
        <v>70.349999999999994</v>
      </c>
      <c r="M65" s="49"/>
      <c r="N65" s="49"/>
      <c r="O65" s="15">
        <v>7.0000000000000007E-2</v>
      </c>
    </row>
    <row r="66" spans="1:15" ht="13.5" customHeight="1" x14ac:dyDescent="0.2">
      <c r="A66" s="72" t="s">
        <v>385</v>
      </c>
      <c r="B66" s="73" t="s">
        <v>386</v>
      </c>
      <c r="C66" s="68">
        <v>200</v>
      </c>
      <c r="D66" s="41">
        <v>3.94</v>
      </c>
      <c r="E66" s="41">
        <v>5.0199999999999996</v>
      </c>
      <c r="F66" s="41">
        <v>22</v>
      </c>
      <c r="G66" s="41">
        <v>148.94</v>
      </c>
      <c r="H66" s="41" t="s">
        <v>32</v>
      </c>
      <c r="I66" s="41" t="s">
        <v>387</v>
      </c>
      <c r="J66" s="74" t="s">
        <v>333</v>
      </c>
      <c r="K66" s="74" t="s">
        <v>89</v>
      </c>
      <c r="L66" s="41" t="s">
        <v>388</v>
      </c>
      <c r="M66" s="41" t="s">
        <v>389</v>
      </c>
      <c r="N66" s="41" t="s">
        <v>390</v>
      </c>
      <c r="O66" s="41" t="s">
        <v>128</v>
      </c>
    </row>
    <row r="67" spans="1:15" ht="12" customHeight="1" x14ac:dyDescent="0.2">
      <c r="A67" s="56" t="s">
        <v>391</v>
      </c>
      <c r="B67" s="14" t="s">
        <v>392</v>
      </c>
      <c r="C67" s="9" t="s">
        <v>18</v>
      </c>
      <c r="D67" s="37" t="s">
        <v>27</v>
      </c>
      <c r="E67" s="35" t="s">
        <v>393</v>
      </c>
      <c r="F67" s="37" t="s">
        <v>394</v>
      </c>
      <c r="G67" s="37" t="s">
        <v>46</v>
      </c>
      <c r="H67" s="35" t="s">
        <v>53</v>
      </c>
      <c r="I67" s="37" t="s">
        <v>364</v>
      </c>
      <c r="J67" s="36"/>
      <c r="K67" s="36"/>
      <c r="L67" s="37" t="s">
        <v>395</v>
      </c>
      <c r="M67" s="36"/>
      <c r="N67" s="36"/>
      <c r="O67" s="35" t="s">
        <v>57</v>
      </c>
    </row>
    <row r="68" spans="1:15" ht="14.25" customHeight="1" x14ac:dyDescent="0.2">
      <c r="A68" s="12"/>
      <c r="B68" s="14" t="s">
        <v>10</v>
      </c>
      <c r="C68" s="9" t="s">
        <v>19</v>
      </c>
      <c r="D68" s="37" t="s">
        <v>24</v>
      </c>
      <c r="E68" s="35" t="s">
        <v>32</v>
      </c>
      <c r="F68" s="37" t="s">
        <v>38</v>
      </c>
      <c r="G68" s="37" t="s">
        <v>43</v>
      </c>
      <c r="H68" s="35" t="s">
        <v>53</v>
      </c>
      <c r="I68" s="36"/>
      <c r="J68" s="36"/>
      <c r="K68" s="36"/>
      <c r="L68" s="37" t="s">
        <v>73</v>
      </c>
      <c r="M68" s="36"/>
      <c r="N68" s="36"/>
      <c r="O68" s="35" t="s">
        <v>89</v>
      </c>
    </row>
    <row r="69" spans="1:15" ht="10.5" customHeight="1" x14ac:dyDescent="0.2">
      <c r="A69" s="12"/>
      <c r="B69" s="18" t="s">
        <v>11</v>
      </c>
      <c r="C69" s="12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</row>
    <row r="70" spans="1:15" ht="24" x14ac:dyDescent="0.2">
      <c r="A70" s="53" t="s">
        <v>249</v>
      </c>
      <c r="B70" s="47" t="s">
        <v>132</v>
      </c>
      <c r="C70" s="6" t="s">
        <v>99</v>
      </c>
      <c r="D70" s="40" t="s">
        <v>305</v>
      </c>
      <c r="E70" s="40" t="s">
        <v>306</v>
      </c>
      <c r="F70" s="40" t="s">
        <v>307</v>
      </c>
      <c r="G70" s="40" t="s">
        <v>308</v>
      </c>
      <c r="H70" s="35" t="s">
        <v>54</v>
      </c>
      <c r="I70" s="40" t="s">
        <v>140</v>
      </c>
      <c r="J70" s="36"/>
      <c r="K70" s="40" t="s">
        <v>309</v>
      </c>
      <c r="L70" s="40" t="s">
        <v>310</v>
      </c>
      <c r="M70" s="40" t="s">
        <v>311</v>
      </c>
      <c r="N70" s="40" t="s">
        <v>312</v>
      </c>
      <c r="O70" s="35" t="s">
        <v>91</v>
      </c>
    </row>
    <row r="71" spans="1:15" ht="23.25" customHeight="1" x14ac:dyDescent="0.2">
      <c r="A71" s="65" t="s">
        <v>295</v>
      </c>
      <c r="B71" s="28" t="s">
        <v>296</v>
      </c>
      <c r="C71" s="9" t="s">
        <v>205</v>
      </c>
      <c r="D71" s="35">
        <v>5.73</v>
      </c>
      <c r="E71" s="35">
        <v>16.34</v>
      </c>
      <c r="F71" s="35">
        <v>10.38</v>
      </c>
      <c r="G71" s="35">
        <v>211.48</v>
      </c>
      <c r="H71" s="35">
        <v>0.12</v>
      </c>
      <c r="I71" s="35">
        <v>1.72</v>
      </c>
      <c r="J71" s="36"/>
      <c r="K71" s="35">
        <v>2.7</v>
      </c>
      <c r="L71" s="35">
        <v>7.69</v>
      </c>
      <c r="M71" s="35">
        <v>21.21</v>
      </c>
      <c r="N71" s="35">
        <v>6.46</v>
      </c>
      <c r="O71" s="35">
        <v>0.53</v>
      </c>
    </row>
    <row r="72" spans="1:15" x14ac:dyDescent="0.2">
      <c r="A72" s="52" t="s">
        <v>257</v>
      </c>
      <c r="B72" s="14" t="s">
        <v>12</v>
      </c>
      <c r="C72" s="15">
        <v>150</v>
      </c>
      <c r="D72" s="15">
        <v>4.18</v>
      </c>
      <c r="E72" s="15">
        <v>2.7</v>
      </c>
      <c r="F72" s="15">
        <v>26</v>
      </c>
      <c r="G72" s="15">
        <v>145.02000000000001</v>
      </c>
      <c r="H72" s="15">
        <v>0.08</v>
      </c>
      <c r="I72" s="49"/>
      <c r="J72" s="15">
        <v>16.7</v>
      </c>
      <c r="K72" s="15">
        <v>0.7</v>
      </c>
      <c r="L72" s="15">
        <v>9.3000000000000007</v>
      </c>
      <c r="M72" s="15">
        <v>38</v>
      </c>
      <c r="N72" s="15">
        <v>6.8</v>
      </c>
      <c r="O72" s="15">
        <v>0.03</v>
      </c>
    </row>
    <row r="73" spans="1:15" x14ac:dyDescent="0.2">
      <c r="A73" s="56" t="s">
        <v>440</v>
      </c>
      <c r="B73" s="14" t="s">
        <v>441</v>
      </c>
      <c r="C73" s="85">
        <v>200</v>
      </c>
      <c r="D73" s="37">
        <v>0.16</v>
      </c>
      <c r="E73" s="35"/>
      <c r="F73" s="37">
        <v>27.87</v>
      </c>
      <c r="G73" s="37">
        <v>112.13</v>
      </c>
      <c r="H73" s="35">
        <v>0.01</v>
      </c>
      <c r="I73" s="36">
        <v>4</v>
      </c>
      <c r="J73" s="36"/>
      <c r="K73" s="36"/>
      <c r="L73" s="37">
        <v>7.12</v>
      </c>
      <c r="M73" s="36"/>
      <c r="N73" s="36"/>
      <c r="O73" s="35">
        <v>0.95</v>
      </c>
    </row>
    <row r="74" spans="1:15" x14ac:dyDescent="0.2">
      <c r="A74" s="10"/>
      <c r="B74" s="14" t="s">
        <v>272</v>
      </c>
      <c r="C74" s="9">
        <v>60</v>
      </c>
      <c r="D74" s="37">
        <v>3.66</v>
      </c>
      <c r="E74" s="35">
        <v>0.72</v>
      </c>
      <c r="F74" s="37">
        <v>23.94</v>
      </c>
      <c r="G74" s="37">
        <v>116.88</v>
      </c>
      <c r="H74" s="35">
        <v>0.09</v>
      </c>
      <c r="I74" s="36"/>
      <c r="J74" s="36"/>
      <c r="K74" s="36"/>
      <c r="L74" s="37">
        <v>17.399999999999999</v>
      </c>
      <c r="M74" s="36">
        <v>78</v>
      </c>
      <c r="N74" s="36">
        <v>25.2</v>
      </c>
      <c r="O74" s="35">
        <v>2.16</v>
      </c>
    </row>
    <row r="75" spans="1:15" ht="21.75" customHeight="1" x14ac:dyDescent="0.2">
      <c r="A75" s="31" t="s">
        <v>131</v>
      </c>
      <c r="B75" s="94" t="s">
        <v>13</v>
      </c>
      <c r="C75" s="96"/>
      <c r="D75" s="39">
        <f>D77+D78+D79+D81+D82+D83+D84+D85</f>
        <v>46.37</v>
      </c>
      <c r="E75" s="39">
        <f t="shared" ref="E75:O75" si="6">E77+E78+E79+E81+E82+E83+E84+E85</f>
        <v>34.07</v>
      </c>
      <c r="F75" s="39">
        <f t="shared" si="6"/>
        <v>137.78</v>
      </c>
      <c r="G75" s="39">
        <f t="shared" si="6"/>
        <v>1042.6100000000001</v>
      </c>
      <c r="H75" s="39">
        <f t="shared" si="6"/>
        <v>0.38</v>
      </c>
      <c r="I75" s="39">
        <f t="shared" si="6"/>
        <v>26.04</v>
      </c>
      <c r="J75" s="39">
        <f t="shared" si="6"/>
        <v>27</v>
      </c>
      <c r="K75" s="39">
        <f t="shared" si="6"/>
        <v>3.9899999999999998</v>
      </c>
      <c r="L75" s="39">
        <f t="shared" si="6"/>
        <v>144.82</v>
      </c>
      <c r="M75" s="39">
        <f t="shared" si="6"/>
        <v>174.26000000000002</v>
      </c>
      <c r="N75" s="39">
        <f t="shared" si="6"/>
        <v>98.149999999999991</v>
      </c>
      <c r="O75" s="39">
        <f t="shared" si="6"/>
        <v>4.9200000000000008</v>
      </c>
    </row>
    <row r="76" spans="1:15" ht="11.25" customHeight="1" x14ac:dyDescent="0.2">
      <c r="A76" s="12"/>
      <c r="B76" s="75" t="s">
        <v>323</v>
      </c>
      <c r="C76" s="12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</row>
    <row r="77" spans="1:15" ht="21.75" customHeight="1" x14ac:dyDescent="0.2">
      <c r="A77" s="48" t="s">
        <v>396</v>
      </c>
      <c r="B77" s="27" t="s">
        <v>397</v>
      </c>
      <c r="C77" s="15" t="s">
        <v>442</v>
      </c>
      <c r="D77" s="37">
        <v>27.87</v>
      </c>
      <c r="E77" s="37">
        <v>11.94</v>
      </c>
      <c r="F77" s="37">
        <v>45.33</v>
      </c>
      <c r="G77" s="37">
        <v>399.9</v>
      </c>
      <c r="H77" s="37">
        <v>0.04</v>
      </c>
      <c r="I77" s="37">
        <v>0.24</v>
      </c>
      <c r="J77" s="76">
        <v>6</v>
      </c>
      <c r="K77" s="76">
        <v>0.1</v>
      </c>
      <c r="L77" s="37">
        <v>85.29</v>
      </c>
      <c r="M77" s="76">
        <v>10.38</v>
      </c>
      <c r="N77" s="76">
        <v>2.84</v>
      </c>
      <c r="O77" s="37">
        <v>0.46</v>
      </c>
    </row>
    <row r="78" spans="1:15" ht="13.5" customHeight="1" x14ac:dyDescent="0.2">
      <c r="A78" s="56" t="s">
        <v>338</v>
      </c>
      <c r="B78" s="14" t="s">
        <v>339</v>
      </c>
      <c r="C78" s="15" t="s">
        <v>340</v>
      </c>
      <c r="D78" s="15" t="s">
        <v>100</v>
      </c>
      <c r="E78" s="49"/>
      <c r="F78" s="15" t="s">
        <v>341</v>
      </c>
      <c r="G78" s="15" t="s">
        <v>342</v>
      </c>
      <c r="H78" s="49"/>
      <c r="I78" s="15" t="s">
        <v>343</v>
      </c>
      <c r="J78" s="49"/>
      <c r="K78" s="15" t="s">
        <v>58</v>
      </c>
      <c r="L78" s="15" t="s">
        <v>344</v>
      </c>
      <c r="M78" s="15" t="s">
        <v>116</v>
      </c>
      <c r="N78" s="15" t="s">
        <v>345</v>
      </c>
      <c r="O78" s="15" t="s">
        <v>346</v>
      </c>
    </row>
    <row r="79" spans="1:15" ht="14.25" customHeight="1" x14ac:dyDescent="0.2">
      <c r="A79" s="12"/>
      <c r="B79" s="14" t="s">
        <v>10</v>
      </c>
      <c r="C79" s="9" t="s">
        <v>19</v>
      </c>
      <c r="D79" s="37" t="s">
        <v>24</v>
      </c>
      <c r="E79" s="35" t="s">
        <v>32</v>
      </c>
      <c r="F79" s="37" t="s">
        <v>38</v>
      </c>
      <c r="G79" s="37" t="s">
        <v>43</v>
      </c>
      <c r="H79" s="35" t="s">
        <v>53</v>
      </c>
      <c r="I79" s="36"/>
      <c r="J79" s="36"/>
      <c r="K79" s="36"/>
      <c r="L79" s="37" t="s">
        <v>73</v>
      </c>
      <c r="M79" s="36"/>
      <c r="N79" s="36"/>
      <c r="O79" s="35" t="s">
        <v>89</v>
      </c>
    </row>
    <row r="80" spans="1:15" ht="11.25" customHeight="1" x14ac:dyDescent="0.2">
      <c r="A80" s="12"/>
      <c r="B80" s="11" t="s">
        <v>11</v>
      </c>
      <c r="C80" s="12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</row>
    <row r="81" spans="1:15" ht="24" x14ac:dyDescent="0.2">
      <c r="A81" s="26" t="s">
        <v>237</v>
      </c>
      <c r="B81" s="28" t="s">
        <v>301</v>
      </c>
      <c r="C81" s="58" t="s">
        <v>302</v>
      </c>
      <c r="D81" s="35" t="s">
        <v>28</v>
      </c>
      <c r="E81" s="35" t="s">
        <v>35</v>
      </c>
      <c r="F81" s="35" t="s">
        <v>41</v>
      </c>
      <c r="G81" s="35" t="s">
        <v>47</v>
      </c>
      <c r="H81" s="35" t="s">
        <v>57</v>
      </c>
      <c r="I81" s="35" t="s">
        <v>62</v>
      </c>
      <c r="J81" s="36"/>
      <c r="K81" s="35" t="s">
        <v>69</v>
      </c>
      <c r="L81" s="35" t="s">
        <v>76</v>
      </c>
      <c r="M81" s="35" t="s">
        <v>82</v>
      </c>
      <c r="N81" s="35" t="s">
        <v>87</v>
      </c>
      <c r="O81" s="35" t="s">
        <v>92</v>
      </c>
    </row>
    <row r="82" spans="1:15" x14ac:dyDescent="0.2">
      <c r="A82" s="89" t="s">
        <v>250</v>
      </c>
      <c r="B82" s="27" t="s">
        <v>446</v>
      </c>
      <c r="C82" s="15">
        <v>100</v>
      </c>
      <c r="D82" s="37">
        <v>8.1300000000000008</v>
      </c>
      <c r="E82" s="37">
        <v>11.37</v>
      </c>
      <c r="F82" s="37">
        <v>11.2</v>
      </c>
      <c r="G82" s="37">
        <v>179.5</v>
      </c>
      <c r="H82" s="37" t="s">
        <v>53</v>
      </c>
      <c r="I82" s="36"/>
      <c r="J82" s="36"/>
      <c r="K82" s="37" t="s">
        <v>116</v>
      </c>
      <c r="L82" s="37" t="s">
        <v>34</v>
      </c>
      <c r="M82" s="37" t="s">
        <v>112</v>
      </c>
      <c r="N82" s="36"/>
      <c r="O82" s="37" t="s">
        <v>56</v>
      </c>
    </row>
    <row r="83" spans="1:15" x14ac:dyDescent="0.2">
      <c r="A83" s="59" t="s">
        <v>242</v>
      </c>
      <c r="B83" s="13" t="s">
        <v>96</v>
      </c>
      <c r="C83" s="15">
        <v>150</v>
      </c>
      <c r="D83" s="15">
        <v>4.6399999999999997</v>
      </c>
      <c r="E83" s="15">
        <v>4.43</v>
      </c>
      <c r="F83" s="15">
        <v>20.82</v>
      </c>
      <c r="G83" s="15">
        <v>141.68</v>
      </c>
      <c r="H83" s="15">
        <v>0.16</v>
      </c>
      <c r="I83" s="49"/>
      <c r="J83" s="15">
        <v>21</v>
      </c>
      <c r="K83" s="15">
        <v>0.34</v>
      </c>
      <c r="L83" s="15">
        <v>8.7799999999999994</v>
      </c>
      <c r="M83" s="15">
        <v>110.01</v>
      </c>
      <c r="N83" s="15">
        <v>72.650000000000006</v>
      </c>
      <c r="O83" s="15">
        <v>2.4500000000000002</v>
      </c>
    </row>
    <row r="84" spans="1:15" ht="26.25" customHeight="1" x14ac:dyDescent="0.2">
      <c r="A84" s="90" t="s">
        <v>245</v>
      </c>
      <c r="B84" s="27" t="s">
        <v>434</v>
      </c>
      <c r="C84" s="15" t="s">
        <v>18</v>
      </c>
      <c r="D84" s="37" t="s">
        <v>54</v>
      </c>
      <c r="E84" s="36"/>
      <c r="F84" s="37" t="s">
        <v>107</v>
      </c>
      <c r="G84" s="37" t="s">
        <v>110</v>
      </c>
      <c r="H84" s="37" t="s">
        <v>58</v>
      </c>
      <c r="I84" s="37" t="s">
        <v>118</v>
      </c>
      <c r="J84" s="36"/>
      <c r="K84" s="36"/>
      <c r="L84" s="37" t="s">
        <v>122</v>
      </c>
      <c r="M84" s="37" t="s">
        <v>124</v>
      </c>
      <c r="N84" s="37" t="s">
        <v>113</v>
      </c>
      <c r="O84" s="41" t="s">
        <v>129</v>
      </c>
    </row>
    <row r="85" spans="1:15" x14ac:dyDescent="0.2">
      <c r="A85" s="12"/>
      <c r="B85" s="14" t="s">
        <v>10</v>
      </c>
      <c r="C85" s="9">
        <v>25</v>
      </c>
      <c r="D85" s="37">
        <v>1.9</v>
      </c>
      <c r="E85" s="35">
        <v>0.2</v>
      </c>
      <c r="F85" s="37">
        <v>12.3</v>
      </c>
      <c r="G85" s="37">
        <v>58.6</v>
      </c>
      <c r="H85" s="35">
        <v>0.03</v>
      </c>
      <c r="I85" s="36"/>
      <c r="J85" s="36"/>
      <c r="K85" s="36"/>
      <c r="L85" s="37">
        <v>5</v>
      </c>
      <c r="M85" s="36"/>
      <c r="N85" s="36"/>
      <c r="O85" s="42">
        <v>0.28000000000000003</v>
      </c>
    </row>
    <row r="86" spans="1:15" ht="21.75" customHeight="1" x14ac:dyDescent="0.2">
      <c r="A86" s="32" t="s">
        <v>146</v>
      </c>
      <c r="B86" s="95" t="s">
        <v>9</v>
      </c>
      <c r="C86" s="96"/>
      <c r="D86" s="39">
        <f>D88+D89+D90+D92+D93+D94+D95+D96</f>
        <v>26.640000000000004</v>
      </c>
      <c r="E86" s="39">
        <f t="shared" ref="E86:O86" si="7">E88+E89+E90+E92+E93+E94+E95+E96</f>
        <v>22.31</v>
      </c>
      <c r="F86" s="39">
        <f t="shared" si="7"/>
        <v>145.5</v>
      </c>
      <c r="G86" s="39">
        <f t="shared" si="7"/>
        <v>909.72</v>
      </c>
      <c r="H86" s="39">
        <f t="shared" si="7"/>
        <v>0.45</v>
      </c>
      <c r="I86" s="39">
        <f t="shared" si="7"/>
        <v>53.29</v>
      </c>
      <c r="J86" s="39">
        <f t="shared" si="7"/>
        <v>0</v>
      </c>
      <c r="K86" s="39">
        <f t="shared" si="7"/>
        <v>5.7799999999999994</v>
      </c>
      <c r="L86" s="39">
        <f t="shared" si="7"/>
        <v>322.39000000000004</v>
      </c>
      <c r="M86" s="39">
        <f t="shared" si="7"/>
        <v>230.32</v>
      </c>
      <c r="N86" s="39">
        <f t="shared" si="7"/>
        <v>86.03</v>
      </c>
      <c r="O86" s="39">
        <f t="shared" si="7"/>
        <v>7.43</v>
      </c>
    </row>
    <row r="87" spans="1:15" ht="12.75" customHeight="1" x14ac:dyDescent="0.2">
      <c r="A87" s="12"/>
      <c r="B87" s="17" t="s">
        <v>323</v>
      </c>
      <c r="C87" s="12"/>
      <c r="D87" s="37"/>
      <c r="E87" s="37"/>
      <c r="F87" s="37"/>
      <c r="G87" s="37"/>
      <c r="H87" s="37"/>
      <c r="I87" s="37"/>
      <c r="J87" s="36"/>
      <c r="K87" s="37"/>
      <c r="L87" s="37"/>
      <c r="M87" s="37"/>
      <c r="N87" s="37"/>
      <c r="O87" s="37"/>
    </row>
    <row r="88" spans="1:15" ht="21.75" customHeight="1" x14ac:dyDescent="0.2">
      <c r="A88" s="12" t="s">
        <v>377</v>
      </c>
      <c r="B88" s="28" t="s">
        <v>398</v>
      </c>
      <c r="C88" s="9" t="s">
        <v>98</v>
      </c>
      <c r="D88" s="35" t="s">
        <v>399</v>
      </c>
      <c r="E88" s="35" t="s">
        <v>400</v>
      </c>
      <c r="F88" s="35" t="s">
        <v>401</v>
      </c>
      <c r="G88" s="35" t="s">
        <v>402</v>
      </c>
      <c r="H88" s="35" t="s">
        <v>100</v>
      </c>
      <c r="I88" s="35" t="s">
        <v>332</v>
      </c>
      <c r="J88" s="36"/>
      <c r="K88" s="35" t="s">
        <v>93</v>
      </c>
      <c r="L88" s="35" t="s">
        <v>403</v>
      </c>
      <c r="M88" s="35" t="s">
        <v>404</v>
      </c>
      <c r="N88" s="35" t="s">
        <v>405</v>
      </c>
      <c r="O88" s="35" t="s">
        <v>406</v>
      </c>
    </row>
    <row r="89" spans="1:15" ht="15" customHeight="1" x14ac:dyDescent="0.2">
      <c r="A89" s="12" t="s">
        <v>361</v>
      </c>
      <c r="B89" s="13" t="s">
        <v>362</v>
      </c>
      <c r="C89" s="9" t="s">
        <v>18</v>
      </c>
      <c r="D89" s="35" t="s">
        <v>141</v>
      </c>
      <c r="E89" s="35" t="s">
        <v>363</v>
      </c>
      <c r="F89" s="35" t="s">
        <v>407</v>
      </c>
      <c r="G89" s="35" t="s">
        <v>408</v>
      </c>
      <c r="H89" s="35" t="s">
        <v>90</v>
      </c>
      <c r="I89" s="35" t="s">
        <v>364</v>
      </c>
      <c r="J89" s="77"/>
      <c r="K89" s="36"/>
      <c r="L89" s="35" t="s">
        <v>409</v>
      </c>
      <c r="M89" s="36"/>
      <c r="N89" s="36"/>
      <c r="O89" s="35">
        <v>0.4</v>
      </c>
    </row>
    <row r="90" spans="1:15" ht="14.25" customHeight="1" x14ac:dyDescent="0.2">
      <c r="A90" s="12"/>
      <c r="B90" s="14" t="s">
        <v>10</v>
      </c>
      <c r="C90" s="9" t="s">
        <v>19</v>
      </c>
      <c r="D90" s="37" t="s">
        <v>24</v>
      </c>
      <c r="E90" s="35" t="s">
        <v>32</v>
      </c>
      <c r="F90" s="37" t="s">
        <v>38</v>
      </c>
      <c r="G90" s="37" t="s">
        <v>43</v>
      </c>
      <c r="H90" s="35" t="s">
        <v>53</v>
      </c>
      <c r="I90" s="36"/>
      <c r="J90" s="36"/>
      <c r="K90" s="36"/>
      <c r="L90" s="37" t="s">
        <v>73</v>
      </c>
      <c r="M90" s="36"/>
      <c r="N90" s="36"/>
      <c r="O90" s="35" t="s">
        <v>89</v>
      </c>
    </row>
    <row r="91" spans="1:15" x14ac:dyDescent="0.2">
      <c r="A91" s="12"/>
      <c r="B91" s="11" t="s">
        <v>11</v>
      </c>
      <c r="C91" s="12"/>
      <c r="D91" s="35"/>
      <c r="E91" s="35"/>
      <c r="F91" s="35"/>
      <c r="G91" s="35"/>
      <c r="H91" s="35"/>
      <c r="I91" s="35"/>
      <c r="J91" s="36"/>
      <c r="K91" s="35"/>
      <c r="L91" s="35"/>
      <c r="M91" s="35"/>
      <c r="N91" s="35"/>
      <c r="O91" s="35"/>
    </row>
    <row r="92" spans="1:15" ht="24" x14ac:dyDescent="0.2">
      <c r="A92" s="50" t="s">
        <v>252</v>
      </c>
      <c r="B92" s="25" t="s">
        <v>251</v>
      </c>
      <c r="C92" s="9">
        <v>250</v>
      </c>
      <c r="D92" s="35" t="s">
        <v>79</v>
      </c>
      <c r="E92" s="35" t="s">
        <v>150</v>
      </c>
      <c r="F92" s="35" t="s">
        <v>152</v>
      </c>
      <c r="G92" s="35" t="s">
        <v>154</v>
      </c>
      <c r="H92" s="35" t="s">
        <v>135</v>
      </c>
      <c r="I92" s="35" t="s">
        <v>140</v>
      </c>
      <c r="J92" s="36"/>
      <c r="K92" s="35" t="s">
        <v>159</v>
      </c>
      <c r="L92" s="35" t="s">
        <v>163</v>
      </c>
      <c r="M92" s="35" t="s">
        <v>166</v>
      </c>
      <c r="N92" s="35" t="s">
        <v>169</v>
      </c>
      <c r="O92" s="35" t="s">
        <v>172</v>
      </c>
    </row>
    <row r="93" spans="1:15" ht="21" customHeight="1" x14ac:dyDescent="0.2">
      <c r="A93" s="53" t="s">
        <v>279</v>
      </c>
      <c r="B93" s="27" t="s">
        <v>443</v>
      </c>
      <c r="C93" s="15">
        <v>100</v>
      </c>
      <c r="D93" s="15">
        <v>9.4</v>
      </c>
      <c r="E93" s="15">
        <v>8.1300000000000008</v>
      </c>
      <c r="F93" s="15">
        <v>8.1199999999999992</v>
      </c>
      <c r="G93" s="15">
        <v>143.16999999999999</v>
      </c>
      <c r="H93" s="15">
        <v>0.04</v>
      </c>
      <c r="I93" s="15">
        <v>0.69</v>
      </c>
      <c r="J93" s="49"/>
      <c r="K93" s="15">
        <v>1.49</v>
      </c>
      <c r="L93" s="15">
        <v>10.6</v>
      </c>
      <c r="M93" s="15">
        <v>9.3800000000000008</v>
      </c>
      <c r="N93" s="15">
        <v>2.4900000000000002</v>
      </c>
      <c r="O93" s="15">
        <v>1.3</v>
      </c>
    </row>
    <row r="94" spans="1:15" x14ac:dyDescent="0.2">
      <c r="A94" s="53" t="s">
        <v>254</v>
      </c>
      <c r="B94" s="13" t="s">
        <v>253</v>
      </c>
      <c r="C94" s="9">
        <v>150</v>
      </c>
      <c r="D94" s="9">
        <v>2.0299999999999998</v>
      </c>
      <c r="E94" s="9">
        <v>5.18</v>
      </c>
      <c r="F94" s="9">
        <v>12</v>
      </c>
      <c r="G94" s="9" t="s">
        <v>155</v>
      </c>
      <c r="H94" s="9" t="s">
        <v>111</v>
      </c>
      <c r="I94" s="9" t="s">
        <v>157</v>
      </c>
      <c r="J94" s="49"/>
      <c r="K94" s="9" t="s">
        <v>161</v>
      </c>
      <c r="L94" s="9" t="s">
        <v>164</v>
      </c>
      <c r="M94" s="9" t="s">
        <v>167</v>
      </c>
      <c r="N94" s="9" t="s">
        <v>170</v>
      </c>
      <c r="O94" s="9" t="s">
        <v>173</v>
      </c>
    </row>
    <row r="95" spans="1:15" ht="24" x14ac:dyDescent="0.2">
      <c r="A95" s="24" t="s">
        <v>243</v>
      </c>
      <c r="B95" s="27" t="s">
        <v>435</v>
      </c>
      <c r="C95" s="15" t="s">
        <v>18</v>
      </c>
      <c r="D95" s="37" t="s">
        <v>102</v>
      </c>
      <c r="E95" s="36"/>
      <c r="F95" s="37" t="s">
        <v>106</v>
      </c>
      <c r="G95" s="37" t="s">
        <v>109</v>
      </c>
      <c r="H95" s="37" t="s">
        <v>90</v>
      </c>
      <c r="I95" s="37" t="s">
        <v>115</v>
      </c>
      <c r="J95" s="36"/>
      <c r="K95" s="36"/>
      <c r="L95" s="37" t="s">
        <v>121</v>
      </c>
      <c r="M95" s="36"/>
      <c r="N95" s="36"/>
      <c r="O95" s="37" t="s">
        <v>127</v>
      </c>
    </row>
    <row r="96" spans="1:15" x14ac:dyDescent="0.2">
      <c r="A96" s="10"/>
      <c r="B96" s="14" t="s">
        <v>272</v>
      </c>
      <c r="C96" s="9">
        <v>40</v>
      </c>
      <c r="D96" s="37">
        <v>2.44</v>
      </c>
      <c r="E96" s="35">
        <v>0.48</v>
      </c>
      <c r="F96" s="37">
        <v>15.96</v>
      </c>
      <c r="G96" s="37">
        <v>77.92</v>
      </c>
      <c r="H96" s="35">
        <v>0.06</v>
      </c>
      <c r="I96" s="36"/>
      <c r="J96" s="36"/>
      <c r="K96" s="36"/>
      <c r="L96" s="37">
        <v>11.6</v>
      </c>
      <c r="M96" s="36">
        <v>52</v>
      </c>
      <c r="N96" s="36">
        <v>16.8</v>
      </c>
      <c r="O96" s="35">
        <v>1.44</v>
      </c>
    </row>
    <row r="97" spans="1:15" ht="24" customHeight="1" x14ac:dyDescent="0.2">
      <c r="A97" s="32" t="s">
        <v>147</v>
      </c>
      <c r="B97" s="95" t="s">
        <v>13</v>
      </c>
      <c r="C97" s="96"/>
      <c r="D97" s="39">
        <f>D99+D100+D101+D102+D104+D105+D106+D107+D108</f>
        <v>25.27</v>
      </c>
      <c r="E97" s="39">
        <f t="shared" ref="E97:O97" si="8">E99+E100+E101+E102+E104+E105+E106+E107+E108</f>
        <v>30.540000000000003</v>
      </c>
      <c r="F97" s="39">
        <f t="shared" si="8"/>
        <v>149.45000000000002</v>
      </c>
      <c r="G97" s="39">
        <f t="shared" si="8"/>
        <v>973.71999999999991</v>
      </c>
      <c r="H97" s="39">
        <f t="shared" si="8"/>
        <v>0.5</v>
      </c>
      <c r="I97" s="39">
        <f t="shared" si="8"/>
        <v>37.769999999999996</v>
      </c>
      <c r="J97" s="39">
        <f t="shared" si="8"/>
        <v>558.79999999999995</v>
      </c>
      <c r="K97" s="39">
        <f t="shared" si="8"/>
        <v>5.0599999999999996</v>
      </c>
      <c r="L97" s="39">
        <f t="shared" si="8"/>
        <v>214.56</v>
      </c>
      <c r="M97" s="39">
        <f t="shared" si="8"/>
        <v>300.73</v>
      </c>
      <c r="N97" s="39">
        <f t="shared" si="8"/>
        <v>90.039999999999992</v>
      </c>
      <c r="O97" s="39">
        <f t="shared" si="8"/>
        <v>8.48</v>
      </c>
    </row>
    <row r="98" spans="1:15" ht="15" customHeight="1" x14ac:dyDescent="0.2">
      <c r="A98" s="12"/>
      <c r="B98" s="17" t="s">
        <v>323</v>
      </c>
      <c r="C98" s="12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</row>
    <row r="99" spans="1:15" ht="15.75" customHeight="1" x14ac:dyDescent="0.2">
      <c r="A99" s="48" t="s">
        <v>324</v>
      </c>
      <c r="B99" s="14" t="s">
        <v>325</v>
      </c>
      <c r="C99" s="15">
        <v>10</v>
      </c>
      <c r="D99" s="15">
        <v>0.14000000000000001</v>
      </c>
      <c r="E99" s="15">
        <v>6.83</v>
      </c>
      <c r="F99" s="66">
        <v>0.19</v>
      </c>
      <c r="G99" s="15">
        <v>62.8</v>
      </c>
      <c r="H99" s="49"/>
      <c r="I99" s="49"/>
      <c r="J99" s="67">
        <v>44.4</v>
      </c>
      <c r="K99" s="15">
        <v>0.11</v>
      </c>
      <c r="L99" s="15">
        <v>3.22</v>
      </c>
      <c r="M99" s="15">
        <v>3.9</v>
      </c>
      <c r="N99" s="15">
        <v>0.11</v>
      </c>
      <c r="O99" s="68">
        <v>0.03</v>
      </c>
    </row>
    <row r="100" spans="1:15" ht="24" customHeight="1" x14ac:dyDescent="0.2">
      <c r="A100" s="48" t="s">
        <v>326</v>
      </c>
      <c r="B100" s="28" t="s">
        <v>410</v>
      </c>
      <c r="C100" s="9" t="s">
        <v>98</v>
      </c>
      <c r="D100" s="35" t="s">
        <v>328</v>
      </c>
      <c r="E100" s="35" t="s">
        <v>329</v>
      </c>
      <c r="F100" s="35" t="s">
        <v>330</v>
      </c>
      <c r="G100" s="35" t="s">
        <v>331</v>
      </c>
      <c r="H100" s="35" t="s">
        <v>52</v>
      </c>
      <c r="I100" s="35" t="s">
        <v>332</v>
      </c>
      <c r="J100" s="35" t="s">
        <v>333</v>
      </c>
      <c r="K100" s="35" t="s">
        <v>334</v>
      </c>
      <c r="L100" s="35" t="s">
        <v>335</v>
      </c>
      <c r="M100" s="35" t="s">
        <v>79</v>
      </c>
      <c r="N100" s="35" t="s">
        <v>336</v>
      </c>
      <c r="O100" s="35" t="s">
        <v>337</v>
      </c>
    </row>
    <row r="101" spans="1:15" ht="13.5" customHeight="1" x14ac:dyDescent="0.2">
      <c r="A101" s="56" t="s">
        <v>357</v>
      </c>
      <c r="B101" s="14" t="s">
        <v>358</v>
      </c>
      <c r="C101" s="15" t="s">
        <v>18</v>
      </c>
      <c r="D101" s="49"/>
      <c r="E101" s="49"/>
      <c r="F101" s="15">
        <v>13</v>
      </c>
      <c r="G101" s="15">
        <v>52.02</v>
      </c>
      <c r="H101" s="49"/>
      <c r="I101" s="49"/>
      <c r="J101" s="49"/>
      <c r="K101" s="49"/>
      <c r="L101" s="15">
        <v>0.45</v>
      </c>
      <c r="M101" s="49"/>
      <c r="N101" s="49"/>
      <c r="O101" s="15">
        <v>0.04</v>
      </c>
    </row>
    <row r="102" spans="1:15" ht="12.75" customHeight="1" x14ac:dyDescent="0.2">
      <c r="A102" s="12"/>
      <c r="B102" s="14" t="s">
        <v>10</v>
      </c>
      <c r="C102" s="9" t="s">
        <v>19</v>
      </c>
      <c r="D102" s="37" t="s">
        <v>24</v>
      </c>
      <c r="E102" s="35" t="s">
        <v>32</v>
      </c>
      <c r="F102" s="37" t="s">
        <v>38</v>
      </c>
      <c r="G102" s="37" t="s">
        <v>43</v>
      </c>
      <c r="H102" s="35" t="s">
        <v>53</v>
      </c>
      <c r="I102" s="36"/>
      <c r="J102" s="36"/>
      <c r="K102" s="36"/>
      <c r="L102" s="37" t="s">
        <v>73</v>
      </c>
      <c r="M102" s="36"/>
      <c r="N102" s="36"/>
      <c r="O102" s="35" t="s">
        <v>89</v>
      </c>
    </row>
    <row r="103" spans="1:15" x14ac:dyDescent="0.2">
      <c r="A103" s="12"/>
      <c r="B103" s="11" t="s">
        <v>11</v>
      </c>
      <c r="C103" s="12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</row>
    <row r="104" spans="1:15" x14ac:dyDescent="0.2">
      <c r="A104" s="53" t="s">
        <v>255</v>
      </c>
      <c r="B104" s="19" t="s">
        <v>273</v>
      </c>
      <c r="C104" s="6">
        <v>200</v>
      </c>
      <c r="D104" s="40">
        <v>1.93</v>
      </c>
      <c r="E104" s="40">
        <v>5.4</v>
      </c>
      <c r="F104" s="40">
        <v>13.07</v>
      </c>
      <c r="G104" s="40">
        <v>108.7</v>
      </c>
      <c r="H104" s="37">
        <v>0.06</v>
      </c>
      <c r="I104" s="40">
        <v>13.58</v>
      </c>
      <c r="J104" s="36"/>
      <c r="K104" s="40">
        <v>1.84</v>
      </c>
      <c r="L104" s="40">
        <v>34.56</v>
      </c>
      <c r="M104" s="40">
        <v>29.54</v>
      </c>
      <c r="N104" s="40">
        <v>12.18</v>
      </c>
      <c r="O104" s="40">
        <v>1.2</v>
      </c>
    </row>
    <row r="105" spans="1:15" x14ac:dyDescent="0.2">
      <c r="A105" s="53" t="s">
        <v>256</v>
      </c>
      <c r="B105" s="13" t="s">
        <v>176</v>
      </c>
      <c r="C105" s="9" t="s">
        <v>133</v>
      </c>
      <c r="D105" s="35" t="s">
        <v>179</v>
      </c>
      <c r="E105" s="35" t="s">
        <v>181</v>
      </c>
      <c r="F105" s="35" t="s">
        <v>183</v>
      </c>
      <c r="G105" s="35" t="s">
        <v>185</v>
      </c>
      <c r="H105" s="35" t="s">
        <v>68</v>
      </c>
      <c r="I105" s="35" t="s">
        <v>187</v>
      </c>
      <c r="J105" s="35" t="s">
        <v>190</v>
      </c>
      <c r="K105" s="35" t="s">
        <v>192</v>
      </c>
      <c r="L105" s="35" t="s">
        <v>149</v>
      </c>
      <c r="M105" s="35" t="s">
        <v>194</v>
      </c>
      <c r="N105" s="35" t="s">
        <v>197</v>
      </c>
      <c r="O105" s="35" t="s">
        <v>200</v>
      </c>
    </row>
    <row r="106" spans="1:15" x14ac:dyDescent="0.2">
      <c r="A106" s="57" t="s">
        <v>283</v>
      </c>
      <c r="B106" s="14" t="s">
        <v>284</v>
      </c>
      <c r="C106" s="15">
        <v>150</v>
      </c>
      <c r="D106" s="15">
        <v>3.87</v>
      </c>
      <c r="E106" s="15">
        <v>4.6900000000000004</v>
      </c>
      <c r="F106" s="15">
        <v>40.1</v>
      </c>
      <c r="G106" s="15">
        <v>218</v>
      </c>
      <c r="H106" s="6">
        <v>0.04</v>
      </c>
      <c r="I106" s="15"/>
      <c r="J106" s="6">
        <v>27</v>
      </c>
      <c r="K106" s="6">
        <v>0.28999999999999998</v>
      </c>
      <c r="L106" s="15">
        <v>6.28</v>
      </c>
      <c r="M106" s="6">
        <v>83.3</v>
      </c>
      <c r="N106" s="6">
        <v>27.07</v>
      </c>
      <c r="O106" s="15">
        <v>0.56000000000000005</v>
      </c>
    </row>
    <row r="107" spans="1:15" x14ac:dyDescent="0.2">
      <c r="A107" s="56" t="s">
        <v>440</v>
      </c>
      <c r="B107" s="14" t="s">
        <v>441</v>
      </c>
      <c r="C107" s="85">
        <v>200</v>
      </c>
      <c r="D107" s="37">
        <v>0.16</v>
      </c>
      <c r="E107" s="35"/>
      <c r="F107" s="37">
        <v>27.87</v>
      </c>
      <c r="G107" s="37">
        <v>112.13</v>
      </c>
      <c r="H107" s="35">
        <v>0.01</v>
      </c>
      <c r="I107" s="36">
        <v>4</v>
      </c>
      <c r="J107" s="36"/>
      <c r="K107" s="36"/>
      <c r="L107" s="37">
        <v>7.12</v>
      </c>
      <c r="M107" s="36"/>
      <c r="N107" s="36"/>
      <c r="O107" s="35">
        <v>0.95</v>
      </c>
    </row>
    <row r="108" spans="1:15" x14ac:dyDescent="0.2">
      <c r="A108" s="10"/>
      <c r="B108" s="14" t="s">
        <v>10</v>
      </c>
      <c r="C108" s="9" t="s">
        <v>19</v>
      </c>
      <c r="D108" s="37">
        <v>1.52</v>
      </c>
      <c r="E108" s="35" t="s">
        <v>32</v>
      </c>
      <c r="F108" s="37" t="s">
        <v>38</v>
      </c>
      <c r="G108" s="37" t="s">
        <v>43</v>
      </c>
      <c r="H108" s="35" t="s">
        <v>53</v>
      </c>
      <c r="I108" s="36"/>
      <c r="J108" s="36"/>
      <c r="K108" s="36"/>
      <c r="L108" s="37" t="s">
        <v>73</v>
      </c>
      <c r="M108" s="36"/>
      <c r="N108" s="36"/>
      <c r="O108" s="35" t="s">
        <v>89</v>
      </c>
    </row>
    <row r="109" spans="1:15" ht="21.75" customHeight="1" x14ac:dyDescent="0.2">
      <c r="A109" s="94" t="s">
        <v>174</v>
      </c>
      <c r="B109" s="95"/>
      <c r="C109" s="96"/>
      <c r="D109" s="39">
        <f>D111+D112+D113+D114+D116+D117+D118+D119+D120+D121</f>
        <v>34.61</v>
      </c>
      <c r="E109" s="39">
        <f t="shared" ref="E109:O109" si="9">E111+E112+E113+E114+E116+E117+E118+E119+E120+E121</f>
        <v>29.979999999999997</v>
      </c>
      <c r="F109" s="39">
        <f t="shared" si="9"/>
        <v>188.32</v>
      </c>
      <c r="G109" s="39">
        <f t="shared" si="9"/>
        <v>1161.07</v>
      </c>
      <c r="H109" s="39">
        <f t="shared" si="9"/>
        <v>0.6100000000000001</v>
      </c>
      <c r="I109" s="39">
        <f t="shared" si="9"/>
        <v>39.19</v>
      </c>
      <c r="J109" s="39">
        <f t="shared" si="9"/>
        <v>102.7</v>
      </c>
      <c r="K109" s="39">
        <f t="shared" si="9"/>
        <v>4.75</v>
      </c>
      <c r="L109" s="39">
        <f t="shared" si="9"/>
        <v>392.54</v>
      </c>
      <c r="M109" s="39">
        <f t="shared" si="9"/>
        <v>294.45999999999998</v>
      </c>
      <c r="N109" s="39">
        <f t="shared" si="9"/>
        <v>89.350000000000009</v>
      </c>
      <c r="O109" s="39">
        <f t="shared" si="9"/>
        <v>7.2799999999999994</v>
      </c>
    </row>
    <row r="110" spans="1:15" ht="13.5" customHeight="1" x14ac:dyDescent="0.2">
      <c r="A110" s="12"/>
      <c r="B110" s="8" t="s">
        <v>323</v>
      </c>
      <c r="C110" s="12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</row>
    <row r="111" spans="1:15" ht="13.5" customHeight="1" x14ac:dyDescent="0.2">
      <c r="A111" s="48" t="s">
        <v>375</v>
      </c>
      <c r="B111" s="14" t="s">
        <v>376</v>
      </c>
      <c r="C111" s="15">
        <v>7</v>
      </c>
      <c r="D111" s="15">
        <v>1.82</v>
      </c>
      <c r="E111" s="15">
        <v>1.87</v>
      </c>
      <c r="F111" s="15">
        <v>0.25</v>
      </c>
      <c r="G111" s="15">
        <v>24.97</v>
      </c>
      <c r="H111" s="49"/>
      <c r="I111" s="15">
        <v>0.2</v>
      </c>
      <c r="J111" s="49"/>
      <c r="K111" s="49"/>
      <c r="L111" s="15">
        <v>70.349999999999994</v>
      </c>
      <c r="M111" s="49"/>
      <c r="N111" s="49"/>
      <c r="O111" s="15">
        <v>7.0000000000000007E-2</v>
      </c>
    </row>
    <row r="112" spans="1:15" ht="21.75" customHeight="1" x14ac:dyDescent="0.2">
      <c r="A112" s="56" t="s">
        <v>347</v>
      </c>
      <c r="B112" s="27" t="s">
        <v>348</v>
      </c>
      <c r="C112" s="15" t="s">
        <v>98</v>
      </c>
      <c r="D112" s="37" t="s">
        <v>349</v>
      </c>
      <c r="E112" s="37" t="s">
        <v>350</v>
      </c>
      <c r="F112" s="37" t="s">
        <v>351</v>
      </c>
      <c r="G112" s="37" t="s">
        <v>352</v>
      </c>
      <c r="H112" s="37" t="s">
        <v>111</v>
      </c>
      <c r="I112" s="37" t="s">
        <v>332</v>
      </c>
      <c r="J112" s="37" t="s">
        <v>353</v>
      </c>
      <c r="K112" s="37" t="s">
        <v>334</v>
      </c>
      <c r="L112" s="37">
        <v>138.84</v>
      </c>
      <c r="M112" s="37" t="s">
        <v>354</v>
      </c>
      <c r="N112" s="37" t="s">
        <v>355</v>
      </c>
      <c r="O112" s="37" t="s">
        <v>356</v>
      </c>
    </row>
    <row r="113" spans="1:15" ht="12.75" customHeight="1" x14ac:dyDescent="0.2">
      <c r="A113" s="56" t="s">
        <v>338</v>
      </c>
      <c r="B113" s="14" t="s">
        <v>339</v>
      </c>
      <c r="C113" s="15" t="s">
        <v>340</v>
      </c>
      <c r="D113" s="37" t="s">
        <v>100</v>
      </c>
      <c r="E113" s="36"/>
      <c r="F113" s="37" t="s">
        <v>341</v>
      </c>
      <c r="G113" s="37" t="s">
        <v>342</v>
      </c>
      <c r="H113" s="36"/>
      <c r="I113" s="37" t="s">
        <v>343</v>
      </c>
      <c r="J113" s="36"/>
      <c r="K113" s="37" t="s">
        <v>58</v>
      </c>
      <c r="L113" s="37" t="s">
        <v>344</v>
      </c>
      <c r="M113" s="37" t="s">
        <v>116</v>
      </c>
      <c r="N113" s="37" t="s">
        <v>345</v>
      </c>
      <c r="O113" s="37" t="s">
        <v>346</v>
      </c>
    </row>
    <row r="114" spans="1:15" ht="15.75" customHeight="1" x14ac:dyDescent="0.2">
      <c r="A114" s="48"/>
      <c r="B114" s="14" t="s">
        <v>10</v>
      </c>
      <c r="C114" s="9" t="s">
        <v>19</v>
      </c>
      <c r="D114" s="37" t="s">
        <v>24</v>
      </c>
      <c r="E114" s="35" t="s">
        <v>32</v>
      </c>
      <c r="F114" s="37" t="s">
        <v>38</v>
      </c>
      <c r="G114" s="37" t="s">
        <v>43</v>
      </c>
      <c r="H114" s="35" t="s">
        <v>53</v>
      </c>
      <c r="I114" s="36"/>
      <c r="J114" s="36"/>
      <c r="K114" s="36"/>
      <c r="L114" s="37" t="s">
        <v>73</v>
      </c>
      <c r="M114" s="36"/>
      <c r="N114" s="36"/>
      <c r="O114" s="35">
        <v>0.22</v>
      </c>
    </row>
    <row r="115" spans="1:15" x14ac:dyDescent="0.2">
      <c r="A115" s="48"/>
      <c r="B115" s="11" t="s">
        <v>11</v>
      </c>
      <c r="C115" s="12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</row>
    <row r="116" spans="1:15" ht="24" x14ac:dyDescent="0.2">
      <c r="A116" s="52" t="s">
        <v>258</v>
      </c>
      <c r="B116" s="28" t="s">
        <v>303</v>
      </c>
      <c r="C116" s="9" t="s">
        <v>304</v>
      </c>
      <c r="D116" s="35" t="s">
        <v>180</v>
      </c>
      <c r="E116" s="35" t="s">
        <v>182</v>
      </c>
      <c r="F116" s="35" t="s">
        <v>184</v>
      </c>
      <c r="G116" s="35" t="s">
        <v>186</v>
      </c>
      <c r="H116" s="35" t="s">
        <v>52</v>
      </c>
      <c r="I116" s="35" t="s">
        <v>188</v>
      </c>
      <c r="J116" s="36"/>
      <c r="K116" s="35" t="s">
        <v>61</v>
      </c>
      <c r="L116" s="35" t="s">
        <v>138</v>
      </c>
      <c r="M116" s="35" t="s">
        <v>195</v>
      </c>
      <c r="N116" s="35" t="s">
        <v>198</v>
      </c>
      <c r="O116" s="35" t="s">
        <v>201</v>
      </c>
    </row>
    <row r="117" spans="1:15" ht="24" x14ac:dyDescent="0.2">
      <c r="A117" s="53" t="s">
        <v>259</v>
      </c>
      <c r="B117" s="28" t="s">
        <v>444</v>
      </c>
      <c r="C117" s="9">
        <v>100</v>
      </c>
      <c r="D117" s="35">
        <v>9.7200000000000006</v>
      </c>
      <c r="E117" s="35">
        <v>6.3</v>
      </c>
      <c r="F117" s="35">
        <v>12.3</v>
      </c>
      <c r="G117" s="35">
        <v>144.62</v>
      </c>
      <c r="H117" s="35" t="s">
        <v>112</v>
      </c>
      <c r="I117" s="35" t="s">
        <v>189</v>
      </c>
      <c r="J117" s="35" t="s">
        <v>191</v>
      </c>
      <c r="K117" s="35" t="s">
        <v>160</v>
      </c>
      <c r="L117" s="35" t="s">
        <v>193</v>
      </c>
      <c r="M117" s="35" t="s">
        <v>196</v>
      </c>
      <c r="N117" s="35" t="s">
        <v>199</v>
      </c>
      <c r="O117" s="35" t="s">
        <v>202</v>
      </c>
    </row>
    <row r="118" spans="1:15" x14ac:dyDescent="0.2">
      <c r="A118" s="52" t="s">
        <v>260</v>
      </c>
      <c r="B118" s="14" t="s">
        <v>178</v>
      </c>
      <c r="C118" s="15">
        <v>150</v>
      </c>
      <c r="D118" s="15">
        <v>2.75</v>
      </c>
      <c r="E118" s="15">
        <v>3.6</v>
      </c>
      <c r="F118" s="15">
        <v>18.399999999999999</v>
      </c>
      <c r="G118" s="15">
        <v>116.8</v>
      </c>
      <c r="H118" s="15">
        <v>0.13</v>
      </c>
      <c r="I118" s="15">
        <v>21.6</v>
      </c>
      <c r="J118" s="15">
        <v>16.7</v>
      </c>
      <c r="K118" s="15">
        <v>0.15</v>
      </c>
      <c r="L118" s="15">
        <v>34.9</v>
      </c>
      <c r="M118" s="15">
        <v>63.3</v>
      </c>
      <c r="N118" s="15">
        <v>24.6</v>
      </c>
      <c r="O118" s="15">
        <v>0.99</v>
      </c>
    </row>
    <row r="119" spans="1:15" x14ac:dyDescent="0.2">
      <c r="A119" s="54" t="s">
        <v>248</v>
      </c>
      <c r="B119" s="14" t="s">
        <v>436</v>
      </c>
      <c r="C119" s="15">
        <v>200</v>
      </c>
      <c r="D119" s="15">
        <v>1.92</v>
      </c>
      <c r="E119" s="49">
        <v>0.11</v>
      </c>
      <c r="F119" s="15">
        <v>38.83</v>
      </c>
      <c r="G119" s="15">
        <v>164.02</v>
      </c>
      <c r="H119" s="15">
        <v>0.04</v>
      </c>
      <c r="I119" s="15">
        <v>1.48</v>
      </c>
      <c r="J119" s="49"/>
      <c r="K119" s="49"/>
      <c r="L119" s="15">
        <v>59.8</v>
      </c>
      <c r="M119" s="49"/>
      <c r="N119" s="49"/>
      <c r="O119" s="15">
        <v>1.24</v>
      </c>
    </row>
    <row r="120" spans="1:15" ht="15" customHeight="1" x14ac:dyDescent="0.2">
      <c r="A120" s="10"/>
      <c r="B120" s="14" t="s">
        <v>272</v>
      </c>
      <c r="C120" s="9">
        <v>40</v>
      </c>
      <c r="D120" s="37">
        <v>2.44</v>
      </c>
      <c r="E120" s="35">
        <v>0.48</v>
      </c>
      <c r="F120" s="37">
        <v>15.96</v>
      </c>
      <c r="G120" s="37">
        <v>77.92</v>
      </c>
      <c r="H120" s="35">
        <v>0.06</v>
      </c>
      <c r="I120" s="36"/>
      <c r="J120" s="36"/>
      <c r="K120" s="36"/>
      <c r="L120" s="37">
        <v>11.6</v>
      </c>
      <c r="M120" s="36">
        <v>52</v>
      </c>
      <c r="N120" s="36">
        <v>16.8</v>
      </c>
      <c r="O120" s="35">
        <v>1.44</v>
      </c>
    </row>
    <row r="121" spans="1:15" ht="36.75" customHeight="1" x14ac:dyDescent="0.2">
      <c r="A121" s="12"/>
      <c r="B121" s="19" t="s">
        <v>290</v>
      </c>
      <c r="C121" s="60" t="s">
        <v>291</v>
      </c>
      <c r="D121" s="40">
        <v>2.5499999999999998</v>
      </c>
      <c r="E121" s="40">
        <v>4.01</v>
      </c>
      <c r="F121" s="40">
        <v>25.47</v>
      </c>
      <c r="G121" s="40">
        <v>148.16999999999999</v>
      </c>
      <c r="H121" s="40">
        <v>0.03</v>
      </c>
      <c r="I121" s="36"/>
      <c r="J121" s="36"/>
      <c r="K121" s="36"/>
      <c r="L121" s="40">
        <v>6.8</v>
      </c>
      <c r="M121" s="36"/>
      <c r="N121" s="36"/>
      <c r="O121" s="40">
        <v>0.34</v>
      </c>
    </row>
    <row r="122" spans="1:15" ht="21.75" customHeight="1" x14ac:dyDescent="0.2">
      <c r="A122" s="31" t="s">
        <v>175</v>
      </c>
      <c r="B122" s="95" t="s">
        <v>271</v>
      </c>
      <c r="C122" s="96"/>
      <c r="D122" s="39">
        <f>D124+D125+D126+D127+D129+D130+D131+D132+D133</f>
        <v>28.11</v>
      </c>
      <c r="E122" s="39">
        <f t="shared" ref="E122:O122" si="10">E124+E125+E126+E127+E129+E130+E131+E132+E133</f>
        <v>31.86</v>
      </c>
      <c r="F122" s="39">
        <f t="shared" si="10"/>
        <v>141.07999999999998</v>
      </c>
      <c r="G122" s="39">
        <f t="shared" si="10"/>
        <v>963.30000000000007</v>
      </c>
      <c r="H122" s="39">
        <f t="shared" si="10"/>
        <v>0.48000000000000004</v>
      </c>
      <c r="I122" s="39">
        <f t="shared" si="10"/>
        <v>25.4</v>
      </c>
      <c r="J122" s="39">
        <f t="shared" si="10"/>
        <v>65.400000000000006</v>
      </c>
      <c r="K122" s="39">
        <f t="shared" si="10"/>
        <v>4.7799999999999994</v>
      </c>
      <c r="L122" s="39">
        <f t="shared" si="10"/>
        <v>304.24</v>
      </c>
      <c r="M122" s="39">
        <f t="shared" si="10"/>
        <v>218.67000000000002</v>
      </c>
      <c r="N122" s="39">
        <f t="shared" si="10"/>
        <v>111.2</v>
      </c>
      <c r="O122" s="39">
        <f t="shared" si="10"/>
        <v>7.580000000000001</v>
      </c>
    </row>
    <row r="123" spans="1:15" ht="11.25" customHeight="1" x14ac:dyDescent="0.2">
      <c r="A123" s="78"/>
      <c r="B123" s="75" t="s">
        <v>323</v>
      </c>
      <c r="C123" s="12"/>
      <c r="D123" s="41"/>
      <c r="E123" s="37"/>
      <c r="F123" s="37"/>
      <c r="G123" s="37"/>
      <c r="H123" s="37"/>
      <c r="I123" s="79"/>
      <c r="J123" s="37"/>
      <c r="K123" s="37"/>
      <c r="L123" s="37"/>
      <c r="M123" s="37"/>
      <c r="N123" s="37"/>
      <c r="O123" s="37"/>
    </row>
    <row r="124" spans="1:15" ht="16.5" customHeight="1" x14ac:dyDescent="0.2">
      <c r="A124" s="48" t="s">
        <v>324</v>
      </c>
      <c r="B124" s="14" t="s">
        <v>325</v>
      </c>
      <c r="C124" s="15">
        <v>10</v>
      </c>
      <c r="D124" s="15">
        <v>0.14000000000000001</v>
      </c>
      <c r="E124" s="15">
        <v>6.83</v>
      </c>
      <c r="F124" s="66">
        <v>0.19</v>
      </c>
      <c r="G124" s="15">
        <v>62.8</v>
      </c>
      <c r="H124" s="49"/>
      <c r="I124" s="49"/>
      <c r="J124" s="67">
        <v>44.4</v>
      </c>
      <c r="K124" s="15">
        <v>0.11</v>
      </c>
      <c r="L124" s="15">
        <v>3.22</v>
      </c>
      <c r="M124" s="15">
        <v>3.9</v>
      </c>
      <c r="N124" s="15">
        <v>0.11</v>
      </c>
      <c r="O124" s="68">
        <v>0.03</v>
      </c>
    </row>
    <row r="125" spans="1:15" ht="14.25" customHeight="1" x14ac:dyDescent="0.2">
      <c r="A125" s="48" t="s">
        <v>377</v>
      </c>
      <c r="B125" s="28" t="s">
        <v>411</v>
      </c>
      <c r="C125" s="9">
        <v>200</v>
      </c>
      <c r="D125" s="35" t="s">
        <v>399</v>
      </c>
      <c r="E125" s="35" t="s">
        <v>400</v>
      </c>
      <c r="F125" s="35" t="s">
        <v>401</v>
      </c>
      <c r="G125" s="35" t="s">
        <v>402</v>
      </c>
      <c r="H125" s="35" t="s">
        <v>100</v>
      </c>
      <c r="I125" s="35" t="s">
        <v>332</v>
      </c>
      <c r="J125" s="36"/>
      <c r="K125" s="35" t="s">
        <v>93</v>
      </c>
      <c r="L125" s="35" t="s">
        <v>403</v>
      </c>
      <c r="M125" s="35" t="s">
        <v>404</v>
      </c>
      <c r="N125" s="35" t="s">
        <v>405</v>
      </c>
      <c r="O125" s="35" t="s">
        <v>406</v>
      </c>
    </row>
    <row r="126" spans="1:15" ht="15" customHeight="1" x14ac:dyDescent="0.2">
      <c r="A126" s="56" t="s">
        <v>391</v>
      </c>
      <c r="B126" s="14" t="s">
        <v>392</v>
      </c>
      <c r="C126" s="9" t="s">
        <v>18</v>
      </c>
      <c r="D126" s="37" t="s">
        <v>27</v>
      </c>
      <c r="E126" s="35" t="s">
        <v>393</v>
      </c>
      <c r="F126" s="37" t="s">
        <v>394</v>
      </c>
      <c r="G126" s="37" t="s">
        <v>46</v>
      </c>
      <c r="H126" s="35" t="s">
        <v>53</v>
      </c>
      <c r="I126" s="37" t="s">
        <v>364</v>
      </c>
      <c r="J126" s="36"/>
      <c r="K126" s="36"/>
      <c r="L126" s="37" t="s">
        <v>395</v>
      </c>
      <c r="M126" s="36"/>
      <c r="N126" s="36"/>
      <c r="O126" s="35" t="s">
        <v>57</v>
      </c>
    </row>
    <row r="127" spans="1:15" ht="16.5" customHeight="1" x14ac:dyDescent="0.2">
      <c r="A127" s="12"/>
      <c r="B127" s="14" t="s">
        <v>10</v>
      </c>
      <c r="C127" s="9" t="s">
        <v>19</v>
      </c>
      <c r="D127" s="37" t="s">
        <v>24</v>
      </c>
      <c r="E127" s="35" t="s">
        <v>32</v>
      </c>
      <c r="F127" s="37" t="s">
        <v>38</v>
      </c>
      <c r="G127" s="37" t="s">
        <v>43</v>
      </c>
      <c r="H127" s="35" t="s">
        <v>53</v>
      </c>
      <c r="I127" s="36"/>
      <c r="J127" s="36"/>
      <c r="K127" s="36"/>
      <c r="L127" s="37" t="s">
        <v>73</v>
      </c>
      <c r="M127" s="36"/>
      <c r="N127" s="36"/>
      <c r="O127" s="44" t="s">
        <v>89</v>
      </c>
    </row>
    <row r="128" spans="1:15" x14ac:dyDescent="0.2">
      <c r="A128" s="12"/>
      <c r="B128" s="11" t="s">
        <v>11</v>
      </c>
      <c r="C128" s="12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44"/>
    </row>
    <row r="129" spans="1:15" x14ac:dyDescent="0.2">
      <c r="A129" s="12" t="s">
        <v>237</v>
      </c>
      <c r="B129" s="13" t="s">
        <v>14</v>
      </c>
      <c r="C129" s="9" t="s">
        <v>20</v>
      </c>
      <c r="D129" s="35" t="s">
        <v>28</v>
      </c>
      <c r="E129" s="35" t="s">
        <v>35</v>
      </c>
      <c r="F129" s="35" t="s">
        <v>41</v>
      </c>
      <c r="G129" s="35" t="s">
        <v>47</v>
      </c>
      <c r="H129" s="35" t="s">
        <v>57</v>
      </c>
      <c r="I129" s="35" t="s">
        <v>62</v>
      </c>
      <c r="J129" s="36"/>
      <c r="K129" s="35" t="s">
        <v>69</v>
      </c>
      <c r="L129" s="35" t="s">
        <v>76</v>
      </c>
      <c r="M129" s="35" t="s">
        <v>82</v>
      </c>
      <c r="N129" s="35" t="s">
        <v>87</v>
      </c>
      <c r="O129" s="35" t="s">
        <v>92</v>
      </c>
    </row>
    <row r="130" spans="1:15" ht="24" x14ac:dyDescent="0.2">
      <c r="A130" s="10" t="s">
        <v>241</v>
      </c>
      <c r="B130" s="28" t="s">
        <v>267</v>
      </c>
      <c r="C130" s="9" t="s">
        <v>97</v>
      </c>
      <c r="D130" s="35" t="s">
        <v>101</v>
      </c>
      <c r="E130" s="35" t="s">
        <v>104</v>
      </c>
      <c r="F130" s="35" t="s">
        <v>105</v>
      </c>
      <c r="G130" s="35" t="s">
        <v>108</v>
      </c>
      <c r="H130" s="35" t="s">
        <v>55</v>
      </c>
      <c r="I130" s="35" t="s">
        <v>114</v>
      </c>
      <c r="J130" s="36"/>
      <c r="K130" s="35" t="s">
        <v>119</v>
      </c>
      <c r="L130" s="35" t="s">
        <v>120</v>
      </c>
      <c r="M130" s="35" t="s">
        <v>123</v>
      </c>
      <c r="N130" s="35" t="s">
        <v>125</v>
      </c>
      <c r="O130" s="35" t="s">
        <v>126</v>
      </c>
    </row>
    <row r="131" spans="1:15" x14ac:dyDescent="0.2">
      <c r="A131" s="59" t="s">
        <v>242</v>
      </c>
      <c r="B131" s="13" t="s">
        <v>96</v>
      </c>
      <c r="C131" s="15">
        <v>150</v>
      </c>
      <c r="D131" s="15">
        <v>4.6399999999999997</v>
      </c>
      <c r="E131" s="15">
        <v>4.43</v>
      </c>
      <c r="F131" s="15">
        <v>20.82</v>
      </c>
      <c r="G131" s="15">
        <v>141.68</v>
      </c>
      <c r="H131" s="15">
        <v>0.16</v>
      </c>
      <c r="I131" s="49"/>
      <c r="J131" s="15">
        <v>21</v>
      </c>
      <c r="K131" s="15">
        <v>0.34</v>
      </c>
      <c r="L131" s="15">
        <v>8.7799999999999994</v>
      </c>
      <c r="M131" s="15">
        <v>110.01</v>
      </c>
      <c r="N131" s="15">
        <v>72.650000000000006</v>
      </c>
      <c r="O131" s="15">
        <v>2.4500000000000002</v>
      </c>
    </row>
    <row r="132" spans="1:15" ht="19.5" customHeight="1" x14ac:dyDescent="0.2">
      <c r="A132" s="24" t="s">
        <v>243</v>
      </c>
      <c r="B132" s="27" t="s">
        <v>435</v>
      </c>
      <c r="C132" s="15" t="s">
        <v>18</v>
      </c>
      <c r="D132" s="37" t="s">
        <v>102</v>
      </c>
      <c r="E132" s="36"/>
      <c r="F132" s="37" t="s">
        <v>106</v>
      </c>
      <c r="G132" s="37" t="s">
        <v>109</v>
      </c>
      <c r="H132" s="37" t="s">
        <v>90</v>
      </c>
      <c r="I132" s="37" t="s">
        <v>115</v>
      </c>
      <c r="J132" s="36"/>
      <c r="K132" s="36"/>
      <c r="L132" s="37" t="s">
        <v>121</v>
      </c>
      <c r="M132" s="36"/>
      <c r="N132" s="36"/>
      <c r="O132" s="37" t="s">
        <v>127</v>
      </c>
    </row>
    <row r="133" spans="1:15" x14ac:dyDescent="0.2">
      <c r="A133" s="12"/>
      <c r="B133" s="14" t="s">
        <v>10</v>
      </c>
      <c r="C133" s="9">
        <v>40</v>
      </c>
      <c r="D133" s="37">
        <v>3.04</v>
      </c>
      <c r="E133" s="35">
        <v>0.32</v>
      </c>
      <c r="F133" s="37">
        <v>19.68</v>
      </c>
      <c r="G133" s="37">
        <v>93.76</v>
      </c>
      <c r="H133" s="35">
        <v>0.04</v>
      </c>
      <c r="I133" s="36"/>
      <c r="J133" s="36"/>
      <c r="K133" s="36"/>
      <c r="L133" s="37">
        <v>8</v>
      </c>
      <c r="M133" s="36"/>
      <c r="N133" s="36"/>
      <c r="O133" s="35">
        <v>0.44</v>
      </c>
    </row>
    <row r="134" spans="1:15" ht="21" customHeight="1" x14ac:dyDescent="0.2">
      <c r="A134" s="101" t="s">
        <v>204</v>
      </c>
      <c r="B134" s="102"/>
      <c r="C134" s="103"/>
      <c r="D134" s="39">
        <f>D136+D137+D138+D140+D141+D142+D143</f>
        <v>39.67</v>
      </c>
      <c r="E134" s="39">
        <f t="shared" ref="E134:O134" si="11">E136+E137+E138+E140+E141+E142+E143</f>
        <v>42.67</v>
      </c>
      <c r="F134" s="39">
        <f t="shared" si="11"/>
        <v>82.36999999999999</v>
      </c>
      <c r="G134" s="39">
        <f t="shared" si="11"/>
        <v>871.84</v>
      </c>
      <c r="H134" s="39">
        <f t="shared" si="11"/>
        <v>0.43000000000000005</v>
      </c>
      <c r="I134" s="39">
        <f t="shared" si="11"/>
        <v>43.05</v>
      </c>
      <c r="J134" s="39">
        <f t="shared" si="11"/>
        <v>15</v>
      </c>
      <c r="K134" s="39">
        <f t="shared" si="11"/>
        <v>3.84</v>
      </c>
      <c r="L134" s="39">
        <f t="shared" si="11"/>
        <v>119.63000000000001</v>
      </c>
      <c r="M134" s="39">
        <f t="shared" si="11"/>
        <v>161.21</v>
      </c>
      <c r="N134" s="39">
        <f t="shared" si="11"/>
        <v>61.519999999999996</v>
      </c>
      <c r="O134" s="39">
        <f t="shared" si="11"/>
        <v>5.99</v>
      </c>
    </row>
    <row r="135" spans="1:15" ht="10.5" customHeight="1" x14ac:dyDescent="0.2">
      <c r="A135" s="12"/>
      <c r="B135" s="75" t="s">
        <v>323</v>
      </c>
      <c r="C135" s="12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</row>
    <row r="136" spans="1:15" ht="11.25" customHeight="1" x14ac:dyDescent="0.2">
      <c r="A136" s="57" t="s">
        <v>359</v>
      </c>
      <c r="B136" s="70" t="s">
        <v>360</v>
      </c>
      <c r="C136" s="15" t="s">
        <v>439</v>
      </c>
      <c r="D136" s="36">
        <v>22.21</v>
      </c>
      <c r="E136" s="36">
        <v>26.48</v>
      </c>
      <c r="F136" s="36">
        <v>4.13</v>
      </c>
      <c r="G136" s="36">
        <v>343.44</v>
      </c>
      <c r="H136" s="36">
        <v>0.05</v>
      </c>
      <c r="I136" s="36">
        <v>0.28999999999999998</v>
      </c>
      <c r="J136" s="36">
        <v>15</v>
      </c>
      <c r="K136" s="36">
        <v>0.04</v>
      </c>
      <c r="L136" s="36">
        <v>61.1</v>
      </c>
      <c r="M136" s="36">
        <v>1.31</v>
      </c>
      <c r="N136" s="36">
        <v>0.04</v>
      </c>
      <c r="O136" s="36">
        <v>1.54</v>
      </c>
    </row>
    <row r="137" spans="1:15" ht="12" customHeight="1" x14ac:dyDescent="0.2">
      <c r="A137" s="56" t="s">
        <v>357</v>
      </c>
      <c r="B137" s="14" t="s">
        <v>358</v>
      </c>
      <c r="C137" s="15" t="s">
        <v>18</v>
      </c>
      <c r="D137" s="49"/>
      <c r="E137" s="49"/>
      <c r="F137" s="15">
        <v>13</v>
      </c>
      <c r="G137" s="15">
        <v>52.02</v>
      </c>
      <c r="H137" s="49"/>
      <c r="I137" s="49"/>
      <c r="J137" s="49"/>
      <c r="K137" s="49"/>
      <c r="L137" s="15">
        <v>0.45</v>
      </c>
      <c r="M137" s="49"/>
      <c r="N137" s="49"/>
      <c r="O137" s="15">
        <v>0.04</v>
      </c>
    </row>
    <row r="138" spans="1:15" ht="14.25" customHeight="1" x14ac:dyDescent="0.2">
      <c r="A138" s="12"/>
      <c r="B138" s="14" t="s">
        <v>10</v>
      </c>
      <c r="C138" s="9" t="s">
        <v>19</v>
      </c>
      <c r="D138" s="37" t="s">
        <v>24</v>
      </c>
      <c r="E138" s="35" t="s">
        <v>32</v>
      </c>
      <c r="F138" s="37" t="s">
        <v>38</v>
      </c>
      <c r="G138" s="37" t="s">
        <v>43</v>
      </c>
      <c r="H138" s="35" t="s">
        <v>53</v>
      </c>
      <c r="I138" s="36"/>
      <c r="J138" s="36"/>
      <c r="K138" s="36"/>
      <c r="L138" s="37" t="s">
        <v>73</v>
      </c>
      <c r="M138" s="36"/>
      <c r="N138" s="36"/>
      <c r="O138" s="35" t="s">
        <v>89</v>
      </c>
    </row>
    <row r="139" spans="1:15" x14ac:dyDescent="0.2">
      <c r="A139" s="12"/>
      <c r="B139" s="11" t="s">
        <v>11</v>
      </c>
      <c r="C139" s="12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</row>
    <row r="140" spans="1:15" ht="12.75" customHeight="1" x14ac:dyDescent="0.2">
      <c r="A140" s="65" t="s">
        <v>274</v>
      </c>
      <c r="B140" s="28" t="s">
        <v>281</v>
      </c>
      <c r="C140" s="9">
        <v>200</v>
      </c>
      <c r="D140" s="35">
        <v>1.98</v>
      </c>
      <c r="E140" s="35">
        <v>3</v>
      </c>
      <c r="F140" s="35">
        <v>13.8</v>
      </c>
      <c r="G140" s="35">
        <v>90</v>
      </c>
      <c r="H140" s="35">
        <v>0.1</v>
      </c>
      <c r="I140" s="35">
        <v>13.22</v>
      </c>
      <c r="J140" s="36"/>
      <c r="K140" s="35">
        <v>1</v>
      </c>
      <c r="L140" s="35">
        <v>15.24</v>
      </c>
      <c r="M140" s="35">
        <v>53.2</v>
      </c>
      <c r="N140" s="35">
        <v>21.28</v>
      </c>
      <c r="O140" s="35">
        <v>0.78</v>
      </c>
    </row>
    <row r="141" spans="1:15" ht="13.5" customHeight="1" x14ac:dyDescent="0.2">
      <c r="A141" s="55" t="s">
        <v>263</v>
      </c>
      <c r="B141" s="14" t="s">
        <v>280</v>
      </c>
      <c r="C141" s="15">
        <v>200</v>
      </c>
      <c r="D141" s="15">
        <v>12.63</v>
      </c>
      <c r="E141" s="15">
        <v>12.79</v>
      </c>
      <c r="F141" s="15">
        <v>22.02</v>
      </c>
      <c r="G141" s="15">
        <v>253.71</v>
      </c>
      <c r="H141" s="15">
        <v>0.22</v>
      </c>
      <c r="I141" s="15">
        <v>27.88</v>
      </c>
      <c r="J141" s="15"/>
      <c r="K141" s="15">
        <v>2.8</v>
      </c>
      <c r="L141" s="15">
        <v>29.14</v>
      </c>
      <c r="M141" s="15">
        <v>79.98</v>
      </c>
      <c r="N141" s="15">
        <v>31.56</v>
      </c>
      <c r="O141" s="15">
        <v>2.3199999999999998</v>
      </c>
    </row>
    <row r="142" spans="1:15" ht="24" x14ac:dyDescent="0.2">
      <c r="A142" s="62" t="s">
        <v>245</v>
      </c>
      <c r="B142" s="61" t="s">
        <v>437</v>
      </c>
      <c r="C142" s="9" t="s">
        <v>18</v>
      </c>
      <c r="D142" s="35" t="s">
        <v>54</v>
      </c>
      <c r="E142" s="36"/>
      <c r="F142" s="35" t="s">
        <v>107</v>
      </c>
      <c r="G142" s="37" t="s">
        <v>110</v>
      </c>
      <c r="H142" s="35" t="s">
        <v>58</v>
      </c>
      <c r="I142" s="35" t="s">
        <v>118</v>
      </c>
      <c r="J142" s="36"/>
      <c r="K142" s="36"/>
      <c r="L142" s="37" t="s">
        <v>122</v>
      </c>
      <c r="M142" s="37" t="s">
        <v>124</v>
      </c>
      <c r="N142" s="37" t="s">
        <v>113</v>
      </c>
      <c r="O142" s="37" t="s">
        <v>129</v>
      </c>
    </row>
    <row r="143" spans="1:15" x14ac:dyDescent="0.2">
      <c r="A143" s="10"/>
      <c r="B143" s="14" t="s">
        <v>272</v>
      </c>
      <c r="C143" s="9" t="s">
        <v>19</v>
      </c>
      <c r="D143" s="37">
        <v>1.22</v>
      </c>
      <c r="E143" s="35">
        <v>0.24</v>
      </c>
      <c r="F143" s="37">
        <v>7.98</v>
      </c>
      <c r="G143" s="37">
        <v>38.96</v>
      </c>
      <c r="H143" s="35">
        <v>0.03</v>
      </c>
      <c r="I143" s="36"/>
      <c r="J143" s="36"/>
      <c r="K143" s="36"/>
      <c r="L143" s="37">
        <v>5.8</v>
      </c>
      <c r="M143" s="36">
        <v>26</v>
      </c>
      <c r="N143" s="36">
        <v>8.4</v>
      </c>
      <c r="O143" s="35">
        <v>0.72</v>
      </c>
    </row>
    <row r="144" spans="1:15" ht="21" customHeight="1" x14ac:dyDescent="0.2">
      <c r="A144" s="104" t="s">
        <v>266</v>
      </c>
      <c r="B144" s="105"/>
      <c r="C144" s="106"/>
      <c r="D144" s="39">
        <f>D146+D147+D148+D150+D151+D152+D153+D154</f>
        <v>28.45</v>
      </c>
      <c r="E144" s="39">
        <f t="shared" ref="E144:O144" si="12">E146+E147+E148+E150+E151+E152+E153+E154</f>
        <v>27.330000000000002</v>
      </c>
      <c r="F144" s="39">
        <f t="shared" si="12"/>
        <v>162.60000000000002</v>
      </c>
      <c r="G144" s="39">
        <f t="shared" si="12"/>
        <v>1009.98</v>
      </c>
      <c r="H144" s="39">
        <f t="shared" si="12"/>
        <v>0.38999999999999996</v>
      </c>
      <c r="I144" s="39">
        <f t="shared" si="12"/>
        <v>7.92</v>
      </c>
      <c r="J144" s="39">
        <f t="shared" si="12"/>
        <v>47</v>
      </c>
      <c r="K144" s="39">
        <f t="shared" si="12"/>
        <v>3.8600000000000003</v>
      </c>
      <c r="L144" s="39">
        <f t="shared" si="12"/>
        <v>257.90999999999997</v>
      </c>
      <c r="M144" s="39">
        <f t="shared" si="12"/>
        <v>218.07999999999998</v>
      </c>
      <c r="N144" s="39">
        <f t="shared" si="12"/>
        <v>76.150000000000006</v>
      </c>
      <c r="O144" s="39">
        <f t="shared" si="12"/>
        <v>5.4600000000000009</v>
      </c>
    </row>
    <row r="145" spans="1:15" ht="11.25" customHeight="1" x14ac:dyDescent="0.2">
      <c r="A145" s="80"/>
      <c r="B145" s="88" t="s">
        <v>323</v>
      </c>
      <c r="C145" s="12"/>
      <c r="D145" s="37"/>
      <c r="E145" s="37"/>
      <c r="F145" s="37"/>
      <c r="G145" s="37"/>
      <c r="H145" s="37"/>
      <c r="I145" s="37"/>
      <c r="J145" s="36"/>
      <c r="K145" s="37"/>
      <c r="L145" s="37"/>
      <c r="M145" s="37"/>
      <c r="N145" s="37"/>
      <c r="O145" s="37"/>
    </row>
    <row r="146" spans="1:15" ht="21.75" customHeight="1" x14ac:dyDescent="0.2">
      <c r="A146" s="10" t="s">
        <v>377</v>
      </c>
      <c r="B146" s="28" t="s">
        <v>412</v>
      </c>
      <c r="C146" s="9" t="s">
        <v>98</v>
      </c>
      <c r="D146" s="35" t="s">
        <v>379</v>
      </c>
      <c r="E146" s="35" t="s">
        <v>380</v>
      </c>
      <c r="F146" s="35" t="s">
        <v>381</v>
      </c>
      <c r="G146" s="35" t="s">
        <v>382</v>
      </c>
      <c r="H146" s="35" t="s">
        <v>52</v>
      </c>
      <c r="I146" s="35" t="s">
        <v>332</v>
      </c>
      <c r="J146" s="35" t="s">
        <v>333</v>
      </c>
      <c r="K146" s="35" t="s">
        <v>334</v>
      </c>
      <c r="L146" s="35" t="s">
        <v>383</v>
      </c>
      <c r="M146" s="35" t="s">
        <v>384</v>
      </c>
      <c r="N146" s="35" t="s">
        <v>336</v>
      </c>
      <c r="O146" s="35" t="s">
        <v>337</v>
      </c>
    </row>
    <row r="147" spans="1:15" ht="14.25" customHeight="1" x14ac:dyDescent="0.2">
      <c r="A147" s="48" t="s">
        <v>361</v>
      </c>
      <c r="B147" s="13" t="s">
        <v>362</v>
      </c>
      <c r="C147" s="9" t="s">
        <v>18</v>
      </c>
      <c r="D147" s="9" t="s">
        <v>141</v>
      </c>
      <c r="E147" s="9" t="s">
        <v>363</v>
      </c>
      <c r="F147" s="9">
        <v>19.88</v>
      </c>
      <c r="G147" s="9">
        <v>102.78</v>
      </c>
      <c r="H147" s="9" t="s">
        <v>90</v>
      </c>
      <c r="I147" s="9" t="s">
        <v>364</v>
      </c>
      <c r="J147" s="49"/>
      <c r="K147" s="49"/>
      <c r="L147" s="9">
        <v>64.28</v>
      </c>
      <c r="M147" s="49"/>
      <c r="N147" s="49"/>
      <c r="O147" s="9">
        <v>0.39</v>
      </c>
    </row>
    <row r="148" spans="1:15" ht="14.25" customHeight="1" x14ac:dyDescent="0.2">
      <c r="A148" s="12"/>
      <c r="B148" s="14" t="s">
        <v>10</v>
      </c>
      <c r="C148" s="9">
        <v>30</v>
      </c>
      <c r="D148" s="37">
        <v>2.2799999999999998</v>
      </c>
      <c r="E148" s="35">
        <v>0.24</v>
      </c>
      <c r="F148" s="37">
        <v>14.76</v>
      </c>
      <c r="G148" s="37">
        <v>70.319999999999993</v>
      </c>
      <c r="H148" s="35">
        <v>0.03</v>
      </c>
      <c r="I148" s="36"/>
      <c r="J148" s="36"/>
      <c r="K148" s="36"/>
      <c r="L148" s="37">
        <v>6</v>
      </c>
      <c r="M148" s="36"/>
      <c r="N148" s="36"/>
      <c r="O148" s="35">
        <v>0.33</v>
      </c>
    </row>
    <row r="149" spans="1:15" x14ac:dyDescent="0.2">
      <c r="A149" s="12"/>
      <c r="B149" s="17" t="s">
        <v>11</v>
      </c>
      <c r="C149" s="12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</row>
    <row r="150" spans="1:15" ht="24" x14ac:dyDescent="0.2">
      <c r="A150" s="22" t="s">
        <v>244</v>
      </c>
      <c r="B150" s="28" t="s">
        <v>292</v>
      </c>
      <c r="C150" s="9" t="s">
        <v>297</v>
      </c>
      <c r="D150" s="35">
        <v>2.2799999999999998</v>
      </c>
      <c r="E150" s="35">
        <v>4.0199999999999996</v>
      </c>
      <c r="F150" s="35">
        <v>11.81</v>
      </c>
      <c r="G150" s="35">
        <v>92.54</v>
      </c>
      <c r="H150" s="35">
        <v>0.04</v>
      </c>
      <c r="I150" s="35">
        <v>1.2</v>
      </c>
      <c r="J150" s="36"/>
      <c r="K150" s="35">
        <v>1.53</v>
      </c>
      <c r="L150" s="35">
        <v>11</v>
      </c>
      <c r="M150" s="35">
        <v>21.97</v>
      </c>
      <c r="N150" s="35">
        <v>6.55</v>
      </c>
      <c r="O150" s="35">
        <v>0.41</v>
      </c>
    </row>
    <row r="151" spans="1:15" ht="24" x14ac:dyDescent="0.2">
      <c r="A151" s="53" t="s">
        <v>279</v>
      </c>
      <c r="B151" s="27" t="s">
        <v>443</v>
      </c>
      <c r="C151" s="15">
        <v>100</v>
      </c>
      <c r="D151" s="15">
        <v>9.4</v>
      </c>
      <c r="E151" s="15">
        <v>8.1300000000000008</v>
      </c>
      <c r="F151" s="15">
        <v>8.1199999999999992</v>
      </c>
      <c r="G151" s="15">
        <v>143.16999999999999</v>
      </c>
      <c r="H151" s="15">
        <v>0.04</v>
      </c>
      <c r="I151" s="15">
        <v>0.69</v>
      </c>
      <c r="J151" s="49"/>
      <c r="K151" s="15">
        <v>1.49</v>
      </c>
      <c r="L151" s="15">
        <v>10.6</v>
      </c>
      <c r="M151" s="15">
        <v>9.3800000000000008</v>
      </c>
      <c r="N151" s="15">
        <v>2.4900000000000002</v>
      </c>
      <c r="O151" s="15">
        <v>1.3</v>
      </c>
    </row>
    <row r="152" spans="1:15" x14ac:dyDescent="0.2">
      <c r="A152" s="57" t="s">
        <v>283</v>
      </c>
      <c r="B152" s="14" t="s">
        <v>284</v>
      </c>
      <c r="C152" s="15">
        <v>150</v>
      </c>
      <c r="D152" s="15">
        <v>3.87</v>
      </c>
      <c r="E152" s="15">
        <v>4.6900000000000004</v>
      </c>
      <c r="F152" s="15">
        <v>40.1</v>
      </c>
      <c r="G152" s="15">
        <v>218</v>
      </c>
      <c r="H152" s="6">
        <v>0.04</v>
      </c>
      <c r="I152" s="15"/>
      <c r="J152" s="6">
        <v>27</v>
      </c>
      <c r="K152" s="6">
        <v>0.28999999999999998</v>
      </c>
      <c r="L152" s="15">
        <v>6.28</v>
      </c>
      <c r="M152" s="6">
        <v>83.3</v>
      </c>
      <c r="N152" s="6">
        <v>27.07</v>
      </c>
      <c r="O152" s="15">
        <v>0.56000000000000005</v>
      </c>
    </row>
    <row r="153" spans="1:15" x14ac:dyDescent="0.2">
      <c r="A153" s="56" t="s">
        <v>440</v>
      </c>
      <c r="B153" s="14" t="s">
        <v>441</v>
      </c>
      <c r="C153" s="85">
        <v>200</v>
      </c>
      <c r="D153" s="37">
        <v>0.16</v>
      </c>
      <c r="E153" s="35"/>
      <c r="F153" s="37">
        <v>27.87</v>
      </c>
      <c r="G153" s="37">
        <v>112.13</v>
      </c>
      <c r="H153" s="35">
        <v>0.01</v>
      </c>
      <c r="I153" s="36">
        <v>4</v>
      </c>
      <c r="J153" s="36"/>
      <c r="K153" s="36"/>
      <c r="L153" s="37">
        <v>7.12</v>
      </c>
      <c r="M153" s="36"/>
      <c r="N153" s="36"/>
      <c r="O153" s="35">
        <v>0.95</v>
      </c>
    </row>
    <row r="154" spans="1:15" x14ac:dyDescent="0.2">
      <c r="A154" s="12"/>
      <c r="B154" s="14" t="s">
        <v>10</v>
      </c>
      <c r="C154" s="9" t="s">
        <v>19</v>
      </c>
      <c r="D154" s="37" t="s">
        <v>24</v>
      </c>
      <c r="E154" s="35" t="s">
        <v>32</v>
      </c>
      <c r="F154" s="37" t="s">
        <v>38</v>
      </c>
      <c r="G154" s="37" t="s">
        <v>43</v>
      </c>
      <c r="H154" s="35" t="s">
        <v>53</v>
      </c>
      <c r="I154" s="36"/>
      <c r="J154" s="36"/>
      <c r="K154" s="36"/>
      <c r="L154" s="37" t="s">
        <v>73</v>
      </c>
      <c r="M154" s="36"/>
      <c r="N154" s="36"/>
      <c r="O154" s="35" t="s">
        <v>89</v>
      </c>
    </row>
    <row r="155" spans="1:15" ht="24.75" customHeight="1" x14ac:dyDescent="0.2">
      <c r="A155" s="107" t="s">
        <v>206</v>
      </c>
      <c r="B155" s="108"/>
      <c r="C155" s="109"/>
      <c r="D155" s="39">
        <f>D157+D158+D159+D160</f>
        <v>10.69</v>
      </c>
      <c r="E155" s="39">
        <f t="shared" ref="E155:O155" si="13">E157+E158+E159+E160</f>
        <v>14.010000000000002</v>
      </c>
      <c r="F155" s="39">
        <f t="shared" si="13"/>
        <v>74.16</v>
      </c>
      <c r="G155" s="39">
        <f t="shared" si="13"/>
        <v>465.45000000000005</v>
      </c>
      <c r="H155" s="39">
        <f t="shared" si="13"/>
        <v>0.12</v>
      </c>
      <c r="I155" s="39">
        <f t="shared" si="13"/>
        <v>4.0999999999999996</v>
      </c>
      <c r="J155" s="39">
        <f t="shared" si="13"/>
        <v>64.400000000000006</v>
      </c>
      <c r="K155" s="39">
        <f t="shared" si="13"/>
        <v>0.84</v>
      </c>
      <c r="L155" s="39">
        <f t="shared" si="13"/>
        <v>171.97</v>
      </c>
      <c r="M155" s="39">
        <f t="shared" si="13"/>
        <v>160.85</v>
      </c>
      <c r="N155" s="39">
        <f t="shared" si="13"/>
        <v>23.4</v>
      </c>
      <c r="O155" s="39">
        <f t="shared" si="13"/>
        <v>1.51</v>
      </c>
    </row>
    <row r="156" spans="1:15" ht="13.5" customHeight="1" x14ac:dyDescent="0.2">
      <c r="A156" s="12"/>
      <c r="B156" s="75" t="s">
        <v>323</v>
      </c>
      <c r="C156" s="12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</row>
    <row r="157" spans="1:15" ht="12.75" customHeight="1" x14ac:dyDescent="0.2">
      <c r="A157" s="48" t="s">
        <v>324</v>
      </c>
      <c r="B157" s="14" t="s">
        <v>325</v>
      </c>
      <c r="C157" s="15">
        <v>10</v>
      </c>
      <c r="D157" s="15">
        <v>0.14000000000000001</v>
      </c>
      <c r="E157" s="15">
        <v>6.83</v>
      </c>
      <c r="F157" s="66">
        <v>0.19</v>
      </c>
      <c r="G157" s="15">
        <v>62.8</v>
      </c>
      <c r="H157" s="49"/>
      <c r="I157" s="49"/>
      <c r="J157" s="67">
        <v>44.4</v>
      </c>
      <c r="K157" s="15">
        <v>0.11</v>
      </c>
      <c r="L157" s="15">
        <v>3.22</v>
      </c>
      <c r="M157" s="15">
        <v>3.9</v>
      </c>
      <c r="N157" s="15">
        <v>0.11</v>
      </c>
      <c r="O157" s="68">
        <v>0.03</v>
      </c>
    </row>
    <row r="158" spans="1:15" ht="15" customHeight="1" x14ac:dyDescent="0.2">
      <c r="A158" s="48" t="s">
        <v>365</v>
      </c>
      <c r="B158" s="28" t="s">
        <v>413</v>
      </c>
      <c r="C158" s="9">
        <v>200</v>
      </c>
      <c r="D158" s="35" t="s">
        <v>367</v>
      </c>
      <c r="E158" s="35" t="s">
        <v>368</v>
      </c>
      <c r="F158" s="35" t="s">
        <v>369</v>
      </c>
      <c r="G158" s="35" t="s">
        <v>370</v>
      </c>
      <c r="H158" s="35" t="s">
        <v>111</v>
      </c>
      <c r="I158" s="35" t="s">
        <v>337</v>
      </c>
      <c r="J158" s="35" t="s">
        <v>333</v>
      </c>
      <c r="K158" s="35" t="s">
        <v>124</v>
      </c>
      <c r="L158" s="35" t="s">
        <v>371</v>
      </c>
      <c r="M158" s="35" t="s">
        <v>372</v>
      </c>
      <c r="N158" s="35" t="s">
        <v>373</v>
      </c>
      <c r="O158" s="35" t="s">
        <v>374</v>
      </c>
    </row>
    <row r="159" spans="1:15" ht="16.5" customHeight="1" x14ac:dyDescent="0.2">
      <c r="A159" s="56" t="s">
        <v>338</v>
      </c>
      <c r="B159" s="14" t="s">
        <v>339</v>
      </c>
      <c r="C159" s="15" t="s">
        <v>340</v>
      </c>
      <c r="D159" s="37" t="s">
        <v>100</v>
      </c>
      <c r="E159" s="36"/>
      <c r="F159" s="37" t="s">
        <v>341</v>
      </c>
      <c r="G159" s="37" t="s">
        <v>342</v>
      </c>
      <c r="H159" s="36"/>
      <c r="I159" s="37" t="s">
        <v>343</v>
      </c>
      <c r="J159" s="36"/>
      <c r="K159" s="37" t="s">
        <v>58</v>
      </c>
      <c r="L159" s="37" t="s">
        <v>344</v>
      </c>
      <c r="M159" s="37" t="s">
        <v>116</v>
      </c>
      <c r="N159" s="37" t="s">
        <v>345</v>
      </c>
      <c r="O159" s="37" t="s">
        <v>346</v>
      </c>
    </row>
    <row r="160" spans="1:15" ht="13.5" customHeight="1" x14ac:dyDescent="0.2">
      <c r="A160" s="12"/>
      <c r="B160" s="14" t="s">
        <v>10</v>
      </c>
      <c r="C160" s="9">
        <v>40</v>
      </c>
      <c r="D160" s="37">
        <v>3.04</v>
      </c>
      <c r="E160" s="35">
        <v>0.32</v>
      </c>
      <c r="F160" s="37">
        <v>19.68</v>
      </c>
      <c r="G160" s="37">
        <v>93.76</v>
      </c>
      <c r="H160" s="35">
        <v>0.04</v>
      </c>
      <c r="I160" s="36"/>
      <c r="J160" s="36"/>
      <c r="K160" s="36"/>
      <c r="L160" s="37">
        <v>8</v>
      </c>
      <c r="M160" s="36"/>
      <c r="N160" s="36"/>
      <c r="O160" s="35">
        <v>0.44</v>
      </c>
    </row>
    <row r="161" spans="1:15" x14ac:dyDescent="0.2">
      <c r="A161" s="12"/>
      <c r="B161" s="11" t="s">
        <v>11</v>
      </c>
      <c r="C161" s="12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</row>
    <row r="162" spans="1:15" x14ac:dyDescent="0.2">
      <c r="A162" s="81" t="s">
        <v>261</v>
      </c>
      <c r="B162" s="27" t="s">
        <v>321</v>
      </c>
      <c r="C162" s="15">
        <v>200</v>
      </c>
      <c r="D162" s="37" t="s">
        <v>208</v>
      </c>
      <c r="E162" s="37" t="s">
        <v>209</v>
      </c>
      <c r="F162" s="37" t="s">
        <v>210</v>
      </c>
      <c r="G162" s="37" t="s">
        <v>211</v>
      </c>
      <c r="H162" s="37" t="s">
        <v>93</v>
      </c>
      <c r="I162" s="37" t="s">
        <v>212</v>
      </c>
      <c r="J162" s="36"/>
      <c r="K162" s="37" t="s">
        <v>213</v>
      </c>
      <c r="L162" s="37" t="s">
        <v>214</v>
      </c>
      <c r="M162" s="37" t="s">
        <v>215</v>
      </c>
      <c r="N162" s="37" t="s">
        <v>216</v>
      </c>
      <c r="O162" s="37" t="s">
        <v>128</v>
      </c>
    </row>
    <row r="163" spans="1:15" x14ac:dyDescent="0.2">
      <c r="A163" s="91" t="s">
        <v>262</v>
      </c>
      <c r="B163" s="13" t="s">
        <v>268</v>
      </c>
      <c r="C163" s="9" t="s">
        <v>133</v>
      </c>
      <c r="D163" s="35">
        <v>2.91</v>
      </c>
      <c r="E163" s="35">
        <v>11</v>
      </c>
      <c r="F163" s="35">
        <v>1.06</v>
      </c>
      <c r="G163" s="35">
        <v>114.73</v>
      </c>
      <c r="H163" s="35">
        <v>0.14000000000000001</v>
      </c>
      <c r="I163" s="35">
        <v>0.56999999999999995</v>
      </c>
      <c r="J163" s="36"/>
      <c r="K163" s="35">
        <v>0.43</v>
      </c>
      <c r="L163" s="35">
        <v>3.28</v>
      </c>
      <c r="M163" s="35">
        <v>2.7</v>
      </c>
      <c r="N163" s="35">
        <v>0.6</v>
      </c>
      <c r="O163" s="35">
        <v>0.36</v>
      </c>
    </row>
    <row r="164" spans="1:15" x14ac:dyDescent="0.2">
      <c r="A164" s="52" t="s">
        <v>257</v>
      </c>
      <c r="B164" s="14" t="s">
        <v>12</v>
      </c>
      <c r="C164" s="15">
        <v>150</v>
      </c>
      <c r="D164" s="15">
        <v>4.18</v>
      </c>
      <c r="E164" s="15">
        <v>2.7</v>
      </c>
      <c r="F164" s="15">
        <v>26</v>
      </c>
      <c r="G164" s="15">
        <v>145.02000000000001</v>
      </c>
      <c r="H164" s="15">
        <v>0.08</v>
      </c>
      <c r="I164" s="49"/>
      <c r="J164" s="15">
        <v>16.7</v>
      </c>
      <c r="K164" s="15">
        <v>0.7</v>
      </c>
      <c r="L164" s="15">
        <v>9.3000000000000007</v>
      </c>
      <c r="M164" s="15">
        <v>38</v>
      </c>
      <c r="N164" s="15">
        <v>6.8</v>
      </c>
      <c r="O164" s="15">
        <v>0.03</v>
      </c>
    </row>
    <row r="165" spans="1:15" ht="24" x14ac:dyDescent="0.2">
      <c r="A165" s="21" t="s">
        <v>243</v>
      </c>
      <c r="B165" s="27" t="s">
        <v>435</v>
      </c>
      <c r="C165" s="15" t="s">
        <v>18</v>
      </c>
      <c r="D165" s="37" t="s">
        <v>102</v>
      </c>
      <c r="E165" s="36"/>
      <c r="F165" s="37" t="s">
        <v>106</v>
      </c>
      <c r="G165" s="37" t="s">
        <v>109</v>
      </c>
      <c r="H165" s="37" t="s">
        <v>90</v>
      </c>
      <c r="I165" s="37" t="s">
        <v>115</v>
      </c>
      <c r="J165" s="36"/>
      <c r="K165" s="36"/>
      <c r="L165" s="37" t="s">
        <v>121</v>
      </c>
      <c r="M165" s="36"/>
      <c r="N165" s="36"/>
      <c r="O165" s="37" t="s">
        <v>127</v>
      </c>
    </row>
    <row r="166" spans="1:15" x14ac:dyDescent="0.2">
      <c r="A166" s="10"/>
      <c r="B166" s="14" t="s">
        <v>272</v>
      </c>
      <c r="C166" s="15" t="s">
        <v>19</v>
      </c>
      <c r="D166" s="37" t="s">
        <v>24</v>
      </c>
      <c r="E166" s="37" t="s">
        <v>32</v>
      </c>
      <c r="F166" s="37" t="s">
        <v>38</v>
      </c>
      <c r="G166" s="37">
        <v>46.88</v>
      </c>
      <c r="H166" s="37" t="s">
        <v>53</v>
      </c>
      <c r="I166" s="36"/>
      <c r="J166" s="36"/>
      <c r="K166" s="36"/>
      <c r="L166" s="37" t="s">
        <v>73</v>
      </c>
      <c r="M166" s="36"/>
      <c r="N166" s="36"/>
      <c r="O166" s="37">
        <v>0.22</v>
      </c>
    </row>
    <row r="167" spans="1:15" ht="22.5" customHeight="1" x14ac:dyDescent="0.2">
      <c r="A167" s="94" t="s">
        <v>207</v>
      </c>
      <c r="B167" s="95"/>
      <c r="C167" s="96"/>
      <c r="D167" s="34">
        <f>D169+D170+D171+D172+D174+D175+D176+D177+D178</f>
        <v>24.299999999999997</v>
      </c>
      <c r="E167" s="34">
        <f>E169+E170+E171+E172+E174+E175+E176+E177+E178</f>
        <v>38.859999999999992</v>
      </c>
      <c r="F167" s="34">
        <f>F169+F170+F171+F172+F174+F175+F176+F177+F178</f>
        <v>156.69000000000003</v>
      </c>
      <c r="G167" s="34">
        <f>G169+G170+G171+G172+G174+G175+G176+G177+G178</f>
        <v>1094.0500000000002</v>
      </c>
      <c r="H167" s="34">
        <f>H169+H170+H171+H172+H174+H175+H176+H177+H178</f>
        <v>0.5</v>
      </c>
      <c r="I167" s="34">
        <f>I169+I170+I171+I172+I174+I175+I176+I177+I178</f>
        <v>51.14</v>
      </c>
      <c r="J167" s="34">
        <f>J169+J170+J171+J172+J174+J175+J176+J177+J178</f>
        <v>64.400000000000006</v>
      </c>
      <c r="K167" s="34">
        <f>K169+K170+K171+K172+K174+K175+K176+K177+K178</f>
        <v>7.5600000000000005</v>
      </c>
      <c r="L167" s="34">
        <f>L169+L170+L171+L172+L174+L175+L176+L177+L178</f>
        <v>307.60000000000002</v>
      </c>
      <c r="M167" s="34">
        <f>M169+M170+M171+M172+M174+M175+M176+M177+M178</f>
        <v>144.30000000000001</v>
      </c>
      <c r="N167" s="34">
        <f>N169+N170+N171+N172+N174+N175+N176+N177+N178</f>
        <v>105.69</v>
      </c>
      <c r="O167" s="34">
        <f>O169+O170+O171+O172+O174+O175+O176+O177+O178</f>
        <v>5.97</v>
      </c>
    </row>
    <row r="168" spans="1:15" ht="14.25" customHeight="1" x14ac:dyDescent="0.2">
      <c r="A168" s="12"/>
      <c r="B168" s="8" t="s">
        <v>323</v>
      </c>
      <c r="C168" s="12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</row>
    <row r="169" spans="1:15" ht="16.5" customHeight="1" x14ac:dyDescent="0.2">
      <c r="A169" s="48" t="s">
        <v>324</v>
      </c>
      <c r="B169" s="14" t="s">
        <v>325</v>
      </c>
      <c r="C169" s="15">
        <v>10</v>
      </c>
      <c r="D169" s="15">
        <v>0.14000000000000001</v>
      </c>
      <c r="E169" s="15">
        <v>6.83</v>
      </c>
      <c r="F169" s="66">
        <v>0.19</v>
      </c>
      <c r="G169" s="15">
        <v>62.8</v>
      </c>
      <c r="H169" s="49"/>
      <c r="I169" s="49"/>
      <c r="J169" s="67">
        <v>44.4</v>
      </c>
      <c r="K169" s="15">
        <v>0.11</v>
      </c>
      <c r="L169" s="15">
        <v>3.22</v>
      </c>
      <c r="M169" s="15">
        <v>3.9</v>
      </c>
      <c r="N169" s="15">
        <v>0.11</v>
      </c>
      <c r="O169" s="68">
        <v>0.03</v>
      </c>
    </row>
    <row r="170" spans="1:15" ht="11.25" customHeight="1" x14ac:dyDescent="0.2">
      <c r="A170" s="48" t="s">
        <v>326</v>
      </c>
      <c r="B170" s="27" t="s">
        <v>327</v>
      </c>
      <c r="C170" s="15">
        <v>200</v>
      </c>
      <c r="D170" s="37" t="s">
        <v>414</v>
      </c>
      <c r="E170" s="37">
        <v>8.16</v>
      </c>
      <c r="F170" s="37" t="s">
        <v>415</v>
      </c>
      <c r="G170" s="37" t="s">
        <v>416</v>
      </c>
      <c r="H170" s="37" t="s">
        <v>89</v>
      </c>
      <c r="I170" s="37" t="s">
        <v>417</v>
      </c>
      <c r="J170" s="79" t="s">
        <v>333</v>
      </c>
      <c r="K170" s="37" t="s">
        <v>418</v>
      </c>
      <c r="L170" s="37" t="s">
        <v>419</v>
      </c>
      <c r="M170" s="37" t="s">
        <v>420</v>
      </c>
      <c r="N170" s="37" t="s">
        <v>421</v>
      </c>
      <c r="O170" s="79" t="s">
        <v>393</v>
      </c>
    </row>
    <row r="171" spans="1:15" ht="15" customHeight="1" x14ac:dyDescent="0.2">
      <c r="A171" s="56" t="s">
        <v>357</v>
      </c>
      <c r="B171" s="14" t="s">
        <v>358</v>
      </c>
      <c r="C171" s="15" t="s">
        <v>18</v>
      </c>
      <c r="D171" s="49"/>
      <c r="E171" s="49"/>
      <c r="F171" s="15">
        <v>13</v>
      </c>
      <c r="G171" s="15">
        <v>52.02</v>
      </c>
      <c r="H171" s="49"/>
      <c r="I171" s="49"/>
      <c r="J171" s="49"/>
      <c r="K171" s="49"/>
      <c r="L171" s="15">
        <v>0.45</v>
      </c>
      <c r="M171" s="49"/>
      <c r="N171" s="49"/>
      <c r="O171" s="15">
        <v>0.04</v>
      </c>
    </row>
    <row r="172" spans="1:15" ht="13.5" customHeight="1" x14ac:dyDescent="0.2">
      <c r="A172" s="12"/>
      <c r="B172" s="14" t="s">
        <v>10</v>
      </c>
      <c r="C172" s="9">
        <v>30</v>
      </c>
      <c r="D172" s="37">
        <v>2.2799999999999998</v>
      </c>
      <c r="E172" s="35">
        <v>0.24</v>
      </c>
      <c r="F172" s="37">
        <v>14.76</v>
      </c>
      <c r="G172" s="37">
        <v>70.319999999999993</v>
      </c>
      <c r="H172" s="35">
        <v>0.03</v>
      </c>
      <c r="I172" s="36"/>
      <c r="J172" s="36"/>
      <c r="K172" s="36"/>
      <c r="L172" s="37">
        <v>6</v>
      </c>
      <c r="M172" s="36"/>
      <c r="N172" s="36"/>
      <c r="O172" s="35">
        <v>0.33</v>
      </c>
    </row>
    <row r="173" spans="1:15" x14ac:dyDescent="0.2">
      <c r="A173" s="12"/>
      <c r="B173" s="11" t="s">
        <v>11</v>
      </c>
      <c r="C173" s="12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</row>
    <row r="174" spans="1:15" x14ac:dyDescent="0.2">
      <c r="A174" s="65" t="s">
        <v>255</v>
      </c>
      <c r="B174" s="13" t="s">
        <v>285</v>
      </c>
      <c r="C174" s="9">
        <v>250</v>
      </c>
      <c r="D174" s="35" t="s">
        <v>148</v>
      </c>
      <c r="E174" s="35" t="s">
        <v>151</v>
      </c>
      <c r="F174" s="35" t="s">
        <v>153</v>
      </c>
      <c r="G174" s="35" t="s">
        <v>156</v>
      </c>
      <c r="H174" s="35" t="s">
        <v>111</v>
      </c>
      <c r="I174" s="35" t="s">
        <v>158</v>
      </c>
      <c r="J174" s="36"/>
      <c r="K174" s="35" t="s">
        <v>162</v>
      </c>
      <c r="L174" s="35" t="s">
        <v>165</v>
      </c>
      <c r="M174" s="35" t="s">
        <v>168</v>
      </c>
      <c r="N174" s="35" t="s">
        <v>171</v>
      </c>
      <c r="O174" s="35" t="s">
        <v>117</v>
      </c>
    </row>
    <row r="175" spans="1:15" x14ac:dyDescent="0.2">
      <c r="A175" s="56" t="s">
        <v>250</v>
      </c>
      <c r="B175" s="14" t="s">
        <v>282</v>
      </c>
      <c r="C175" s="15">
        <v>100</v>
      </c>
      <c r="D175" s="37">
        <v>8.1300000000000008</v>
      </c>
      <c r="E175" s="37">
        <v>11.37</v>
      </c>
      <c r="F175" s="37">
        <v>11.2</v>
      </c>
      <c r="G175" s="37">
        <v>179.5</v>
      </c>
      <c r="H175" s="37" t="s">
        <v>53</v>
      </c>
      <c r="I175" s="36"/>
      <c r="J175" s="36"/>
      <c r="K175" s="37" t="s">
        <v>116</v>
      </c>
      <c r="L175" s="37" t="s">
        <v>34</v>
      </c>
      <c r="M175" s="37" t="s">
        <v>112</v>
      </c>
      <c r="N175" s="36"/>
      <c r="O175" s="37" t="s">
        <v>56</v>
      </c>
    </row>
    <row r="176" spans="1:15" x14ac:dyDescent="0.2">
      <c r="A176" s="53" t="s">
        <v>254</v>
      </c>
      <c r="B176" s="13" t="s">
        <v>253</v>
      </c>
      <c r="C176" s="9">
        <v>150</v>
      </c>
      <c r="D176" s="9">
        <v>2.0299999999999998</v>
      </c>
      <c r="E176" s="9">
        <v>5.18</v>
      </c>
      <c r="F176" s="9">
        <v>12</v>
      </c>
      <c r="G176" s="9" t="s">
        <v>155</v>
      </c>
      <c r="H176" s="9" t="s">
        <v>111</v>
      </c>
      <c r="I176" s="9" t="s">
        <v>157</v>
      </c>
      <c r="J176" s="49"/>
      <c r="K176" s="9" t="s">
        <v>161</v>
      </c>
      <c r="L176" s="9" t="s">
        <v>164</v>
      </c>
      <c r="M176" s="9" t="s">
        <v>167</v>
      </c>
      <c r="N176" s="9" t="s">
        <v>170</v>
      </c>
      <c r="O176" s="9" t="s">
        <v>173</v>
      </c>
    </row>
    <row r="177" spans="1:15" ht="24" x14ac:dyDescent="0.2">
      <c r="A177" s="54" t="s">
        <v>248</v>
      </c>
      <c r="B177" s="27" t="s">
        <v>438</v>
      </c>
      <c r="C177" s="15" t="s">
        <v>18</v>
      </c>
      <c r="D177" s="37" t="s">
        <v>26</v>
      </c>
      <c r="E177" s="37" t="s">
        <v>32</v>
      </c>
      <c r="F177" s="37" t="s">
        <v>40</v>
      </c>
      <c r="G177" s="37" t="s">
        <v>45</v>
      </c>
      <c r="H177" s="37" t="s">
        <v>55</v>
      </c>
      <c r="I177" s="36"/>
      <c r="J177" s="36"/>
      <c r="K177" s="37" t="s">
        <v>32</v>
      </c>
      <c r="L177" s="37" t="s">
        <v>75</v>
      </c>
      <c r="M177" s="37" t="s">
        <v>81</v>
      </c>
      <c r="N177" s="37" t="s">
        <v>86</v>
      </c>
      <c r="O177" s="37" t="s">
        <v>91</v>
      </c>
    </row>
    <row r="178" spans="1:15" x14ac:dyDescent="0.2">
      <c r="A178" s="12"/>
      <c r="B178" s="14" t="s">
        <v>10</v>
      </c>
      <c r="C178" s="9" t="s">
        <v>19</v>
      </c>
      <c r="D178" s="37" t="s">
        <v>24</v>
      </c>
      <c r="E178" s="35" t="s">
        <v>32</v>
      </c>
      <c r="F178" s="37" t="s">
        <v>38</v>
      </c>
      <c r="G178" s="37" t="s">
        <v>43</v>
      </c>
      <c r="H178" s="35" t="s">
        <v>53</v>
      </c>
      <c r="I178" s="36"/>
      <c r="J178" s="36"/>
      <c r="K178" s="36"/>
      <c r="L178" s="37" t="s">
        <v>73</v>
      </c>
      <c r="M178" s="36"/>
      <c r="N178" s="36"/>
      <c r="O178" s="35" t="s">
        <v>89</v>
      </c>
    </row>
    <row r="179" spans="1:15" ht="22.5" customHeight="1" x14ac:dyDescent="0.2">
      <c r="A179" s="94" t="s">
        <v>217</v>
      </c>
      <c r="B179" s="95"/>
      <c r="C179" s="96"/>
      <c r="D179" s="34">
        <f>D181+D182+D183+D184+D186+D187+D188+D189+D190</f>
        <v>29.16</v>
      </c>
      <c r="E179" s="34">
        <f t="shared" ref="E179:O179" si="14">E181+E182+E183+E184+E186+E187+E188+E189+E190</f>
        <v>34.97</v>
      </c>
      <c r="F179" s="34">
        <f t="shared" si="14"/>
        <v>173.56</v>
      </c>
      <c r="G179" s="34">
        <f t="shared" si="14"/>
        <v>1125.52</v>
      </c>
      <c r="H179" s="34">
        <f t="shared" si="14"/>
        <v>0.4</v>
      </c>
      <c r="I179" s="34">
        <f t="shared" si="14"/>
        <v>22.28</v>
      </c>
      <c r="J179" s="34">
        <f t="shared" si="14"/>
        <v>59</v>
      </c>
      <c r="K179" s="34">
        <f t="shared" si="14"/>
        <v>6.51</v>
      </c>
      <c r="L179" s="34">
        <f t="shared" si="14"/>
        <v>337.9799999999999</v>
      </c>
      <c r="M179" s="34">
        <f t="shared" si="14"/>
        <v>271.44</v>
      </c>
      <c r="N179" s="34">
        <f t="shared" si="14"/>
        <v>84.65</v>
      </c>
      <c r="O179" s="34">
        <f t="shared" si="14"/>
        <v>6.78</v>
      </c>
    </row>
    <row r="180" spans="1:15" ht="13.5" customHeight="1" x14ac:dyDescent="0.2">
      <c r="A180" s="12"/>
      <c r="B180" s="18" t="s">
        <v>323</v>
      </c>
      <c r="C180" s="12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</row>
    <row r="181" spans="1:15" ht="15" customHeight="1" x14ac:dyDescent="0.2">
      <c r="A181" s="48" t="s">
        <v>375</v>
      </c>
      <c r="B181" s="14" t="s">
        <v>376</v>
      </c>
      <c r="C181" s="15">
        <v>7</v>
      </c>
      <c r="D181" s="15">
        <v>1.82</v>
      </c>
      <c r="E181" s="15">
        <v>1.87</v>
      </c>
      <c r="F181" s="15">
        <v>0.25</v>
      </c>
      <c r="G181" s="15">
        <v>24.97</v>
      </c>
      <c r="H181" s="49"/>
      <c r="I181" s="15">
        <v>0.2</v>
      </c>
      <c r="J181" s="49"/>
      <c r="K181" s="49"/>
      <c r="L181" s="15">
        <v>70.349999999999994</v>
      </c>
      <c r="M181" s="49"/>
      <c r="N181" s="49"/>
      <c r="O181" s="15">
        <v>7.0000000000000007E-2</v>
      </c>
    </row>
    <row r="182" spans="1:15" ht="14.25" customHeight="1" x14ac:dyDescent="0.2">
      <c r="A182" s="56" t="s">
        <v>347</v>
      </c>
      <c r="B182" s="27" t="s">
        <v>422</v>
      </c>
      <c r="C182" s="15">
        <v>200</v>
      </c>
      <c r="D182" s="37" t="s">
        <v>349</v>
      </c>
      <c r="E182" s="37" t="s">
        <v>350</v>
      </c>
      <c r="F182" s="37" t="s">
        <v>351</v>
      </c>
      <c r="G182" s="37" t="s">
        <v>352</v>
      </c>
      <c r="H182" s="37" t="s">
        <v>111</v>
      </c>
      <c r="I182" s="37" t="s">
        <v>332</v>
      </c>
      <c r="J182" s="37" t="s">
        <v>353</v>
      </c>
      <c r="K182" s="37" t="s">
        <v>334</v>
      </c>
      <c r="L182" s="37">
        <v>138.84</v>
      </c>
      <c r="M182" s="37" t="s">
        <v>354</v>
      </c>
      <c r="N182" s="37" t="s">
        <v>355</v>
      </c>
      <c r="O182" s="37" t="s">
        <v>356</v>
      </c>
    </row>
    <row r="183" spans="1:15" ht="12" customHeight="1" x14ac:dyDescent="0.2">
      <c r="A183" s="56" t="s">
        <v>391</v>
      </c>
      <c r="B183" s="14" t="s">
        <v>392</v>
      </c>
      <c r="C183" s="15" t="s">
        <v>18</v>
      </c>
      <c r="D183" s="37" t="s">
        <v>27</v>
      </c>
      <c r="E183" s="37" t="s">
        <v>393</v>
      </c>
      <c r="F183" s="37" t="s">
        <v>394</v>
      </c>
      <c r="G183" s="37" t="s">
        <v>46</v>
      </c>
      <c r="H183" s="37" t="s">
        <v>53</v>
      </c>
      <c r="I183" s="37">
        <v>0.65</v>
      </c>
      <c r="J183" s="36"/>
      <c r="K183" s="36"/>
      <c r="L183" s="37" t="s">
        <v>395</v>
      </c>
      <c r="M183" s="36"/>
      <c r="N183" s="36"/>
      <c r="O183" s="37" t="s">
        <v>57</v>
      </c>
    </row>
    <row r="184" spans="1:15" ht="15.75" customHeight="1" x14ac:dyDescent="0.2">
      <c r="A184" s="12"/>
      <c r="B184" s="14" t="s">
        <v>10</v>
      </c>
      <c r="C184" s="9" t="s">
        <v>19</v>
      </c>
      <c r="D184" s="37" t="s">
        <v>24</v>
      </c>
      <c r="E184" s="35" t="s">
        <v>32</v>
      </c>
      <c r="F184" s="37" t="s">
        <v>38</v>
      </c>
      <c r="G184" s="37" t="s">
        <v>43</v>
      </c>
      <c r="H184" s="35" t="s">
        <v>53</v>
      </c>
      <c r="I184" s="36"/>
      <c r="J184" s="36"/>
      <c r="K184" s="36"/>
      <c r="L184" s="37" t="s">
        <v>73</v>
      </c>
      <c r="M184" s="36"/>
      <c r="N184" s="36"/>
      <c r="O184" s="35" t="s">
        <v>89</v>
      </c>
    </row>
    <row r="185" spans="1:15" x14ac:dyDescent="0.2">
      <c r="A185" s="12"/>
      <c r="B185" s="17" t="s">
        <v>11</v>
      </c>
      <c r="C185" s="12"/>
      <c r="D185" s="37"/>
      <c r="E185" s="37"/>
      <c r="F185" s="37"/>
      <c r="G185" s="37"/>
      <c r="H185" s="37"/>
      <c r="I185" s="37"/>
      <c r="J185" s="37"/>
      <c r="K185" s="45"/>
      <c r="L185" s="46"/>
      <c r="M185" s="37"/>
      <c r="N185" s="37"/>
      <c r="O185" s="37"/>
    </row>
    <row r="186" spans="1:15" x14ac:dyDescent="0.2">
      <c r="A186" s="81" t="s">
        <v>236</v>
      </c>
      <c r="B186" s="27" t="s">
        <v>286</v>
      </c>
      <c r="C186" s="15">
        <v>200</v>
      </c>
      <c r="D186" s="37">
        <v>2.04</v>
      </c>
      <c r="E186" s="37">
        <v>4.8600000000000003</v>
      </c>
      <c r="F186" s="37">
        <v>13.8</v>
      </c>
      <c r="G186" s="37">
        <v>107.2</v>
      </c>
      <c r="H186" s="37">
        <v>0.09</v>
      </c>
      <c r="I186" s="37">
        <v>13.43</v>
      </c>
      <c r="J186" s="36"/>
      <c r="K186" s="37">
        <v>1.63</v>
      </c>
      <c r="L186" s="37">
        <v>20.72</v>
      </c>
      <c r="M186" s="37">
        <v>54.5</v>
      </c>
      <c r="N186" s="37">
        <v>19</v>
      </c>
      <c r="O186" s="37">
        <v>0.79</v>
      </c>
    </row>
    <row r="187" spans="1:15" ht="24" x14ac:dyDescent="0.2">
      <c r="A187" s="51" t="s">
        <v>287</v>
      </c>
      <c r="B187" s="27" t="s">
        <v>288</v>
      </c>
      <c r="C187" s="15" t="s">
        <v>205</v>
      </c>
      <c r="D187" s="15">
        <v>8.2799999999999994</v>
      </c>
      <c r="E187" s="15">
        <v>12.45</v>
      </c>
      <c r="F187" s="15">
        <v>7.41</v>
      </c>
      <c r="G187" s="15">
        <v>174.81</v>
      </c>
      <c r="H187" s="15" t="s">
        <v>55</v>
      </c>
      <c r="I187" s="15" t="s">
        <v>219</v>
      </c>
      <c r="J187" s="49"/>
      <c r="K187" s="15" t="s">
        <v>220</v>
      </c>
      <c r="L187" s="15" t="s">
        <v>221</v>
      </c>
      <c r="M187" s="15" t="s">
        <v>222</v>
      </c>
      <c r="N187" s="15" t="s">
        <v>223</v>
      </c>
      <c r="O187" s="15" t="s">
        <v>27</v>
      </c>
    </row>
    <row r="188" spans="1:15" x14ac:dyDescent="0.2">
      <c r="A188" s="57" t="s">
        <v>283</v>
      </c>
      <c r="B188" s="14" t="s">
        <v>284</v>
      </c>
      <c r="C188" s="15">
        <v>150</v>
      </c>
      <c r="D188" s="15">
        <v>3.87</v>
      </c>
      <c r="E188" s="15">
        <v>4.6900000000000004</v>
      </c>
      <c r="F188" s="15">
        <v>40.1</v>
      </c>
      <c r="G188" s="15">
        <v>218</v>
      </c>
      <c r="H188" s="6">
        <v>0.04</v>
      </c>
      <c r="I188" s="15"/>
      <c r="J188" s="6">
        <v>27</v>
      </c>
      <c r="K188" s="6">
        <v>0.28999999999999998</v>
      </c>
      <c r="L188" s="15">
        <v>6.28</v>
      </c>
      <c r="M188" s="6">
        <v>83.3</v>
      </c>
      <c r="N188" s="6">
        <v>27.07</v>
      </c>
      <c r="O188" s="15">
        <v>0.56000000000000005</v>
      </c>
    </row>
    <row r="189" spans="1:15" x14ac:dyDescent="0.2">
      <c r="A189" s="56" t="s">
        <v>440</v>
      </c>
      <c r="B189" s="14" t="s">
        <v>441</v>
      </c>
      <c r="C189" s="85">
        <v>200</v>
      </c>
      <c r="D189" s="37">
        <v>0.16</v>
      </c>
      <c r="E189" s="35"/>
      <c r="F189" s="37">
        <v>27.87</v>
      </c>
      <c r="G189" s="37">
        <v>112.13</v>
      </c>
      <c r="H189" s="35">
        <v>0.01</v>
      </c>
      <c r="I189" s="36">
        <v>4</v>
      </c>
      <c r="J189" s="36"/>
      <c r="K189" s="36"/>
      <c r="L189" s="37">
        <v>7.12</v>
      </c>
      <c r="M189" s="36"/>
      <c r="N189" s="36"/>
      <c r="O189" s="35">
        <v>0.95</v>
      </c>
    </row>
    <row r="190" spans="1:15" x14ac:dyDescent="0.2">
      <c r="A190" s="10"/>
      <c r="B190" s="14" t="s">
        <v>272</v>
      </c>
      <c r="C190" s="9">
        <v>60</v>
      </c>
      <c r="D190" s="37">
        <v>3.66</v>
      </c>
      <c r="E190" s="35">
        <v>0.72</v>
      </c>
      <c r="F190" s="37">
        <v>23.94</v>
      </c>
      <c r="G190" s="37">
        <v>116.88</v>
      </c>
      <c r="H190" s="35">
        <v>0.09</v>
      </c>
      <c r="I190" s="36"/>
      <c r="J190" s="36"/>
      <c r="K190" s="36"/>
      <c r="L190" s="37">
        <v>17.399999999999999</v>
      </c>
      <c r="M190" s="36">
        <v>78</v>
      </c>
      <c r="N190" s="36">
        <v>25.2</v>
      </c>
      <c r="O190" s="35">
        <v>2.16</v>
      </c>
    </row>
    <row r="191" spans="1:15" ht="23.25" customHeight="1" x14ac:dyDescent="0.2">
      <c r="A191" s="94" t="s">
        <v>218</v>
      </c>
      <c r="B191" s="95"/>
      <c r="C191" s="96"/>
      <c r="D191" s="34">
        <f>D193+D194+D195+D197+D198+D199+D200</f>
        <v>26.51</v>
      </c>
      <c r="E191" s="34">
        <f t="shared" ref="E191:O191" si="15">E193+E194+E195+E197+E198+E199+E200</f>
        <v>26.38</v>
      </c>
      <c r="F191" s="34">
        <f t="shared" si="15"/>
        <v>124.71</v>
      </c>
      <c r="G191" s="34">
        <f t="shared" si="15"/>
        <v>842.34000000000015</v>
      </c>
      <c r="H191" s="34">
        <f t="shared" si="15"/>
        <v>0.45999999999999996</v>
      </c>
      <c r="I191" s="34">
        <f t="shared" si="15"/>
        <v>55.739999999999995</v>
      </c>
      <c r="J191" s="34">
        <f t="shared" si="15"/>
        <v>20</v>
      </c>
      <c r="K191" s="34">
        <f t="shared" si="15"/>
        <v>4.4399999999999995</v>
      </c>
      <c r="L191" s="34">
        <f t="shared" si="15"/>
        <v>275.27</v>
      </c>
      <c r="M191" s="34">
        <f t="shared" si="15"/>
        <v>117.87</v>
      </c>
      <c r="N191" s="34">
        <f t="shared" si="15"/>
        <v>47.95</v>
      </c>
      <c r="O191" s="34">
        <f t="shared" si="15"/>
        <v>5.49</v>
      </c>
    </row>
    <row r="192" spans="1:15" ht="12" customHeight="1" x14ac:dyDescent="0.2">
      <c r="A192" s="12"/>
      <c r="B192" s="18" t="s">
        <v>323</v>
      </c>
      <c r="C192" s="12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</row>
    <row r="193" spans="1:15" ht="23.25" customHeight="1" x14ac:dyDescent="0.2">
      <c r="A193" s="48" t="s">
        <v>423</v>
      </c>
      <c r="B193" s="47" t="s">
        <v>424</v>
      </c>
      <c r="C193" s="6" t="s">
        <v>98</v>
      </c>
      <c r="D193" s="40" t="s">
        <v>425</v>
      </c>
      <c r="E193" s="40" t="s">
        <v>426</v>
      </c>
      <c r="F193" s="40" t="s">
        <v>427</v>
      </c>
      <c r="G193" s="40" t="s">
        <v>428</v>
      </c>
      <c r="H193" s="40" t="s">
        <v>346</v>
      </c>
      <c r="I193" s="40" t="s">
        <v>429</v>
      </c>
      <c r="J193" s="35" t="s">
        <v>333</v>
      </c>
      <c r="K193" s="40" t="s">
        <v>55</v>
      </c>
      <c r="L193" s="40" t="s">
        <v>430</v>
      </c>
      <c r="M193" s="40" t="s">
        <v>431</v>
      </c>
      <c r="N193" s="40" t="s">
        <v>55</v>
      </c>
      <c r="O193" s="40" t="s">
        <v>432</v>
      </c>
    </row>
    <row r="194" spans="1:15" ht="14.25" customHeight="1" x14ac:dyDescent="0.2">
      <c r="A194" s="48" t="s">
        <v>361</v>
      </c>
      <c r="B194" s="13" t="s">
        <v>362</v>
      </c>
      <c r="C194" s="9" t="s">
        <v>18</v>
      </c>
      <c r="D194" s="9" t="s">
        <v>141</v>
      </c>
      <c r="E194" s="9" t="s">
        <v>363</v>
      </c>
      <c r="F194" s="9">
        <v>19.88</v>
      </c>
      <c r="G194" s="9">
        <v>102.78</v>
      </c>
      <c r="H194" s="9" t="s">
        <v>90</v>
      </c>
      <c r="I194" s="9" t="s">
        <v>364</v>
      </c>
      <c r="J194" s="49"/>
      <c r="K194" s="49"/>
      <c r="L194" s="9">
        <v>64.28</v>
      </c>
      <c r="M194" s="49"/>
      <c r="N194" s="49"/>
      <c r="O194" s="9">
        <v>0.39</v>
      </c>
    </row>
    <row r="195" spans="1:15" ht="18.75" customHeight="1" x14ac:dyDescent="0.2">
      <c r="A195" s="82"/>
      <c r="B195" s="14" t="s">
        <v>10</v>
      </c>
      <c r="C195" s="9" t="s">
        <v>19</v>
      </c>
      <c r="D195" s="37" t="s">
        <v>24</v>
      </c>
      <c r="E195" s="35" t="s">
        <v>32</v>
      </c>
      <c r="F195" s="37" t="s">
        <v>38</v>
      </c>
      <c r="G195" s="41" t="s">
        <v>43</v>
      </c>
      <c r="H195" s="35" t="s">
        <v>53</v>
      </c>
      <c r="I195" s="36"/>
      <c r="J195" s="36"/>
      <c r="K195" s="36"/>
      <c r="L195" s="37">
        <v>4</v>
      </c>
      <c r="M195" s="36"/>
      <c r="N195" s="36"/>
      <c r="O195" s="35" t="s">
        <v>89</v>
      </c>
    </row>
    <row r="196" spans="1:15" x14ac:dyDescent="0.2">
      <c r="A196" s="12"/>
      <c r="B196" s="18" t="s">
        <v>11</v>
      </c>
      <c r="C196" s="12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</row>
    <row r="197" spans="1:15" ht="24" x14ac:dyDescent="0.2">
      <c r="A197" s="50" t="s">
        <v>247</v>
      </c>
      <c r="B197" s="27" t="s">
        <v>289</v>
      </c>
      <c r="C197" s="15">
        <v>200</v>
      </c>
      <c r="D197" s="37">
        <v>1.66</v>
      </c>
      <c r="E197" s="37">
        <v>4.7</v>
      </c>
      <c r="F197" s="37">
        <v>7.38</v>
      </c>
      <c r="G197" s="37">
        <v>78.599999999999994</v>
      </c>
      <c r="H197" s="37">
        <v>0.06</v>
      </c>
      <c r="I197" s="37">
        <v>24.24</v>
      </c>
      <c r="J197" s="36"/>
      <c r="K197" s="37">
        <v>1.59</v>
      </c>
      <c r="L197" s="37">
        <v>33.44</v>
      </c>
      <c r="M197" s="37">
        <v>35.42</v>
      </c>
      <c r="N197" s="37">
        <v>16.100000000000001</v>
      </c>
      <c r="O197" s="37">
        <v>0.61</v>
      </c>
    </row>
    <row r="198" spans="1:15" x14ac:dyDescent="0.2">
      <c r="A198" s="55" t="s">
        <v>263</v>
      </c>
      <c r="B198" s="14" t="s">
        <v>280</v>
      </c>
      <c r="C198" s="15">
        <v>200</v>
      </c>
      <c r="D198" s="15">
        <v>12.63</v>
      </c>
      <c r="E198" s="15">
        <v>12.79</v>
      </c>
      <c r="F198" s="15">
        <v>22.02</v>
      </c>
      <c r="G198" s="15">
        <v>253.71</v>
      </c>
      <c r="H198" s="15">
        <v>0.22</v>
      </c>
      <c r="I198" s="15">
        <v>27.88</v>
      </c>
      <c r="J198" s="15"/>
      <c r="K198" s="15">
        <v>2.8</v>
      </c>
      <c r="L198" s="15">
        <v>29.14</v>
      </c>
      <c r="M198" s="15">
        <v>79.98</v>
      </c>
      <c r="N198" s="15">
        <v>31.56</v>
      </c>
      <c r="O198" s="15">
        <v>2.3199999999999998</v>
      </c>
    </row>
    <row r="199" spans="1:15" ht="24" x14ac:dyDescent="0.2">
      <c r="A199" s="62" t="s">
        <v>245</v>
      </c>
      <c r="B199" s="61" t="s">
        <v>437</v>
      </c>
      <c r="C199" s="15" t="s">
        <v>18</v>
      </c>
      <c r="D199" s="37" t="s">
        <v>54</v>
      </c>
      <c r="E199" s="36"/>
      <c r="F199" s="37" t="s">
        <v>107</v>
      </c>
      <c r="G199" s="37" t="s">
        <v>110</v>
      </c>
      <c r="H199" s="37" t="s">
        <v>58</v>
      </c>
      <c r="I199" s="37" t="s">
        <v>118</v>
      </c>
      <c r="J199" s="36"/>
      <c r="K199" s="36"/>
      <c r="L199" s="37" t="s">
        <v>122</v>
      </c>
      <c r="M199" s="37" t="s">
        <v>124</v>
      </c>
      <c r="N199" s="37" t="s">
        <v>113</v>
      </c>
      <c r="O199" s="37" t="s">
        <v>129</v>
      </c>
    </row>
    <row r="200" spans="1:15" x14ac:dyDescent="0.2">
      <c r="A200" s="12"/>
      <c r="B200" s="14" t="s">
        <v>10</v>
      </c>
      <c r="C200" s="9">
        <v>30</v>
      </c>
      <c r="D200" s="37">
        <v>2.2799999999999998</v>
      </c>
      <c r="E200" s="35">
        <v>0.24</v>
      </c>
      <c r="F200" s="37">
        <v>14.76</v>
      </c>
      <c r="G200" s="37">
        <v>70.319999999999993</v>
      </c>
      <c r="H200" s="35">
        <v>0.03</v>
      </c>
      <c r="I200" s="36"/>
      <c r="J200" s="36"/>
      <c r="K200" s="36"/>
      <c r="L200" s="37">
        <v>6</v>
      </c>
      <c r="M200" s="36"/>
      <c r="N200" s="36"/>
      <c r="O200" s="35">
        <v>0.33</v>
      </c>
    </row>
    <row r="201" spans="1:15" ht="23.25" customHeight="1" x14ac:dyDescent="0.2">
      <c r="A201" s="94" t="s">
        <v>224</v>
      </c>
      <c r="B201" s="95"/>
      <c r="C201" s="96"/>
      <c r="D201" s="34">
        <f>D203+D204+D205+D206+D208+D209+D210+D211+D212</f>
        <v>23.04</v>
      </c>
      <c r="E201" s="34">
        <f t="shared" ref="E201:O201" si="16">E203+E204+E205+E206+E208+E209+E210+E211+E212</f>
        <v>28.25</v>
      </c>
      <c r="F201" s="34">
        <f t="shared" si="16"/>
        <v>135.91</v>
      </c>
      <c r="G201" s="34">
        <f t="shared" si="16"/>
        <v>889.87000000000012</v>
      </c>
      <c r="H201" s="34">
        <f t="shared" si="16"/>
        <v>0.59000000000000008</v>
      </c>
      <c r="I201" s="34">
        <f t="shared" si="16"/>
        <v>15.579999999999998</v>
      </c>
      <c r="J201" s="34">
        <f t="shared" si="16"/>
        <v>52.08</v>
      </c>
      <c r="K201" s="34">
        <f t="shared" si="16"/>
        <v>2.5499999999999998</v>
      </c>
      <c r="L201" s="34">
        <f t="shared" si="16"/>
        <v>243.65</v>
      </c>
      <c r="M201" s="34">
        <f t="shared" si="16"/>
        <v>195.78</v>
      </c>
      <c r="N201" s="34">
        <f t="shared" si="16"/>
        <v>103.03</v>
      </c>
      <c r="O201" s="34">
        <f t="shared" si="16"/>
        <v>7.26</v>
      </c>
    </row>
    <row r="202" spans="1:15" ht="13.5" customHeight="1" x14ac:dyDescent="0.2">
      <c r="A202" s="12"/>
      <c r="B202" s="17" t="s">
        <v>323</v>
      </c>
      <c r="C202" s="12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</row>
    <row r="203" spans="1:15" ht="15.75" customHeight="1" x14ac:dyDescent="0.2">
      <c r="A203" s="48" t="s">
        <v>324</v>
      </c>
      <c r="B203" s="14" t="s">
        <v>325</v>
      </c>
      <c r="C203" s="15">
        <v>7</v>
      </c>
      <c r="D203" s="15">
        <v>0.1</v>
      </c>
      <c r="E203" s="15">
        <v>4.78</v>
      </c>
      <c r="F203" s="66">
        <v>0.13</v>
      </c>
      <c r="G203" s="15">
        <v>43.96</v>
      </c>
      <c r="H203" s="49"/>
      <c r="I203" s="49"/>
      <c r="J203" s="67">
        <v>31.08</v>
      </c>
      <c r="K203" s="15">
        <v>0.08</v>
      </c>
      <c r="L203" s="15">
        <v>2.25</v>
      </c>
      <c r="M203" s="15">
        <v>2.73</v>
      </c>
      <c r="N203" s="15">
        <v>0.08</v>
      </c>
      <c r="O203" s="68">
        <v>0.02</v>
      </c>
    </row>
    <row r="204" spans="1:15" ht="12" customHeight="1" x14ac:dyDescent="0.2">
      <c r="A204" s="48" t="s">
        <v>377</v>
      </c>
      <c r="B204" s="28" t="s">
        <v>433</v>
      </c>
      <c r="C204" s="9">
        <v>200</v>
      </c>
      <c r="D204" s="35" t="s">
        <v>399</v>
      </c>
      <c r="E204" s="35" t="s">
        <v>400</v>
      </c>
      <c r="F204" s="35" t="s">
        <v>401</v>
      </c>
      <c r="G204" s="35" t="s">
        <v>402</v>
      </c>
      <c r="H204" s="35" t="s">
        <v>100</v>
      </c>
      <c r="I204" s="35" t="s">
        <v>332</v>
      </c>
      <c r="J204" s="36"/>
      <c r="K204" s="35" t="s">
        <v>93</v>
      </c>
      <c r="L204" s="35" t="s">
        <v>403</v>
      </c>
      <c r="M204" s="35" t="s">
        <v>404</v>
      </c>
      <c r="N204" s="35" t="s">
        <v>405</v>
      </c>
      <c r="O204" s="35" t="s">
        <v>406</v>
      </c>
    </row>
    <row r="205" spans="1:15" ht="16.5" customHeight="1" x14ac:dyDescent="0.2">
      <c r="A205" s="56" t="s">
        <v>338</v>
      </c>
      <c r="B205" s="14" t="s">
        <v>339</v>
      </c>
      <c r="C205" s="15" t="s">
        <v>340</v>
      </c>
      <c r="D205" s="37" t="s">
        <v>100</v>
      </c>
      <c r="E205" s="36"/>
      <c r="F205" s="37" t="s">
        <v>341</v>
      </c>
      <c r="G205" s="37" t="s">
        <v>342</v>
      </c>
      <c r="H205" s="36"/>
      <c r="I205" s="37" t="s">
        <v>343</v>
      </c>
      <c r="J205" s="36"/>
      <c r="K205" s="37" t="s">
        <v>58</v>
      </c>
      <c r="L205" s="37" t="s">
        <v>344</v>
      </c>
      <c r="M205" s="37" t="s">
        <v>116</v>
      </c>
      <c r="N205" s="37" t="s">
        <v>345</v>
      </c>
      <c r="O205" s="37" t="s">
        <v>346</v>
      </c>
    </row>
    <row r="206" spans="1:15" ht="10.5" customHeight="1" x14ac:dyDescent="0.2">
      <c r="A206" s="12"/>
      <c r="B206" s="14" t="s">
        <v>10</v>
      </c>
      <c r="C206" s="9">
        <v>40</v>
      </c>
      <c r="D206" s="37">
        <v>3.04</v>
      </c>
      <c r="E206" s="35">
        <v>0.32</v>
      </c>
      <c r="F206" s="37">
        <v>19.68</v>
      </c>
      <c r="G206" s="37">
        <v>93.76</v>
      </c>
      <c r="H206" s="35">
        <v>0.04</v>
      </c>
      <c r="I206" s="36"/>
      <c r="J206" s="36"/>
      <c r="K206" s="36"/>
      <c r="L206" s="37">
        <v>8</v>
      </c>
      <c r="M206" s="36"/>
      <c r="N206" s="36"/>
      <c r="O206" s="35">
        <v>0.44</v>
      </c>
    </row>
    <row r="207" spans="1:15" x14ac:dyDescent="0.2">
      <c r="A207" s="12"/>
      <c r="B207" s="11" t="s">
        <v>11</v>
      </c>
      <c r="C207" s="12"/>
      <c r="D207" s="35"/>
      <c r="E207" s="35"/>
      <c r="F207" s="35"/>
      <c r="G207" s="35"/>
      <c r="H207" s="35"/>
      <c r="I207" s="35"/>
      <c r="J207" s="36"/>
      <c r="K207" s="35"/>
      <c r="L207" s="35"/>
      <c r="M207" s="35"/>
      <c r="N207" s="35"/>
      <c r="O207" s="35"/>
    </row>
    <row r="208" spans="1:15" x14ac:dyDescent="0.2">
      <c r="A208" s="52" t="s">
        <v>258</v>
      </c>
      <c r="B208" s="13" t="s">
        <v>177</v>
      </c>
      <c r="C208" s="9">
        <v>200</v>
      </c>
      <c r="D208" s="35">
        <v>4.38</v>
      </c>
      <c r="E208" s="35">
        <v>3.86</v>
      </c>
      <c r="F208" s="35">
        <v>15.25</v>
      </c>
      <c r="G208" s="35">
        <v>113.24</v>
      </c>
      <c r="H208" s="35">
        <v>0.14000000000000001</v>
      </c>
      <c r="I208" s="35">
        <v>9.1999999999999993</v>
      </c>
      <c r="J208" s="36"/>
      <c r="K208" s="35">
        <v>1.57</v>
      </c>
      <c r="L208" s="35">
        <v>32.64</v>
      </c>
      <c r="M208" s="35">
        <v>32.299999999999997</v>
      </c>
      <c r="N208" s="35">
        <v>13.36</v>
      </c>
      <c r="O208" s="35">
        <v>1.42</v>
      </c>
    </row>
    <row r="209" spans="1:16" x14ac:dyDescent="0.2">
      <c r="A209" s="91" t="s">
        <v>262</v>
      </c>
      <c r="B209" s="13" t="s">
        <v>268</v>
      </c>
      <c r="C209" s="9" t="s">
        <v>133</v>
      </c>
      <c r="D209" s="35">
        <v>2.91</v>
      </c>
      <c r="E209" s="35">
        <v>11</v>
      </c>
      <c r="F209" s="35">
        <v>1.06</v>
      </c>
      <c r="G209" s="35">
        <v>114.73</v>
      </c>
      <c r="H209" s="35">
        <v>0.14000000000000001</v>
      </c>
      <c r="I209" s="35">
        <v>0.56999999999999995</v>
      </c>
      <c r="J209" s="36"/>
      <c r="K209" s="35">
        <v>0.43</v>
      </c>
      <c r="L209" s="35">
        <v>3.28</v>
      </c>
      <c r="M209" s="35">
        <v>2.7</v>
      </c>
      <c r="N209" s="35">
        <v>0.6</v>
      </c>
      <c r="O209" s="35">
        <v>0.36</v>
      </c>
    </row>
    <row r="210" spans="1:16" x14ac:dyDescent="0.2">
      <c r="A210" s="59" t="s">
        <v>242</v>
      </c>
      <c r="B210" s="13" t="s">
        <v>96</v>
      </c>
      <c r="C210" s="15">
        <v>150</v>
      </c>
      <c r="D210" s="15">
        <v>4.6399999999999997</v>
      </c>
      <c r="E210" s="15">
        <v>4.43</v>
      </c>
      <c r="F210" s="15">
        <v>20.82</v>
      </c>
      <c r="G210" s="15">
        <v>141.68</v>
      </c>
      <c r="H210" s="15">
        <v>0.16</v>
      </c>
      <c r="I210" s="49"/>
      <c r="J210" s="15">
        <v>21</v>
      </c>
      <c r="K210" s="15">
        <v>0.34</v>
      </c>
      <c r="L210" s="15">
        <v>8.7799999999999994</v>
      </c>
      <c r="M210" s="15">
        <v>110.01</v>
      </c>
      <c r="N210" s="15">
        <v>72.650000000000006</v>
      </c>
      <c r="O210" s="15">
        <v>2.4500000000000002</v>
      </c>
    </row>
    <row r="211" spans="1:16" ht="24" x14ac:dyDescent="0.2">
      <c r="A211" s="92" t="s">
        <v>243</v>
      </c>
      <c r="B211" s="27" t="s">
        <v>435</v>
      </c>
      <c r="C211" s="15" t="s">
        <v>18</v>
      </c>
      <c r="D211" s="37" t="s">
        <v>102</v>
      </c>
      <c r="E211" s="36"/>
      <c r="F211" s="37" t="s">
        <v>106</v>
      </c>
      <c r="G211" s="37" t="s">
        <v>109</v>
      </c>
      <c r="H211" s="37" t="s">
        <v>90</v>
      </c>
      <c r="I211" s="37" t="s">
        <v>115</v>
      </c>
      <c r="J211" s="36"/>
      <c r="K211" s="36"/>
      <c r="L211" s="37" t="s">
        <v>121</v>
      </c>
      <c r="M211" s="36"/>
      <c r="N211" s="36"/>
      <c r="O211" s="37">
        <v>1.79</v>
      </c>
    </row>
    <row r="212" spans="1:16" x14ac:dyDescent="0.2">
      <c r="A212" s="10"/>
      <c r="B212" s="14" t="s">
        <v>272</v>
      </c>
      <c r="C212" s="15" t="s">
        <v>19</v>
      </c>
      <c r="D212" s="37" t="s">
        <v>24</v>
      </c>
      <c r="E212" s="37" t="s">
        <v>32</v>
      </c>
      <c r="F212" s="37" t="s">
        <v>38</v>
      </c>
      <c r="G212" s="37">
        <v>46.88</v>
      </c>
      <c r="H212" s="37" t="s">
        <v>53</v>
      </c>
      <c r="I212" s="36"/>
      <c r="J212" s="36"/>
      <c r="K212" s="36"/>
      <c r="L212" s="37" t="s">
        <v>73</v>
      </c>
      <c r="M212" s="36"/>
      <c r="N212" s="36"/>
      <c r="O212" s="37">
        <v>0.22</v>
      </c>
    </row>
    <row r="213" spans="1:16" ht="21.75" customHeight="1" x14ac:dyDescent="0.2">
      <c r="A213" s="94" t="s">
        <v>225</v>
      </c>
      <c r="B213" s="95"/>
      <c r="C213" s="96"/>
      <c r="D213" s="34">
        <f>D215+D216+D217+D218+D220+D221+D222+D223</f>
        <v>24.12</v>
      </c>
      <c r="E213" s="34">
        <f t="shared" ref="E213:O213" si="17">E215+E216+E217+E218+E220+E221+E222+E223</f>
        <v>32.429999999999993</v>
      </c>
      <c r="F213" s="34">
        <f t="shared" si="17"/>
        <v>153.39000000000001</v>
      </c>
      <c r="G213" s="34">
        <f t="shared" si="17"/>
        <v>1001.7699999999999</v>
      </c>
      <c r="H213" s="34">
        <f t="shared" si="17"/>
        <v>0.48</v>
      </c>
      <c r="I213" s="34">
        <f t="shared" si="17"/>
        <v>24.43</v>
      </c>
      <c r="J213" s="34">
        <f t="shared" si="17"/>
        <v>64.400000000000006</v>
      </c>
      <c r="K213" s="34">
        <f t="shared" si="17"/>
        <v>4.95</v>
      </c>
      <c r="L213" s="34">
        <f t="shared" si="17"/>
        <v>236.16</v>
      </c>
      <c r="M213" s="34">
        <f t="shared" si="17"/>
        <v>282.8</v>
      </c>
      <c r="N213" s="34">
        <f t="shared" si="17"/>
        <v>105.59</v>
      </c>
      <c r="O213" s="34">
        <f t="shared" si="17"/>
        <v>5.0699999999999994</v>
      </c>
      <c r="P213" s="83"/>
    </row>
    <row r="214" spans="1:16" ht="14.25" customHeight="1" x14ac:dyDescent="0.2">
      <c r="A214" s="12"/>
      <c r="B214" s="11" t="s">
        <v>323</v>
      </c>
      <c r="C214" s="12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63"/>
    </row>
    <row r="215" spans="1:16" ht="13.5" customHeight="1" x14ac:dyDescent="0.2">
      <c r="A215" s="48" t="s">
        <v>324</v>
      </c>
      <c r="B215" s="14" t="s">
        <v>325</v>
      </c>
      <c r="C215" s="15">
        <v>10</v>
      </c>
      <c r="D215" s="15">
        <v>0.14000000000000001</v>
      </c>
      <c r="E215" s="15">
        <v>6.83</v>
      </c>
      <c r="F215" s="66">
        <v>0.19</v>
      </c>
      <c r="G215" s="15">
        <v>62.8</v>
      </c>
      <c r="H215" s="49"/>
      <c r="I215" s="49"/>
      <c r="J215" s="67">
        <v>44.4</v>
      </c>
      <c r="K215" s="15">
        <v>0.11</v>
      </c>
      <c r="L215" s="15">
        <v>3.22</v>
      </c>
      <c r="M215" s="15">
        <v>3.9</v>
      </c>
      <c r="N215" s="15">
        <v>0.11</v>
      </c>
      <c r="O215" s="68">
        <v>0.03</v>
      </c>
    </row>
    <row r="216" spans="1:16" ht="21.75" customHeight="1" x14ac:dyDescent="0.2">
      <c r="A216" s="10" t="s">
        <v>377</v>
      </c>
      <c r="B216" s="28" t="s">
        <v>412</v>
      </c>
      <c r="C216" s="9" t="s">
        <v>98</v>
      </c>
      <c r="D216" s="35" t="s">
        <v>379</v>
      </c>
      <c r="E216" s="35" t="s">
        <v>380</v>
      </c>
      <c r="F216" s="35" t="s">
        <v>381</v>
      </c>
      <c r="G216" s="35" t="s">
        <v>382</v>
      </c>
      <c r="H216" s="35" t="s">
        <v>52</v>
      </c>
      <c r="I216" s="35" t="s">
        <v>332</v>
      </c>
      <c r="J216" s="35" t="s">
        <v>333</v>
      </c>
      <c r="K216" s="35" t="s">
        <v>334</v>
      </c>
      <c r="L216" s="35" t="s">
        <v>383</v>
      </c>
      <c r="M216" s="35" t="s">
        <v>384</v>
      </c>
      <c r="N216" s="35" t="s">
        <v>336</v>
      </c>
      <c r="O216" s="35" t="s">
        <v>337</v>
      </c>
    </row>
    <row r="217" spans="1:16" ht="14.25" customHeight="1" x14ac:dyDescent="0.2">
      <c r="A217" s="56" t="s">
        <v>357</v>
      </c>
      <c r="B217" s="14" t="s">
        <v>358</v>
      </c>
      <c r="C217" s="15" t="s">
        <v>18</v>
      </c>
      <c r="D217" s="49"/>
      <c r="E217" s="49"/>
      <c r="F217" s="15">
        <v>13</v>
      </c>
      <c r="G217" s="15">
        <v>52.02</v>
      </c>
      <c r="H217" s="49"/>
      <c r="I217" s="49"/>
      <c r="J217" s="49"/>
      <c r="K217" s="49"/>
      <c r="L217" s="15">
        <v>0.45</v>
      </c>
      <c r="M217" s="49"/>
      <c r="N217" s="49"/>
      <c r="O217" s="15">
        <v>0.04</v>
      </c>
    </row>
    <row r="218" spans="1:16" ht="13.5" customHeight="1" x14ac:dyDescent="0.2">
      <c r="A218" s="12"/>
      <c r="B218" s="14" t="s">
        <v>10</v>
      </c>
      <c r="C218" s="15" t="s">
        <v>19</v>
      </c>
      <c r="D218" s="37" t="s">
        <v>24</v>
      </c>
      <c r="E218" s="37" t="s">
        <v>32</v>
      </c>
      <c r="F218" s="37" t="s">
        <v>38</v>
      </c>
      <c r="G218" s="37" t="s">
        <v>43</v>
      </c>
      <c r="H218" s="37" t="s">
        <v>53</v>
      </c>
      <c r="I218" s="36"/>
      <c r="J218" s="36"/>
      <c r="K218" s="36"/>
      <c r="L218" s="37" t="s">
        <v>73</v>
      </c>
      <c r="M218" s="36"/>
      <c r="N218" s="36"/>
      <c r="O218" s="37">
        <v>0.22</v>
      </c>
    </row>
    <row r="219" spans="1:16" x14ac:dyDescent="0.2">
      <c r="A219" s="12"/>
      <c r="B219" s="11" t="s">
        <v>11</v>
      </c>
      <c r="C219" s="12"/>
      <c r="D219" s="43"/>
      <c r="E219" s="43"/>
      <c r="F219" s="35"/>
      <c r="G219" s="35"/>
      <c r="H219" s="35"/>
      <c r="I219" s="43"/>
      <c r="J219" s="36"/>
      <c r="K219" s="35"/>
      <c r="L219" s="35"/>
      <c r="M219" s="35"/>
      <c r="N219" s="35"/>
      <c r="O219" s="35"/>
    </row>
    <row r="220" spans="1:16" x14ac:dyDescent="0.2">
      <c r="A220" s="26" t="s">
        <v>237</v>
      </c>
      <c r="B220" s="13" t="s">
        <v>322</v>
      </c>
      <c r="C220" s="9">
        <v>200</v>
      </c>
      <c r="D220" s="35">
        <v>1.71</v>
      </c>
      <c r="E220" s="35">
        <v>4.78</v>
      </c>
      <c r="F220" s="35">
        <v>9.18</v>
      </c>
      <c r="G220" s="35">
        <v>86.5</v>
      </c>
      <c r="H220" s="35">
        <v>0.08</v>
      </c>
      <c r="I220" s="35">
        <v>17.07</v>
      </c>
      <c r="J220" s="36"/>
      <c r="K220" s="35">
        <v>1.6</v>
      </c>
      <c r="L220" s="35">
        <v>24.64</v>
      </c>
      <c r="M220" s="35">
        <v>41.23</v>
      </c>
      <c r="N220" s="35">
        <v>17.260000000000002</v>
      </c>
      <c r="O220" s="35">
        <v>0.64</v>
      </c>
    </row>
    <row r="221" spans="1:16" x14ac:dyDescent="0.2">
      <c r="A221" s="10" t="s">
        <v>238</v>
      </c>
      <c r="B221" s="14" t="s">
        <v>275</v>
      </c>
      <c r="C221" s="15">
        <v>200</v>
      </c>
      <c r="D221" s="15">
        <v>11.43</v>
      </c>
      <c r="E221" s="15">
        <v>11.92</v>
      </c>
      <c r="F221" s="15">
        <v>36.81</v>
      </c>
      <c r="G221" s="15">
        <v>300.24</v>
      </c>
      <c r="H221" s="15">
        <v>0.12</v>
      </c>
      <c r="I221" s="15">
        <v>5.98</v>
      </c>
      <c r="J221" s="49"/>
      <c r="K221" s="15">
        <v>2.5</v>
      </c>
      <c r="L221" s="15">
        <v>21.02</v>
      </c>
      <c r="M221" s="15">
        <v>86.51</v>
      </c>
      <c r="N221" s="15">
        <v>32.64</v>
      </c>
      <c r="O221" s="15">
        <v>1.45</v>
      </c>
    </row>
    <row r="222" spans="1:16" ht="24" x14ac:dyDescent="0.2">
      <c r="A222" s="93" t="s">
        <v>248</v>
      </c>
      <c r="B222" s="28" t="s">
        <v>438</v>
      </c>
      <c r="C222" s="9" t="s">
        <v>18</v>
      </c>
      <c r="D222" s="35" t="s">
        <v>226</v>
      </c>
      <c r="E222" s="35" t="s">
        <v>227</v>
      </c>
      <c r="F222" s="35" t="s">
        <v>228</v>
      </c>
      <c r="G222" s="35" t="s">
        <v>229</v>
      </c>
      <c r="H222" s="35" t="s">
        <v>100</v>
      </c>
      <c r="I222" s="36"/>
      <c r="J222" s="36"/>
      <c r="K222" s="35" t="s">
        <v>227</v>
      </c>
      <c r="L222" s="35" t="s">
        <v>230</v>
      </c>
      <c r="M222" s="35" t="s">
        <v>231</v>
      </c>
      <c r="N222" s="35" t="s">
        <v>232</v>
      </c>
      <c r="O222" s="35" t="s">
        <v>203</v>
      </c>
    </row>
    <row r="223" spans="1:16" x14ac:dyDescent="0.2">
      <c r="A223" s="12"/>
      <c r="B223" s="14" t="s">
        <v>10</v>
      </c>
      <c r="C223" s="9" t="s">
        <v>19</v>
      </c>
      <c r="D223" s="37" t="s">
        <v>24</v>
      </c>
      <c r="E223" s="35" t="s">
        <v>32</v>
      </c>
      <c r="F223" s="37" t="s">
        <v>38</v>
      </c>
      <c r="G223" s="37" t="s">
        <v>43</v>
      </c>
      <c r="H223" s="35" t="s">
        <v>53</v>
      </c>
      <c r="I223" s="36"/>
      <c r="J223" s="36"/>
      <c r="K223" s="36"/>
      <c r="L223" s="37" t="s">
        <v>73</v>
      </c>
      <c r="M223" s="36"/>
      <c r="N223" s="36"/>
      <c r="O223" s="35">
        <v>0.22</v>
      </c>
    </row>
    <row r="224" spans="1:16" ht="20.25" customHeight="1" x14ac:dyDescent="0.2">
      <c r="A224" s="100" t="s">
        <v>265</v>
      </c>
      <c r="B224" s="100"/>
      <c r="C224" s="100"/>
      <c r="D224" s="34">
        <f>D226+D227+D228+D230+D231+D232+D233+D234</f>
        <v>47.48</v>
      </c>
      <c r="E224" s="34">
        <f t="shared" ref="E224:O224" si="18">E226+E227+E228+E230+E231+E232+E233+E234</f>
        <v>28.220000000000002</v>
      </c>
      <c r="F224" s="34">
        <f t="shared" si="18"/>
        <v>156.47999999999999</v>
      </c>
      <c r="G224" s="34">
        <f t="shared" si="18"/>
        <v>1069.1199999999999</v>
      </c>
      <c r="H224" s="34">
        <f t="shared" si="18"/>
        <v>0.42000000000000004</v>
      </c>
      <c r="I224" s="34">
        <f t="shared" si="18"/>
        <v>40.83</v>
      </c>
      <c r="J224" s="34">
        <f t="shared" si="18"/>
        <v>112.3</v>
      </c>
      <c r="K224" s="34">
        <f t="shared" si="18"/>
        <v>2.36</v>
      </c>
      <c r="L224" s="34">
        <f t="shared" si="18"/>
        <v>249.06000000000003</v>
      </c>
      <c r="M224" s="34">
        <f t="shared" si="18"/>
        <v>297.11</v>
      </c>
      <c r="N224" s="34">
        <f t="shared" si="18"/>
        <v>90.68</v>
      </c>
      <c r="O224" s="34">
        <f t="shared" si="18"/>
        <v>4.93</v>
      </c>
    </row>
    <row r="225" spans="1:15" ht="13.5" customHeight="1" x14ac:dyDescent="0.2">
      <c r="A225" s="12"/>
      <c r="B225" s="11" t="s">
        <v>323</v>
      </c>
      <c r="C225" s="12"/>
      <c r="D225" s="35"/>
      <c r="E225" s="35"/>
      <c r="F225" s="35"/>
      <c r="G225" s="35"/>
      <c r="H225" s="35"/>
      <c r="I225" s="35"/>
      <c r="J225" s="84"/>
      <c r="K225" s="35"/>
      <c r="L225" s="35"/>
      <c r="M225" s="35"/>
      <c r="N225" s="35"/>
      <c r="O225" s="35"/>
    </row>
    <row r="226" spans="1:15" ht="22.5" customHeight="1" x14ac:dyDescent="0.2">
      <c r="A226" s="48" t="s">
        <v>396</v>
      </c>
      <c r="B226" s="27" t="s">
        <v>397</v>
      </c>
      <c r="C226" s="15" t="s">
        <v>442</v>
      </c>
      <c r="D226" s="37">
        <v>27.87</v>
      </c>
      <c r="E226" s="37">
        <v>11.94</v>
      </c>
      <c r="F226" s="37">
        <v>45.33</v>
      </c>
      <c r="G226" s="37">
        <v>399.9</v>
      </c>
      <c r="H226" s="37">
        <v>0.04</v>
      </c>
      <c r="I226" s="37">
        <v>0.24</v>
      </c>
      <c r="J226" s="76">
        <v>6</v>
      </c>
      <c r="K226" s="76">
        <v>0.1</v>
      </c>
      <c r="L226" s="37">
        <v>85.29</v>
      </c>
      <c r="M226" s="76">
        <v>10.38</v>
      </c>
      <c r="N226" s="76">
        <v>2.84</v>
      </c>
      <c r="O226" s="37">
        <v>0.46</v>
      </c>
    </row>
    <row r="227" spans="1:15" ht="12.75" customHeight="1" x14ac:dyDescent="0.2">
      <c r="A227" s="56" t="s">
        <v>391</v>
      </c>
      <c r="B227" s="14" t="s">
        <v>392</v>
      </c>
      <c r="C227" s="9" t="s">
        <v>18</v>
      </c>
      <c r="D227" s="37" t="s">
        <v>27</v>
      </c>
      <c r="E227" s="35" t="s">
        <v>393</v>
      </c>
      <c r="F227" s="37" t="s">
        <v>394</v>
      </c>
      <c r="G227" s="37" t="s">
        <v>46</v>
      </c>
      <c r="H227" s="35" t="s">
        <v>53</v>
      </c>
      <c r="I227" s="37" t="s">
        <v>364</v>
      </c>
      <c r="J227" s="36"/>
      <c r="K227" s="36"/>
      <c r="L227" s="37" t="s">
        <v>395</v>
      </c>
      <c r="M227" s="36"/>
      <c r="N227" s="36"/>
      <c r="O227" s="35" t="s">
        <v>57</v>
      </c>
    </row>
    <row r="228" spans="1:15" ht="14.25" customHeight="1" x14ac:dyDescent="0.2">
      <c r="A228" s="10"/>
      <c r="B228" s="14" t="s">
        <v>10</v>
      </c>
      <c r="C228" s="15" t="s">
        <v>19</v>
      </c>
      <c r="D228" s="37" t="s">
        <v>24</v>
      </c>
      <c r="E228" s="35" t="s">
        <v>32</v>
      </c>
      <c r="F228" s="37" t="s">
        <v>38</v>
      </c>
      <c r="G228" s="37" t="s">
        <v>43</v>
      </c>
      <c r="H228" s="35" t="s">
        <v>53</v>
      </c>
      <c r="I228" s="36"/>
      <c r="J228" s="36"/>
      <c r="K228" s="36"/>
      <c r="L228" s="37" t="s">
        <v>73</v>
      </c>
      <c r="M228" s="36"/>
      <c r="N228" s="36"/>
      <c r="O228" s="35" t="s">
        <v>89</v>
      </c>
    </row>
    <row r="229" spans="1:15" x14ac:dyDescent="0.2">
      <c r="A229" s="10"/>
      <c r="B229" s="11" t="s">
        <v>11</v>
      </c>
      <c r="C229" s="10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</row>
    <row r="230" spans="1:15" ht="24" x14ac:dyDescent="0.2">
      <c r="A230" s="20" t="s">
        <v>252</v>
      </c>
      <c r="B230" s="25" t="s">
        <v>251</v>
      </c>
      <c r="C230" s="9">
        <v>200</v>
      </c>
      <c r="D230" s="35">
        <v>2.2999999999999998</v>
      </c>
      <c r="E230" s="35">
        <v>2.37</v>
      </c>
      <c r="F230" s="35">
        <v>16.63</v>
      </c>
      <c r="G230" s="43">
        <v>96.99</v>
      </c>
      <c r="H230" s="35">
        <v>0.1</v>
      </c>
      <c r="I230" s="35">
        <v>13.2</v>
      </c>
      <c r="J230" s="36"/>
      <c r="K230" s="35">
        <v>1.1100000000000001</v>
      </c>
      <c r="L230" s="35">
        <v>12.16</v>
      </c>
      <c r="M230" s="35">
        <v>50.76</v>
      </c>
      <c r="N230" s="35">
        <v>19.239999999999998</v>
      </c>
      <c r="O230" s="35">
        <v>0.66</v>
      </c>
    </row>
    <row r="231" spans="1:15" x14ac:dyDescent="0.2">
      <c r="A231" s="64" t="s">
        <v>264</v>
      </c>
      <c r="B231" s="13" t="s">
        <v>269</v>
      </c>
      <c r="C231" s="9">
        <v>100</v>
      </c>
      <c r="D231" s="35" t="s">
        <v>313</v>
      </c>
      <c r="E231" s="35" t="s">
        <v>314</v>
      </c>
      <c r="F231" s="35" t="s">
        <v>315</v>
      </c>
      <c r="G231" s="42" t="s">
        <v>316</v>
      </c>
      <c r="H231" s="35" t="s">
        <v>112</v>
      </c>
      <c r="I231" s="35" t="s">
        <v>317</v>
      </c>
      <c r="J231" s="35" t="s">
        <v>46</v>
      </c>
      <c r="K231" s="35" t="s">
        <v>51</v>
      </c>
      <c r="L231" s="35" t="s">
        <v>318</v>
      </c>
      <c r="M231" s="35" t="s">
        <v>319</v>
      </c>
      <c r="N231" s="35" t="s">
        <v>320</v>
      </c>
      <c r="O231" s="35" t="s">
        <v>172</v>
      </c>
    </row>
    <row r="232" spans="1:15" x14ac:dyDescent="0.2">
      <c r="A232" s="52" t="s">
        <v>260</v>
      </c>
      <c r="B232" s="14" t="s">
        <v>178</v>
      </c>
      <c r="C232" s="15">
        <v>150</v>
      </c>
      <c r="D232" s="15">
        <v>2.75</v>
      </c>
      <c r="E232" s="15">
        <v>3.6</v>
      </c>
      <c r="F232" s="15">
        <v>18.399999999999999</v>
      </c>
      <c r="G232" s="15">
        <v>116.8</v>
      </c>
      <c r="H232" s="15">
        <v>0.13</v>
      </c>
      <c r="I232" s="15">
        <v>21.6</v>
      </c>
      <c r="J232" s="15">
        <v>16.7</v>
      </c>
      <c r="K232" s="15">
        <v>0.15</v>
      </c>
      <c r="L232" s="15">
        <v>34.9</v>
      </c>
      <c r="M232" s="15">
        <v>63.3</v>
      </c>
      <c r="N232" s="15">
        <v>24.6</v>
      </c>
      <c r="O232" s="15">
        <v>0.99</v>
      </c>
    </row>
    <row r="233" spans="1:15" x14ac:dyDescent="0.2">
      <c r="A233" s="56" t="s">
        <v>440</v>
      </c>
      <c r="B233" s="14" t="s">
        <v>441</v>
      </c>
      <c r="C233" s="85">
        <v>200</v>
      </c>
      <c r="D233" s="37">
        <v>0.16</v>
      </c>
      <c r="E233" s="35"/>
      <c r="F233" s="37">
        <v>27.87</v>
      </c>
      <c r="G233" s="37">
        <v>112.13</v>
      </c>
      <c r="H233" s="35">
        <v>0.01</v>
      </c>
      <c r="I233" s="36">
        <v>4</v>
      </c>
      <c r="J233" s="36"/>
      <c r="K233" s="36"/>
      <c r="L233" s="37">
        <v>7.12</v>
      </c>
      <c r="M233" s="36"/>
      <c r="N233" s="36"/>
      <c r="O233" s="35">
        <v>0.95</v>
      </c>
    </row>
    <row r="234" spans="1:15" x14ac:dyDescent="0.2">
      <c r="A234" s="10"/>
      <c r="B234" s="14" t="s">
        <v>272</v>
      </c>
      <c r="C234" s="9" t="s">
        <v>19</v>
      </c>
      <c r="D234" s="37">
        <v>1.22</v>
      </c>
      <c r="E234" s="35">
        <v>0.24</v>
      </c>
      <c r="F234" s="37">
        <v>7.98</v>
      </c>
      <c r="G234" s="37">
        <v>38.96</v>
      </c>
      <c r="H234" s="35">
        <v>0.03</v>
      </c>
      <c r="I234" s="36"/>
      <c r="J234" s="36"/>
      <c r="K234" s="36"/>
      <c r="L234" s="37">
        <v>5.8</v>
      </c>
      <c r="M234" s="36">
        <v>26</v>
      </c>
      <c r="N234" s="36">
        <v>8.4</v>
      </c>
      <c r="O234" s="35">
        <v>0.72</v>
      </c>
    </row>
    <row r="235" spans="1:15" ht="19.5" customHeight="1" x14ac:dyDescent="0.2">
      <c r="A235" s="94" t="s">
        <v>233</v>
      </c>
      <c r="B235" s="95"/>
      <c r="C235" s="96"/>
      <c r="D235" s="34">
        <f>D4+D17+D28+D39+D51+D63+D75+D86+D97+D109+D122+D134+D144+D155+D167+D179+D191+D201+D213+D224</f>
        <v>592.07000000000005</v>
      </c>
      <c r="E235" s="34">
        <f>E4+E17+E28+E39+E51+E63+E75+E86+E97+E109+E122+E134+E144+E155+E167+E179+E191+E201+E213+E224</f>
        <v>641.6</v>
      </c>
      <c r="F235" s="34">
        <f>F4+F17+F28+F39+F51+F63+F75+F86+F97+F109+F122+F134+F144+F155+F167+F179+F191+F201+F213+F224</f>
        <v>2808.9299999999994</v>
      </c>
      <c r="G235" s="34">
        <f>G4+G17+G28+G39+G51+G63+G75+G86+G97+G109+G122+G134+G144+G155+G167+G179+G191+G201+G213+G224</f>
        <v>19414.829999999998</v>
      </c>
      <c r="H235" s="34">
        <f>H4+H17+H28+H39+H51+H63+H75+H86+H97+H109+H122+H134+H144+H155+H167+H179+H191+H201+H213+H224</f>
        <v>8.9700000000000006</v>
      </c>
      <c r="I235" s="34">
        <f>I4+I17+I28+I39+I51+I63+I75+I86+I97+I109+I122+I134+I144+I155+I167+I179+I191+I201+I213+I224</f>
        <v>616.36</v>
      </c>
      <c r="J235" s="34">
        <f>J4+J17+J28+J39+J51+J63+J75+J86+J97+J109+J122+J134+J144+J155+J167+J179+J191+J201+J213+J224</f>
        <v>1684.7800000000002</v>
      </c>
      <c r="K235" s="34">
        <f>K4+K17+K28+K39+K51+K63+K75+K86+K97+K109+K122+K134+K144+K155+K167+K179+K191+K201+K213+K224</f>
        <v>95.750000000000014</v>
      </c>
      <c r="L235" s="34">
        <f>L4+L17+L28+L39+L51+L63+L75+L86+L97+L109+L122+L134+L144+L155+L167+L179+L191+L201+L213+L224</f>
        <v>5243.37</v>
      </c>
      <c r="M235" s="34">
        <f>M4+M17+M28+M39+M51+M63+M75+M86+M97+M109+M122+M134+M144+M155+M167+M179+M191+M201+M213+M224</f>
        <v>4598.93</v>
      </c>
      <c r="N235" s="34">
        <f>N4+N17+N28+N39+N51+N63+N75+N86+N97+N109+N122+N134+N144+N155+N167+N179+N191+N201+N213+N224</f>
        <v>1724.1100000000004</v>
      </c>
      <c r="O235" s="34">
        <f>O4+O17+O28+O39+O51+O63+O75+O86+O97+O109+O122+O134+O144+O155+O167+O179+O191+O201+O213+O224</f>
        <v>119.13999999999999</v>
      </c>
    </row>
    <row r="236" spans="1:15" x14ac:dyDescent="0.2">
      <c r="A236" s="97"/>
      <c r="B236" s="98"/>
      <c r="C236" s="99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</row>
    <row r="237" spans="1:15" ht="21" customHeight="1" x14ac:dyDescent="0.2">
      <c r="A237" s="94" t="s">
        <v>234</v>
      </c>
      <c r="B237" s="95"/>
      <c r="C237" s="96"/>
      <c r="D237" s="34">
        <f>D235/20</f>
        <v>29.603500000000004</v>
      </c>
      <c r="E237" s="34">
        <f t="shared" ref="E237:O237" si="19">E235/20</f>
        <v>32.08</v>
      </c>
      <c r="F237" s="34">
        <f t="shared" si="19"/>
        <v>140.44649999999996</v>
      </c>
      <c r="G237" s="34">
        <f t="shared" si="19"/>
        <v>970.74149999999986</v>
      </c>
      <c r="H237" s="34">
        <f t="shared" si="19"/>
        <v>0.44850000000000001</v>
      </c>
      <c r="I237" s="34">
        <f t="shared" si="19"/>
        <v>30.818000000000001</v>
      </c>
      <c r="J237" s="34">
        <f t="shared" si="19"/>
        <v>84.239000000000004</v>
      </c>
      <c r="K237" s="34">
        <f t="shared" si="19"/>
        <v>4.7875000000000005</v>
      </c>
      <c r="L237" s="34">
        <f t="shared" si="19"/>
        <v>262.16849999999999</v>
      </c>
      <c r="M237" s="34">
        <f t="shared" si="19"/>
        <v>229.94650000000001</v>
      </c>
      <c r="N237" s="34">
        <f t="shared" si="19"/>
        <v>86.205500000000015</v>
      </c>
      <c r="O237" s="34">
        <f t="shared" si="19"/>
        <v>5.956999999999999</v>
      </c>
    </row>
    <row r="238" spans="1:15" ht="3" customHeight="1" x14ac:dyDescent="0.2">
      <c r="A238" s="97"/>
      <c r="B238" s="98"/>
      <c r="C238" s="99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</row>
    <row r="239" spans="1:15" ht="24" customHeight="1" x14ac:dyDescent="0.2">
      <c r="A239" s="94" t="s">
        <v>235</v>
      </c>
      <c r="B239" s="95"/>
      <c r="C239" s="96"/>
      <c r="D239" s="34">
        <v>1</v>
      </c>
      <c r="E239" s="34">
        <v>1</v>
      </c>
      <c r="F239" s="34">
        <v>4</v>
      </c>
      <c r="G239" s="36"/>
      <c r="H239" s="36"/>
      <c r="I239" s="36"/>
      <c r="J239" s="36"/>
      <c r="K239" s="36"/>
      <c r="L239" s="36"/>
      <c r="M239" s="36"/>
      <c r="N239" s="36"/>
      <c r="O239" s="36"/>
    </row>
  </sheetData>
  <mergeCells count="29">
    <mergeCell ref="D1:F1"/>
    <mergeCell ref="G1:G2"/>
    <mergeCell ref="H1:K1"/>
    <mergeCell ref="L1:O1"/>
    <mergeCell ref="B39:C39"/>
    <mergeCell ref="B51:C51"/>
    <mergeCell ref="B4:C4"/>
    <mergeCell ref="B17:C17"/>
    <mergeCell ref="B28:C28"/>
    <mergeCell ref="B63:C63"/>
    <mergeCell ref="A134:C134"/>
    <mergeCell ref="A144:C144"/>
    <mergeCell ref="A155:C155"/>
    <mergeCell ref="A167:C167"/>
    <mergeCell ref="B75:C75"/>
    <mergeCell ref="A109:C109"/>
    <mergeCell ref="B122:C122"/>
    <mergeCell ref="B86:C86"/>
    <mergeCell ref="B97:C97"/>
    <mergeCell ref="A201:C201"/>
    <mergeCell ref="A213:C213"/>
    <mergeCell ref="A179:C179"/>
    <mergeCell ref="A191:C191"/>
    <mergeCell ref="A224:C224"/>
    <mergeCell ref="A239:C239"/>
    <mergeCell ref="A235:C235"/>
    <mergeCell ref="A236:C236"/>
    <mergeCell ref="A237:C237"/>
    <mergeCell ref="A238:C238"/>
  </mergeCells>
  <phoneticPr fontId="0" type="noConversion"/>
  <pageMargins left="0.74803149606299213" right="0.74803149606299213" top="0.39370078740157483" bottom="0.19685039370078741" header="0.51181102362204722" footer="0.51181102362204722"/>
  <pageSetup paperSize="9" scale="9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123,68</vt:lpstr>
      <vt:lpstr>'123,68'!Область_печати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Овсянникова Оксана</dc:creator>
  <cp:keywords/>
  <dc:description/>
  <cp:lastModifiedBy>Наталья</cp:lastModifiedBy>
  <cp:lastPrinted>2022-03-29T11:05:12Z</cp:lastPrinted>
  <dcterms:created xsi:type="dcterms:W3CDTF">2018-10-04T05:32:37Z</dcterms:created>
  <dcterms:modified xsi:type="dcterms:W3CDTF">2022-03-29T11:08:30Z</dcterms:modified>
  <cp:category/>
</cp:coreProperties>
</file>