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27\"/>
    </mc:Choice>
  </mc:AlternateContent>
  <xr:revisionPtr revIDLastSave="0" documentId="13_ncr:1_{0BF9C729-2C8E-4EA4-B3D5-F7AF88C06B73}" xr6:coauthVersionLast="44" xr6:coauthVersionMax="44" xr10:uidLastSave="{00000000-0000-0000-0000-000000000000}"/>
  <bookViews>
    <workbookView xWindow="1920" yWindow="1620" windowWidth="15300" windowHeight="113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7" i="1" l="1"/>
  <c r="A110" i="1" l="1"/>
  <c r="B198" i="1"/>
  <c r="A198" i="1"/>
  <c r="J197" i="1"/>
  <c r="I197" i="1"/>
  <c r="H197" i="1"/>
  <c r="G197" i="1"/>
  <c r="F197" i="1"/>
  <c r="B188" i="1"/>
  <c r="A188" i="1"/>
  <c r="J187" i="1"/>
  <c r="I187" i="1"/>
  <c r="H187" i="1"/>
  <c r="G187" i="1"/>
  <c r="F187" i="1"/>
  <c r="B179" i="1"/>
  <c r="A179" i="1"/>
  <c r="J178" i="1"/>
  <c r="I178" i="1"/>
  <c r="H178" i="1"/>
  <c r="G178" i="1"/>
  <c r="F178" i="1"/>
  <c r="B168" i="1"/>
  <c r="A168" i="1"/>
  <c r="J167" i="1"/>
  <c r="I167" i="1"/>
  <c r="H167" i="1"/>
  <c r="G167" i="1"/>
  <c r="F167" i="1"/>
  <c r="B158" i="1"/>
  <c r="A158" i="1"/>
  <c r="J157" i="1"/>
  <c r="I157" i="1"/>
  <c r="H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39" i="1" l="1"/>
  <c r="H139" i="1"/>
  <c r="J120" i="1"/>
  <c r="G120" i="1"/>
  <c r="H120" i="1"/>
  <c r="I120" i="1"/>
  <c r="F43" i="1"/>
  <c r="H43" i="1"/>
  <c r="J43" i="1"/>
  <c r="I158" i="1"/>
  <c r="G158" i="1"/>
  <c r="I62" i="1"/>
  <c r="G198" i="1"/>
  <c r="I198" i="1"/>
  <c r="H198" i="1"/>
  <c r="J198" i="1"/>
  <c r="H179" i="1"/>
  <c r="J179" i="1"/>
  <c r="G179" i="1"/>
  <c r="I179" i="1"/>
  <c r="H158" i="1"/>
  <c r="J158" i="1"/>
  <c r="G139" i="1"/>
  <c r="I139" i="1"/>
  <c r="G101" i="1"/>
  <c r="I101" i="1"/>
  <c r="F101" i="1"/>
  <c r="H101" i="1"/>
  <c r="J101" i="1"/>
  <c r="F82" i="1"/>
  <c r="J82" i="1"/>
  <c r="H82" i="1"/>
  <c r="G82" i="1"/>
  <c r="I82" i="1"/>
  <c r="F62" i="1"/>
  <c r="H62" i="1"/>
  <c r="J62" i="1"/>
  <c r="G62" i="1"/>
  <c r="G43" i="1"/>
  <c r="I43" i="1"/>
  <c r="F120" i="1"/>
  <c r="F139" i="1"/>
  <c r="F158" i="1"/>
  <c r="F179" i="1"/>
  <c r="F198" i="1"/>
  <c r="I24" i="1"/>
  <c r="F24" i="1"/>
  <c r="J24" i="1"/>
  <c r="H24" i="1"/>
  <c r="G24" i="1"/>
  <c r="F199" i="1" l="1"/>
  <c r="J199" i="1"/>
  <c r="H199" i="1"/>
  <c r="G199" i="1"/>
  <c r="I199" i="1"/>
</calcChain>
</file>

<file path=xl/sharedStrings.xml><?xml version="1.0" encoding="utf-8"?>
<sst xmlns="http://schemas.openxmlformats.org/spreadsheetml/2006/main" count="357" uniqueCount="117">
  <si>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</si>
  <si>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</si>
  <si>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</si>
  <si>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</si>
  <si>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</si>
  <si>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</si>
  <si>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</si>
  <si>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</si>
  <si>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</si>
  <si>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</si>
  <si>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</si>
  <si>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</si>
  <si>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</si>
  <si>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</si>
  <si>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</si>
  <si>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</si>
  <si>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</si>
  <si>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</si>
  <si>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</si>
  <si>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</si>
  <si>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</si>
  <si>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</si>
  <si>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</si>
  <si>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</si>
  <si>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</si>
  <si>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</si>
  <si>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</si>
  <si>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</si>
  <si>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</si>
  <si>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</si>
  <si>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</si>
  <si>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</si>
  <si>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</si>
  <si>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</si>
  <si>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</si>
  <si>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</si>
  <si>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</si>
  <si>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</si>
  <si>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</si>
  <si>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</si>
  <si>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Чай с сахаром</t>
  </si>
  <si>
    <t>Хлеб пшеничный</t>
  </si>
  <si>
    <t>Яблоко</t>
  </si>
  <si>
    <t>Хлеб ржаной</t>
  </si>
  <si>
    <t>Суп картофельный с бобовыми (горох)</t>
  </si>
  <si>
    <t>Рыба тушенная в томате с овощами с картофельным пюре</t>
  </si>
  <si>
    <t>299, 377</t>
  </si>
  <si>
    <t>Кофейный напиток с молоком</t>
  </si>
  <si>
    <t>Свекольник</t>
  </si>
  <si>
    <t>Биточки по-кубански</t>
  </si>
  <si>
    <t>ТТК-17</t>
  </si>
  <si>
    <t>Рагу из овощей</t>
  </si>
  <si>
    <t>Тефтели из говядины с рисом (ёжики) с макаронными изделиями отварными</t>
  </si>
  <si>
    <t>Чай с молоком</t>
  </si>
  <si>
    <t>Рассольник</t>
  </si>
  <si>
    <t>Котлеты рыбные любительские с соусом</t>
  </si>
  <si>
    <t>308,54-3</t>
  </si>
  <si>
    <t>Каша рассыпчатая рисовая с овощами</t>
  </si>
  <si>
    <t>Борщ с капустой и картофелем со сметаной</t>
  </si>
  <si>
    <t xml:space="preserve">Голубцы ленивые с соусом красным </t>
  </si>
  <si>
    <t>333,54-3</t>
  </si>
  <si>
    <t>Компот из смеси сухофруктов</t>
  </si>
  <si>
    <t>Соки овощные, фруктовые и ягодные (яблочный)</t>
  </si>
  <si>
    <t>Тефтели куриные с соусом красным</t>
  </si>
  <si>
    <t>Макаронные изделия отварные</t>
  </si>
  <si>
    <t>Котлеты пермские с рагу из овощей</t>
  </si>
  <si>
    <t>Какао с молоком</t>
  </si>
  <si>
    <t xml:space="preserve">Хлеб пшеничный с маслом </t>
  </si>
  <si>
    <t>Суп из овощей</t>
  </si>
  <si>
    <t>Сердце в соусе</t>
  </si>
  <si>
    <t>Рассольник ленинградский</t>
  </si>
  <si>
    <t>Птица в соусе с томатом</t>
  </si>
  <si>
    <t>Напиток из шиповника</t>
  </si>
  <si>
    <t xml:space="preserve">Хлеб пшеничный </t>
  </si>
  <si>
    <t>Икра кабачковая</t>
  </si>
  <si>
    <t>Печенье</t>
  </si>
  <si>
    <t>Вафли</t>
  </si>
  <si>
    <t>Банан</t>
  </si>
  <si>
    <t>Плов из говядины</t>
  </si>
  <si>
    <t>сладкое</t>
  </si>
  <si>
    <t>Суп с макаронными изделиями и картофелем</t>
  </si>
  <si>
    <t>Омлет натуральный с овощами консервированными (огурец соленый)</t>
  </si>
  <si>
    <t>149, 268</t>
  </si>
  <si>
    <t>Компот из яблок</t>
  </si>
  <si>
    <t>Плов из отварной птицы</t>
  </si>
  <si>
    <t>Овощи консервированные (огурцы соленые)</t>
  </si>
  <si>
    <t>Птица в соусе с томатом с кашей гречневой</t>
  </si>
  <si>
    <t>367, 202</t>
  </si>
  <si>
    <t>Мандарин</t>
  </si>
  <si>
    <t>Овощи консервированные (помидор соленый)</t>
  </si>
  <si>
    <t>Суфле из творога паровое с соусом молочным сладким</t>
  </si>
  <si>
    <t>284, 406</t>
  </si>
  <si>
    <t>95, 433</t>
  </si>
  <si>
    <t>Котлеты рыбные с соусом красным</t>
  </si>
  <si>
    <t>307, 54-3</t>
  </si>
  <si>
    <t>Картофель отварной с маслом</t>
  </si>
  <si>
    <t>Суп молочный с гречневой крупой</t>
  </si>
  <si>
    <t>54-17к</t>
  </si>
  <si>
    <t>Рыбные биточки с соусом красным с кашей рассыпчатой рисовой с овощами</t>
  </si>
  <si>
    <t>307, 54-3, 211</t>
  </si>
  <si>
    <t>Каша рассыпчатая гречневая</t>
  </si>
  <si>
    <t>341, 177</t>
  </si>
  <si>
    <t>123-145</t>
  </si>
  <si>
    <t>Рыба запеченная с картофелем по-русски</t>
  </si>
  <si>
    <t>Каша рисовая молочная</t>
  </si>
  <si>
    <t>Сыр полутвердый (пория)</t>
  </si>
  <si>
    <t>54-3, к 38</t>
  </si>
  <si>
    <t xml:space="preserve">Пюре картофельное с соусом боланьезе </t>
  </si>
  <si>
    <t>377, ТТК-2</t>
  </si>
  <si>
    <t xml:space="preserve">закуска </t>
  </si>
  <si>
    <t>овощи консервированные (огурцы соленые)</t>
  </si>
  <si>
    <t>Борщ с капустой и картофелем и сметаной</t>
  </si>
  <si>
    <t>Директор</t>
  </si>
  <si>
    <t xml:space="preserve">Суп картофельный с фрикадельками </t>
  </si>
  <si>
    <t>Овощи консервированные (огуры соленые)</t>
  </si>
  <si>
    <t xml:space="preserve">МБОУ СОШ № 27		</t>
  </si>
  <si>
    <t>Петрий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</si>
</sst>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Font="1" applyFill="1" applyBorder="1" applyProtection="1">
      <protection locked="0"/>
    </xf>
    <xf numFmtId="0" fontId="11" fillId="4" borderId="24" xfId="0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4" borderId="26" xfId="0" applyFont="1" applyFill="1" applyBorder="1" applyProtection="1">
      <protection locked="0"/>
    </xf>
    <xf numFmtId="0" fontId="11" fillId="4" borderId="27" xfId="0" applyFont="1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11" fillId="4" borderId="28" xfId="0" applyFont="1" applyFill="1" applyBorder="1" applyProtection="1">
      <protection locked="0"/>
    </xf>
    <xf numFmtId="0" fontId="11" fillId="4" borderId="29" xfId="0" applyFont="1" applyFill="1" applyBorder="1" applyProtection="1">
      <protection locked="0"/>
    </xf>
    <xf numFmtId="0" fontId="11" fillId="4" borderId="30" xfId="0" applyFont="1" applyFill="1" applyBorder="1" applyProtection="1">
      <protection locked="0"/>
    </xf>
    <xf numFmtId="0" fontId="11" fillId="4" borderId="31" xfId="0" applyFont="1" applyFill="1" applyBorder="1" applyProtection="1">
      <protection locked="0"/>
    </xf>
    <xf numFmtId="0" fontId="11" fillId="4" borderId="32" xfId="0" applyFont="1" applyFill="1" applyBorder="1" applyProtection="1">
      <protection locked="0"/>
    </xf>
    <xf numFmtId="0" fontId="11" fillId="4" borderId="33" xfId="0" applyFont="1" applyFill="1" applyBorder="1" applyProtection="1">
      <protection locked="0"/>
    </xf>
    <xf numFmtId="0" fontId="11" fillId="4" borderId="34" xfId="0" applyFont="1" applyFill="1" applyBorder="1" applyProtection="1">
      <protection locked="0"/>
    </xf>
    <xf numFmtId="0" fontId="11" fillId="4" borderId="35" xfId="0" applyFont="1" applyFill="1" applyBorder="1" applyProtection="1">
      <protection locked="0"/>
    </xf>
    <xf numFmtId="0" fontId="11" fillId="4" borderId="36" xfId="0" applyFont="1" applyFill="1" applyBorder="1" applyProtection="1">
      <protection locked="0"/>
    </xf>
    <xf numFmtId="0" fontId="11" fillId="4" borderId="37" xfId="0" applyFont="1" applyFill="1" applyBorder="1" applyProtection="1">
      <protection locked="0"/>
    </xf>
    <xf numFmtId="0" fontId="11" fillId="4" borderId="38" xfId="0" applyFont="1" applyFill="1" applyBorder="1" applyProtection="1">
      <protection locked="0"/>
    </xf>
    <xf numFmtId="0" fontId="11" fillId="4" borderId="39" xfId="0" applyFont="1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40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4" borderId="41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34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4" borderId="38" xfId="0" applyFill="1" applyBorder="1" applyProtection="1">
      <protection locked="0"/>
    </xf>
    <xf numFmtId="0" fontId="0" fillId="4" borderId="39" xfId="0" applyFill="1" applyBorder="1" applyProtection="1">
      <protection locked="0"/>
    </xf>
    <xf numFmtId="0" fontId="0" fillId="4" borderId="43" xfId="0" applyFill="1" applyBorder="1" applyProtection="1">
      <protection locked="0"/>
    </xf>
    <xf numFmtId="0" fontId="0" fillId="4" borderId="44" xfId="0" applyFill="1" applyBorder="1" applyProtection="1"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45" xfId="0" applyFill="1" applyBorder="1" applyProtection="1">
      <protection locked="0"/>
    </xf>
    <xf numFmtId="0" fontId="0" fillId="4" borderId="46" xfId="0" applyFill="1" applyBorder="1" applyProtection="1">
      <protection locked="0"/>
    </xf>
    <xf numFmtId="0" fontId="0" fillId="4" borderId="47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4" borderId="34" xfId="0" applyFill="1" applyBorder="1" applyAlignment="1" applyProtection="1">
      <alignment horizontal="right"/>
      <protection locked="0"/>
    </xf>
    <xf numFmtId="0" fontId="0" fillId="4" borderId="27" xfId="0" applyFill="1" applyBorder="1" applyAlignment="1" applyProtection="1">
      <alignment horizontal="right"/>
      <protection locked="0"/>
    </xf>
    <xf numFmtId="0" fontId="0" fillId="4" borderId="48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4" borderId="49" xfId="0" applyFill="1" applyBorder="1" applyProtection="1">
      <protection locked="0"/>
    </xf>
    <xf numFmtId="0" fontId="0" fillId="4" borderId="50" xfId="0" applyFill="1" applyBorder="1" applyProtection="1">
      <protection locked="0"/>
    </xf>
    <xf numFmtId="0" fontId="0" fillId="4" borderId="51" xfId="0" applyFill="1" applyBorder="1" applyProtection="1">
      <protection locked="0"/>
    </xf>
    <xf numFmtId="0" fontId="0" fillId="4" borderId="52" xfId="0" applyFill="1" applyBorder="1" applyProtection="1">
      <protection locked="0"/>
    </xf>
    <xf numFmtId="0" fontId="0" fillId="4" borderId="53" xfId="0" applyFill="1" applyBorder="1" applyProtection="1">
      <protection locked="0"/>
    </xf>
    <xf numFmtId="0" fontId="0" fillId="4" borderId="54" xfId="0" applyFill="1" applyBorder="1" applyProtection="1">
      <protection locked="0"/>
    </xf>
    <xf numFmtId="0" fontId="0" fillId="4" borderId="55" xfId="0" applyFill="1" applyBorder="1" applyProtection="1">
      <protection locked="0"/>
    </xf>
    <xf numFmtId="0" fontId="0" fillId="4" borderId="56" xfId="0" applyFill="1" applyBorder="1" applyProtection="1">
      <protection locked="0"/>
    </xf>
    <xf numFmtId="0" fontId="0" fillId="4" borderId="57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8" xfId="0" applyFill="1" applyBorder="1" applyProtection="1">
      <protection locked="0"/>
    </xf>
    <xf numFmtId="0" fontId="0" fillId="4" borderId="59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38" xfId="0" applyFill="1" applyBorder="1" applyAlignment="1" applyProtection="1">
      <alignment horizontal="right"/>
      <protection locked="0"/>
    </xf>
    <xf numFmtId="0" fontId="0" fillId="4" borderId="61" xfId="0" applyFill="1" applyBorder="1" applyProtection="1">
      <protection locked="0"/>
    </xf>
    <xf numFmtId="0" fontId="0" fillId="4" borderId="62" xfId="0" applyFill="1" applyBorder="1" applyProtection="1">
      <protection locked="0"/>
    </xf>
    <xf numFmtId="0" fontId="0" fillId="4" borderId="63" xfId="0" applyFill="1" applyBorder="1" applyProtection="1">
      <protection locked="0"/>
    </xf>
    <xf numFmtId="0" fontId="0" fillId="4" borderId="64" xfId="0" applyFill="1" applyBorder="1" applyProtection="1">
      <protection locked="0"/>
    </xf>
    <xf numFmtId="0" fontId="0" fillId="4" borderId="65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0" fillId="4" borderId="60" xfId="0" applyFill="1" applyBorder="1" applyAlignment="1" applyProtection="1">
      <alignment horizontal="right"/>
      <protection locked="0"/>
    </xf>
    <xf numFmtId="0" fontId="0" fillId="4" borderId="66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2" borderId="0" xfId="0" applyFill="1" applyBorder="1"/>
    <xf numFmtId="0" fontId="11" fillId="4" borderId="67" xfId="0" applyFont="1" applyFill="1" applyBorder="1"/>
    <xf numFmtId="0" fontId="0" fillId="4" borderId="62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right" vertical="top" wrapText="1"/>
      <protection locked="0"/>
    </xf>
    <xf numFmtId="0" fontId="0" fillId="4" borderId="39" xfId="0" applyFill="1" applyBorder="1" applyAlignment="1" applyProtection="1">
      <alignment horizontal="right"/>
      <protection locked="0"/>
    </xf>
    <xf numFmtId="0" fontId="2" fillId="2" borderId="68" xfId="0" applyFont="1" applyFill="1" applyBorder="1" applyAlignment="1" applyProtection="1">
      <alignment horizontal="right" vertical="top" wrapText="1"/>
      <protection locked="0"/>
    </xf>
    <xf numFmtId="0" fontId="0" fillId="4" borderId="33" xfId="0" applyFill="1" applyBorder="1" applyAlignment="1" applyProtection="1">
      <alignment horizontal="right"/>
      <protection locked="0"/>
    </xf>
    <xf numFmtId="0" fontId="0" fillId="4" borderId="36" xfId="0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4" t="s">
        <v>115</v>
      </c>
      <c r="D1" s="135"/>
      <c r="E1" s="135"/>
      <c r="F1" s="12" t="s">
        <v>16</v>
      </c>
      <c r="G1" s="2" t="s">
        <v>17</v>
      </c>
      <c r="H1" s="136" t="s">
        <v>112</v>
      </c>
      <c r="I1" s="136"/>
      <c r="J1" s="136"/>
      <c r="K1" s="136"/>
    </row>
    <row r="2" spans="1:12" ht="17.399999999999999" x14ac:dyDescent="0.25">
      <c r="A2" s="35" t="s">
        <v>6</v>
      </c>
      <c r="C2" s="2"/>
      <c r="G2" s="2" t="s">
        <v>18</v>
      </c>
      <c r="H2" s="136" t="s">
        <v>116</v>
      </c>
      <c r="I2" s="136"/>
      <c r="J2" s="136"/>
      <c r="K2" s="13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46">
        <v>2025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81</v>
      </c>
      <c r="F6" s="48">
        <v>200</v>
      </c>
      <c r="G6" s="48">
        <v>13</v>
      </c>
      <c r="H6" s="48">
        <v>19</v>
      </c>
      <c r="I6" s="49">
        <v>5</v>
      </c>
      <c r="J6" s="50">
        <v>230</v>
      </c>
      <c r="K6" s="51" t="s">
        <v>82</v>
      </c>
      <c r="L6" s="52">
        <v>61.38</v>
      </c>
    </row>
    <row r="7" spans="1:12" ht="14.4" x14ac:dyDescent="0.3">
      <c r="A7" s="23"/>
      <c r="B7" s="15"/>
      <c r="C7" s="11"/>
      <c r="D7" s="53"/>
      <c r="E7" s="54"/>
      <c r="F7" s="54"/>
      <c r="G7" s="54"/>
      <c r="H7" s="54"/>
      <c r="I7" s="55"/>
      <c r="J7" s="56"/>
      <c r="K7" s="57"/>
      <c r="L7" s="58"/>
    </row>
    <row r="8" spans="1:12" ht="14.4" x14ac:dyDescent="0.3">
      <c r="A8" s="23"/>
      <c r="B8" s="15"/>
      <c r="C8" s="11"/>
      <c r="D8" s="7" t="s">
        <v>22</v>
      </c>
      <c r="E8" s="48"/>
      <c r="F8" s="48"/>
      <c r="G8" s="48"/>
      <c r="H8" s="48"/>
      <c r="I8" s="59"/>
      <c r="J8" s="50"/>
      <c r="K8" s="60"/>
      <c r="L8" s="52"/>
    </row>
    <row r="9" spans="1:12" ht="14.4" x14ac:dyDescent="0.3">
      <c r="A9" s="23"/>
      <c r="B9" s="15"/>
      <c r="C9" s="11"/>
      <c r="D9" s="7" t="s">
        <v>23</v>
      </c>
      <c r="E9" s="48"/>
      <c r="F9" s="48"/>
      <c r="G9" s="48"/>
      <c r="H9" s="48"/>
      <c r="I9" s="59"/>
      <c r="J9" s="50"/>
      <c r="K9" s="60"/>
      <c r="L9" s="52"/>
    </row>
    <row r="10" spans="1:12" ht="14.4" x14ac:dyDescent="0.3">
      <c r="A10" s="23"/>
      <c r="B10" s="15"/>
      <c r="C10" s="11"/>
      <c r="D10" s="7" t="s">
        <v>24</v>
      </c>
      <c r="E10" s="61" t="s">
        <v>42</v>
      </c>
      <c r="F10" s="61">
        <v>100</v>
      </c>
      <c r="G10" s="61">
        <v>1</v>
      </c>
      <c r="H10" s="61">
        <v>1</v>
      </c>
      <c r="I10" s="62">
        <v>12</v>
      </c>
      <c r="J10" s="63">
        <v>56</v>
      </c>
      <c r="K10" s="64">
        <v>112</v>
      </c>
      <c r="L10" s="65">
        <v>15</v>
      </c>
    </row>
    <row r="11" spans="1:12" ht="15" thickBot="1" x14ac:dyDescent="0.35">
      <c r="A11" s="23"/>
      <c r="B11" s="15"/>
      <c r="C11" s="11"/>
      <c r="D11" s="66" t="s">
        <v>30</v>
      </c>
      <c r="E11" s="119" t="s">
        <v>62</v>
      </c>
      <c r="F11" s="61">
        <v>200</v>
      </c>
      <c r="G11" s="61">
        <v>1</v>
      </c>
      <c r="H11" s="61">
        <v>0</v>
      </c>
      <c r="I11" s="62">
        <v>20</v>
      </c>
      <c r="J11" s="63">
        <v>86</v>
      </c>
      <c r="K11" s="64">
        <v>501</v>
      </c>
      <c r="L11" s="65">
        <v>8</v>
      </c>
    </row>
    <row r="12" spans="1:12" ht="14.4" x14ac:dyDescent="0.3">
      <c r="A12" s="23"/>
      <c r="B12" s="15"/>
      <c r="C12" s="11"/>
      <c r="D12" s="6" t="s">
        <v>31</v>
      </c>
      <c r="E12" s="48" t="s">
        <v>41</v>
      </c>
      <c r="F12" s="48">
        <v>50</v>
      </c>
      <c r="G12" s="48">
        <v>4</v>
      </c>
      <c r="H12" s="48">
        <v>0</v>
      </c>
      <c r="I12" s="59">
        <v>25</v>
      </c>
      <c r="J12" s="50">
        <v>117</v>
      </c>
      <c r="K12" s="60">
        <v>573</v>
      </c>
      <c r="L12" s="52">
        <v>3</v>
      </c>
    </row>
    <row r="13" spans="1:12" ht="15" thickBot="1" x14ac:dyDescent="0.3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62</v>
      </c>
      <c r="J13" s="19">
        <f t="shared" si="0"/>
        <v>489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82"/>
      <c r="F14" s="82"/>
      <c r="G14" s="82"/>
      <c r="H14" s="82"/>
      <c r="I14" s="68"/>
      <c r="J14" s="83"/>
      <c r="K14" s="84"/>
      <c r="L14" s="85"/>
    </row>
    <row r="15" spans="1:12" ht="14.4" x14ac:dyDescent="0.3">
      <c r="A15" s="23"/>
      <c r="B15" s="15"/>
      <c r="C15" s="11"/>
      <c r="D15" s="7" t="s">
        <v>27</v>
      </c>
      <c r="E15" s="53" t="s">
        <v>44</v>
      </c>
      <c r="F15" s="53">
        <v>250</v>
      </c>
      <c r="G15" s="53">
        <v>6</v>
      </c>
      <c r="H15" s="53">
        <v>4</v>
      </c>
      <c r="I15" s="53">
        <v>10</v>
      </c>
      <c r="J15" s="53">
        <v>116</v>
      </c>
      <c r="K15" s="116">
        <v>113</v>
      </c>
      <c r="L15" s="53">
        <v>13</v>
      </c>
    </row>
    <row r="16" spans="1:12" ht="14.4" x14ac:dyDescent="0.3">
      <c r="A16" s="23"/>
      <c r="B16" s="15"/>
      <c r="C16" s="11"/>
      <c r="D16" s="7" t="s">
        <v>28</v>
      </c>
      <c r="E16" s="72"/>
      <c r="F16" s="72"/>
      <c r="G16" s="72"/>
      <c r="H16" s="72"/>
      <c r="I16" s="73"/>
      <c r="J16" s="74"/>
      <c r="K16" s="75"/>
      <c r="L16" s="76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72" t="s">
        <v>83</v>
      </c>
      <c r="F18" s="72">
        <v>200</v>
      </c>
      <c r="G18" s="72">
        <v>1</v>
      </c>
      <c r="H18" s="72">
        <v>0</v>
      </c>
      <c r="I18" s="73">
        <v>28</v>
      </c>
      <c r="J18" s="74">
        <v>114</v>
      </c>
      <c r="K18" s="77">
        <v>344</v>
      </c>
      <c r="L18" s="76">
        <v>9.23</v>
      </c>
    </row>
    <row r="19" spans="1:12" ht="14.4" x14ac:dyDescent="0.3">
      <c r="A19" s="23"/>
      <c r="B19" s="15"/>
      <c r="C19" s="11"/>
      <c r="D19" s="7" t="s">
        <v>31</v>
      </c>
      <c r="E19" s="72" t="s">
        <v>41</v>
      </c>
      <c r="F19" s="72">
        <v>70</v>
      </c>
      <c r="G19" s="72">
        <v>5</v>
      </c>
      <c r="H19" s="72">
        <v>1</v>
      </c>
      <c r="I19" s="73">
        <v>35</v>
      </c>
      <c r="J19" s="74">
        <v>165</v>
      </c>
      <c r="K19" s="77">
        <v>573</v>
      </c>
      <c r="L19" s="76">
        <v>4.2</v>
      </c>
    </row>
    <row r="20" spans="1:12" ht="14.4" x14ac:dyDescent="0.3">
      <c r="A20" s="23"/>
      <c r="B20" s="15"/>
      <c r="C20" s="11"/>
      <c r="D20" s="7" t="s">
        <v>32</v>
      </c>
      <c r="E20" s="72" t="s">
        <v>43</v>
      </c>
      <c r="F20" s="72">
        <v>40</v>
      </c>
      <c r="G20" s="72">
        <v>3</v>
      </c>
      <c r="H20" s="72">
        <v>1</v>
      </c>
      <c r="I20" s="73">
        <v>16</v>
      </c>
      <c r="J20" s="74">
        <v>82</v>
      </c>
      <c r="K20" s="77">
        <v>574</v>
      </c>
      <c r="L20" s="76">
        <v>2.4</v>
      </c>
    </row>
    <row r="21" spans="1:12" ht="14.4" x14ac:dyDescent="0.3">
      <c r="A21" s="23"/>
      <c r="B21" s="15"/>
      <c r="C21" s="11"/>
      <c r="D21" s="66" t="s">
        <v>24</v>
      </c>
      <c r="E21" s="66" t="s">
        <v>42</v>
      </c>
      <c r="F21" s="66">
        <v>100</v>
      </c>
      <c r="G21" s="66">
        <v>1</v>
      </c>
      <c r="H21" s="66">
        <v>1</v>
      </c>
      <c r="I21" s="78">
        <v>15</v>
      </c>
      <c r="J21" s="79">
        <v>70</v>
      </c>
      <c r="K21" s="80">
        <v>112</v>
      </c>
      <c r="L21" s="81">
        <v>15</v>
      </c>
    </row>
    <row r="22" spans="1:12" ht="14.4" x14ac:dyDescent="0.3">
      <c r="A22" s="23"/>
      <c r="B22" s="15"/>
      <c r="C22" s="11"/>
      <c r="D22" s="6" t="s">
        <v>21</v>
      </c>
      <c r="E22" s="72" t="s">
        <v>84</v>
      </c>
      <c r="F22" s="72">
        <v>180</v>
      </c>
      <c r="G22" s="72">
        <v>11</v>
      </c>
      <c r="H22" s="72">
        <v>7</v>
      </c>
      <c r="I22" s="73">
        <v>22</v>
      </c>
      <c r="J22" s="74">
        <v>200</v>
      </c>
      <c r="K22" s="75">
        <v>375</v>
      </c>
      <c r="L22" s="76">
        <v>32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1">SUM(G14:G22)</f>
        <v>27</v>
      </c>
      <c r="H23" s="19">
        <f t="shared" si="1"/>
        <v>14</v>
      </c>
      <c r="I23" s="19">
        <f t="shared" si="1"/>
        <v>126</v>
      </c>
      <c r="J23" s="19">
        <f t="shared" si="1"/>
        <v>747</v>
      </c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131" t="s">
        <v>4</v>
      </c>
      <c r="D24" s="132"/>
      <c r="E24" s="31"/>
      <c r="F24" s="32">
        <f>F13+F23</f>
        <v>1390</v>
      </c>
      <c r="G24" s="32">
        <f t="shared" ref="G24:J24" si="2">G13+G23</f>
        <v>46</v>
      </c>
      <c r="H24" s="32">
        <f t="shared" si="2"/>
        <v>34</v>
      </c>
      <c r="I24" s="32">
        <f t="shared" si="2"/>
        <v>188</v>
      </c>
      <c r="J24" s="32">
        <f t="shared" si="2"/>
        <v>1236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82" t="s">
        <v>45</v>
      </c>
      <c r="F25" s="82">
        <v>250</v>
      </c>
      <c r="G25" s="82">
        <v>14</v>
      </c>
      <c r="H25" s="82">
        <v>8</v>
      </c>
      <c r="I25" s="68">
        <v>14</v>
      </c>
      <c r="J25" s="83">
        <v>188</v>
      </c>
      <c r="K25" s="84" t="s">
        <v>46</v>
      </c>
      <c r="L25" s="85">
        <v>67.5</v>
      </c>
    </row>
    <row r="26" spans="1:12" ht="14.4" x14ac:dyDescent="0.3">
      <c r="A26" s="14"/>
      <c r="B26" s="15"/>
      <c r="C26" s="11"/>
      <c r="D26" s="72" t="s">
        <v>79</v>
      </c>
      <c r="E26" s="72" t="s">
        <v>76</v>
      </c>
      <c r="F26" s="72">
        <v>30</v>
      </c>
      <c r="G26" s="72">
        <v>2</v>
      </c>
      <c r="H26" s="72">
        <v>2</v>
      </c>
      <c r="I26" s="73">
        <v>15</v>
      </c>
      <c r="J26" s="74">
        <v>162</v>
      </c>
      <c r="K26" s="77">
        <v>582</v>
      </c>
      <c r="L26" s="76">
        <v>8.07</v>
      </c>
    </row>
    <row r="27" spans="1:12" ht="14.4" x14ac:dyDescent="0.3">
      <c r="A27" s="14"/>
      <c r="B27" s="15"/>
      <c r="C27" s="11"/>
      <c r="D27" s="7" t="s">
        <v>22</v>
      </c>
      <c r="E27" s="72" t="s">
        <v>47</v>
      </c>
      <c r="F27" s="72">
        <v>180</v>
      </c>
      <c r="G27" s="72">
        <v>3</v>
      </c>
      <c r="H27" s="72">
        <v>2</v>
      </c>
      <c r="I27" s="73">
        <v>14</v>
      </c>
      <c r="J27" s="74">
        <v>89</v>
      </c>
      <c r="K27" s="77">
        <v>465</v>
      </c>
      <c r="L27" s="76">
        <v>11.3</v>
      </c>
    </row>
    <row r="28" spans="1:12" ht="14.4" x14ac:dyDescent="0.3">
      <c r="A28" s="14"/>
      <c r="B28" s="15"/>
      <c r="C28" s="11"/>
      <c r="D28" s="7" t="s">
        <v>23</v>
      </c>
      <c r="E28" s="72"/>
      <c r="F28" s="72"/>
      <c r="G28" s="72"/>
      <c r="H28" s="72"/>
      <c r="I28" s="73"/>
      <c r="J28" s="74"/>
      <c r="K28" s="77"/>
      <c r="L28" s="76"/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86" t="s">
        <v>32</v>
      </c>
      <c r="E30" s="66" t="s">
        <v>43</v>
      </c>
      <c r="F30" s="66">
        <v>20</v>
      </c>
      <c r="G30" s="66">
        <v>2</v>
      </c>
      <c r="H30" s="66">
        <v>0</v>
      </c>
      <c r="I30" s="78">
        <v>8</v>
      </c>
      <c r="J30" s="79">
        <v>42</v>
      </c>
      <c r="K30" s="80">
        <v>574</v>
      </c>
      <c r="L30" s="81">
        <v>1.2</v>
      </c>
    </row>
    <row r="31" spans="1:12" ht="14.4" x14ac:dyDescent="0.3">
      <c r="A31" s="14"/>
      <c r="B31" s="15"/>
      <c r="C31" s="11"/>
      <c r="D31" s="6" t="s">
        <v>31</v>
      </c>
      <c r="E31" s="72" t="s">
        <v>41</v>
      </c>
      <c r="F31" s="72">
        <v>20</v>
      </c>
      <c r="G31" s="72">
        <v>2</v>
      </c>
      <c r="H31" s="72">
        <v>0</v>
      </c>
      <c r="I31" s="73">
        <v>10</v>
      </c>
      <c r="J31" s="74">
        <v>47</v>
      </c>
      <c r="K31" s="77">
        <v>573</v>
      </c>
      <c r="L31" s="76">
        <v>1.2</v>
      </c>
    </row>
    <row r="32" spans="1:12" ht="15" thickBot="1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23</v>
      </c>
      <c r="H32" s="19">
        <f t="shared" ref="H32" si="4">SUM(H25:H31)</f>
        <v>12</v>
      </c>
      <c r="I32" s="19">
        <f t="shared" ref="I32" si="5">SUM(I25:I31)</f>
        <v>61</v>
      </c>
      <c r="J32" s="19">
        <f t="shared" ref="J32" si="6">SUM(J25:J31)</f>
        <v>528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2" t="s">
        <v>85</v>
      </c>
      <c r="F33" s="82">
        <v>60</v>
      </c>
      <c r="G33" s="82">
        <v>0</v>
      </c>
      <c r="H33" s="82">
        <v>0</v>
      </c>
      <c r="I33" s="87">
        <v>1</v>
      </c>
      <c r="J33" s="83">
        <v>6</v>
      </c>
      <c r="K33" s="88">
        <v>149</v>
      </c>
      <c r="L33" s="82">
        <v>8.6999999999999993</v>
      </c>
    </row>
    <row r="34" spans="1:12" ht="14.4" x14ac:dyDescent="0.3">
      <c r="A34" s="14"/>
      <c r="B34" s="15"/>
      <c r="C34" s="11"/>
      <c r="D34" s="7" t="s">
        <v>27</v>
      </c>
      <c r="E34" s="72" t="s">
        <v>48</v>
      </c>
      <c r="F34" s="72">
        <v>250</v>
      </c>
      <c r="G34" s="72">
        <v>2</v>
      </c>
      <c r="H34" s="72">
        <v>5</v>
      </c>
      <c r="I34" s="73">
        <v>10</v>
      </c>
      <c r="J34" s="74">
        <v>94</v>
      </c>
      <c r="K34" s="77">
        <v>98</v>
      </c>
      <c r="L34" s="72">
        <v>15.96</v>
      </c>
    </row>
    <row r="35" spans="1:12" ht="14.4" x14ac:dyDescent="0.3">
      <c r="A35" s="14"/>
      <c r="B35" s="15"/>
      <c r="C35" s="11"/>
      <c r="D35" s="7" t="s">
        <v>28</v>
      </c>
      <c r="E35" s="72" t="s">
        <v>49</v>
      </c>
      <c r="F35" s="72">
        <v>90</v>
      </c>
      <c r="G35" s="72">
        <v>9</v>
      </c>
      <c r="H35" s="72">
        <v>20</v>
      </c>
      <c r="I35" s="73">
        <v>25</v>
      </c>
      <c r="J35" s="74">
        <v>316</v>
      </c>
      <c r="K35" s="89" t="s">
        <v>50</v>
      </c>
      <c r="L35" s="72">
        <v>80</v>
      </c>
    </row>
    <row r="36" spans="1:12" ht="14.4" x14ac:dyDescent="0.3">
      <c r="A36" s="14"/>
      <c r="B36" s="15"/>
      <c r="C36" s="11"/>
      <c r="D36" s="7" t="s">
        <v>29</v>
      </c>
      <c r="E36" s="72" t="s">
        <v>51</v>
      </c>
      <c r="F36" s="72">
        <v>150</v>
      </c>
      <c r="G36" s="72">
        <v>3</v>
      </c>
      <c r="H36" s="72">
        <v>6</v>
      </c>
      <c r="I36" s="73">
        <v>14</v>
      </c>
      <c r="J36" s="74">
        <v>127</v>
      </c>
      <c r="K36" s="77">
        <v>177</v>
      </c>
      <c r="L36" s="72">
        <v>10.76</v>
      </c>
    </row>
    <row r="37" spans="1:12" ht="14.4" x14ac:dyDescent="0.3">
      <c r="A37" s="14"/>
      <c r="B37" s="15"/>
      <c r="C37" s="11"/>
      <c r="D37" s="7" t="s">
        <v>30</v>
      </c>
      <c r="E37" s="72" t="s">
        <v>72</v>
      </c>
      <c r="F37" s="72">
        <v>200</v>
      </c>
      <c r="G37" s="72">
        <v>0</v>
      </c>
      <c r="H37" s="72">
        <v>0</v>
      </c>
      <c r="I37" s="73">
        <v>18</v>
      </c>
      <c r="J37" s="74">
        <v>78</v>
      </c>
      <c r="K37" s="77">
        <v>496</v>
      </c>
      <c r="L37" s="72">
        <v>6.69</v>
      </c>
    </row>
    <row r="38" spans="1:12" ht="14.4" x14ac:dyDescent="0.3">
      <c r="A38" s="14"/>
      <c r="B38" s="15"/>
      <c r="C38" s="11"/>
      <c r="D38" s="7" t="s">
        <v>31</v>
      </c>
      <c r="E38" s="72" t="s">
        <v>41</v>
      </c>
      <c r="F38" s="72">
        <v>50</v>
      </c>
      <c r="G38" s="72">
        <v>4</v>
      </c>
      <c r="H38" s="72">
        <v>0</v>
      </c>
      <c r="I38" s="73">
        <v>25</v>
      </c>
      <c r="J38" s="74">
        <v>117</v>
      </c>
      <c r="K38" s="77">
        <v>573</v>
      </c>
      <c r="L38" s="72">
        <v>3</v>
      </c>
    </row>
    <row r="39" spans="1:12" ht="14.4" x14ac:dyDescent="0.3">
      <c r="A39" s="14"/>
      <c r="B39" s="15"/>
      <c r="C39" s="11"/>
      <c r="D39" s="7" t="s">
        <v>32</v>
      </c>
      <c r="E39" s="66" t="s">
        <v>43</v>
      </c>
      <c r="F39" s="66">
        <v>30</v>
      </c>
      <c r="G39" s="66">
        <v>2</v>
      </c>
      <c r="H39" s="66">
        <v>1</v>
      </c>
      <c r="I39" s="78">
        <v>12</v>
      </c>
      <c r="J39" s="79">
        <v>62</v>
      </c>
      <c r="K39" s="80">
        <v>574</v>
      </c>
      <c r="L39" s="66">
        <v>1.8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7">SUM(G33:G41)</f>
        <v>20</v>
      </c>
      <c r="H42" s="19">
        <f t="shared" ref="H42" si="8">SUM(H33:H41)</f>
        <v>32</v>
      </c>
      <c r="I42" s="19">
        <f t="shared" ref="I42" si="9">SUM(I33:I41)</f>
        <v>105</v>
      </c>
      <c r="J42" s="19">
        <f t="shared" ref="J42" si="10">SUM(J33:J41)</f>
        <v>800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131" t="s">
        <v>4</v>
      </c>
      <c r="D43" s="132"/>
      <c r="E43" s="31"/>
      <c r="F43" s="32">
        <f>F32+F42</f>
        <v>1330</v>
      </c>
      <c r="G43" s="32">
        <f t="shared" ref="G43" si="11">G32+G42</f>
        <v>43</v>
      </c>
      <c r="H43" s="32">
        <f t="shared" ref="H43" si="12">H32+H42</f>
        <v>44</v>
      </c>
      <c r="I43" s="32">
        <f t="shared" ref="I43" si="13">I32+I42</f>
        <v>166</v>
      </c>
      <c r="J43" s="32">
        <f t="shared" ref="J43" si="14">J32+J42</f>
        <v>1328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72" t="s">
        <v>52</v>
      </c>
      <c r="F44" s="72">
        <v>240</v>
      </c>
      <c r="G44" s="72">
        <v>17</v>
      </c>
      <c r="H44" s="72">
        <v>13</v>
      </c>
      <c r="I44" s="68">
        <v>42</v>
      </c>
      <c r="J44" s="74">
        <v>348</v>
      </c>
      <c r="K44" s="88">
        <v>350.25599999999997</v>
      </c>
      <c r="L44" s="90">
        <v>70.75</v>
      </c>
    </row>
    <row r="45" spans="1:12" ht="14.4" x14ac:dyDescent="0.3">
      <c r="A45" s="23"/>
      <c r="B45" s="15"/>
      <c r="C45" s="11"/>
      <c r="D45" s="53" t="s">
        <v>26</v>
      </c>
      <c r="E45" s="53" t="s">
        <v>85</v>
      </c>
      <c r="F45" s="53">
        <v>60</v>
      </c>
      <c r="G45" s="53">
        <v>1</v>
      </c>
      <c r="H45" s="53">
        <v>0</v>
      </c>
      <c r="I45" s="91">
        <v>1</v>
      </c>
      <c r="J45" s="92">
        <v>8</v>
      </c>
      <c r="K45" s="75">
        <v>149</v>
      </c>
      <c r="L45" s="93">
        <v>8.6999999999999993</v>
      </c>
    </row>
    <row r="46" spans="1:12" ht="14.4" x14ac:dyDescent="0.3">
      <c r="A46" s="23"/>
      <c r="B46" s="15"/>
      <c r="C46" s="11"/>
      <c r="D46" s="7" t="s">
        <v>22</v>
      </c>
      <c r="E46" s="72" t="s">
        <v>66</v>
      </c>
      <c r="F46" s="72">
        <v>180</v>
      </c>
      <c r="G46" s="72">
        <v>3</v>
      </c>
      <c r="H46" s="72">
        <v>2</v>
      </c>
      <c r="I46" s="73">
        <v>10</v>
      </c>
      <c r="J46" s="74">
        <v>77</v>
      </c>
      <c r="K46" s="77">
        <v>462</v>
      </c>
      <c r="L46" s="76">
        <v>11.54</v>
      </c>
    </row>
    <row r="47" spans="1:12" ht="14.4" x14ac:dyDescent="0.3">
      <c r="A47" s="23"/>
      <c r="B47" s="15"/>
      <c r="C47" s="11"/>
      <c r="D47" s="7" t="s">
        <v>23</v>
      </c>
      <c r="E47" s="66"/>
      <c r="F47" s="66"/>
      <c r="G47" s="66"/>
      <c r="H47" s="66"/>
      <c r="I47" s="78"/>
      <c r="J47" s="79"/>
      <c r="K47" s="80"/>
      <c r="L47" s="81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 t="s">
        <v>31</v>
      </c>
      <c r="E49" s="66" t="s">
        <v>41</v>
      </c>
      <c r="F49" s="66">
        <v>20</v>
      </c>
      <c r="G49" s="66">
        <v>2</v>
      </c>
      <c r="H49" s="66">
        <v>0</v>
      </c>
      <c r="I49" s="78">
        <v>9</v>
      </c>
      <c r="J49" s="79">
        <v>47</v>
      </c>
      <c r="K49" s="80">
        <v>573</v>
      </c>
      <c r="L49" s="81">
        <v>1.2</v>
      </c>
    </row>
    <row r="50" spans="1:12" ht="14.4" x14ac:dyDescent="0.3">
      <c r="A50" s="23"/>
      <c r="B50" s="15"/>
      <c r="C50" s="11"/>
      <c r="D50" s="6" t="s">
        <v>32</v>
      </c>
      <c r="E50" s="39" t="s">
        <v>43</v>
      </c>
      <c r="F50" s="122">
        <v>20</v>
      </c>
      <c r="G50" s="122">
        <v>1</v>
      </c>
      <c r="H50" s="122">
        <v>0</v>
      </c>
      <c r="I50" s="122">
        <v>8</v>
      </c>
      <c r="J50" s="122">
        <v>39</v>
      </c>
      <c r="K50" s="123">
        <v>574</v>
      </c>
      <c r="L50" s="40">
        <v>1.2</v>
      </c>
    </row>
    <row r="51" spans="1:12" ht="15" thickBot="1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5">SUM(G44:G50)</f>
        <v>24</v>
      </c>
      <c r="H51" s="19">
        <f t="shared" ref="H51" si="16">SUM(H44:H50)</f>
        <v>15</v>
      </c>
      <c r="I51" s="19">
        <f t="shared" ref="I51" si="17">SUM(I44:I50)</f>
        <v>70</v>
      </c>
      <c r="J51" s="19">
        <f t="shared" ref="J51" si="18">SUM(J44:J50)</f>
        <v>519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2"/>
      <c r="F52" s="82"/>
      <c r="G52" s="82"/>
      <c r="H52" s="82"/>
      <c r="I52" s="87"/>
      <c r="J52" s="83"/>
      <c r="K52" s="88"/>
      <c r="L52" s="82"/>
    </row>
    <row r="53" spans="1:12" ht="14.4" x14ac:dyDescent="0.3">
      <c r="A53" s="23"/>
      <c r="B53" s="15"/>
      <c r="C53" s="11"/>
      <c r="D53" s="7" t="s">
        <v>27</v>
      </c>
      <c r="E53" s="53" t="s">
        <v>54</v>
      </c>
      <c r="F53" s="53">
        <v>200</v>
      </c>
      <c r="G53" s="53">
        <v>1</v>
      </c>
      <c r="H53" s="53">
        <v>3</v>
      </c>
      <c r="I53" s="53">
        <v>6</v>
      </c>
      <c r="J53" s="53">
        <v>60</v>
      </c>
      <c r="K53" s="75">
        <v>99</v>
      </c>
      <c r="L53" s="93">
        <v>7.7</v>
      </c>
    </row>
    <row r="54" spans="1:12" ht="14.4" x14ac:dyDescent="0.3">
      <c r="A54" s="23"/>
      <c r="B54" s="15"/>
      <c r="C54" s="11"/>
      <c r="D54" s="7" t="s">
        <v>28</v>
      </c>
      <c r="E54" s="72" t="s">
        <v>55</v>
      </c>
      <c r="F54" s="72">
        <v>120</v>
      </c>
      <c r="G54" s="72">
        <v>12</v>
      </c>
      <c r="H54" s="72">
        <v>2</v>
      </c>
      <c r="I54" s="73">
        <v>7</v>
      </c>
      <c r="J54" s="74">
        <v>97</v>
      </c>
      <c r="K54" s="89" t="s">
        <v>56</v>
      </c>
      <c r="L54" s="76">
        <v>46.58</v>
      </c>
    </row>
    <row r="55" spans="1:12" ht="14.4" x14ac:dyDescent="0.3">
      <c r="A55" s="23"/>
      <c r="B55" s="15"/>
      <c r="C55" s="11"/>
      <c r="D55" s="7" t="s">
        <v>29</v>
      </c>
      <c r="E55" s="72" t="s">
        <v>57</v>
      </c>
      <c r="F55" s="72">
        <v>150</v>
      </c>
      <c r="G55" s="72">
        <v>3</v>
      </c>
      <c r="H55" s="72">
        <v>3</v>
      </c>
      <c r="I55" s="73">
        <v>34</v>
      </c>
      <c r="J55" s="74">
        <v>177</v>
      </c>
      <c r="K55" s="77">
        <v>211</v>
      </c>
      <c r="L55" s="76">
        <v>8.7200000000000006</v>
      </c>
    </row>
    <row r="56" spans="1:12" ht="14.4" x14ac:dyDescent="0.3">
      <c r="A56" s="23"/>
      <c r="B56" s="15"/>
      <c r="C56" s="11"/>
      <c r="D56" s="7" t="s">
        <v>30</v>
      </c>
      <c r="E56" s="72" t="s">
        <v>61</v>
      </c>
      <c r="F56" s="72">
        <v>180</v>
      </c>
      <c r="G56" s="72">
        <v>0</v>
      </c>
      <c r="H56" s="72">
        <v>0</v>
      </c>
      <c r="I56" s="73">
        <v>18</v>
      </c>
      <c r="J56" s="74">
        <v>75</v>
      </c>
      <c r="K56" s="77">
        <v>495</v>
      </c>
      <c r="L56" s="76">
        <v>3.17</v>
      </c>
    </row>
    <row r="57" spans="1:12" ht="14.4" x14ac:dyDescent="0.3">
      <c r="A57" s="23"/>
      <c r="B57" s="15"/>
      <c r="C57" s="11"/>
      <c r="D57" s="7" t="s">
        <v>31</v>
      </c>
      <c r="E57" s="72" t="s">
        <v>41</v>
      </c>
      <c r="F57" s="72">
        <v>40</v>
      </c>
      <c r="G57" s="72">
        <v>3</v>
      </c>
      <c r="H57" s="72">
        <v>0</v>
      </c>
      <c r="I57" s="73">
        <v>19</v>
      </c>
      <c r="J57" s="74">
        <v>93</v>
      </c>
      <c r="K57" s="77">
        <v>573</v>
      </c>
      <c r="L57" s="76">
        <v>2.4</v>
      </c>
    </row>
    <row r="58" spans="1:12" ht="14.4" x14ac:dyDescent="0.3">
      <c r="A58" s="23"/>
      <c r="B58" s="15"/>
      <c r="C58" s="11"/>
      <c r="D58" s="7" t="s">
        <v>32</v>
      </c>
      <c r="E58" s="66" t="s">
        <v>43</v>
      </c>
      <c r="F58" s="66">
        <v>30</v>
      </c>
      <c r="G58" s="66">
        <v>2</v>
      </c>
      <c r="H58" s="66">
        <v>1</v>
      </c>
      <c r="I58" s="78">
        <v>12</v>
      </c>
      <c r="J58" s="79">
        <v>62</v>
      </c>
      <c r="K58" s="80">
        <v>574</v>
      </c>
      <c r="L58" s="81">
        <v>1.8</v>
      </c>
    </row>
    <row r="59" spans="1:12" ht="14.4" x14ac:dyDescent="0.3">
      <c r="A59" s="23"/>
      <c r="B59" s="15"/>
      <c r="C59" s="11"/>
      <c r="D59" s="72" t="s">
        <v>79</v>
      </c>
      <c r="E59" s="72" t="s">
        <v>76</v>
      </c>
      <c r="F59" s="72">
        <v>40</v>
      </c>
      <c r="G59" s="72">
        <v>1</v>
      </c>
      <c r="H59" s="72">
        <v>12</v>
      </c>
      <c r="I59" s="73">
        <v>25</v>
      </c>
      <c r="J59" s="74">
        <v>216</v>
      </c>
      <c r="K59" s="77">
        <v>580</v>
      </c>
      <c r="L59" s="76">
        <v>10.76</v>
      </c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19">SUM(G52:G60)</f>
        <v>22</v>
      </c>
      <c r="H61" s="19">
        <f t="shared" ref="H61" si="20">SUM(H52:H60)</f>
        <v>21</v>
      </c>
      <c r="I61" s="19">
        <f t="shared" ref="I61" si="21">SUM(I52:I60)</f>
        <v>121</v>
      </c>
      <c r="J61" s="19">
        <f t="shared" ref="J61" si="22">SUM(J52:J60)</f>
        <v>780</v>
      </c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131" t="s">
        <v>4</v>
      </c>
      <c r="D62" s="132"/>
      <c r="E62" s="31"/>
      <c r="F62" s="32">
        <f>F51+F61</f>
        <v>1280</v>
      </c>
      <c r="G62" s="32">
        <f t="shared" ref="G62" si="23">G51+G61</f>
        <v>46</v>
      </c>
      <c r="H62" s="32">
        <f t="shared" ref="H62" si="24">H51+H61</f>
        <v>36</v>
      </c>
      <c r="I62" s="32">
        <f t="shared" ref="I62" si="25">I51+I61</f>
        <v>191</v>
      </c>
      <c r="J62" s="32">
        <f t="shared" ref="J62" si="26">J51+J61</f>
        <v>1299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72" t="s">
        <v>86</v>
      </c>
      <c r="F63" s="72">
        <v>240</v>
      </c>
      <c r="G63" s="72">
        <v>16</v>
      </c>
      <c r="H63" s="72">
        <v>15</v>
      </c>
      <c r="I63" s="68">
        <v>39</v>
      </c>
      <c r="J63" s="74">
        <v>373</v>
      </c>
      <c r="K63" s="84" t="s">
        <v>87</v>
      </c>
      <c r="L63" s="76">
        <v>61.19</v>
      </c>
    </row>
    <row r="64" spans="1:12" ht="14.4" x14ac:dyDescent="0.3">
      <c r="A64" s="23"/>
      <c r="B64" s="15"/>
      <c r="C64" s="11"/>
      <c r="D64" s="94"/>
      <c r="E64" s="95"/>
      <c r="F64" s="95"/>
      <c r="G64" s="95"/>
      <c r="H64" s="95"/>
      <c r="I64" s="96"/>
      <c r="J64" s="97"/>
      <c r="K64" s="75"/>
      <c r="L64" s="98"/>
    </row>
    <row r="65" spans="1:12" ht="14.4" x14ac:dyDescent="0.3">
      <c r="A65" s="23"/>
      <c r="B65" s="15"/>
      <c r="C65" s="11"/>
      <c r="D65" s="7" t="s">
        <v>22</v>
      </c>
      <c r="E65" s="39" t="s">
        <v>53</v>
      </c>
      <c r="F65" s="122">
        <v>180</v>
      </c>
      <c r="G65" s="122">
        <v>1</v>
      </c>
      <c r="H65" s="122">
        <v>1</v>
      </c>
      <c r="I65" s="122">
        <v>10</v>
      </c>
      <c r="J65" s="122">
        <v>57</v>
      </c>
      <c r="K65" s="77">
        <v>460</v>
      </c>
      <c r="L65" s="40">
        <v>6.03</v>
      </c>
    </row>
    <row r="66" spans="1:12" ht="14.4" x14ac:dyDescent="0.3">
      <c r="A66" s="23"/>
      <c r="B66" s="15"/>
      <c r="C66" s="11"/>
      <c r="D66" s="7" t="s">
        <v>23</v>
      </c>
      <c r="E66" s="99"/>
      <c r="F66" s="99"/>
      <c r="G66" s="99"/>
      <c r="H66" s="99"/>
      <c r="I66" s="100"/>
      <c r="J66" s="101"/>
      <c r="K66" s="80"/>
      <c r="L66" s="102"/>
    </row>
    <row r="67" spans="1:12" ht="14.4" x14ac:dyDescent="0.3">
      <c r="A67" s="23"/>
      <c r="B67" s="15"/>
      <c r="C67" s="11"/>
      <c r="D67" s="7" t="s">
        <v>24</v>
      </c>
      <c r="E67" s="66" t="s">
        <v>88</v>
      </c>
      <c r="F67" s="66">
        <v>100</v>
      </c>
      <c r="G67" s="66">
        <v>0</v>
      </c>
      <c r="H67" s="66">
        <v>0</v>
      </c>
      <c r="I67" s="78">
        <v>7</v>
      </c>
      <c r="J67" s="79">
        <v>30</v>
      </c>
      <c r="K67" s="123">
        <v>112</v>
      </c>
      <c r="L67" s="81">
        <v>14.5</v>
      </c>
    </row>
    <row r="68" spans="1:12" ht="14.4" x14ac:dyDescent="0.3">
      <c r="A68" s="23"/>
      <c r="B68" s="15"/>
      <c r="C68" s="11"/>
      <c r="D68" s="103" t="s">
        <v>32</v>
      </c>
      <c r="E68" s="103" t="s">
        <v>43</v>
      </c>
      <c r="F68" s="103">
        <v>20</v>
      </c>
      <c r="G68" s="103">
        <v>2</v>
      </c>
      <c r="H68" s="103">
        <v>0</v>
      </c>
      <c r="I68" s="103">
        <v>8</v>
      </c>
      <c r="J68" s="104">
        <v>42</v>
      </c>
      <c r="K68" s="123">
        <v>574</v>
      </c>
      <c r="L68" s="105">
        <v>1.2</v>
      </c>
    </row>
    <row r="69" spans="1:12" ht="14.4" x14ac:dyDescent="0.3">
      <c r="A69" s="23"/>
      <c r="B69" s="15"/>
      <c r="C69" s="11"/>
      <c r="D69" s="117" t="s">
        <v>31</v>
      </c>
      <c r="E69" s="99" t="s">
        <v>41</v>
      </c>
      <c r="F69" s="99">
        <v>20</v>
      </c>
      <c r="G69" s="99">
        <v>1</v>
      </c>
      <c r="H69" s="99">
        <v>0</v>
      </c>
      <c r="I69" s="100">
        <v>9</v>
      </c>
      <c r="J69" s="101">
        <v>44</v>
      </c>
      <c r="K69" s="80">
        <v>573</v>
      </c>
      <c r="L69" s="102">
        <v>1.2</v>
      </c>
    </row>
    <row r="70" spans="1:12" ht="14.4" x14ac:dyDescent="0.3">
      <c r="A70" s="23"/>
      <c r="B70" s="15"/>
      <c r="C70" s="11"/>
      <c r="D70" s="72"/>
      <c r="E70" s="72"/>
      <c r="F70" s="72"/>
      <c r="G70" s="72"/>
      <c r="H70" s="72"/>
      <c r="I70" s="73"/>
      <c r="J70" s="74"/>
      <c r="K70" s="41"/>
      <c r="L70" s="76"/>
    </row>
    <row r="71" spans="1:12" ht="15" thickBot="1" x14ac:dyDescent="0.35">
      <c r="A71" s="24"/>
      <c r="B71" s="17"/>
      <c r="C71" s="8"/>
      <c r="D71" s="18" t="s">
        <v>33</v>
      </c>
      <c r="E71" s="9"/>
      <c r="F71" s="19">
        <f>SUM(F63:F70)</f>
        <v>560</v>
      </c>
      <c r="G71" s="19">
        <f>SUM(G63:G70)</f>
        <v>20</v>
      </c>
      <c r="H71" s="19">
        <f>SUM(H63:H70)</f>
        <v>16</v>
      </c>
      <c r="I71" s="19">
        <f>SUM(I63:I70)</f>
        <v>73</v>
      </c>
      <c r="J71" s="19">
        <f>SUM(J63:J70)</f>
        <v>546</v>
      </c>
      <c r="K71" s="25"/>
      <c r="L71" s="19"/>
    </row>
    <row r="72" spans="1:12" ht="14.4" x14ac:dyDescent="0.3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82" t="s">
        <v>89</v>
      </c>
      <c r="F72" s="82">
        <v>60</v>
      </c>
      <c r="G72" s="82">
        <v>1</v>
      </c>
      <c r="H72" s="82">
        <v>0</v>
      </c>
      <c r="I72" s="87">
        <v>2</v>
      </c>
      <c r="J72" s="83">
        <v>12</v>
      </c>
      <c r="K72" s="88">
        <v>107</v>
      </c>
      <c r="L72" s="85">
        <v>8.6999999999999993</v>
      </c>
    </row>
    <row r="73" spans="1:12" ht="14.4" x14ac:dyDescent="0.3">
      <c r="A73" s="23"/>
      <c r="B73" s="15"/>
      <c r="C73" s="11"/>
      <c r="D73" s="7" t="s">
        <v>27</v>
      </c>
      <c r="E73" s="72" t="s">
        <v>80</v>
      </c>
      <c r="F73" s="72">
        <v>200</v>
      </c>
      <c r="G73" s="72">
        <v>2</v>
      </c>
      <c r="H73" s="72">
        <v>3</v>
      </c>
      <c r="I73" s="73">
        <v>9</v>
      </c>
      <c r="J73" s="74">
        <v>78</v>
      </c>
      <c r="K73" s="77">
        <v>129</v>
      </c>
      <c r="L73" s="76">
        <v>5.85</v>
      </c>
    </row>
    <row r="74" spans="1:12" ht="14.4" x14ac:dyDescent="0.3">
      <c r="A74" s="23"/>
      <c r="B74" s="15"/>
      <c r="C74" s="11"/>
      <c r="D74" s="7" t="s">
        <v>28</v>
      </c>
      <c r="E74" s="72"/>
      <c r="F74" s="72"/>
      <c r="G74" s="72"/>
      <c r="H74" s="72"/>
      <c r="I74" s="73"/>
      <c r="J74" s="74"/>
      <c r="K74" s="89"/>
      <c r="L74" s="76"/>
    </row>
    <row r="75" spans="1:12" ht="14.4" x14ac:dyDescent="0.3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30</v>
      </c>
      <c r="E76" s="72" t="s">
        <v>62</v>
      </c>
      <c r="F76" s="72">
        <v>200</v>
      </c>
      <c r="G76" s="72">
        <v>1</v>
      </c>
      <c r="H76" s="72">
        <v>0</v>
      </c>
      <c r="I76" s="73">
        <v>20</v>
      </c>
      <c r="J76" s="74">
        <v>86</v>
      </c>
      <c r="K76" s="77">
        <v>518</v>
      </c>
      <c r="L76" s="76">
        <v>8</v>
      </c>
    </row>
    <row r="77" spans="1:12" ht="14.4" x14ac:dyDescent="0.3">
      <c r="A77" s="23"/>
      <c r="B77" s="15"/>
      <c r="C77" s="11"/>
      <c r="D77" s="7" t="s">
        <v>31</v>
      </c>
      <c r="E77" s="99" t="s">
        <v>41</v>
      </c>
      <c r="F77" s="99">
        <v>50</v>
      </c>
      <c r="G77" s="99">
        <v>4</v>
      </c>
      <c r="H77" s="99">
        <v>0</v>
      </c>
      <c r="I77" s="100">
        <v>25</v>
      </c>
      <c r="J77" s="101">
        <v>117</v>
      </c>
      <c r="K77" s="106">
        <v>573</v>
      </c>
      <c r="L77" s="102">
        <v>3</v>
      </c>
    </row>
    <row r="78" spans="1:12" ht="14.4" x14ac:dyDescent="0.3">
      <c r="A78" s="23"/>
      <c r="B78" s="15"/>
      <c r="C78" s="11"/>
      <c r="D78" s="7" t="s">
        <v>32</v>
      </c>
      <c r="E78" s="103" t="s">
        <v>43</v>
      </c>
      <c r="F78" s="103">
        <v>30</v>
      </c>
      <c r="G78" s="103">
        <v>2</v>
      </c>
      <c r="H78" s="103">
        <v>1</v>
      </c>
      <c r="I78" s="103">
        <v>12</v>
      </c>
      <c r="J78" s="104">
        <v>62</v>
      </c>
      <c r="K78" s="107">
        <v>574</v>
      </c>
      <c r="L78" s="105">
        <v>1.8</v>
      </c>
    </row>
    <row r="79" spans="1:12" ht="14.4" x14ac:dyDescent="0.3">
      <c r="A79" s="23"/>
      <c r="B79" s="15"/>
      <c r="C79" s="11"/>
      <c r="D79" s="72" t="s">
        <v>79</v>
      </c>
      <c r="E79" s="72" t="s">
        <v>75</v>
      </c>
      <c r="F79" s="72">
        <v>20</v>
      </c>
      <c r="G79" s="72">
        <v>2</v>
      </c>
      <c r="H79" s="72">
        <v>2</v>
      </c>
      <c r="I79" s="73">
        <v>15</v>
      </c>
      <c r="J79" s="74">
        <v>83</v>
      </c>
      <c r="K79" s="77">
        <v>582</v>
      </c>
      <c r="L79" s="76">
        <v>3.18</v>
      </c>
    </row>
    <row r="80" spans="1:12" ht="14.4" x14ac:dyDescent="0.3">
      <c r="A80" s="23"/>
      <c r="B80" s="15"/>
      <c r="C80" s="11"/>
      <c r="D80" s="6" t="s">
        <v>21</v>
      </c>
      <c r="E80" s="72" t="s">
        <v>59</v>
      </c>
      <c r="F80" s="72">
        <v>180</v>
      </c>
      <c r="G80" s="72">
        <v>18</v>
      </c>
      <c r="H80" s="72">
        <v>19</v>
      </c>
      <c r="I80" s="73">
        <v>9</v>
      </c>
      <c r="J80" s="74">
        <v>281</v>
      </c>
      <c r="K80" s="89" t="s">
        <v>60</v>
      </c>
      <c r="L80" s="76">
        <v>97.1</v>
      </c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740</v>
      </c>
      <c r="G81" s="19">
        <f t="shared" ref="G81" si="27">SUM(G72:G80)</f>
        <v>30</v>
      </c>
      <c r="H81" s="19">
        <f t="shared" ref="H81" si="28">SUM(H72:H80)</f>
        <v>25</v>
      </c>
      <c r="I81" s="19">
        <f t="shared" ref="I81" si="29">SUM(I72:I80)</f>
        <v>92</v>
      </c>
      <c r="J81" s="19">
        <f t="shared" ref="J81" si="30">SUM(J72:J80)</f>
        <v>719</v>
      </c>
      <c r="K81" s="25"/>
      <c r="L81" s="19"/>
    </row>
    <row r="82" spans="1:12" ht="15.75" customHeight="1" thickBot="1" x14ac:dyDescent="0.3">
      <c r="A82" s="29">
        <f>A63</f>
        <v>1</v>
      </c>
      <c r="B82" s="30">
        <f>B63</f>
        <v>4</v>
      </c>
      <c r="C82" s="131" t="s">
        <v>4</v>
      </c>
      <c r="D82" s="132"/>
      <c r="E82" s="31"/>
      <c r="F82" s="32">
        <f>F71+F81</f>
        <v>1300</v>
      </c>
      <c r="G82" s="32">
        <f t="shared" ref="G82" si="31">G71+G81</f>
        <v>50</v>
      </c>
      <c r="H82" s="32">
        <f t="shared" ref="H82" si="32">H71+H81</f>
        <v>41</v>
      </c>
      <c r="I82" s="32">
        <f t="shared" ref="I82" si="33">I71+I81</f>
        <v>165</v>
      </c>
      <c r="J82" s="32">
        <f t="shared" ref="J82" si="34">J71+J81</f>
        <v>1265</v>
      </c>
      <c r="K82" s="32"/>
      <c r="L82" s="32"/>
    </row>
    <row r="83" spans="1:12" ht="14.4" x14ac:dyDescent="0.3">
      <c r="A83" s="20">
        <v>1</v>
      </c>
      <c r="B83" s="21">
        <v>5</v>
      </c>
      <c r="C83" s="22" t="s">
        <v>20</v>
      </c>
      <c r="D83" s="5" t="s">
        <v>21</v>
      </c>
      <c r="E83" s="82" t="s">
        <v>90</v>
      </c>
      <c r="F83" s="82">
        <v>160</v>
      </c>
      <c r="G83" s="82">
        <v>16</v>
      </c>
      <c r="H83" s="82">
        <v>7</v>
      </c>
      <c r="I83" s="68">
        <v>18</v>
      </c>
      <c r="J83" s="85">
        <v>218</v>
      </c>
      <c r="K83" s="84" t="s">
        <v>91</v>
      </c>
      <c r="L83" s="82">
        <v>70.849999999999994</v>
      </c>
    </row>
    <row r="84" spans="1:12" ht="14.4" x14ac:dyDescent="0.3">
      <c r="A84" s="23"/>
      <c r="B84" s="15"/>
      <c r="C84" s="11"/>
      <c r="D84" s="72"/>
      <c r="E84" s="72"/>
      <c r="F84" s="72"/>
      <c r="G84" s="72"/>
      <c r="H84" s="72"/>
      <c r="I84" s="73"/>
      <c r="J84" s="76"/>
      <c r="K84" s="77"/>
      <c r="L84" s="72"/>
    </row>
    <row r="85" spans="1:12" ht="14.4" x14ac:dyDescent="0.3">
      <c r="A85" s="23"/>
      <c r="B85" s="15"/>
      <c r="C85" s="11"/>
      <c r="D85" s="7" t="s">
        <v>22</v>
      </c>
      <c r="E85" s="39" t="s">
        <v>72</v>
      </c>
      <c r="F85" s="122">
        <v>200</v>
      </c>
      <c r="G85" s="122">
        <v>0</v>
      </c>
      <c r="H85" s="122">
        <v>0</v>
      </c>
      <c r="I85" s="128">
        <v>18</v>
      </c>
      <c r="J85" s="126">
        <v>77</v>
      </c>
      <c r="K85" s="89">
        <v>496</v>
      </c>
      <c r="L85" s="40">
        <v>6.69</v>
      </c>
    </row>
    <row r="86" spans="1:12" ht="14.4" x14ac:dyDescent="0.3">
      <c r="A86" s="23"/>
      <c r="B86" s="15"/>
      <c r="C86" s="11"/>
      <c r="D86" s="7" t="s">
        <v>23</v>
      </c>
      <c r="E86" s="72"/>
      <c r="F86" s="124"/>
      <c r="G86" s="124"/>
      <c r="H86" s="124"/>
      <c r="I86" s="129"/>
      <c r="J86" s="90"/>
      <c r="K86" s="89"/>
      <c r="L86" s="72"/>
    </row>
    <row r="87" spans="1:12" ht="14.4" x14ac:dyDescent="0.3">
      <c r="A87" s="23"/>
      <c r="B87" s="15"/>
      <c r="C87" s="11"/>
      <c r="D87" s="7" t="s">
        <v>24</v>
      </c>
      <c r="E87" s="66" t="s">
        <v>77</v>
      </c>
      <c r="F87" s="125">
        <v>100</v>
      </c>
      <c r="G87" s="125">
        <v>2</v>
      </c>
      <c r="H87" s="125">
        <v>1</v>
      </c>
      <c r="I87" s="130">
        <v>33</v>
      </c>
      <c r="J87" s="127">
        <v>135</v>
      </c>
      <c r="K87" s="123">
        <v>112</v>
      </c>
      <c r="L87" s="66">
        <v>17.5</v>
      </c>
    </row>
    <row r="88" spans="1:12" ht="14.4" x14ac:dyDescent="0.3">
      <c r="A88" s="23"/>
      <c r="B88" s="15"/>
      <c r="C88" s="11"/>
      <c r="D88" s="6" t="s">
        <v>31</v>
      </c>
      <c r="E88" s="72" t="s">
        <v>41</v>
      </c>
      <c r="F88" s="124">
        <v>20</v>
      </c>
      <c r="G88" s="124">
        <v>1</v>
      </c>
      <c r="H88" s="124">
        <v>0</v>
      </c>
      <c r="I88" s="129">
        <v>9</v>
      </c>
      <c r="J88" s="90">
        <v>44</v>
      </c>
      <c r="K88" s="89">
        <v>573</v>
      </c>
      <c r="L88" s="72">
        <v>1.2</v>
      </c>
    </row>
    <row r="89" spans="1:12" ht="14.4" x14ac:dyDescent="0.3">
      <c r="A89" s="23"/>
      <c r="B89" s="15"/>
      <c r="C89" s="11"/>
      <c r="D89" s="6" t="s">
        <v>32</v>
      </c>
      <c r="E89" s="39" t="s">
        <v>43</v>
      </c>
      <c r="F89" s="122">
        <v>20</v>
      </c>
      <c r="G89" s="122">
        <v>1</v>
      </c>
      <c r="H89" s="122">
        <v>0</v>
      </c>
      <c r="I89" s="122">
        <v>8</v>
      </c>
      <c r="J89" s="126">
        <v>39</v>
      </c>
      <c r="K89" s="123">
        <v>574</v>
      </c>
      <c r="L89" s="40">
        <v>1.2</v>
      </c>
    </row>
    <row r="90" spans="1:12" ht="15" thickBot="1" x14ac:dyDescent="0.3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35">SUM(G83:G89)</f>
        <v>20</v>
      </c>
      <c r="H90" s="19">
        <f t="shared" ref="H90" si="36">SUM(H83:H89)</f>
        <v>8</v>
      </c>
      <c r="I90" s="19">
        <f t="shared" ref="I90" si="37">SUM(I83:I89)</f>
        <v>86</v>
      </c>
      <c r="J90" s="19">
        <f t="shared" ref="J90" si="38">SUM(J83:J89)</f>
        <v>513</v>
      </c>
      <c r="K90" s="25"/>
      <c r="L90" s="19"/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82" t="s">
        <v>85</v>
      </c>
      <c r="F91" s="82">
        <v>60</v>
      </c>
      <c r="G91" s="82">
        <v>0</v>
      </c>
      <c r="H91" s="82">
        <v>0</v>
      </c>
      <c r="I91" s="87">
        <v>1</v>
      </c>
      <c r="J91" s="83">
        <v>7</v>
      </c>
      <c r="K91" s="88">
        <v>149</v>
      </c>
      <c r="L91" s="85">
        <v>8.6999999999999993</v>
      </c>
    </row>
    <row r="92" spans="1:12" ht="14.4" x14ac:dyDescent="0.3">
      <c r="A92" s="23"/>
      <c r="B92" s="15"/>
      <c r="C92" s="11"/>
      <c r="D92" s="7" t="s">
        <v>27</v>
      </c>
      <c r="E92" s="72" t="s">
        <v>58</v>
      </c>
      <c r="F92" s="72">
        <v>210</v>
      </c>
      <c r="G92" s="72">
        <v>1</v>
      </c>
      <c r="H92" s="72">
        <v>5</v>
      </c>
      <c r="I92" s="73">
        <v>5</v>
      </c>
      <c r="J92" s="74">
        <v>75</v>
      </c>
      <c r="K92" s="89" t="s">
        <v>92</v>
      </c>
      <c r="L92" s="76">
        <v>12.09</v>
      </c>
    </row>
    <row r="93" spans="1:12" ht="14.4" x14ac:dyDescent="0.3">
      <c r="A93" s="23"/>
      <c r="B93" s="15"/>
      <c r="C93" s="11"/>
      <c r="D93" s="7" t="s">
        <v>28</v>
      </c>
      <c r="E93" s="72" t="s">
        <v>93</v>
      </c>
      <c r="F93" s="72">
        <v>120</v>
      </c>
      <c r="G93" s="72">
        <v>12</v>
      </c>
      <c r="H93" s="72">
        <v>8</v>
      </c>
      <c r="I93" s="73">
        <v>11</v>
      </c>
      <c r="J93" s="74">
        <v>148</v>
      </c>
      <c r="K93" s="89" t="s">
        <v>94</v>
      </c>
      <c r="L93" s="76">
        <v>34.36</v>
      </c>
    </row>
    <row r="94" spans="1:12" ht="14.4" x14ac:dyDescent="0.3">
      <c r="A94" s="23"/>
      <c r="B94" s="15"/>
      <c r="C94" s="11"/>
      <c r="D94" s="7" t="s">
        <v>29</v>
      </c>
      <c r="E94" s="72" t="s">
        <v>95</v>
      </c>
      <c r="F94" s="72">
        <v>150</v>
      </c>
      <c r="G94" s="72">
        <v>4</v>
      </c>
      <c r="H94" s="72">
        <v>7</v>
      </c>
      <c r="I94" s="73">
        <v>15</v>
      </c>
      <c r="J94" s="74">
        <v>147</v>
      </c>
      <c r="K94" s="77">
        <v>152</v>
      </c>
      <c r="L94" s="76">
        <v>18.64</v>
      </c>
    </row>
    <row r="95" spans="1:12" ht="14.4" x14ac:dyDescent="0.3">
      <c r="A95" s="23"/>
      <c r="B95" s="15"/>
      <c r="C95" s="11"/>
      <c r="D95" s="7" t="s">
        <v>30</v>
      </c>
      <c r="E95" s="72" t="s">
        <v>83</v>
      </c>
      <c r="F95" s="72">
        <v>180</v>
      </c>
      <c r="G95" s="72">
        <v>0</v>
      </c>
      <c r="H95" s="72">
        <v>0</v>
      </c>
      <c r="I95" s="73">
        <v>25</v>
      </c>
      <c r="J95" s="74">
        <v>103</v>
      </c>
      <c r="K95" s="77">
        <v>344</v>
      </c>
      <c r="L95" s="76">
        <v>8.3000000000000007</v>
      </c>
    </row>
    <row r="96" spans="1:12" ht="14.4" x14ac:dyDescent="0.3">
      <c r="A96" s="23"/>
      <c r="B96" s="15"/>
      <c r="C96" s="11"/>
      <c r="D96" s="7" t="s">
        <v>31</v>
      </c>
      <c r="E96" s="72" t="s">
        <v>41</v>
      </c>
      <c r="F96" s="72">
        <v>40</v>
      </c>
      <c r="G96" s="72">
        <v>3</v>
      </c>
      <c r="H96" s="72">
        <v>0</v>
      </c>
      <c r="I96" s="73">
        <v>19</v>
      </c>
      <c r="J96" s="74">
        <v>93</v>
      </c>
      <c r="K96" s="77">
        <v>573</v>
      </c>
      <c r="L96" s="76">
        <v>2.4</v>
      </c>
    </row>
    <row r="97" spans="1:12" ht="14.4" x14ac:dyDescent="0.3">
      <c r="A97" s="23"/>
      <c r="B97" s="15"/>
      <c r="C97" s="11"/>
      <c r="D97" s="7" t="s">
        <v>32</v>
      </c>
      <c r="E97" s="39" t="s">
        <v>43</v>
      </c>
      <c r="F97" s="122">
        <v>30</v>
      </c>
      <c r="G97" s="122">
        <v>2</v>
      </c>
      <c r="H97" s="122">
        <v>0</v>
      </c>
      <c r="I97" s="122">
        <v>12</v>
      </c>
      <c r="J97" s="122">
        <v>61</v>
      </c>
      <c r="K97" s="123">
        <v>574</v>
      </c>
      <c r="L97" s="40">
        <v>1.8</v>
      </c>
    </row>
    <row r="98" spans="1:12" ht="14.4" x14ac:dyDescent="0.3">
      <c r="A98" s="23"/>
      <c r="B98" s="15"/>
      <c r="C98" s="11"/>
      <c r="D98" s="66" t="s">
        <v>24</v>
      </c>
      <c r="E98" s="66" t="s">
        <v>77</v>
      </c>
      <c r="F98" s="66">
        <v>100</v>
      </c>
      <c r="G98" s="66">
        <v>2</v>
      </c>
      <c r="H98" s="66">
        <v>0</v>
      </c>
      <c r="I98" s="78">
        <v>33</v>
      </c>
      <c r="J98" s="79">
        <v>144</v>
      </c>
      <c r="K98" s="108">
        <v>112</v>
      </c>
      <c r="L98" s="81">
        <v>17.5</v>
      </c>
    </row>
    <row r="99" spans="1:12" ht="14.4" x14ac:dyDescent="0.3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890</v>
      </c>
      <c r="G100" s="19">
        <f t="shared" ref="G100" si="39">SUM(G91:G99)</f>
        <v>24</v>
      </c>
      <c r="H100" s="19">
        <f t="shared" ref="H100" si="40">SUM(H91:H99)</f>
        <v>20</v>
      </c>
      <c r="I100" s="19">
        <f t="shared" ref="I100" si="41">SUM(I91:I99)</f>
        <v>121</v>
      </c>
      <c r="J100" s="19">
        <f t="shared" ref="J100" si="42">SUM(J91:J99)</f>
        <v>778</v>
      </c>
      <c r="K100" s="25"/>
      <c r="L100" s="19"/>
    </row>
    <row r="101" spans="1:12" ht="15.75" customHeight="1" thickBot="1" x14ac:dyDescent="0.3">
      <c r="A101" s="29">
        <f>A83</f>
        <v>1</v>
      </c>
      <c r="B101" s="30">
        <f>B83</f>
        <v>5</v>
      </c>
      <c r="C101" s="131" t="s">
        <v>4</v>
      </c>
      <c r="D101" s="132"/>
      <c r="E101" s="31"/>
      <c r="F101" s="32">
        <f>F90+F100</f>
        <v>1390</v>
      </c>
      <c r="G101" s="32">
        <f t="shared" ref="G101" si="43">G90+G100</f>
        <v>44</v>
      </c>
      <c r="H101" s="32">
        <f t="shared" ref="H101" si="44">H90+H100</f>
        <v>28</v>
      </c>
      <c r="I101" s="32">
        <f t="shared" ref="I101" si="45">I90+I100</f>
        <v>207</v>
      </c>
      <c r="J101" s="32">
        <f t="shared" ref="J101" si="46">J90+J100</f>
        <v>1291</v>
      </c>
      <c r="K101" s="32"/>
      <c r="L101" s="32"/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82" t="s">
        <v>96</v>
      </c>
      <c r="F102" s="82">
        <v>220</v>
      </c>
      <c r="G102" s="82">
        <v>6.5</v>
      </c>
      <c r="H102" s="82">
        <v>10</v>
      </c>
      <c r="I102" s="68">
        <v>33</v>
      </c>
      <c r="J102" s="83">
        <v>248</v>
      </c>
      <c r="K102" s="84" t="s">
        <v>97</v>
      </c>
      <c r="L102" s="85">
        <v>22</v>
      </c>
    </row>
    <row r="103" spans="1:12" ht="14.4" x14ac:dyDescent="0.3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3"/>
      <c r="B104" s="15"/>
      <c r="C104" s="11"/>
      <c r="D104" s="7" t="s">
        <v>22</v>
      </c>
      <c r="E104" s="72" t="s">
        <v>40</v>
      </c>
      <c r="F104" s="72">
        <v>200</v>
      </c>
      <c r="G104" s="72">
        <v>0</v>
      </c>
      <c r="H104" s="72">
        <v>0</v>
      </c>
      <c r="I104" s="73">
        <v>9</v>
      </c>
      <c r="J104" s="74">
        <v>39</v>
      </c>
      <c r="K104" s="89">
        <v>457</v>
      </c>
      <c r="L104" s="76">
        <v>1.1200000000000001</v>
      </c>
    </row>
    <row r="105" spans="1:12" ht="14.4" x14ac:dyDescent="0.3">
      <c r="A105" s="23"/>
      <c r="B105" s="15"/>
      <c r="C105" s="11"/>
      <c r="D105" s="7" t="s">
        <v>23</v>
      </c>
      <c r="E105" s="72"/>
      <c r="F105" s="72"/>
      <c r="G105" s="72"/>
      <c r="H105" s="72"/>
      <c r="I105" s="73"/>
      <c r="J105" s="74"/>
      <c r="K105" s="89"/>
      <c r="L105" s="76"/>
    </row>
    <row r="106" spans="1:12" ht="14.4" x14ac:dyDescent="0.3">
      <c r="A106" s="23"/>
      <c r="B106" s="15"/>
      <c r="C106" s="11"/>
      <c r="D106" s="7" t="s">
        <v>24</v>
      </c>
      <c r="E106" s="66" t="s">
        <v>42</v>
      </c>
      <c r="F106" s="66">
        <v>100</v>
      </c>
      <c r="G106" s="66">
        <v>0</v>
      </c>
      <c r="H106" s="66">
        <v>0</v>
      </c>
      <c r="I106" s="78">
        <v>11</v>
      </c>
      <c r="J106" s="79">
        <v>48</v>
      </c>
      <c r="K106" s="108">
        <v>112</v>
      </c>
      <c r="L106" s="81">
        <v>15</v>
      </c>
    </row>
    <row r="107" spans="1:12" ht="14.4" x14ac:dyDescent="0.3">
      <c r="A107" s="23"/>
      <c r="B107" s="15"/>
      <c r="C107" s="11"/>
      <c r="D107" s="72" t="s">
        <v>32</v>
      </c>
      <c r="E107" s="72" t="s">
        <v>43</v>
      </c>
      <c r="F107" s="72">
        <v>40</v>
      </c>
      <c r="G107" s="72">
        <v>3</v>
      </c>
      <c r="H107" s="72">
        <v>0</v>
      </c>
      <c r="I107" s="73">
        <v>16</v>
      </c>
      <c r="J107" s="74">
        <v>83</v>
      </c>
      <c r="K107" s="89">
        <v>574</v>
      </c>
      <c r="L107" s="76">
        <v>2.4</v>
      </c>
    </row>
    <row r="108" spans="1:12" ht="14.4" x14ac:dyDescent="0.3">
      <c r="A108" s="23"/>
      <c r="B108" s="15"/>
      <c r="C108" s="11"/>
      <c r="D108" s="6" t="s">
        <v>31</v>
      </c>
      <c r="E108" s="72" t="s">
        <v>67</v>
      </c>
      <c r="F108" s="72">
        <v>40</v>
      </c>
      <c r="G108" s="72">
        <v>5</v>
      </c>
      <c r="H108" s="72">
        <v>10</v>
      </c>
      <c r="I108" s="73">
        <v>8</v>
      </c>
      <c r="J108" s="74">
        <v>156</v>
      </c>
      <c r="K108" s="89">
        <v>65</v>
      </c>
      <c r="L108" s="76">
        <v>20.260000000000002</v>
      </c>
    </row>
    <row r="109" spans="1:12" ht="15" thickBot="1" x14ac:dyDescent="0.35">
      <c r="A109" s="24"/>
      <c r="B109" s="17"/>
      <c r="C109" s="8"/>
      <c r="D109" s="18" t="s">
        <v>33</v>
      </c>
      <c r="E109" s="9"/>
      <c r="F109" s="19">
        <f>SUM(F102:F108)</f>
        <v>600</v>
      </c>
      <c r="G109" s="19">
        <f t="shared" ref="G109:J109" si="47">SUM(G102:G108)</f>
        <v>14.5</v>
      </c>
      <c r="H109" s="19">
        <f t="shared" si="47"/>
        <v>20</v>
      </c>
      <c r="I109" s="19">
        <f t="shared" si="47"/>
        <v>77</v>
      </c>
      <c r="J109" s="19">
        <f t="shared" si="47"/>
        <v>574</v>
      </c>
      <c r="K109" s="25"/>
      <c r="L109" s="19"/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82"/>
      <c r="F110" s="82"/>
      <c r="G110" s="82"/>
      <c r="H110" s="82"/>
      <c r="I110" s="87"/>
      <c r="J110" s="83"/>
      <c r="K110" s="88"/>
      <c r="L110" s="85"/>
    </row>
    <row r="111" spans="1:12" ht="14.4" x14ac:dyDescent="0.3">
      <c r="A111" s="23"/>
      <c r="B111" s="15"/>
      <c r="C111" s="11"/>
      <c r="D111" s="7" t="s">
        <v>27</v>
      </c>
      <c r="E111" s="72" t="s">
        <v>68</v>
      </c>
      <c r="F111" s="72">
        <v>200</v>
      </c>
      <c r="G111" s="72">
        <v>2</v>
      </c>
      <c r="H111" s="72">
        <v>5</v>
      </c>
      <c r="I111" s="73">
        <v>6</v>
      </c>
      <c r="J111" s="74">
        <v>74</v>
      </c>
      <c r="K111" s="77">
        <v>116</v>
      </c>
      <c r="L111" s="76">
        <v>5.45</v>
      </c>
    </row>
    <row r="112" spans="1:12" ht="14.4" x14ac:dyDescent="0.3">
      <c r="A112" s="23"/>
      <c r="B112" s="15"/>
      <c r="C112" s="11"/>
      <c r="D112" s="7" t="s">
        <v>28</v>
      </c>
      <c r="E112" s="72" t="s">
        <v>69</v>
      </c>
      <c r="F112" s="72">
        <v>90</v>
      </c>
      <c r="G112" s="72">
        <v>16</v>
      </c>
      <c r="H112" s="72">
        <v>5</v>
      </c>
      <c r="I112" s="72">
        <v>5</v>
      </c>
      <c r="J112" s="109">
        <v>130</v>
      </c>
      <c r="K112" s="77">
        <v>361</v>
      </c>
      <c r="L112" s="76">
        <v>48.76</v>
      </c>
    </row>
    <row r="113" spans="1:12" ht="14.4" x14ac:dyDescent="0.3">
      <c r="A113" s="23"/>
      <c r="B113" s="15"/>
      <c r="C113" s="11"/>
      <c r="D113" s="7" t="s">
        <v>29</v>
      </c>
      <c r="E113" s="72" t="s">
        <v>64</v>
      </c>
      <c r="F113" s="72">
        <v>150</v>
      </c>
      <c r="G113" s="72">
        <v>5</v>
      </c>
      <c r="H113" s="72">
        <v>5</v>
      </c>
      <c r="I113" s="73">
        <v>29</v>
      </c>
      <c r="J113" s="74">
        <v>184</v>
      </c>
      <c r="K113" s="77">
        <v>256</v>
      </c>
      <c r="L113" s="76">
        <v>8.7799999999999994</v>
      </c>
    </row>
    <row r="114" spans="1:12" ht="14.4" x14ac:dyDescent="0.3">
      <c r="A114" s="23"/>
      <c r="B114" s="15"/>
      <c r="C114" s="11"/>
      <c r="D114" s="7" t="s">
        <v>30</v>
      </c>
      <c r="E114" s="72" t="s">
        <v>83</v>
      </c>
      <c r="F114" s="72">
        <v>200</v>
      </c>
      <c r="G114" s="72">
        <v>0</v>
      </c>
      <c r="H114" s="72">
        <v>0</v>
      </c>
      <c r="I114" s="73">
        <v>28</v>
      </c>
      <c r="J114" s="74">
        <v>114</v>
      </c>
      <c r="K114" s="77">
        <v>344</v>
      </c>
      <c r="L114" s="76">
        <v>9.23</v>
      </c>
    </row>
    <row r="115" spans="1:12" ht="14.4" x14ac:dyDescent="0.3">
      <c r="A115" s="23"/>
      <c r="B115" s="15"/>
      <c r="C115" s="11"/>
      <c r="D115" s="7" t="s">
        <v>31</v>
      </c>
      <c r="E115" s="72" t="s">
        <v>41</v>
      </c>
      <c r="F115" s="72">
        <v>50</v>
      </c>
      <c r="G115" s="72">
        <v>4</v>
      </c>
      <c r="H115" s="72">
        <v>0</v>
      </c>
      <c r="I115" s="73">
        <v>25</v>
      </c>
      <c r="J115" s="74">
        <v>117</v>
      </c>
      <c r="K115" s="77">
        <v>573</v>
      </c>
      <c r="L115" s="76">
        <v>3</v>
      </c>
    </row>
    <row r="116" spans="1:12" ht="14.4" x14ac:dyDescent="0.3">
      <c r="A116" s="23"/>
      <c r="B116" s="15"/>
      <c r="C116" s="11"/>
      <c r="D116" s="7" t="s">
        <v>32</v>
      </c>
      <c r="E116" s="72" t="s">
        <v>43</v>
      </c>
      <c r="F116" s="72">
        <v>30</v>
      </c>
      <c r="G116" s="72">
        <v>2</v>
      </c>
      <c r="H116" s="72">
        <v>1</v>
      </c>
      <c r="I116" s="73">
        <v>12</v>
      </c>
      <c r="J116" s="74">
        <v>62</v>
      </c>
      <c r="K116" s="77">
        <v>574</v>
      </c>
      <c r="L116" s="76">
        <v>1.8</v>
      </c>
    </row>
    <row r="117" spans="1:12" ht="14.4" x14ac:dyDescent="0.3">
      <c r="A117" s="23"/>
      <c r="B117" s="15"/>
      <c r="C117" s="11"/>
      <c r="D117" s="66" t="s">
        <v>24</v>
      </c>
      <c r="E117" s="66" t="s">
        <v>42</v>
      </c>
      <c r="F117" s="66">
        <v>100</v>
      </c>
      <c r="G117" s="66">
        <v>0</v>
      </c>
      <c r="H117" s="66">
        <v>0</v>
      </c>
      <c r="I117" s="78">
        <v>28</v>
      </c>
      <c r="J117" s="79">
        <v>39</v>
      </c>
      <c r="K117" s="80">
        <v>112</v>
      </c>
      <c r="L117" s="81">
        <v>15</v>
      </c>
    </row>
    <row r="118" spans="1:12" ht="14.4" x14ac:dyDescent="0.3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820</v>
      </c>
      <c r="G119" s="19">
        <f t="shared" ref="G119:J119" si="48">SUM(G110:G118)</f>
        <v>29</v>
      </c>
      <c r="H119" s="19">
        <f t="shared" si="48"/>
        <v>16</v>
      </c>
      <c r="I119" s="19">
        <f t="shared" si="48"/>
        <v>133</v>
      </c>
      <c r="J119" s="19">
        <f t="shared" si="48"/>
        <v>720</v>
      </c>
      <c r="K119" s="25"/>
      <c r="L119" s="19"/>
    </row>
    <row r="120" spans="1:12" ht="15" thickBot="1" x14ac:dyDescent="0.3">
      <c r="A120" s="29">
        <f>A102</f>
        <v>2</v>
      </c>
      <c r="B120" s="30">
        <f>B102</f>
        <v>1</v>
      </c>
      <c r="C120" s="131" t="s">
        <v>4</v>
      </c>
      <c r="D120" s="132"/>
      <c r="E120" s="31"/>
      <c r="F120" s="32">
        <f>F109+F119</f>
        <v>1420</v>
      </c>
      <c r="G120" s="32">
        <f t="shared" ref="G120" si="49">G109+G119</f>
        <v>43.5</v>
      </c>
      <c r="H120" s="32">
        <f t="shared" ref="H120" si="50">H109+H119</f>
        <v>36</v>
      </c>
      <c r="I120" s="32">
        <f t="shared" ref="I120" si="51">I109+I119</f>
        <v>210</v>
      </c>
      <c r="J120" s="32">
        <f t="shared" ref="J120" si="52">J109+J119</f>
        <v>1294</v>
      </c>
      <c r="K120" s="32"/>
      <c r="L120" s="32"/>
    </row>
    <row r="121" spans="1:12" ht="15.75" customHeight="1" x14ac:dyDescent="0.3">
      <c r="A121" s="14">
        <v>2</v>
      </c>
      <c r="B121" s="15">
        <v>2</v>
      </c>
      <c r="C121" s="22" t="s">
        <v>20</v>
      </c>
      <c r="D121" s="5" t="s">
        <v>21</v>
      </c>
      <c r="E121" s="72" t="s">
        <v>98</v>
      </c>
      <c r="F121" s="72">
        <v>270</v>
      </c>
      <c r="G121" s="72">
        <v>15</v>
      </c>
      <c r="H121" s="72">
        <v>11</v>
      </c>
      <c r="I121" s="68">
        <v>45</v>
      </c>
      <c r="J121" s="74">
        <v>306</v>
      </c>
      <c r="K121" s="88" t="s">
        <v>99</v>
      </c>
      <c r="L121" s="76">
        <v>61.34</v>
      </c>
    </row>
    <row r="122" spans="1:12" ht="14.4" x14ac:dyDescent="0.3">
      <c r="A122" s="14"/>
      <c r="B122" s="15"/>
      <c r="C122" s="11"/>
      <c r="D122" s="53"/>
      <c r="E122" s="53"/>
      <c r="F122" s="53"/>
      <c r="G122" s="53"/>
      <c r="H122" s="53"/>
      <c r="I122" s="91"/>
      <c r="J122" s="92"/>
      <c r="K122" s="110"/>
      <c r="L122" s="93"/>
    </row>
    <row r="123" spans="1:12" ht="14.4" x14ac:dyDescent="0.3">
      <c r="A123" s="14"/>
      <c r="B123" s="15"/>
      <c r="C123" s="11"/>
      <c r="D123" s="7" t="s">
        <v>22</v>
      </c>
      <c r="E123" s="72" t="s">
        <v>47</v>
      </c>
      <c r="F123" s="72">
        <v>180</v>
      </c>
      <c r="G123" s="72">
        <v>3</v>
      </c>
      <c r="H123" s="72">
        <v>2</v>
      </c>
      <c r="I123" s="73">
        <v>14</v>
      </c>
      <c r="J123" s="74">
        <v>87</v>
      </c>
      <c r="K123" s="77">
        <v>465</v>
      </c>
      <c r="L123" s="76">
        <v>11.3</v>
      </c>
    </row>
    <row r="124" spans="1:12" ht="14.4" x14ac:dyDescent="0.3">
      <c r="A124" s="14"/>
      <c r="B124" s="15"/>
      <c r="C124" s="11"/>
      <c r="D124" s="7" t="s">
        <v>23</v>
      </c>
      <c r="E124" s="72"/>
      <c r="F124" s="72"/>
      <c r="G124" s="72"/>
      <c r="H124" s="72"/>
      <c r="I124" s="73"/>
      <c r="J124" s="74"/>
      <c r="K124" s="77"/>
      <c r="L124" s="76"/>
    </row>
    <row r="125" spans="1:12" ht="14.4" x14ac:dyDescent="0.3">
      <c r="A125" s="14"/>
      <c r="B125" s="15"/>
      <c r="C125" s="11"/>
      <c r="D125" s="7" t="s">
        <v>24</v>
      </c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6" t="s">
        <v>32</v>
      </c>
      <c r="E126" s="66" t="s">
        <v>43</v>
      </c>
      <c r="F126" s="66">
        <v>20</v>
      </c>
      <c r="G126" s="66">
        <v>2</v>
      </c>
      <c r="H126" s="66">
        <v>0</v>
      </c>
      <c r="I126" s="78">
        <v>8</v>
      </c>
      <c r="J126" s="79">
        <v>42</v>
      </c>
      <c r="K126" s="80">
        <v>574</v>
      </c>
      <c r="L126" s="81">
        <v>1.2</v>
      </c>
    </row>
    <row r="127" spans="1:12" ht="14.4" x14ac:dyDescent="0.3">
      <c r="A127" s="14"/>
      <c r="B127" s="15"/>
      <c r="C127" s="11"/>
      <c r="D127" s="6" t="s">
        <v>31</v>
      </c>
      <c r="E127" s="72" t="s">
        <v>41</v>
      </c>
      <c r="F127" s="72">
        <v>30</v>
      </c>
      <c r="G127" s="72">
        <v>2</v>
      </c>
      <c r="H127" s="72">
        <v>0</v>
      </c>
      <c r="I127" s="73">
        <v>15</v>
      </c>
      <c r="J127" s="74">
        <v>70</v>
      </c>
      <c r="K127" s="77">
        <v>573</v>
      </c>
      <c r="L127" s="76">
        <v>1.8</v>
      </c>
    </row>
    <row r="128" spans="1:12" ht="15" thickBot="1" x14ac:dyDescent="0.35">
      <c r="A128" s="16"/>
      <c r="B128" s="17"/>
      <c r="C128" s="8"/>
      <c r="D128" s="18" t="s">
        <v>33</v>
      </c>
      <c r="E128" s="9"/>
      <c r="F128" s="19">
        <f>SUM(F121:F127)</f>
        <v>500</v>
      </c>
      <c r="G128" s="19">
        <f t="shared" ref="G128:J128" si="53">SUM(G121:G127)</f>
        <v>22</v>
      </c>
      <c r="H128" s="19">
        <f t="shared" si="53"/>
        <v>13</v>
      </c>
      <c r="I128" s="19">
        <f t="shared" si="53"/>
        <v>82</v>
      </c>
      <c r="J128" s="19">
        <f t="shared" si="53"/>
        <v>505</v>
      </c>
      <c r="K128" s="25"/>
      <c r="L128" s="19"/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82" t="s">
        <v>114</v>
      </c>
      <c r="F129" s="82">
        <v>60</v>
      </c>
      <c r="G129" s="82">
        <v>0</v>
      </c>
      <c r="H129" s="82">
        <v>0</v>
      </c>
      <c r="I129" s="87">
        <v>1</v>
      </c>
      <c r="J129" s="83">
        <v>4</v>
      </c>
      <c r="K129" s="88">
        <v>149</v>
      </c>
      <c r="L129" s="85">
        <v>8.6999999999999993</v>
      </c>
    </row>
    <row r="130" spans="1:12" ht="14.4" x14ac:dyDescent="0.3">
      <c r="A130" s="14"/>
      <c r="B130" s="15"/>
      <c r="C130" s="11"/>
      <c r="D130" s="7" t="s">
        <v>27</v>
      </c>
      <c r="E130" s="72" t="s">
        <v>70</v>
      </c>
      <c r="F130" s="72">
        <v>200</v>
      </c>
      <c r="G130" s="72">
        <v>2</v>
      </c>
      <c r="H130" s="72">
        <v>4</v>
      </c>
      <c r="I130" s="73">
        <v>11</v>
      </c>
      <c r="J130" s="74">
        <v>88</v>
      </c>
      <c r="K130" s="77">
        <v>100</v>
      </c>
      <c r="L130" s="76">
        <v>7.48</v>
      </c>
    </row>
    <row r="131" spans="1:12" ht="14.4" x14ac:dyDescent="0.3">
      <c r="A131" s="14"/>
      <c r="B131" s="15"/>
      <c r="C131" s="11"/>
      <c r="D131" s="7" t="s">
        <v>28</v>
      </c>
      <c r="E131" s="72" t="s">
        <v>71</v>
      </c>
      <c r="F131" s="72">
        <v>90</v>
      </c>
      <c r="G131" s="72">
        <v>8</v>
      </c>
      <c r="H131" s="72">
        <v>9</v>
      </c>
      <c r="I131" s="73">
        <v>2</v>
      </c>
      <c r="J131" s="74">
        <v>131</v>
      </c>
      <c r="K131" s="77">
        <v>367</v>
      </c>
      <c r="L131" s="76">
        <v>28.95</v>
      </c>
    </row>
    <row r="132" spans="1:12" ht="14.4" x14ac:dyDescent="0.3">
      <c r="A132" s="14"/>
      <c r="B132" s="15"/>
      <c r="C132" s="11"/>
      <c r="D132" s="7" t="s">
        <v>29</v>
      </c>
      <c r="E132" s="72" t="s">
        <v>100</v>
      </c>
      <c r="F132" s="72">
        <v>150</v>
      </c>
      <c r="G132" s="72">
        <v>8</v>
      </c>
      <c r="H132" s="72">
        <v>6</v>
      </c>
      <c r="I132" s="73">
        <v>37</v>
      </c>
      <c r="J132" s="74">
        <v>242</v>
      </c>
      <c r="K132" s="77">
        <v>202</v>
      </c>
      <c r="L132" s="76">
        <v>8.9</v>
      </c>
    </row>
    <row r="133" spans="1:12" ht="14.4" x14ac:dyDescent="0.3">
      <c r="A133" s="14"/>
      <c r="B133" s="15"/>
      <c r="C133" s="11"/>
      <c r="D133" s="7" t="s">
        <v>30</v>
      </c>
      <c r="E133" s="72" t="s">
        <v>62</v>
      </c>
      <c r="F133" s="72">
        <v>180</v>
      </c>
      <c r="G133" s="72">
        <v>0</v>
      </c>
      <c r="H133" s="72">
        <v>0</v>
      </c>
      <c r="I133" s="73">
        <v>18</v>
      </c>
      <c r="J133" s="74">
        <v>77</v>
      </c>
      <c r="K133" s="77">
        <v>518</v>
      </c>
      <c r="L133" s="76">
        <v>7.2</v>
      </c>
    </row>
    <row r="134" spans="1:12" ht="14.4" x14ac:dyDescent="0.3">
      <c r="A134" s="14"/>
      <c r="B134" s="15"/>
      <c r="C134" s="11"/>
      <c r="D134" s="7" t="s">
        <v>31</v>
      </c>
      <c r="E134" s="72" t="s">
        <v>41</v>
      </c>
      <c r="F134" s="72">
        <v>50</v>
      </c>
      <c r="G134" s="72">
        <v>4</v>
      </c>
      <c r="H134" s="72">
        <v>0</v>
      </c>
      <c r="I134" s="73">
        <v>25</v>
      </c>
      <c r="J134" s="74">
        <v>118</v>
      </c>
      <c r="K134" s="77">
        <v>573</v>
      </c>
      <c r="L134" s="76">
        <v>3</v>
      </c>
    </row>
    <row r="135" spans="1:12" ht="14.4" x14ac:dyDescent="0.3">
      <c r="A135" s="14"/>
      <c r="B135" s="15"/>
      <c r="C135" s="11"/>
      <c r="D135" s="7" t="s">
        <v>32</v>
      </c>
      <c r="E135" s="66" t="s">
        <v>43</v>
      </c>
      <c r="F135" s="66">
        <v>30</v>
      </c>
      <c r="G135" s="66">
        <v>3</v>
      </c>
      <c r="H135" s="66">
        <v>1</v>
      </c>
      <c r="I135" s="78">
        <v>12</v>
      </c>
      <c r="J135" s="79">
        <v>63</v>
      </c>
      <c r="K135" s="80">
        <v>574</v>
      </c>
      <c r="L135" s="81">
        <v>1.8</v>
      </c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760</v>
      </c>
      <c r="G138" s="19">
        <f t="shared" ref="G138:J138" si="54">SUM(G129:G137)</f>
        <v>25</v>
      </c>
      <c r="H138" s="19">
        <f t="shared" si="54"/>
        <v>20</v>
      </c>
      <c r="I138" s="19">
        <f t="shared" si="54"/>
        <v>106</v>
      </c>
      <c r="J138" s="19">
        <f t="shared" si="54"/>
        <v>723</v>
      </c>
      <c r="K138" s="25"/>
      <c r="L138" s="19"/>
    </row>
    <row r="139" spans="1:12" ht="15" thickBot="1" x14ac:dyDescent="0.3">
      <c r="A139" s="33">
        <f>A121</f>
        <v>2</v>
      </c>
      <c r="B139" s="33">
        <f>B121</f>
        <v>2</v>
      </c>
      <c r="C139" s="131" t="s">
        <v>4</v>
      </c>
      <c r="D139" s="132"/>
      <c r="E139" s="31"/>
      <c r="F139" s="32">
        <f>F128+F138</f>
        <v>1260</v>
      </c>
      <c r="G139" s="32">
        <f t="shared" ref="G139" si="55">G128+G138</f>
        <v>47</v>
      </c>
      <c r="H139" s="32">
        <f t="shared" ref="H139" si="56">H128+H138</f>
        <v>33</v>
      </c>
      <c r="I139" s="32">
        <f t="shared" ref="I139" si="57">I128+I138</f>
        <v>188</v>
      </c>
      <c r="J139" s="32">
        <f t="shared" ref="J139" si="58">J128+J138</f>
        <v>1228</v>
      </c>
      <c r="K139" s="32"/>
      <c r="L139" s="32"/>
    </row>
    <row r="140" spans="1:12" ht="14.4" x14ac:dyDescent="0.3">
      <c r="A140" s="20">
        <v>2</v>
      </c>
      <c r="B140" s="21">
        <v>3</v>
      </c>
      <c r="C140" s="22" t="s">
        <v>20</v>
      </c>
      <c r="D140" s="5" t="s">
        <v>21</v>
      </c>
      <c r="E140" s="103" t="s">
        <v>65</v>
      </c>
      <c r="F140" s="103">
        <v>240</v>
      </c>
      <c r="G140" s="103">
        <v>14</v>
      </c>
      <c r="H140" s="103">
        <v>14</v>
      </c>
      <c r="I140" s="103">
        <v>25</v>
      </c>
      <c r="J140" s="111">
        <v>310</v>
      </c>
      <c r="K140" s="70" t="s">
        <v>101</v>
      </c>
      <c r="L140" s="105">
        <v>109</v>
      </c>
    </row>
    <row r="141" spans="1:12" ht="14.4" x14ac:dyDescent="0.3">
      <c r="A141" s="23"/>
      <c r="B141" s="15"/>
      <c r="C141" s="11"/>
      <c r="D141" s="103" t="s">
        <v>31</v>
      </c>
      <c r="E141" s="103" t="s">
        <v>41</v>
      </c>
      <c r="F141" s="103">
        <v>20</v>
      </c>
      <c r="G141" s="103">
        <v>1</v>
      </c>
      <c r="H141" s="103">
        <v>0</v>
      </c>
      <c r="I141" s="103">
        <v>9</v>
      </c>
      <c r="J141" s="111">
        <v>44</v>
      </c>
      <c r="K141" s="107">
        <v>573</v>
      </c>
      <c r="L141" s="105">
        <v>1.2</v>
      </c>
    </row>
    <row r="142" spans="1:12" ht="14.4" x14ac:dyDescent="0.3">
      <c r="A142" s="23"/>
      <c r="B142" s="15"/>
      <c r="C142" s="11"/>
      <c r="D142" s="7" t="s">
        <v>22</v>
      </c>
      <c r="E142" s="103" t="s">
        <v>53</v>
      </c>
      <c r="F142" s="103">
        <v>180</v>
      </c>
      <c r="G142" s="103">
        <v>1</v>
      </c>
      <c r="H142" s="103">
        <v>1</v>
      </c>
      <c r="I142" s="103">
        <v>10</v>
      </c>
      <c r="J142" s="111">
        <v>57</v>
      </c>
      <c r="K142" s="107">
        <v>460</v>
      </c>
      <c r="L142" s="105">
        <v>6.03</v>
      </c>
    </row>
    <row r="143" spans="1:12" ht="15.75" customHeight="1" x14ac:dyDescent="0.3">
      <c r="A143" s="23"/>
      <c r="B143" s="15"/>
      <c r="C143" s="11"/>
      <c r="D143" s="7" t="s">
        <v>23</v>
      </c>
      <c r="E143" s="103"/>
      <c r="F143" s="103"/>
      <c r="G143" s="103"/>
      <c r="H143" s="103"/>
      <c r="I143" s="103"/>
      <c r="J143" s="111"/>
      <c r="K143" s="107"/>
      <c r="L143" s="105"/>
    </row>
    <row r="144" spans="1:12" ht="14.4" x14ac:dyDescent="0.3">
      <c r="A144" s="23"/>
      <c r="B144" s="15"/>
      <c r="C144" s="11"/>
      <c r="D144" s="7" t="s">
        <v>24</v>
      </c>
      <c r="E144" s="39" t="s">
        <v>88</v>
      </c>
      <c r="F144" s="122">
        <v>100</v>
      </c>
      <c r="G144" s="122">
        <v>0</v>
      </c>
      <c r="H144" s="122">
        <v>0</v>
      </c>
      <c r="I144" s="122">
        <v>9</v>
      </c>
      <c r="J144" s="122">
        <v>39</v>
      </c>
      <c r="K144" s="123">
        <v>112</v>
      </c>
      <c r="L144" s="40">
        <v>14.5</v>
      </c>
    </row>
    <row r="145" spans="1:12" ht="14.4" x14ac:dyDescent="0.3">
      <c r="A145" s="23"/>
      <c r="B145" s="15"/>
      <c r="C145" s="11"/>
      <c r="D145" s="103" t="s">
        <v>32</v>
      </c>
      <c r="E145" s="103" t="s">
        <v>43</v>
      </c>
      <c r="F145" s="103">
        <v>20</v>
      </c>
      <c r="G145" s="103">
        <v>1</v>
      </c>
      <c r="H145" s="103">
        <v>0</v>
      </c>
      <c r="I145" s="103">
        <v>8</v>
      </c>
      <c r="J145" s="111">
        <v>39</v>
      </c>
      <c r="K145" s="107">
        <v>574</v>
      </c>
      <c r="L145" s="105">
        <v>1.2</v>
      </c>
    </row>
    <row r="146" spans="1:12" ht="14.4" x14ac:dyDescent="0.3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 thickBot="1" x14ac:dyDescent="0.35">
      <c r="A147" s="24"/>
      <c r="B147" s="17"/>
      <c r="C147" s="8"/>
      <c r="D147" s="18" t="s">
        <v>33</v>
      </c>
      <c r="E147" s="9"/>
      <c r="F147" s="19">
        <f>SUM(F140:F146)</f>
        <v>560</v>
      </c>
      <c r="G147" s="19">
        <f t="shared" ref="G147:J147" si="59">SUM(G140:G146)</f>
        <v>17</v>
      </c>
      <c r="H147" s="19">
        <f t="shared" si="59"/>
        <v>15</v>
      </c>
      <c r="I147" s="19">
        <f t="shared" si="59"/>
        <v>61</v>
      </c>
      <c r="J147" s="19">
        <f t="shared" si="59"/>
        <v>489</v>
      </c>
      <c r="K147" s="25"/>
      <c r="L147" s="19"/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82" t="s">
        <v>74</v>
      </c>
      <c r="F148" s="82">
        <v>60</v>
      </c>
      <c r="G148" s="82">
        <v>1</v>
      </c>
      <c r="H148" s="82">
        <v>5</v>
      </c>
      <c r="I148" s="87">
        <v>5</v>
      </c>
      <c r="J148" s="83">
        <v>72</v>
      </c>
      <c r="K148" s="88">
        <v>115</v>
      </c>
      <c r="L148" s="85">
        <v>10.55</v>
      </c>
    </row>
    <row r="149" spans="1:12" ht="14.4" x14ac:dyDescent="0.3">
      <c r="A149" s="23"/>
      <c r="B149" s="15"/>
      <c r="C149" s="11"/>
      <c r="D149" s="7" t="s">
        <v>27</v>
      </c>
      <c r="E149" s="72" t="s">
        <v>113</v>
      </c>
      <c r="F149" s="72">
        <v>250</v>
      </c>
      <c r="G149" s="72">
        <v>9</v>
      </c>
      <c r="H149" s="72">
        <v>9</v>
      </c>
      <c r="I149" s="73">
        <v>7</v>
      </c>
      <c r="J149" s="74">
        <v>152</v>
      </c>
      <c r="K149" s="89" t="s">
        <v>102</v>
      </c>
      <c r="L149" s="76">
        <v>64.900000000000006</v>
      </c>
    </row>
    <row r="150" spans="1:12" ht="14.4" x14ac:dyDescent="0.3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29</v>
      </c>
      <c r="E151" s="72"/>
      <c r="F151" s="72"/>
      <c r="G151" s="72"/>
      <c r="H151" s="72"/>
      <c r="I151" s="73"/>
      <c r="J151" s="74"/>
      <c r="K151" s="77"/>
      <c r="L151" s="76"/>
    </row>
    <row r="152" spans="1:12" ht="14.4" x14ac:dyDescent="0.3">
      <c r="A152" s="23"/>
      <c r="B152" s="15"/>
      <c r="C152" s="11"/>
      <c r="D152" s="7" t="s">
        <v>30</v>
      </c>
      <c r="E152" s="72" t="s">
        <v>83</v>
      </c>
      <c r="F152" s="72">
        <v>200</v>
      </c>
      <c r="G152" s="72">
        <v>0</v>
      </c>
      <c r="H152" s="72">
        <v>0</v>
      </c>
      <c r="I152" s="73">
        <v>28</v>
      </c>
      <c r="J152" s="74">
        <v>115</v>
      </c>
      <c r="K152" s="77">
        <v>344</v>
      </c>
      <c r="L152" s="76">
        <v>9.23</v>
      </c>
    </row>
    <row r="153" spans="1:12" ht="14.4" x14ac:dyDescent="0.3">
      <c r="A153" s="23"/>
      <c r="B153" s="15"/>
      <c r="C153" s="11"/>
      <c r="D153" s="7" t="s">
        <v>31</v>
      </c>
      <c r="E153" s="99" t="s">
        <v>41</v>
      </c>
      <c r="F153" s="99">
        <v>50</v>
      </c>
      <c r="G153" s="99">
        <v>3</v>
      </c>
      <c r="H153" s="99">
        <v>0</v>
      </c>
      <c r="I153" s="78">
        <v>25</v>
      </c>
      <c r="J153" s="101">
        <v>118</v>
      </c>
      <c r="K153" s="106">
        <v>573</v>
      </c>
      <c r="L153" s="102">
        <v>3</v>
      </c>
    </row>
    <row r="154" spans="1:12" ht="14.4" x14ac:dyDescent="0.3">
      <c r="A154" s="23"/>
      <c r="B154" s="15"/>
      <c r="C154" s="11"/>
      <c r="D154" s="7" t="s">
        <v>32</v>
      </c>
      <c r="E154" s="103" t="s">
        <v>43</v>
      </c>
      <c r="F154" s="103">
        <v>30</v>
      </c>
      <c r="G154" s="103">
        <v>2</v>
      </c>
      <c r="H154" s="103">
        <v>1</v>
      </c>
      <c r="I154" s="103">
        <v>12</v>
      </c>
      <c r="J154" s="111">
        <v>63</v>
      </c>
      <c r="K154" s="107">
        <v>574</v>
      </c>
      <c r="L154" s="105">
        <v>1.8</v>
      </c>
    </row>
    <row r="155" spans="1:12" ht="14.4" x14ac:dyDescent="0.3">
      <c r="A155" s="23"/>
      <c r="B155" s="15"/>
      <c r="C155" s="11"/>
      <c r="D155" s="6" t="s">
        <v>21</v>
      </c>
      <c r="E155" s="39" t="s">
        <v>103</v>
      </c>
      <c r="F155" s="122">
        <v>200</v>
      </c>
      <c r="G155" s="122">
        <v>13</v>
      </c>
      <c r="H155" s="122">
        <v>3</v>
      </c>
      <c r="I155" s="122">
        <v>14</v>
      </c>
      <c r="J155" s="122">
        <v>146</v>
      </c>
      <c r="K155" s="123">
        <v>313</v>
      </c>
      <c r="L155" s="40">
        <v>58.9</v>
      </c>
    </row>
    <row r="156" spans="1:12" ht="14.4" x14ac:dyDescent="0.3">
      <c r="A156" s="23"/>
      <c r="B156" s="15"/>
      <c r="C156" s="11"/>
      <c r="D156" s="6" t="s">
        <v>24</v>
      </c>
      <c r="E156" s="39" t="s">
        <v>88</v>
      </c>
      <c r="F156" s="122">
        <v>100</v>
      </c>
      <c r="G156" s="122">
        <v>0</v>
      </c>
      <c r="H156" s="122">
        <v>0</v>
      </c>
      <c r="I156" s="122">
        <v>9</v>
      </c>
      <c r="J156" s="122">
        <v>39</v>
      </c>
      <c r="K156" s="123">
        <v>112</v>
      </c>
      <c r="L156" s="40">
        <v>14.5</v>
      </c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890</v>
      </c>
      <c r="G157" s="19">
        <f>SUM(G148:G156)</f>
        <v>28</v>
      </c>
      <c r="H157" s="19">
        <f t="shared" ref="H157:J157" si="60">SUM(H148:H156)</f>
        <v>18</v>
      </c>
      <c r="I157" s="19">
        <f t="shared" si="60"/>
        <v>100</v>
      </c>
      <c r="J157" s="19">
        <f t="shared" si="60"/>
        <v>705</v>
      </c>
      <c r="K157" s="25"/>
      <c r="L157" s="19"/>
    </row>
    <row r="158" spans="1:12" ht="15" thickBot="1" x14ac:dyDescent="0.3">
      <c r="A158" s="29">
        <f>A140</f>
        <v>2</v>
      </c>
      <c r="B158" s="30">
        <f>B140</f>
        <v>3</v>
      </c>
      <c r="C158" s="131" t="s">
        <v>4</v>
      </c>
      <c r="D158" s="132"/>
      <c r="E158" s="31"/>
      <c r="F158" s="32">
        <f>F147+F157</f>
        <v>1450</v>
      </c>
      <c r="G158" s="32">
        <f t="shared" ref="G158" si="61">G147+G157</f>
        <v>45</v>
      </c>
      <c r="H158" s="32">
        <f t="shared" ref="H158" si="62">H147+H157</f>
        <v>33</v>
      </c>
      <c r="I158" s="32">
        <f t="shared" ref="I158" si="63">I147+I157</f>
        <v>161</v>
      </c>
      <c r="J158" s="32">
        <f t="shared" ref="J158" si="64">J147+J157</f>
        <v>1194</v>
      </c>
      <c r="K158" s="32"/>
      <c r="L158" s="32"/>
    </row>
    <row r="159" spans="1:12" ht="14.4" x14ac:dyDescent="0.3">
      <c r="A159" s="20">
        <v>2</v>
      </c>
      <c r="B159" s="21">
        <v>4</v>
      </c>
      <c r="C159" s="22" t="s">
        <v>20</v>
      </c>
      <c r="D159" s="5" t="s">
        <v>21</v>
      </c>
      <c r="E159" s="99" t="s">
        <v>104</v>
      </c>
      <c r="F159" s="99">
        <v>200</v>
      </c>
      <c r="G159" s="99">
        <v>5</v>
      </c>
      <c r="H159" s="99">
        <v>6</v>
      </c>
      <c r="I159" s="112">
        <v>32</v>
      </c>
      <c r="J159" s="101">
        <v>196</v>
      </c>
      <c r="K159" s="113">
        <v>236</v>
      </c>
      <c r="L159" s="102">
        <v>23.57</v>
      </c>
    </row>
    <row r="160" spans="1:12" ht="14.4" x14ac:dyDescent="0.3">
      <c r="A160" s="23"/>
      <c r="B160" s="15"/>
      <c r="C160" s="11"/>
      <c r="D160" s="6" t="s">
        <v>31</v>
      </c>
      <c r="E160" s="103" t="s">
        <v>41</v>
      </c>
      <c r="F160" s="103">
        <v>50</v>
      </c>
      <c r="G160" s="103">
        <v>3</v>
      </c>
      <c r="H160" s="103">
        <v>0</v>
      </c>
      <c r="I160" s="103">
        <v>25</v>
      </c>
      <c r="J160" s="104">
        <v>117</v>
      </c>
      <c r="K160" s="114">
        <v>573</v>
      </c>
      <c r="L160" s="105">
        <v>3</v>
      </c>
    </row>
    <row r="161" spans="1:12" ht="14.4" x14ac:dyDescent="0.3">
      <c r="A161" s="23"/>
      <c r="B161" s="15"/>
      <c r="C161" s="11"/>
      <c r="D161" s="7" t="s">
        <v>22</v>
      </c>
      <c r="E161" s="103" t="s">
        <v>40</v>
      </c>
      <c r="F161" s="103">
        <v>200</v>
      </c>
      <c r="G161" s="103">
        <v>0</v>
      </c>
      <c r="H161" s="103">
        <v>0</v>
      </c>
      <c r="I161" s="103">
        <v>9</v>
      </c>
      <c r="J161" s="104">
        <v>38</v>
      </c>
      <c r="K161" s="114">
        <v>457</v>
      </c>
      <c r="L161" s="105">
        <v>1.1200000000000001</v>
      </c>
    </row>
    <row r="162" spans="1:12" ht="14.4" x14ac:dyDescent="0.3">
      <c r="A162" s="23"/>
      <c r="B162" s="15"/>
      <c r="C162" s="11"/>
      <c r="D162" s="7" t="s">
        <v>23</v>
      </c>
      <c r="E162" s="103"/>
      <c r="F162" s="103"/>
      <c r="G162" s="103"/>
      <c r="H162" s="103"/>
      <c r="I162" s="103"/>
      <c r="J162" s="104"/>
      <c r="K162" s="114"/>
      <c r="L162" s="105"/>
    </row>
    <row r="163" spans="1:12" ht="14.4" x14ac:dyDescent="0.3">
      <c r="A163" s="23"/>
      <c r="B163" s="15"/>
      <c r="C163" s="11"/>
      <c r="D163" s="7" t="s">
        <v>24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103" t="s">
        <v>32</v>
      </c>
      <c r="E164" s="103" t="s">
        <v>43</v>
      </c>
      <c r="F164" s="103">
        <v>20</v>
      </c>
      <c r="G164" s="103">
        <v>1</v>
      </c>
      <c r="H164" s="103">
        <v>0</v>
      </c>
      <c r="I164" s="103">
        <v>8</v>
      </c>
      <c r="J164" s="104">
        <v>39</v>
      </c>
      <c r="K164" s="114">
        <v>574</v>
      </c>
      <c r="L164" s="105">
        <v>1.2</v>
      </c>
    </row>
    <row r="165" spans="1:12" ht="14.4" x14ac:dyDescent="0.3">
      <c r="A165" s="23"/>
      <c r="B165" s="15"/>
      <c r="C165" s="11"/>
      <c r="D165" s="117" t="s">
        <v>39</v>
      </c>
      <c r="E165" s="103" t="s">
        <v>105</v>
      </c>
      <c r="F165" s="103">
        <v>10</v>
      </c>
      <c r="G165" s="103">
        <v>2</v>
      </c>
      <c r="H165" s="103">
        <v>3</v>
      </c>
      <c r="I165" s="103">
        <v>0</v>
      </c>
      <c r="J165" s="103">
        <v>36</v>
      </c>
      <c r="K165" s="121">
        <v>75</v>
      </c>
      <c r="L165" s="105">
        <v>7.16</v>
      </c>
    </row>
    <row r="166" spans="1:12" ht="14.4" x14ac:dyDescent="0.3">
      <c r="A166" s="23"/>
      <c r="B166" s="15"/>
      <c r="C166" s="11"/>
      <c r="D166" s="72" t="s">
        <v>79</v>
      </c>
      <c r="E166" s="53" t="s">
        <v>76</v>
      </c>
      <c r="F166" s="53">
        <v>30</v>
      </c>
      <c r="G166" s="53">
        <v>1</v>
      </c>
      <c r="H166" s="53">
        <v>9</v>
      </c>
      <c r="I166" s="91">
        <v>19</v>
      </c>
      <c r="J166" s="92">
        <v>162</v>
      </c>
      <c r="K166" s="120">
        <v>580</v>
      </c>
      <c r="L166" s="93">
        <v>8.07</v>
      </c>
    </row>
    <row r="167" spans="1:12" ht="15" thickBot="1" x14ac:dyDescent="0.35">
      <c r="A167" s="24"/>
      <c r="B167" s="17"/>
      <c r="C167" s="8"/>
      <c r="D167" s="18" t="s">
        <v>33</v>
      </c>
      <c r="E167" s="9"/>
      <c r="F167" s="19">
        <f>SUM(F159:F166)</f>
        <v>510</v>
      </c>
      <c r="G167" s="19">
        <f t="shared" ref="G167:J167" si="65">SUM(G159:G166)</f>
        <v>12</v>
      </c>
      <c r="H167" s="19">
        <f t="shared" si="65"/>
        <v>18</v>
      </c>
      <c r="I167" s="19">
        <f t="shared" si="65"/>
        <v>93</v>
      </c>
      <c r="J167" s="19">
        <f t="shared" si="65"/>
        <v>588</v>
      </c>
      <c r="K167" s="25"/>
      <c r="L167" s="19"/>
    </row>
    <row r="168" spans="1:12" ht="14.4" x14ac:dyDescent="0.3">
      <c r="A168" s="26">
        <f>A159</f>
        <v>2</v>
      </c>
      <c r="B168" s="13">
        <f>B159</f>
        <v>4</v>
      </c>
      <c r="C168" s="10" t="s">
        <v>25</v>
      </c>
      <c r="D168" s="7" t="s">
        <v>26</v>
      </c>
      <c r="E168" s="82"/>
      <c r="F168" s="82"/>
      <c r="G168" s="82"/>
      <c r="H168" s="82"/>
      <c r="I168" s="87"/>
      <c r="J168" s="83"/>
      <c r="K168" s="88"/>
      <c r="L168" s="85"/>
    </row>
    <row r="169" spans="1:12" ht="14.4" x14ac:dyDescent="0.3">
      <c r="A169" s="23"/>
      <c r="B169" s="15"/>
      <c r="C169" s="11"/>
      <c r="D169" s="7" t="s">
        <v>27</v>
      </c>
      <c r="E169" s="72" t="s">
        <v>44</v>
      </c>
      <c r="F169" s="72">
        <v>200</v>
      </c>
      <c r="G169" s="72">
        <v>5</v>
      </c>
      <c r="H169" s="72">
        <v>2</v>
      </c>
      <c r="I169" s="73">
        <v>10</v>
      </c>
      <c r="J169" s="74">
        <v>85</v>
      </c>
      <c r="K169" s="89">
        <v>113</v>
      </c>
      <c r="L169" s="76">
        <v>12.12</v>
      </c>
    </row>
    <row r="170" spans="1:12" ht="14.4" x14ac:dyDescent="0.3">
      <c r="A170" s="23"/>
      <c r="B170" s="15"/>
      <c r="C170" s="11"/>
      <c r="D170" s="7" t="s">
        <v>28</v>
      </c>
      <c r="E170" s="72" t="s">
        <v>63</v>
      </c>
      <c r="F170" s="72">
        <v>120</v>
      </c>
      <c r="G170" s="72">
        <v>6</v>
      </c>
      <c r="H170" s="72">
        <v>9</v>
      </c>
      <c r="I170" s="73">
        <v>13</v>
      </c>
      <c r="J170" s="74">
        <v>172</v>
      </c>
      <c r="K170" s="89" t="s">
        <v>106</v>
      </c>
      <c r="L170" s="76">
        <v>28.18</v>
      </c>
    </row>
    <row r="171" spans="1:12" ht="14.4" x14ac:dyDescent="0.3">
      <c r="A171" s="23"/>
      <c r="B171" s="15"/>
      <c r="C171" s="11"/>
      <c r="D171" s="7" t="s">
        <v>29</v>
      </c>
      <c r="E171" s="39" t="s">
        <v>64</v>
      </c>
      <c r="F171" s="122">
        <v>150</v>
      </c>
      <c r="G171" s="122">
        <v>5</v>
      </c>
      <c r="H171" s="122">
        <v>5</v>
      </c>
      <c r="I171" s="122">
        <v>29</v>
      </c>
      <c r="J171" s="122">
        <v>184</v>
      </c>
      <c r="K171" s="123">
        <v>256</v>
      </c>
      <c r="L171" s="40">
        <v>8.7799999999999994</v>
      </c>
    </row>
    <row r="172" spans="1:12" ht="14.4" x14ac:dyDescent="0.3">
      <c r="A172" s="23"/>
      <c r="B172" s="15"/>
      <c r="C172" s="11"/>
      <c r="D172" s="7" t="s">
        <v>30</v>
      </c>
      <c r="E172" s="72" t="s">
        <v>61</v>
      </c>
      <c r="F172" s="72">
        <v>180</v>
      </c>
      <c r="G172" s="72">
        <v>0</v>
      </c>
      <c r="H172" s="72">
        <v>0</v>
      </c>
      <c r="I172" s="73">
        <v>18</v>
      </c>
      <c r="J172" s="74">
        <v>75</v>
      </c>
      <c r="K172" s="89">
        <v>495</v>
      </c>
      <c r="L172" s="76">
        <v>3.22</v>
      </c>
    </row>
    <row r="173" spans="1:12" ht="14.4" x14ac:dyDescent="0.3">
      <c r="A173" s="23"/>
      <c r="B173" s="15"/>
      <c r="C173" s="11"/>
      <c r="D173" s="7" t="s">
        <v>31</v>
      </c>
      <c r="E173" s="72" t="s">
        <v>41</v>
      </c>
      <c r="F173" s="72">
        <v>40</v>
      </c>
      <c r="G173" s="72">
        <v>3</v>
      </c>
      <c r="H173" s="72">
        <v>0</v>
      </c>
      <c r="I173" s="73">
        <v>19</v>
      </c>
      <c r="J173" s="74">
        <v>93</v>
      </c>
      <c r="K173" s="89">
        <v>573</v>
      </c>
      <c r="L173" s="76">
        <v>2.4</v>
      </c>
    </row>
    <row r="174" spans="1:12" ht="14.4" x14ac:dyDescent="0.3">
      <c r="A174" s="23"/>
      <c r="B174" s="15"/>
      <c r="C174" s="11"/>
      <c r="D174" s="7" t="s">
        <v>32</v>
      </c>
      <c r="E174" s="99" t="s">
        <v>43</v>
      </c>
      <c r="F174" s="99">
        <v>20</v>
      </c>
      <c r="G174" s="99">
        <v>1</v>
      </c>
      <c r="H174" s="99">
        <v>0</v>
      </c>
      <c r="I174" s="100">
        <v>8</v>
      </c>
      <c r="J174" s="101">
        <v>39</v>
      </c>
      <c r="K174" s="115">
        <v>574</v>
      </c>
      <c r="L174" s="102">
        <v>1.2</v>
      </c>
    </row>
    <row r="175" spans="1:12" ht="14.4" x14ac:dyDescent="0.3">
      <c r="A175" s="23"/>
      <c r="B175" s="15"/>
      <c r="C175" s="11"/>
      <c r="D175" s="118"/>
      <c r="E175" s="72"/>
      <c r="F175" s="72"/>
      <c r="G175" s="72"/>
      <c r="H175" s="72"/>
      <c r="I175" s="73"/>
      <c r="J175" s="74"/>
      <c r="K175" s="89"/>
      <c r="L175" s="76"/>
    </row>
    <row r="176" spans="1:12" ht="14.4" x14ac:dyDescent="0.3">
      <c r="A176" s="23"/>
      <c r="B176" s="15"/>
      <c r="C176" s="11"/>
      <c r="D176" s="72" t="s">
        <v>79</v>
      </c>
      <c r="E176" s="72" t="s">
        <v>76</v>
      </c>
      <c r="F176" s="72">
        <v>30</v>
      </c>
      <c r="G176" s="72">
        <v>1</v>
      </c>
      <c r="H176" s="72">
        <v>9</v>
      </c>
      <c r="I176" s="73">
        <v>18</v>
      </c>
      <c r="J176" s="74">
        <v>162</v>
      </c>
      <c r="K176" s="89">
        <v>580</v>
      </c>
      <c r="L176" s="76">
        <v>8.07</v>
      </c>
    </row>
    <row r="177" spans="1:12" ht="14.4" x14ac:dyDescent="0.3">
      <c r="A177" s="23"/>
      <c r="B177" s="15"/>
      <c r="C177" s="11"/>
      <c r="D177" s="103"/>
      <c r="E177" s="103"/>
      <c r="F177" s="103"/>
      <c r="G177" s="103"/>
      <c r="H177" s="103"/>
      <c r="I177" s="103"/>
      <c r="J177" s="104"/>
      <c r="K177" s="114"/>
      <c r="L177" s="105"/>
    </row>
    <row r="178" spans="1:12" ht="14.4" x14ac:dyDescent="0.3">
      <c r="A178" s="24"/>
      <c r="B178" s="17"/>
      <c r="C178" s="8"/>
      <c r="D178" s="18" t="s">
        <v>33</v>
      </c>
      <c r="E178" s="9"/>
      <c r="F178" s="19">
        <f>SUM(F168:F177)</f>
        <v>740</v>
      </c>
      <c r="G178" s="19">
        <f t="shared" ref="G178:J178" si="66">SUM(G168:G177)</f>
        <v>21</v>
      </c>
      <c r="H178" s="19">
        <f t="shared" si="66"/>
        <v>25</v>
      </c>
      <c r="I178" s="19">
        <f t="shared" si="66"/>
        <v>115</v>
      </c>
      <c r="J178" s="19">
        <f t="shared" si="66"/>
        <v>810</v>
      </c>
      <c r="K178" s="25"/>
      <c r="L178" s="19"/>
    </row>
    <row r="179" spans="1:12" ht="15" thickBot="1" x14ac:dyDescent="0.3">
      <c r="A179" s="29">
        <f>A159</f>
        <v>2</v>
      </c>
      <c r="B179" s="30">
        <f>B159</f>
        <v>4</v>
      </c>
      <c r="C179" s="131" t="s">
        <v>4</v>
      </c>
      <c r="D179" s="132"/>
      <c r="E179" s="31"/>
      <c r="F179" s="32">
        <f>F167+F178</f>
        <v>1250</v>
      </c>
      <c r="G179" s="32">
        <f t="shared" ref="G179" si="67">G167+G178</f>
        <v>33</v>
      </c>
      <c r="H179" s="32">
        <f t="shared" ref="H179" si="68">H167+H178</f>
        <v>43</v>
      </c>
      <c r="I179" s="32">
        <f t="shared" ref="I179" si="69">I167+I178</f>
        <v>208</v>
      </c>
      <c r="J179" s="32">
        <f t="shared" ref="J179" si="70">J167+J178</f>
        <v>1398</v>
      </c>
      <c r="K179" s="32"/>
      <c r="L179" s="32"/>
    </row>
    <row r="180" spans="1:12" ht="14.4" x14ac:dyDescent="0.3">
      <c r="A180" s="20">
        <v>2</v>
      </c>
      <c r="B180" s="21">
        <v>5</v>
      </c>
      <c r="C180" s="22" t="s">
        <v>20</v>
      </c>
      <c r="D180" s="5" t="s">
        <v>21</v>
      </c>
      <c r="E180" s="82" t="s">
        <v>107</v>
      </c>
      <c r="F180" s="82">
        <v>230</v>
      </c>
      <c r="G180" s="82">
        <v>18</v>
      </c>
      <c r="H180" s="82">
        <v>16</v>
      </c>
      <c r="I180" s="68">
        <v>10</v>
      </c>
      <c r="J180" s="83">
        <v>256</v>
      </c>
      <c r="K180" s="88" t="s">
        <v>108</v>
      </c>
      <c r="L180" s="85">
        <v>63.14</v>
      </c>
    </row>
    <row r="181" spans="1:12" ht="14.4" x14ac:dyDescent="0.3">
      <c r="A181" s="23"/>
      <c r="B181" s="15"/>
      <c r="C181" s="11"/>
      <c r="D181" s="72" t="s">
        <v>31</v>
      </c>
      <c r="E181" s="72" t="s">
        <v>73</v>
      </c>
      <c r="F181" s="72">
        <v>20</v>
      </c>
      <c r="G181" s="72">
        <v>1</v>
      </c>
      <c r="H181" s="72">
        <v>0</v>
      </c>
      <c r="I181" s="73">
        <v>9</v>
      </c>
      <c r="J181" s="74">
        <v>44</v>
      </c>
      <c r="K181" s="77">
        <v>573</v>
      </c>
      <c r="L181" s="76">
        <v>1.2</v>
      </c>
    </row>
    <row r="182" spans="1:12" ht="14.4" x14ac:dyDescent="0.3">
      <c r="A182" s="23"/>
      <c r="B182" s="15"/>
      <c r="C182" s="11"/>
      <c r="D182" s="7" t="s">
        <v>22</v>
      </c>
      <c r="E182" s="72" t="s">
        <v>66</v>
      </c>
      <c r="F182" s="72">
        <v>200</v>
      </c>
      <c r="G182" s="72">
        <v>3</v>
      </c>
      <c r="H182" s="72">
        <v>2</v>
      </c>
      <c r="I182" s="73">
        <v>13</v>
      </c>
      <c r="J182" s="74">
        <v>90</v>
      </c>
      <c r="K182" s="77">
        <v>462</v>
      </c>
      <c r="L182" s="76">
        <v>12.8</v>
      </c>
    </row>
    <row r="183" spans="1:12" ht="14.4" x14ac:dyDescent="0.3">
      <c r="A183" s="23"/>
      <c r="B183" s="15"/>
      <c r="C183" s="11"/>
      <c r="D183" s="7" t="s">
        <v>23</v>
      </c>
      <c r="E183" s="72"/>
      <c r="F183" s="72"/>
      <c r="G183" s="72"/>
      <c r="H183" s="72"/>
      <c r="I183" s="73"/>
      <c r="J183" s="74"/>
      <c r="K183" s="77"/>
      <c r="L183" s="76"/>
    </row>
    <row r="184" spans="1:12" ht="14.4" x14ac:dyDescent="0.3">
      <c r="A184" s="23"/>
      <c r="B184" s="15"/>
      <c r="C184" s="11"/>
      <c r="D184" s="7" t="s">
        <v>24</v>
      </c>
      <c r="E184" s="66"/>
      <c r="F184" s="66"/>
      <c r="G184" s="66"/>
      <c r="H184" s="66"/>
      <c r="I184" s="78"/>
      <c r="J184" s="79"/>
      <c r="K184" s="80"/>
      <c r="L184" s="81"/>
    </row>
    <row r="185" spans="1:12" ht="14.4" x14ac:dyDescent="0.3">
      <c r="A185" s="23"/>
      <c r="B185" s="15"/>
      <c r="C185" s="11"/>
      <c r="D185" s="72" t="s">
        <v>32</v>
      </c>
      <c r="E185" s="72" t="s">
        <v>43</v>
      </c>
      <c r="F185" s="72">
        <v>40</v>
      </c>
      <c r="G185" s="72">
        <v>3</v>
      </c>
      <c r="H185" s="72">
        <v>0</v>
      </c>
      <c r="I185" s="73">
        <v>16</v>
      </c>
      <c r="J185" s="74">
        <v>82</v>
      </c>
      <c r="K185" s="77">
        <v>574</v>
      </c>
      <c r="L185" s="76">
        <v>2.4</v>
      </c>
    </row>
    <row r="186" spans="1:12" ht="14.4" x14ac:dyDescent="0.3">
      <c r="A186" s="23"/>
      <c r="B186" s="15"/>
      <c r="C186" s="11"/>
      <c r="D186" s="6" t="s">
        <v>109</v>
      </c>
      <c r="E186" s="39" t="s">
        <v>110</v>
      </c>
      <c r="F186" s="122">
        <v>60</v>
      </c>
      <c r="G186" s="122">
        <v>0</v>
      </c>
      <c r="H186" s="122">
        <v>0</v>
      </c>
      <c r="I186" s="122">
        <v>1</v>
      </c>
      <c r="J186" s="122">
        <v>4</v>
      </c>
      <c r="K186" s="123">
        <v>149</v>
      </c>
      <c r="L186" s="40">
        <v>8.6999999999999993</v>
      </c>
    </row>
    <row r="187" spans="1:12" ht="15.75" customHeight="1" thickBot="1" x14ac:dyDescent="0.35">
      <c r="A187" s="24"/>
      <c r="B187" s="17"/>
      <c r="C187" s="8"/>
      <c r="D187" s="18" t="s">
        <v>33</v>
      </c>
      <c r="E187" s="9"/>
      <c r="F187" s="19">
        <f>SUM(F180:F186)</f>
        <v>550</v>
      </c>
      <c r="G187" s="19">
        <f t="shared" ref="G187:J187" si="71">SUM(G180:G186)</f>
        <v>25</v>
      </c>
      <c r="H187" s="19">
        <f t="shared" si="71"/>
        <v>18</v>
      </c>
      <c r="I187" s="19">
        <f t="shared" si="71"/>
        <v>49</v>
      </c>
      <c r="J187" s="19">
        <f t="shared" si="71"/>
        <v>476</v>
      </c>
      <c r="K187" s="25"/>
      <c r="L187" s="19"/>
    </row>
    <row r="188" spans="1:12" ht="14.4" x14ac:dyDescent="0.3">
      <c r="A188" s="26">
        <f>A180</f>
        <v>2</v>
      </c>
      <c r="B188" s="13">
        <f>B180</f>
        <v>5</v>
      </c>
      <c r="C188" s="10" t="s">
        <v>25</v>
      </c>
      <c r="D188" s="7" t="s">
        <v>26</v>
      </c>
      <c r="E188" s="67" t="s">
        <v>74</v>
      </c>
      <c r="F188" s="67">
        <v>60</v>
      </c>
      <c r="G188" s="67">
        <v>1</v>
      </c>
      <c r="H188" s="67">
        <v>5</v>
      </c>
      <c r="I188" s="68">
        <v>5</v>
      </c>
      <c r="J188" s="69">
        <v>71</v>
      </c>
      <c r="K188" s="88">
        <v>115</v>
      </c>
      <c r="L188" s="71">
        <v>10.02</v>
      </c>
    </row>
    <row r="189" spans="1:12" ht="14.4" x14ac:dyDescent="0.3">
      <c r="A189" s="23"/>
      <c r="B189" s="15"/>
      <c r="C189" s="11"/>
      <c r="D189" s="7" t="s">
        <v>27</v>
      </c>
      <c r="E189" s="72" t="s">
        <v>111</v>
      </c>
      <c r="F189" s="72">
        <v>250</v>
      </c>
      <c r="G189" s="72">
        <v>1</v>
      </c>
      <c r="H189" s="72">
        <v>5</v>
      </c>
      <c r="I189" s="73">
        <v>7</v>
      </c>
      <c r="J189" s="74">
        <v>84</v>
      </c>
      <c r="K189" s="89" t="s">
        <v>92</v>
      </c>
      <c r="L189" s="76">
        <v>14.5</v>
      </c>
    </row>
    <row r="190" spans="1:12" ht="14.4" x14ac:dyDescent="0.3">
      <c r="A190" s="23"/>
      <c r="B190" s="15"/>
      <c r="C190" s="11"/>
      <c r="D190" s="7" t="s">
        <v>28</v>
      </c>
      <c r="E190" s="72"/>
      <c r="F190" s="72"/>
      <c r="G190" s="72"/>
      <c r="H190" s="72"/>
      <c r="I190" s="73"/>
      <c r="J190" s="74"/>
      <c r="K190" s="77"/>
      <c r="L190" s="76"/>
    </row>
    <row r="191" spans="1:12" ht="14.4" x14ac:dyDescent="0.3">
      <c r="A191" s="23"/>
      <c r="B191" s="15"/>
      <c r="C191" s="11"/>
      <c r="D191" s="7" t="s">
        <v>29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7" t="s">
        <v>30</v>
      </c>
      <c r="E192" s="72" t="s">
        <v>47</v>
      </c>
      <c r="F192" s="72">
        <v>200</v>
      </c>
      <c r="G192" s="72">
        <v>2</v>
      </c>
      <c r="H192" s="72">
        <v>2</v>
      </c>
      <c r="I192" s="73">
        <v>13</v>
      </c>
      <c r="J192" s="74">
        <v>85</v>
      </c>
      <c r="K192" s="77">
        <v>465</v>
      </c>
      <c r="L192" s="76">
        <v>12.5</v>
      </c>
    </row>
    <row r="193" spans="1:12" ht="14.4" x14ac:dyDescent="0.3">
      <c r="A193" s="23"/>
      <c r="B193" s="15"/>
      <c r="C193" s="11"/>
      <c r="D193" s="7" t="s">
        <v>31</v>
      </c>
      <c r="E193" s="72" t="s">
        <v>41</v>
      </c>
      <c r="F193" s="72">
        <v>60</v>
      </c>
      <c r="G193" s="72">
        <v>4</v>
      </c>
      <c r="H193" s="72">
        <v>0</v>
      </c>
      <c r="I193" s="73">
        <v>29</v>
      </c>
      <c r="J193" s="74">
        <v>139</v>
      </c>
      <c r="K193" s="77">
        <v>573</v>
      </c>
      <c r="L193" s="76">
        <v>3.6</v>
      </c>
    </row>
    <row r="194" spans="1:12" ht="14.4" x14ac:dyDescent="0.3">
      <c r="A194" s="23"/>
      <c r="B194" s="15"/>
      <c r="C194" s="11"/>
      <c r="D194" s="7" t="s">
        <v>32</v>
      </c>
      <c r="E194" s="72" t="s">
        <v>43</v>
      </c>
      <c r="F194" s="72">
        <v>30</v>
      </c>
      <c r="G194" s="72">
        <v>2</v>
      </c>
      <c r="H194" s="72">
        <v>1</v>
      </c>
      <c r="I194" s="73">
        <v>10</v>
      </c>
      <c r="J194" s="74">
        <v>62</v>
      </c>
      <c r="K194" s="77">
        <v>574</v>
      </c>
      <c r="L194" s="76">
        <v>1.8</v>
      </c>
    </row>
    <row r="195" spans="1:12" ht="14.4" x14ac:dyDescent="0.3">
      <c r="A195" s="23"/>
      <c r="B195" s="15"/>
      <c r="C195" s="11"/>
      <c r="D195" s="66"/>
      <c r="E195" s="66"/>
      <c r="F195" s="66"/>
      <c r="G195" s="66"/>
      <c r="H195" s="66"/>
      <c r="I195" s="78"/>
      <c r="J195" s="79"/>
      <c r="K195" s="80"/>
      <c r="L195" s="81"/>
    </row>
    <row r="196" spans="1:12" ht="14.4" x14ac:dyDescent="0.3">
      <c r="A196" s="23"/>
      <c r="B196" s="15"/>
      <c r="C196" s="11"/>
      <c r="D196" s="6" t="s">
        <v>21</v>
      </c>
      <c r="E196" s="72" t="s">
        <v>78</v>
      </c>
      <c r="F196" s="72">
        <v>200</v>
      </c>
      <c r="G196" s="72">
        <v>16</v>
      </c>
      <c r="H196" s="72">
        <v>18</v>
      </c>
      <c r="I196" s="73">
        <v>34</v>
      </c>
      <c r="J196" s="74">
        <v>368</v>
      </c>
      <c r="K196" s="77">
        <v>330</v>
      </c>
      <c r="L196" s="76">
        <v>65.2</v>
      </c>
    </row>
    <row r="197" spans="1:12" ht="14.4" x14ac:dyDescent="0.3">
      <c r="A197" s="24"/>
      <c r="B197" s="17"/>
      <c r="C197" s="8"/>
      <c r="D197" s="18" t="s">
        <v>33</v>
      </c>
      <c r="E197" s="9"/>
      <c r="F197" s="19">
        <f>SUM(F188:F196)</f>
        <v>800</v>
      </c>
      <c r="G197" s="19">
        <f t="shared" ref="G197:J197" si="72">SUM(G188:G196)</f>
        <v>26</v>
      </c>
      <c r="H197" s="19">
        <f t="shared" si="72"/>
        <v>31</v>
      </c>
      <c r="I197" s="19">
        <f t="shared" si="72"/>
        <v>98</v>
      </c>
      <c r="J197" s="19">
        <f t="shared" si="72"/>
        <v>809</v>
      </c>
      <c r="K197" s="25"/>
      <c r="L197" s="19"/>
    </row>
    <row r="198" spans="1:12" ht="15" thickBot="1" x14ac:dyDescent="0.3">
      <c r="A198" s="29">
        <f>A180</f>
        <v>2</v>
      </c>
      <c r="B198" s="30">
        <f>B180</f>
        <v>5</v>
      </c>
      <c r="C198" s="131" t="s">
        <v>4</v>
      </c>
      <c r="D198" s="132"/>
      <c r="E198" s="31"/>
      <c r="F198" s="32">
        <f>F187+F197</f>
        <v>1350</v>
      </c>
      <c r="G198" s="32">
        <f t="shared" ref="G198" si="73">G187+G197</f>
        <v>51</v>
      </c>
      <c r="H198" s="32">
        <f t="shared" ref="H198" si="74">H187+H197</f>
        <v>49</v>
      </c>
      <c r="I198" s="32">
        <f t="shared" ref="I198" si="75">I187+I197</f>
        <v>147</v>
      </c>
      <c r="J198" s="32">
        <f t="shared" ref="J198" si="76">J187+J197</f>
        <v>1285</v>
      </c>
      <c r="K198" s="32"/>
      <c r="L198" s="32"/>
    </row>
    <row r="199" spans="1:12" ht="13.8" thickBot="1" x14ac:dyDescent="0.3">
      <c r="A199" s="27"/>
      <c r="B199" s="28"/>
      <c r="C199" s="133" t="s">
        <v>5</v>
      </c>
      <c r="D199" s="133"/>
      <c r="E199" s="133"/>
      <c r="F199" s="34">
        <f>(F24+F43+F62+F82+F101+F120+F139+F158+F179+F198)/(IF(F24=0,0,1)+IF(F43=0,0,1)+IF(F62=0,0,1)+IF(F82=0,0,1)+IF(F101=0,0,1)+IF(F120=0,0,1)+IF(F139=0,0,1)+IF(F158=0,0,1)+IF(F179=0,0,1)+IF(F198=0,0,1))</f>
        <v>1342</v>
      </c>
      <c r="G199" s="34">
        <f>(G24+G43+G62+G82+G101+G120+G139+G158+G179+G198)/(IF(G24=0,0,1)+IF(G43=0,0,1)+IF(G62=0,0,1)+IF(G82=0,0,1)+IF(G101=0,0,1)+IF(G120=0,0,1)+IF(G139=0,0,1)+IF(G158=0,0,1)+IF(G179=0,0,1)+IF(G198=0,0,1))</f>
        <v>44.85</v>
      </c>
      <c r="H199" s="34">
        <f>(H24+H43+H62+H82+H101+H120+H139+H158+H179+H198)/(IF(H24=0,0,1)+IF(H43=0,0,1)+IF(H62=0,0,1)+IF(H82=0,0,1)+IF(H101=0,0,1)+IF(H120=0,0,1)+IF(H139=0,0,1)+IF(H158=0,0,1)+IF(H179=0,0,1)+IF(H198=0,0,1))</f>
        <v>37.700000000000003</v>
      </c>
      <c r="I199" s="34">
        <f>(I24+I43+I62+I82+I101+I120+I139+I158+I179+I198)/(IF(I24=0,0,1)+IF(I43=0,0,1)+IF(I62=0,0,1)+IF(I82=0,0,1)+IF(I101=0,0,1)+IF(I120=0,0,1)+IF(I139=0,0,1)+IF(I158=0,0,1)+IF(I179=0,0,1)+IF(I198=0,0,1))</f>
        <v>183.1</v>
      </c>
      <c r="J199" s="34">
        <f>(J24+J43+J62+J82+J101+J120+J139+J158+J179+J198)/(IF(J24=0,0,1)+IF(J43=0,0,1)+IF(J62=0,0,1)+IF(J82=0,0,1)+IF(J101=0,0,1)+IF(J120=0,0,1)+IF(J139=0,0,1)+IF(J158=0,0,1)+IF(J179=0,0,1)+IF(J198=0,0,1))</f>
        <v>1281.8</v>
      </c>
      <c r="K199" s="34"/>
      <c r="L199" s="34"/>
    </row>
  </sheetData>
  <mergeCells count="14">
    <mergeCell ref="C1:E1"/>
    <mergeCell ref="H1:K1"/>
    <mergeCell ref="H2:K2"/>
    <mergeCell ref="C43:D43"/>
    <mergeCell ref="C62:D62"/>
    <mergeCell ref="C82:D82"/>
    <mergeCell ref="C101:D101"/>
    <mergeCell ref="C24:D24"/>
    <mergeCell ref="C199:E199"/>
    <mergeCell ref="C198:D198"/>
    <mergeCell ref="C120:D120"/>
    <mergeCell ref="C139:D139"/>
    <mergeCell ref="C158:D158"/>
    <mergeCell ref="C179:D179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2024-10-07T06:56:37Z</cp:lastPrinted>
  <dcterms:created xsi:type="dcterms:W3CDTF">2022-05-16T14:23:56Z</dcterms:created>
  <dcterms:modified xsi:type="dcterms:W3CDTF">2025-01-04T14:49:56Z</dcterms:modified>
</cp:coreProperties>
</file>