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480" windowHeight="9000"/>
  </bookViews>
  <sheets>
    <sheet name="Лист1" sheetId="5" r:id="rId1"/>
  </sheets>
  <definedNames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1Excel_BuiltIn_Print_Area_1_1">#REF!</definedName>
    <definedName name="_2Excel_BuiltIn_Print_Titles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Titles_2">#REF!</definedName>
    <definedName name="Excel_BuiltIn_Print_Titles_3">#REF!</definedName>
    <definedName name="Excel_BuiltIn_Print_Titles_4">#REF!</definedName>
    <definedName name="А1">#REF!</definedName>
    <definedName name="АА">#REF!</definedName>
    <definedName name="_xlnm.Print_Area" localSheetId="0">Лист1!$A$1:$S$35</definedName>
  </definedNames>
  <calcPr calcId="145621"/>
</workbook>
</file>

<file path=xl/calcChain.xml><?xml version="1.0" encoding="utf-8"?>
<calcChain xmlns="http://schemas.openxmlformats.org/spreadsheetml/2006/main">
  <c r="R8" i="5" l="1"/>
  <c r="P8" i="5"/>
  <c r="N8" i="5"/>
  <c r="L12" i="5" l="1"/>
  <c r="L13" i="5"/>
  <c r="L17" i="5"/>
  <c r="L18" i="5"/>
  <c r="L19" i="5"/>
  <c r="L20" i="5"/>
  <c r="L21" i="5"/>
  <c r="L26" i="5"/>
  <c r="L27" i="5"/>
  <c r="L28" i="5"/>
  <c r="L32" i="5"/>
  <c r="L33" i="5"/>
  <c r="L34" i="5"/>
  <c r="L35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H12" i="5"/>
  <c r="H13" i="5"/>
  <c r="H17" i="5"/>
  <c r="H18" i="5"/>
  <c r="H19" i="5"/>
  <c r="H20" i="5"/>
  <c r="H21" i="5"/>
  <c r="H26" i="5"/>
  <c r="H27" i="5"/>
  <c r="H28" i="5"/>
  <c r="H32" i="5"/>
  <c r="H33" i="5"/>
  <c r="H34" i="5"/>
  <c r="H35" i="5"/>
  <c r="H9" i="5"/>
  <c r="E9" i="5"/>
  <c r="F9" i="5"/>
  <c r="G9" i="5"/>
  <c r="D9" i="5" s="1"/>
  <c r="E28" i="5"/>
  <c r="F28" i="5"/>
  <c r="G28" i="5"/>
  <c r="E21" i="5"/>
  <c r="F21" i="5"/>
  <c r="G21" i="5"/>
  <c r="E13" i="5"/>
  <c r="F13" i="5"/>
  <c r="G13" i="5"/>
  <c r="L9" i="5"/>
  <c r="R9" i="5"/>
  <c r="R12" i="5"/>
  <c r="R13" i="5"/>
  <c r="R17" i="5"/>
  <c r="R18" i="5"/>
  <c r="R19" i="5"/>
  <c r="R20" i="5"/>
  <c r="R21" i="5"/>
  <c r="R26" i="5"/>
  <c r="R27" i="5"/>
  <c r="R28" i="5"/>
  <c r="R32" i="5"/>
  <c r="R33" i="5"/>
  <c r="R34" i="5"/>
  <c r="R35" i="5"/>
  <c r="P9" i="5"/>
  <c r="P12" i="5"/>
  <c r="P13" i="5"/>
  <c r="P17" i="5"/>
  <c r="P18" i="5"/>
  <c r="P19" i="5"/>
  <c r="P20" i="5"/>
  <c r="P21" i="5"/>
  <c r="P26" i="5"/>
  <c r="P27" i="5"/>
  <c r="P28" i="5"/>
  <c r="P32" i="5"/>
  <c r="P33" i="5"/>
  <c r="P34" i="5"/>
  <c r="P35" i="5"/>
  <c r="N9" i="5"/>
  <c r="N12" i="5"/>
  <c r="N13" i="5"/>
  <c r="N17" i="5"/>
  <c r="N18" i="5"/>
  <c r="N19" i="5"/>
  <c r="N20" i="5"/>
  <c r="N21" i="5"/>
  <c r="N26" i="5"/>
  <c r="N27" i="5"/>
  <c r="N28" i="5"/>
  <c r="N32" i="5"/>
  <c r="N33" i="5"/>
  <c r="N34" i="5"/>
  <c r="N35" i="5"/>
  <c r="I8" i="5"/>
  <c r="J8" i="5"/>
  <c r="K8" i="5"/>
  <c r="M8" i="5"/>
  <c r="O8" i="5"/>
  <c r="Q8" i="5"/>
  <c r="S8" i="5"/>
  <c r="F8" i="5" l="1"/>
  <c r="G8" i="5"/>
  <c r="E8" i="5"/>
  <c r="L8" i="5"/>
  <c r="H8" i="5"/>
  <c r="D8" i="5" l="1"/>
</calcChain>
</file>

<file path=xl/sharedStrings.xml><?xml version="1.0" encoding="utf-8"?>
<sst xmlns="http://schemas.openxmlformats.org/spreadsheetml/2006/main" count="79" uniqueCount="69">
  <si>
    <t>ВСЕГО</t>
  </si>
  <si>
    <t>к Сводному докладу</t>
  </si>
  <si>
    <t>Координатор программы (подпрограммы)</t>
  </si>
  <si>
    <t>федеральный бюджет</t>
  </si>
  <si>
    <t>краевой бюджет</t>
  </si>
  <si>
    <t>местный бюджет</t>
  </si>
  <si>
    <t>внебюджетные источники</t>
  </si>
  <si>
    <t>% исполнения ФБ</t>
  </si>
  <si>
    <t>% исполнения КБ</t>
  </si>
  <si>
    <t>% исполнения МБ</t>
  </si>
  <si>
    <t>2</t>
  </si>
  <si>
    <t>6</t>
  </si>
  <si>
    <t>13</t>
  </si>
  <si>
    <t>14</t>
  </si>
  <si>
    <t>№  п/п</t>
  </si>
  <si>
    <t>Приложение № 1</t>
  </si>
  <si>
    <t>тыс. рублей</t>
  </si>
  <si>
    <t>Наименование муниципальной программы, подпрограммы,  ведомственной целевой программы</t>
  </si>
  <si>
    <t>9</t>
  </si>
  <si>
    <t>10</t>
  </si>
  <si>
    <t>11</t>
  </si>
  <si>
    <t>12</t>
  </si>
  <si>
    <t>15</t>
  </si>
  <si>
    <r>
      <t>Профинансировано в отчетном периоде</t>
    </r>
    <r>
      <rPr>
        <vertAlign val="superscript"/>
        <sz val="10"/>
        <color indexed="8"/>
        <rFont val="Times New Roman"/>
        <family val="1"/>
        <charset val="204"/>
      </rPr>
      <t xml:space="preserve">                                                       </t>
    </r>
  </si>
  <si>
    <t>Объем финансирования, предусмотренный  бюджетной росписью на отчетную дату</t>
  </si>
  <si>
    <t>Информация о финансировании муниципальных  программ  муниципального образования Ленинградский район в 2015 году</t>
  </si>
  <si>
    <t xml:space="preserve">  «Развитие образования в муниципальном образовании Ленинградский район»</t>
  </si>
  <si>
    <t>управление образования администрации муниципального образования Ленинградский район</t>
  </si>
  <si>
    <t>подпрограмма "Развитие дошкольного, общего и дополнительного образования детей"</t>
  </si>
  <si>
    <t>подпрограмма "Обеспечение реализации программы муниципального образования Ленинградский район «Развития образования» и другие мероприятия"</t>
  </si>
  <si>
    <t>«Развитие здравоохранения в муниципальном образовании Ленинградский район»</t>
  </si>
  <si>
    <t>«Развитие культуры Ленинградского района»</t>
  </si>
  <si>
    <t>заместитель главы муниципального образования Ленинградский район (курирующий деятельность социальной сферы)</t>
  </si>
  <si>
    <t>отдел культуры администрации муниципального образования Ленинградский район</t>
  </si>
  <si>
    <t xml:space="preserve">Подпрограмма «Культура Ленинградского района» </t>
  </si>
  <si>
    <t>Подпрограмма «Кадровое обеспечение сферы культуры и искусства»</t>
  </si>
  <si>
    <t>Подпрограмма «Поддержка и развитие музейной деятельности»</t>
  </si>
  <si>
    <t xml:space="preserve"> «Молодежь Ленинградского района»</t>
  </si>
  <si>
    <t>отдел молодежи администрации муниципального образования Ленинградский район</t>
  </si>
  <si>
    <t>«Дети Ленинградского района»</t>
  </si>
  <si>
    <t>отдел по вопросам семьи и детства администрации муниципального образования Ленинградский район</t>
  </si>
  <si>
    <t>«Развитие физической культуры и спорта в муниципальном образовании Ленинградский район»</t>
  </si>
  <si>
    <t>отдел физической культуры и спорта администрации муниципального образования Ленинградский район</t>
  </si>
  <si>
    <t>«Доступная среда в муниципальном образовании Ленинградский район»</t>
  </si>
  <si>
    <t>управление архитектуры и градостроительства администрации муниципального образования Ленинградский район</t>
  </si>
  <si>
    <t>«Обеспечение безопасности населения муниципального образования Ленинградский район»</t>
  </si>
  <si>
    <t>подпрограмма «Снижение рисков и смягчение последствий чрезвычайных ситуаций природного и техногенного характера в Ленинградском районе»</t>
  </si>
  <si>
    <t>подпрограмма «Пожарная безопасность в муниципальном образовании Ленинградский район»</t>
  </si>
  <si>
    <t>подпрограмма «Профилактика терроризма в муниципальном образовании Ленинградский район»</t>
  </si>
  <si>
    <t>подпрограмма «Безопасный Ленинградский район»</t>
  </si>
  <si>
    <t>«Комплексное и устойчивое развитие муниципального образования Ленинградский район в сфере строительства, архитектуры и дорожного хозяйства»</t>
  </si>
  <si>
    <t xml:space="preserve"> «Поддержка малого и среднего предпринимательства в муниципальном образовании Ленинградский район»</t>
  </si>
  <si>
    <t>управление экономического развития и информационных технологий администрации муниципального образования Ленинградский район</t>
  </si>
  <si>
    <t>«Развитие сельского хозяйства в муниципальном образовании Ленинградский район»</t>
  </si>
  <si>
    <t>управление сельского хозяйства и продовольствия администрации муниципального образования Ленинградский район</t>
  </si>
  <si>
    <t>подпрограмма 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</si>
  <si>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подпрограмма «Развитие малых форм хозяйствования в агропромышленном комплексе Ленинградского района»</t>
  </si>
  <si>
    <t>подпрограмма «Обеспечение эпизоотического благополучия в Ленинградском районе»</t>
  </si>
  <si>
    <t>«Гармонизация межнациональных отношений и профилактика экстремизма в муниципальном образовании Ленинградский район».</t>
  </si>
  <si>
    <t>«Обеспечение безопасности населения на транспорте в муниципальном образовании Ленинградский район».</t>
  </si>
  <si>
    <t>отдел жилищно-коммунального хозяйства администрации муниципального образования Ленинградский район</t>
  </si>
  <si>
    <t>«Противодействие незаконному обороту наркотиков»</t>
  </si>
  <si>
    <t>отдел по взаимодействию с правоохранительными органами администрации муниципального образования Ленинградский район</t>
  </si>
  <si>
    <t>«Комплексные мероприятия по усилению борьбы с преступностью и укреплению правопорядка на территории муниципального образования Ленинградский район»</t>
  </si>
  <si>
    <t>ОБЩИЙ ОБЪЕМ</t>
  </si>
  <si>
    <t>Объем финансирования, предусмотренный программой на отчетный год</t>
  </si>
  <si>
    <t>отдел по организационной работе администрации муниципального образования Ленинградский район</t>
  </si>
  <si>
    <t>отдел ГО и ЧС администрации муниципального образования Ленинградский район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</si>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</sst>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(* #,##0_);_(* \(#,##0\);_(* &quot;-&quot;_);_(@_)"/>
    <numFmt numFmtId="165" formatCode="_(&quot;$&quot;* #,##0_);_(&quot;$&quot;* \(#,##0\);_(&quot;$&quot;* &quot;-&quot;_);_(@_)"/>
    <numFmt numFmtId="166" formatCode="_(* #,##0.00_);_(* \(#,##0.00\);_(* &quot;-&quot;??_);_(@_)"/>
    <numFmt numFmtId="167" formatCode="0.0"/>
    <numFmt numFmtId="168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/>
    <xf numFmtId="0" fontId="9" fillId="0" borderId="0"/>
    <xf numFmtId="0" fontId="8" fillId="0" borderId="0"/>
    <xf numFmtId="0" fontId="5" fillId="0" borderId="0"/>
    <xf numFmtId="0" fontId="10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9" fillId="0" borderId="0"/>
    <xf numFmtId="0" fontId="12" fillId="0" borderId="0"/>
    <xf numFmtId="0" fontId="11" fillId="0" borderId="0"/>
    <xf numFmtId="0" fontId="8" fillId="0" borderId="0"/>
    <xf numFmtId="0" fontId="10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13" fillId="0" borderId="0"/>
    <xf numFmtId="0" fontId="2" fillId="0" borderId="0"/>
    <xf numFmtId="0" fontId="5" fillId="2" borderId="3" applyNumberFormat="0" applyFont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38" fontId="15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8">
    <xf numFmtId="0" fontId="0" fillId="0" borderId="0" xfId="0"/>
    <xf numFmtId="167" fontId="20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8" fillId="0" borderId="2" xfId="0" applyFont="1" applyFill="1" applyBorder="1" applyAlignment="1">
      <alignment horizontal="left" vertical="top" wrapText="1"/>
    </xf>
    <xf numFmtId="168" fontId="18" fillId="0" borderId="2" xfId="0" applyNumberFormat="1" applyFont="1" applyFill="1" applyBorder="1" applyAlignment="1">
      <alignment horizontal="center" vertical="top"/>
    </xf>
    <xf numFmtId="0" fontId="17" fillId="3" borderId="11" xfId="0" applyFont="1" applyFill="1" applyBorder="1" applyAlignment="1">
      <alignment horizontal="center" vertical="top" wrapText="1"/>
    </xf>
    <xf numFmtId="0" fontId="21" fillId="3" borderId="2" xfId="0" applyFont="1" applyFill="1" applyBorder="1" applyAlignment="1" applyProtection="1">
      <alignment horizontal="center" vertical="top" wrapText="1"/>
      <protection locked="0"/>
    </xf>
    <xf numFmtId="168" fontId="21" fillId="3" borderId="2" xfId="0" applyNumberFormat="1" applyFont="1" applyFill="1" applyBorder="1" applyAlignment="1">
      <alignment horizontal="center" vertical="top"/>
    </xf>
    <xf numFmtId="49" fontId="21" fillId="0" borderId="2" xfId="0" applyNumberFormat="1" applyFont="1" applyFill="1" applyBorder="1" applyAlignment="1">
      <alignment horizontal="center" vertical="top" wrapText="1"/>
    </xf>
    <xf numFmtId="4" fontId="21" fillId="3" borderId="2" xfId="0" applyNumberFormat="1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left" vertical="top" wrapText="1"/>
    </xf>
    <xf numFmtId="0" fontId="25" fillId="0" borderId="0" xfId="0" applyFont="1"/>
    <xf numFmtId="168" fontId="24" fillId="0" borderId="2" xfId="0" applyNumberFormat="1" applyFont="1" applyFill="1" applyBorder="1" applyAlignment="1">
      <alignment horizontal="center" vertical="top" wrapText="1"/>
    </xf>
    <xf numFmtId="168" fontId="21" fillId="0" borderId="2" xfId="0" applyNumberFormat="1" applyFont="1" applyFill="1" applyBorder="1" applyAlignment="1">
      <alignment horizontal="center" vertical="top"/>
    </xf>
    <xf numFmtId="168" fontId="23" fillId="0" borderId="2" xfId="0" applyNumberFormat="1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 wrapText="1"/>
    </xf>
    <xf numFmtId="168" fontId="21" fillId="0" borderId="2" xfId="0" applyNumberFormat="1" applyFont="1" applyFill="1" applyBorder="1" applyAlignment="1">
      <alignment horizontal="left" vertical="top" wrapText="1"/>
    </xf>
    <xf numFmtId="49" fontId="21" fillId="0" borderId="5" xfId="0" applyNumberFormat="1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left" vertical="top" wrapText="1"/>
    </xf>
    <xf numFmtId="167" fontId="18" fillId="0" borderId="5" xfId="0" applyNumberFormat="1" applyFont="1" applyFill="1" applyBorder="1" applyAlignment="1">
      <alignment horizontal="left" vertical="top" wrapText="1"/>
    </xf>
    <xf numFmtId="168" fontId="21" fillId="0" borderId="5" xfId="0" applyNumberFormat="1" applyFont="1" applyFill="1" applyBorder="1" applyAlignment="1">
      <alignment horizontal="left" vertical="top" wrapText="1"/>
    </xf>
    <xf numFmtId="168" fontId="18" fillId="0" borderId="5" xfId="0" applyNumberFormat="1" applyFont="1" applyFill="1" applyBorder="1" applyAlignment="1">
      <alignment horizontal="center" vertical="top"/>
    </xf>
    <xf numFmtId="168" fontId="24" fillId="0" borderId="5" xfId="0" applyNumberFormat="1" applyFont="1" applyFill="1" applyBorder="1" applyAlignment="1">
      <alignment horizontal="center" vertical="top" wrapText="1"/>
    </xf>
    <xf numFmtId="168" fontId="21" fillId="0" borderId="5" xfId="0" applyNumberFormat="1" applyFont="1" applyFill="1" applyBorder="1" applyAlignment="1">
      <alignment horizontal="center" vertical="top"/>
    </xf>
    <xf numFmtId="4" fontId="21" fillId="3" borderId="5" xfId="0" applyNumberFormat="1" applyFont="1" applyFill="1" applyBorder="1" applyAlignment="1">
      <alignment horizontal="center" vertical="top"/>
    </xf>
    <xf numFmtId="49" fontId="21" fillId="0" borderId="0" xfId="0" applyNumberFormat="1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left" wrapText="1"/>
    </xf>
    <xf numFmtId="167" fontId="18" fillId="0" borderId="0" xfId="0" applyNumberFormat="1" applyFont="1" applyFill="1" applyBorder="1" applyAlignment="1">
      <alignment horizontal="left" vertical="top" wrapText="1"/>
    </xf>
    <xf numFmtId="168" fontId="18" fillId="0" borderId="0" xfId="0" applyNumberFormat="1" applyFont="1" applyFill="1" applyBorder="1" applyAlignment="1">
      <alignment horizontal="center"/>
    </xf>
    <xf numFmtId="168" fontId="21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18" fillId="0" borderId="0" xfId="0" applyFont="1" applyFill="1" applyBorder="1" applyAlignment="1">
      <alignment horizontal="left" vertical="top" wrapText="1"/>
    </xf>
    <xf numFmtId="167" fontId="21" fillId="0" borderId="0" xfId="0" applyNumberFormat="1" applyFont="1" applyFill="1" applyBorder="1" applyAlignment="1">
      <alignment horizontal="left" wrapText="1"/>
    </xf>
    <xf numFmtId="168" fontId="26" fillId="0" borderId="0" xfId="0" applyNumberFormat="1" applyFont="1" applyBorder="1"/>
    <xf numFmtId="168" fontId="0" fillId="0" borderId="0" xfId="0" applyNumberFormat="1" applyBorder="1"/>
    <xf numFmtId="0" fontId="22" fillId="0" borderId="0" xfId="0" applyFont="1" applyAlignment="1">
      <alignment horizontal="center"/>
    </xf>
    <xf numFmtId="167" fontId="18" fillId="0" borderId="4" xfId="0" applyNumberFormat="1" applyFont="1" applyFill="1" applyBorder="1" applyAlignment="1" applyProtection="1">
      <alignment horizontal="center" vertical="top" wrapText="1"/>
      <protection locked="0"/>
    </xf>
    <xf numFmtId="167" fontId="18" fillId="0" borderId="6" xfId="0" applyNumberFormat="1" applyFont="1" applyFill="1" applyBorder="1" applyAlignment="1" applyProtection="1">
      <alignment horizontal="center" vertical="top" wrapText="1"/>
      <protection locked="0"/>
    </xf>
    <xf numFmtId="167" fontId="18" fillId="0" borderId="7" xfId="0" applyNumberFormat="1" applyFont="1" applyFill="1" applyBorder="1" applyAlignment="1" applyProtection="1">
      <alignment horizontal="center" vertical="top" wrapText="1"/>
      <protection locked="0"/>
    </xf>
    <xf numFmtId="167" fontId="18" fillId="0" borderId="8" xfId="0" applyNumberFormat="1" applyFont="1" applyFill="1" applyBorder="1" applyAlignment="1" applyProtection="1">
      <alignment horizontal="center" vertical="top" wrapText="1"/>
      <protection locked="0"/>
    </xf>
    <xf numFmtId="167" fontId="18" fillId="0" borderId="9" xfId="0" applyNumberFormat="1" applyFont="1" applyFill="1" applyBorder="1" applyAlignment="1" applyProtection="1">
      <alignment horizontal="center" vertical="top" wrapText="1"/>
      <protection locked="0"/>
    </xf>
    <xf numFmtId="167" fontId="18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Alignment="1">
      <alignment horizontal="right" vertical="top"/>
    </xf>
    <xf numFmtId="0" fontId="3" fillId="0" borderId="1" xfId="0" applyFont="1" applyBorder="1" applyAlignment="1">
      <alignment horizontal="center"/>
    </xf>
    <xf numFmtId="0" fontId="17" fillId="0" borderId="5" xfId="0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 applyProtection="1">
      <alignment horizontal="left" vertical="top" wrapText="1"/>
      <protection locked="0"/>
    </xf>
    <xf numFmtId="0" fontId="18" fillId="0" borderId="5" xfId="0" applyFont="1" applyFill="1" applyBorder="1" applyAlignment="1" applyProtection="1">
      <alignment horizontal="center" vertical="top" wrapText="1"/>
      <protection locked="0"/>
    </xf>
    <xf numFmtId="0" fontId="18" fillId="0" borderId="11" xfId="0" applyFont="1" applyFill="1" applyBorder="1" applyAlignment="1" applyProtection="1">
      <alignment horizontal="center" vertical="top" wrapText="1"/>
      <protection locked="0"/>
    </xf>
  </cellXfs>
  <cellStyles count="55">
    <cellStyle name="Comma [0]" xfId="1"/>
    <cellStyle name="Currency [0]" xfId="2"/>
    <cellStyle name="Excel Built-in Normal" xfId="3"/>
    <cellStyle name="Normal_Sheet1" xfId="4"/>
    <cellStyle name="Гиперссылка 2" xfId="5"/>
    <cellStyle name="Гиперссылка 3" xfId="6"/>
    <cellStyle name="Обычный" xfId="0" builtinId="0"/>
    <cellStyle name="Обычный 10" xfId="7"/>
    <cellStyle name="Обычный 11" xfId="8"/>
    <cellStyle name="Обычный 12" xfId="9"/>
    <cellStyle name="Обычный 2" xfId="10"/>
    <cellStyle name="Обычный 2 2" xfId="11"/>
    <cellStyle name="Обычный 2 2 2" xfId="12"/>
    <cellStyle name="Обычный 2 2 3" xfId="13"/>
    <cellStyle name="Обычный 2 3" xfId="14"/>
    <cellStyle name="Обычный 2 3 2" xfId="15"/>
    <cellStyle name="Обычный 2 3 3" xfId="16"/>
    <cellStyle name="Обычный 2 4" xfId="17"/>
    <cellStyle name="Обычный 2 5" xfId="18"/>
    <cellStyle name="Обычный 2 6" xfId="19"/>
    <cellStyle name="Обычный 2 7" xfId="20"/>
    <cellStyle name="Обычный 2 8" xfId="21"/>
    <cellStyle name="Обычный 3" xfId="22"/>
    <cellStyle name="Обычный 3 2" xfId="23"/>
    <cellStyle name="Обычный 3 3" xfId="24"/>
    <cellStyle name="Обычный 3 4" xfId="25"/>
    <cellStyle name="Обычный 4" xfId="26"/>
    <cellStyle name="Обычный 4 2" xfId="27"/>
    <cellStyle name="Обычный 5" xfId="28"/>
    <cellStyle name="Обычный 5 2" xfId="29"/>
    <cellStyle name="Обычный 5 3" xfId="30"/>
    <cellStyle name="Обычный 6" xfId="31"/>
    <cellStyle name="Обычный 7" xfId="32"/>
    <cellStyle name="Обычный 8" xfId="33"/>
    <cellStyle name="Обычный 9" xfId="34"/>
    <cellStyle name="Примечание 2" xfId="35"/>
    <cellStyle name="Процентный 2" xfId="36"/>
    <cellStyle name="Процентный 3" xfId="37"/>
    <cellStyle name="Стиль 1" xfId="38"/>
    <cellStyle name="Тысячи [0]_молодежная практика" xfId="39"/>
    <cellStyle name="Тысячи_Код меню" xfId="40"/>
    <cellStyle name="Финансовый 2" xfId="41"/>
    <cellStyle name="Финансовый 2 2" xfId="42"/>
    <cellStyle name="Финансовый 3" xfId="43"/>
    <cellStyle name="Финансовый 3 2" xfId="44"/>
    <cellStyle name="Финансовый 3 3" xfId="45"/>
    <cellStyle name="Финансовый 3 4" xfId="46"/>
    <cellStyle name="Финансовый 3 5" xfId="47"/>
    <cellStyle name="Финансовый 3 6" xfId="48"/>
    <cellStyle name="Финансовый 3 7" xfId="49"/>
    <cellStyle name="Финансовый 4" xfId="50"/>
    <cellStyle name="Финансовый 4 2" xfId="51"/>
    <cellStyle name="Финансовый 5" xfId="52"/>
    <cellStyle name="Финансовый 6" xfId="53"/>
    <cellStyle name="Финансовый 7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view="pageBreakPreview" topLeftCell="A28" zoomScale="85" zoomScaleNormal="70" zoomScaleSheetLayoutView="85" workbookViewId="0">
      <selection activeCell="D19" sqref="D19"/>
    </sheetView>
  </sheetViews>
  <sheetFormatPr defaultRowHeight="15" x14ac:dyDescent="0.25"/>
  <cols>
    <col min="1" max="1" width="3.7109375" customWidth="1"/>
    <col min="2" max="2" width="39.5703125" customWidth="1"/>
    <col min="3" max="3" width="30.140625" customWidth="1"/>
    <col min="4" max="4" width="12.5703125" customWidth="1"/>
    <col min="5" max="7" width="9.5703125" customWidth="1"/>
    <col min="8" max="8" width="11" customWidth="1"/>
    <col min="9" max="9" width="8.7109375" customWidth="1"/>
    <col min="10" max="11" width="9.5703125" customWidth="1"/>
    <col min="12" max="12" width="11" customWidth="1"/>
    <col min="13" max="13" width="9" customWidth="1"/>
    <col min="14" max="14" width="6.140625" customWidth="1"/>
    <col min="15" max="15" width="10.42578125" customWidth="1"/>
    <col min="16" max="16" width="7.140625" customWidth="1"/>
    <col min="17" max="17" width="9.7109375" customWidth="1"/>
    <col min="18" max="18" width="6.5703125" customWidth="1"/>
    <col min="19" max="19" width="6.85546875" customWidth="1"/>
    <col min="20" max="20" width="22.28515625" customWidth="1"/>
  </cols>
  <sheetData>
    <row r="1" spans="1:19" ht="15.75" x14ac:dyDescent="0.25">
      <c r="Q1" s="41" t="s">
        <v>15</v>
      </c>
      <c r="R1" s="41"/>
      <c r="S1" s="41"/>
    </row>
    <row r="2" spans="1:19" ht="15.75" x14ac:dyDescent="0.25">
      <c r="Q2" s="41" t="s">
        <v>1</v>
      </c>
      <c r="R2" s="41"/>
      <c r="S2" s="41"/>
    </row>
    <row r="4" spans="1:19" ht="23.25" x14ac:dyDescent="0.35">
      <c r="A4" s="34" t="s">
        <v>25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19" x14ac:dyDescent="0.25">
      <c r="Q5" s="42" t="s">
        <v>16</v>
      </c>
      <c r="R5" s="42"/>
      <c r="S5" s="42"/>
    </row>
    <row r="6" spans="1:19" ht="30" customHeight="1" x14ac:dyDescent="0.25">
      <c r="A6" s="43" t="s">
        <v>14</v>
      </c>
      <c r="B6" s="45" t="s">
        <v>17</v>
      </c>
      <c r="C6" s="46" t="s">
        <v>2</v>
      </c>
      <c r="D6" s="38" t="s">
        <v>65</v>
      </c>
      <c r="E6" s="39"/>
      <c r="F6" s="39"/>
      <c r="G6" s="40"/>
      <c r="H6" s="35" t="s">
        <v>24</v>
      </c>
      <c r="I6" s="36"/>
      <c r="J6" s="36"/>
      <c r="K6" s="36"/>
      <c r="L6" s="35" t="s">
        <v>23</v>
      </c>
      <c r="M6" s="36"/>
      <c r="N6" s="36"/>
      <c r="O6" s="36"/>
      <c r="P6" s="36"/>
      <c r="Q6" s="36"/>
      <c r="R6" s="36"/>
      <c r="S6" s="37"/>
    </row>
    <row r="7" spans="1:19" ht="70.5" x14ac:dyDescent="0.25">
      <c r="A7" s="44"/>
      <c r="B7" s="45"/>
      <c r="C7" s="47"/>
      <c r="D7" s="1" t="s">
        <v>64</v>
      </c>
      <c r="E7" s="1" t="s">
        <v>3</v>
      </c>
      <c r="F7" s="1" t="s">
        <v>4</v>
      </c>
      <c r="G7" s="1" t="s">
        <v>5</v>
      </c>
      <c r="H7" s="1" t="s">
        <v>64</v>
      </c>
      <c r="I7" s="1" t="s">
        <v>3</v>
      </c>
      <c r="J7" s="1" t="s">
        <v>4</v>
      </c>
      <c r="K7" s="1" t="s">
        <v>5</v>
      </c>
      <c r="L7" s="1" t="s">
        <v>64</v>
      </c>
      <c r="M7" s="1" t="s">
        <v>3</v>
      </c>
      <c r="N7" s="1" t="s">
        <v>7</v>
      </c>
      <c r="O7" s="1" t="s">
        <v>4</v>
      </c>
      <c r="P7" s="1" t="s">
        <v>8</v>
      </c>
      <c r="Q7" s="1" t="s">
        <v>5</v>
      </c>
      <c r="R7" s="1" t="s">
        <v>9</v>
      </c>
      <c r="S7" s="1" t="s">
        <v>6</v>
      </c>
    </row>
    <row r="8" spans="1:19" x14ac:dyDescent="0.25">
      <c r="A8" s="4"/>
      <c r="B8" s="5" t="s">
        <v>0</v>
      </c>
      <c r="C8" s="5"/>
      <c r="D8" s="6">
        <f>D9+D12+D13+D17+D18+D19+D20+D21+D26+D27+D28+D32+D33+D34+D35</f>
        <v>1059237.135</v>
      </c>
      <c r="E8" s="6" t="e">
        <f>E9+E12+E13+E17+E18+E19+E20+E21+E26+E27+E28+E32+E33+E34+E35</f>
        <v>#VALUE!</v>
      </c>
      <c r="F8" s="6">
        <f t="shared" ref="F8:S8" si="0">F9+F12+F13+F17+F18+F19+F20+F21+F26+F27+F28+F32+F33+F34+F35</f>
        <v>740797.85999999987</v>
      </c>
      <c r="G8" s="6">
        <f t="shared" si="0"/>
        <v>309732.87499999994</v>
      </c>
      <c r="H8" s="6">
        <f t="shared" si="0"/>
        <v>1036585.317</v>
      </c>
      <c r="I8" s="6">
        <f t="shared" si="0"/>
        <v>11431.149000000001</v>
      </c>
      <c r="J8" s="6">
        <f t="shared" si="0"/>
        <v>735708.66999999993</v>
      </c>
      <c r="K8" s="6">
        <f t="shared" si="0"/>
        <v>289445.49799999996</v>
      </c>
      <c r="L8" s="6">
        <f t="shared" si="0"/>
        <v>1031482.3309999999</v>
      </c>
      <c r="M8" s="6">
        <f t="shared" si="0"/>
        <v>11204.349</v>
      </c>
      <c r="N8" s="8">
        <f>SUM(M8/I8)*100</f>
        <v>98.015947478245607</v>
      </c>
      <c r="O8" s="6">
        <f t="shared" si="0"/>
        <v>731143.75899999985</v>
      </c>
      <c r="P8" s="8">
        <f>SUM(O8/J8)*100</f>
        <v>99.379521924078986</v>
      </c>
      <c r="Q8" s="6">
        <f t="shared" si="0"/>
        <v>289134.22299999994</v>
      </c>
      <c r="R8" s="8">
        <f>SUM(Q8/K8)*100</f>
        <v>99.892458164956494</v>
      </c>
      <c r="S8" s="6">
        <f t="shared" si="0"/>
        <v>0</v>
      </c>
    </row>
    <row r="9" spans="1:19" s="10" customFormat="1" ht="38.25" x14ac:dyDescent="0.25">
      <c r="A9" s="7">
        <v>1</v>
      </c>
      <c r="B9" s="9" t="s">
        <v>26</v>
      </c>
      <c r="C9" s="9" t="s">
        <v>27</v>
      </c>
      <c r="D9" s="15">
        <f>SUM(E9:G9)</f>
        <v>725805.31</v>
      </c>
      <c r="E9" s="11">
        <f t="shared" ref="E9:F9" si="1">SUM(E10:E11)</f>
        <v>0</v>
      </c>
      <c r="F9" s="11">
        <f t="shared" si="1"/>
        <v>546698.9</v>
      </c>
      <c r="G9" s="11">
        <f>SUM(G10:G11)</f>
        <v>179106.40999999997</v>
      </c>
      <c r="H9" s="11">
        <f>SUM(I9:K9)</f>
        <v>720608.68</v>
      </c>
      <c r="I9" s="12">
        <v>0</v>
      </c>
      <c r="J9" s="12">
        <v>546899.9</v>
      </c>
      <c r="K9" s="11">
        <v>173708.78</v>
      </c>
      <c r="L9" s="11">
        <f>M9+O9+Q9+S9</f>
        <v>717699.10600000003</v>
      </c>
      <c r="M9" s="12">
        <v>0</v>
      </c>
      <c r="N9" s="8" t="e">
        <f t="shared" ref="N9:N35" si="2">SUM(M9/I9)</f>
        <v>#DIV/0!</v>
      </c>
      <c r="O9" s="12">
        <v>544154.71600000001</v>
      </c>
      <c r="P9" s="8">
        <f t="shared" ref="P9:P35" si="3">SUM(O9/J9)</f>
        <v>0.99498046351809533</v>
      </c>
      <c r="Q9" s="12">
        <v>173544.39</v>
      </c>
      <c r="R9" s="8">
        <f t="shared" ref="R9:R35" si="4">SUM(Q9/K9)</f>
        <v>0.9990536459930236</v>
      </c>
      <c r="S9" s="12">
        <v>0</v>
      </c>
    </row>
    <row r="10" spans="1:19" ht="26.25" customHeight="1" x14ac:dyDescent="0.25">
      <c r="A10" s="7"/>
      <c r="B10" s="2" t="s">
        <v>28</v>
      </c>
      <c r="C10" s="2"/>
      <c r="D10" s="15">
        <f t="shared" ref="D10:D35" si="5">SUM(E10:G10)</f>
        <v>688949.51</v>
      </c>
      <c r="E10" s="13">
        <v>0</v>
      </c>
      <c r="F10" s="13">
        <v>546698.9</v>
      </c>
      <c r="G10" s="13">
        <v>142250.60999999999</v>
      </c>
      <c r="H10" s="11"/>
      <c r="I10" s="3"/>
      <c r="J10" s="3"/>
      <c r="K10" s="3"/>
      <c r="L10" s="11"/>
      <c r="M10" s="3"/>
      <c r="N10" s="8"/>
      <c r="O10" s="3"/>
      <c r="P10" s="8"/>
      <c r="Q10" s="3"/>
      <c r="R10" s="8"/>
      <c r="S10" s="3"/>
    </row>
    <row r="11" spans="1:19" ht="51" x14ac:dyDescent="0.25">
      <c r="A11" s="7"/>
      <c r="B11" s="2" t="s">
        <v>29</v>
      </c>
      <c r="C11" s="2"/>
      <c r="D11" s="15">
        <f t="shared" si="5"/>
        <v>36855.800000000003</v>
      </c>
      <c r="E11" s="13">
        <v>0</v>
      </c>
      <c r="F11" s="13">
        <v>0</v>
      </c>
      <c r="G11" s="13">
        <v>36855.800000000003</v>
      </c>
      <c r="H11" s="11"/>
      <c r="I11" s="3"/>
      <c r="J11" s="3"/>
      <c r="K11" s="3"/>
      <c r="L11" s="11"/>
      <c r="M11" s="3"/>
      <c r="N11" s="8"/>
      <c r="O11" s="3"/>
      <c r="P11" s="8"/>
      <c r="Q11" s="3"/>
      <c r="R11" s="8"/>
      <c r="S11" s="3"/>
    </row>
    <row r="12" spans="1:19" ht="54" customHeight="1" x14ac:dyDescent="0.25">
      <c r="A12" s="7" t="s">
        <v>10</v>
      </c>
      <c r="B12" s="9" t="s">
        <v>30</v>
      </c>
      <c r="C12" s="2" t="s">
        <v>32</v>
      </c>
      <c r="D12" s="15">
        <f t="shared" si="5"/>
        <v>47745.599999999999</v>
      </c>
      <c r="E12" s="12">
        <v>5167.6000000000004</v>
      </c>
      <c r="F12" s="12">
        <v>42560.7</v>
      </c>
      <c r="G12" s="12">
        <v>17.3</v>
      </c>
      <c r="H12" s="11">
        <f t="shared" ref="H12:H35" si="6">SUM(I12:K12)</f>
        <v>47745.599999999999</v>
      </c>
      <c r="I12" s="12">
        <v>5167.6000000000004</v>
      </c>
      <c r="J12" s="12">
        <v>42560.7</v>
      </c>
      <c r="K12" s="12">
        <v>17.3</v>
      </c>
      <c r="L12" s="11">
        <f t="shared" ref="L12:L35" si="7">M12+O12+Q12+S12</f>
        <v>47745.599999999999</v>
      </c>
      <c r="M12" s="12">
        <v>5167.6000000000004</v>
      </c>
      <c r="N12" s="8">
        <f t="shared" si="2"/>
        <v>1</v>
      </c>
      <c r="O12" s="12">
        <v>42560.7</v>
      </c>
      <c r="P12" s="8">
        <f t="shared" si="3"/>
        <v>1</v>
      </c>
      <c r="Q12" s="12">
        <v>17.3</v>
      </c>
      <c r="R12" s="8">
        <f t="shared" si="4"/>
        <v>1</v>
      </c>
      <c r="S12" s="12">
        <v>0</v>
      </c>
    </row>
    <row r="13" spans="1:19" ht="38.25" x14ac:dyDescent="0.25">
      <c r="A13" s="7">
        <v>3</v>
      </c>
      <c r="B13" s="14" t="s">
        <v>31</v>
      </c>
      <c r="C13" s="2" t="s">
        <v>33</v>
      </c>
      <c r="D13" s="15">
        <f t="shared" si="5"/>
        <v>68144.700000000012</v>
      </c>
      <c r="E13" s="12">
        <f t="shared" ref="E13:F13" si="8">SUM(E14:E16)</f>
        <v>215.8</v>
      </c>
      <c r="F13" s="12">
        <f t="shared" si="8"/>
        <v>8811.7000000000007</v>
      </c>
      <c r="G13" s="12">
        <f>SUM(G14:G16)</f>
        <v>59117.200000000004</v>
      </c>
      <c r="H13" s="11">
        <f t="shared" si="6"/>
        <v>58993.826999999997</v>
      </c>
      <c r="I13" s="12">
        <v>257.24900000000002</v>
      </c>
      <c r="J13" s="12">
        <v>9068.9</v>
      </c>
      <c r="K13" s="12">
        <v>49667.678</v>
      </c>
      <c r="L13" s="11">
        <f t="shared" si="7"/>
        <v>58891.496999999996</v>
      </c>
      <c r="M13" s="12">
        <v>257.24900000000002</v>
      </c>
      <c r="N13" s="8">
        <f t="shared" si="2"/>
        <v>1</v>
      </c>
      <c r="O13" s="12">
        <v>8996.0840000000007</v>
      </c>
      <c r="P13" s="8">
        <f t="shared" si="3"/>
        <v>0.99197080130997162</v>
      </c>
      <c r="Q13" s="12">
        <v>49638.163999999997</v>
      </c>
      <c r="R13" s="8">
        <f t="shared" si="4"/>
        <v>0.9994057704892102</v>
      </c>
      <c r="S13" s="12">
        <v>0</v>
      </c>
    </row>
    <row r="14" spans="1:19" ht="25.5" x14ac:dyDescent="0.25">
      <c r="A14" s="7"/>
      <c r="B14" s="2" t="s">
        <v>34</v>
      </c>
      <c r="C14" s="2"/>
      <c r="D14" s="15">
        <f t="shared" si="5"/>
        <v>57418.600000000006</v>
      </c>
      <c r="E14" s="3">
        <v>215.8</v>
      </c>
      <c r="F14" s="3">
        <v>0</v>
      </c>
      <c r="G14" s="3">
        <v>57202.8</v>
      </c>
      <c r="H14" s="11"/>
      <c r="I14" s="3"/>
      <c r="J14" s="3"/>
      <c r="K14" s="3"/>
      <c r="L14" s="11"/>
      <c r="M14" s="3"/>
      <c r="N14" s="8"/>
      <c r="O14" s="3"/>
      <c r="P14" s="8"/>
      <c r="Q14" s="3"/>
      <c r="R14" s="8"/>
      <c r="S14" s="3"/>
    </row>
    <row r="15" spans="1:19" ht="25.5" x14ac:dyDescent="0.25">
      <c r="A15" s="7"/>
      <c r="B15" s="2" t="s">
        <v>35</v>
      </c>
      <c r="C15" s="2"/>
      <c r="D15" s="15">
        <f t="shared" si="5"/>
        <v>8811.7000000000007</v>
      </c>
      <c r="E15" s="3">
        <v>0</v>
      </c>
      <c r="F15" s="3">
        <v>8811.7000000000007</v>
      </c>
      <c r="G15" s="3">
        <v>0</v>
      </c>
      <c r="H15" s="11"/>
      <c r="I15" s="3"/>
      <c r="J15" s="3"/>
      <c r="K15" s="3"/>
      <c r="L15" s="11"/>
      <c r="M15" s="3"/>
      <c r="N15" s="8"/>
      <c r="O15" s="3"/>
      <c r="P15" s="8"/>
      <c r="Q15" s="3"/>
      <c r="R15" s="8"/>
      <c r="S15" s="3"/>
    </row>
    <row r="16" spans="1:19" ht="25.5" x14ac:dyDescent="0.25">
      <c r="A16" s="7"/>
      <c r="B16" s="2" t="s">
        <v>36</v>
      </c>
      <c r="C16" s="2"/>
      <c r="D16" s="15">
        <f t="shared" si="5"/>
        <v>1914.4</v>
      </c>
      <c r="E16" s="3">
        <v>0</v>
      </c>
      <c r="F16" s="3">
        <v>0</v>
      </c>
      <c r="G16" s="3">
        <v>1914.4</v>
      </c>
      <c r="H16" s="11"/>
      <c r="I16" s="3"/>
      <c r="J16" s="3"/>
      <c r="K16" s="3"/>
      <c r="L16" s="11"/>
      <c r="M16" s="3"/>
      <c r="N16" s="8"/>
      <c r="O16" s="3"/>
      <c r="P16" s="8"/>
      <c r="Q16" s="3"/>
      <c r="R16" s="8"/>
      <c r="S16" s="3"/>
    </row>
    <row r="17" spans="1:19" ht="38.25" x14ac:dyDescent="0.25">
      <c r="A17" s="7">
        <v>4</v>
      </c>
      <c r="B17" s="9" t="s">
        <v>37</v>
      </c>
      <c r="C17" s="2" t="s">
        <v>38</v>
      </c>
      <c r="D17" s="15">
        <f t="shared" si="5"/>
        <v>7115.2</v>
      </c>
      <c r="E17" s="12" t="s">
        <v>68</v>
      </c>
      <c r="F17" s="12">
        <v>0</v>
      </c>
      <c r="G17" s="12">
        <v>7115.2</v>
      </c>
      <c r="H17" s="11">
        <f t="shared" si="6"/>
        <v>6530.3600000000006</v>
      </c>
      <c r="I17" s="12">
        <v>0</v>
      </c>
      <c r="J17" s="12">
        <v>273.60000000000002</v>
      </c>
      <c r="K17" s="12">
        <v>6256.76</v>
      </c>
      <c r="L17" s="11">
        <f t="shared" si="7"/>
        <v>6494.6720000000005</v>
      </c>
      <c r="M17" s="12">
        <v>0</v>
      </c>
      <c r="N17" s="8" t="e">
        <f t="shared" si="2"/>
        <v>#DIV/0!</v>
      </c>
      <c r="O17" s="12">
        <v>273.60000000000002</v>
      </c>
      <c r="P17" s="8">
        <f t="shared" si="3"/>
        <v>1</v>
      </c>
      <c r="Q17" s="12">
        <v>6221.0720000000001</v>
      </c>
      <c r="R17" s="8">
        <f t="shared" si="4"/>
        <v>0.99429608934975933</v>
      </c>
      <c r="S17" s="12">
        <v>0</v>
      </c>
    </row>
    <row r="18" spans="1:19" ht="38.25" x14ac:dyDescent="0.25">
      <c r="A18" s="7">
        <v>5</v>
      </c>
      <c r="B18" s="9" t="s">
        <v>39</v>
      </c>
      <c r="C18" s="2" t="s">
        <v>40</v>
      </c>
      <c r="D18" s="15">
        <f t="shared" si="5"/>
        <v>5295.29</v>
      </c>
      <c r="E18" s="12">
        <v>0</v>
      </c>
      <c r="F18" s="12">
        <v>2162</v>
      </c>
      <c r="G18" s="12">
        <v>3133.29</v>
      </c>
      <c r="H18" s="11">
        <f t="shared" si="6"/>
        <v>5295.29</v>
      </c>
      <c r="I18" s="12">
        <v>0</v>
      </c>
      <c r="J18" s="12">
        <v>2162</v>
      </c>
      <c r="K18" s="12">
        <v>3133.29</v>
      </c>
      <c r="L18" s="11">
        <f t="shared" si="7"/>
        <v>5285.48</v>
      </c>
      <c r="M18" s="12">
        <v>0</v>
      </c>
      <c r="N18" s="8" t="e">
        <f t="shared" si="2"/>
        <v>#DIV/0!</v>
      </c>
      <c r="O18" s="12">
        <v>2159.7600000000002</v>
      </c>
      <c r="P18" s="8">
        <f t="shared" si="3"/>
        <v>0.99896392229417219</v>
      </c>
      <c r="Q18" s="12">
        <v>3125.72</v>
      </c>
      <c r="R18" s="8">
        <f t="shared" si="4"/>
        <v>0.9975840091405519</v>
      </c>
      <c r="S18" s="12">
        <v>0</v>
      </c>
    </row>
    <row r="19" spans="1:19" ht="51" x14ac:dyDescent="0.25">
      <c r="A19" s="7" t="s">
        <v>11</v>
      </c>
      <c r="B19" s="9" t="s">
        <v>41</v>
      </c>
      <c r="C19" s="2" t="s">
        <v>42</v>
      </c>
      <c r="D19" s="15">
        <f t="shared" si="5"/>
        <v>36296.1</v>
      </c>
      <c r="E19" s="12">
        <v>0</v>
      </c>
      <c r="F19" s="12">
        <v>0</v>
      </c>
      <c r="G19" s="12">
        <v>36296.1</v>
      </c>
      <c r="H19" s="11">
        <f t="shared" si="6"/>
        <v>39303.760000000002</v>
      </c>
      <c r="I19" s="12">
        <v>0</v>
      </c>
      <c r="J19" s="12">
        <v>148.9</v>
      </c>
      <c r="K19" s="12">
        <v>39154.86</v>
      </c>
      <c r="L19" s="11">
        <f t="shared" si="7"/>
        <v>39213.126000000004</v>
      </c>
      <c r="M19" s="12">
        <v>0</v>
      </c>
      <c r="N19" s="8" t="e">
        <f t="shared" si="2"/>
        <v>#DIV/0!</v>
      </c>
      <c r="O19" s="12">
        <v>91.778999999999996</v>
      </c>
      <c r="P19" s="8">
        <f t="shared" si="3"/>
        <v>0.61638012088650096</v>
      </c>
      <c r="Q19" s="12">
        <v>39121.347000000002</v>
      </c>
      <c r="R19" s="8">
        <f t="shared" si="4"/>
        <v>0.99914409092511125</v>
      </c>
      <c r="S19" s="12">
        <v>0</v>
      </c>
    </row>
    <row r="20" spans="1:19" ht="51" x14ac:dyDescent="0.25">
      <c r="A20" s="7">
        <v>7</v>
      </c>
      <c r="B20" s="9" t="s">
        <v>43</v>
      </c>
      <c r="C20" s="2" t="s">
        <v>44</v>
      </c>
      <c r="D20" s="15">
        <f t="shared" si="5"/>
        <v>3831.1</v>
      </c>
      <c r="E20" s="12">
        <v>1703</v>
      </c>
      <c r="F20" s="12">
        <v>1628</v>
      </c>
      <c r="G20" s="12">
        <v>500.1</v>
      </c>
      <c r="H20" s="11">
        <f t="shared" si="6"/>
        <v>2831.1</v>
      </c>
      <c r="I20" s="12">
        <v>1703</v>
      </c>
      <c r="J20" s="12">
        <v>728</v>
      </c>
      <c r="K20" s="12">
        <v>400.1</v>
      </c>
      <c r="L20" s="11">
        <f t="shared" si="7"/>
        <v>2831.1</v>
      </c>
      <c r="M20" s="12">
        <v>1703</v>
      </c>
      <c r="N20" s="8">
        <f t="shared" si="2"/>
        <v>1</v>
      </c>
      <c r="O20" s="12">
        <v>728</v>
      </c>
      <c r="P20" s="8">
        <f t="shared" si="3"/>
        <v>1</v>
      </c>
      <c r="Q20" s="12">
        <v>400.1</v>
      </c>
      <c r="R20" s="8">
        <f t="shared" si="4"/>
        <v>1</v>
      </c>
      <c r="S20" s="12">
        <v>0</v>
      </c>
    </row>
    <row r="21" spans="1:19" ht="38.25" x14ac:dyDescent="0.25">
      <c r="A21" s="7">
        <v>8</v>
      </c>
      <c r="B21" s="9" t="s">
        <v>45</v>
      </c>
      <c r="C21" s="2" t="s">
        <v>67</v>
      </c>
      <c r="D21" s="15">
        <f t="shared" si="5"/>
        <v>4079.2</v>
      </c>
      <c r="E21" s="12">
        <f t="shared" ref="E21:F21" si="9">SUM(E22:E25)</f>
        <v>0</v>
      </c>
      <c r="F21" s="12">
        <f t="shared" si="9"/>
        <v>410.7</v>
      </c>
      <c r="G21" s="12">
        <f>SUM(G22:G25)</f>
        <v>3668.5</v>
      </c>
      <c r="H21" s="11">
        <f t="shared" si="6"/>
        <v>690.7</v>
      </c>
      <c r="I21" s="12">
        <v>0</v>
      </c>
      <c r="J21" s="12">
        <v>410.7</v>
      </c>
      <c r="K21" s="12">
        <v>280</v>
      </c>
      <c r="L21" s="11">
        <f t="shared" si="7"/>
        <v>690.7</v>
      </c>
      <c r="M21" s="12">
        <v>0</v>
      </c>
      <c r="N21" s="8" t="e">
        <f t="shared" si="2"/>
        <v>#DIV/0!</v>
      </c>
      <c r="O21" s="12">
        <v>410.7</v>
      </c>
      <c r="P21" s="8">
        <f t="shared" si="3"/>
        <v>1</v>
      </c>
      <c r="Q21" s="12">
        <v>280</v>
      </c>
      <c r="R21" s="8">
        <f t="shared" si="4"/>
        <v>1</v>
      </c>
      <c r="S21" s="12">
        <v>0</v>
      </c>
    </row>
    <row r="22" spans="1:19" ht="51.75" customHeight="1" x14ac:dyDescent="0.25">
      <c r="A22" s="7"/>
      <c r="B22" s="2" t="s">
        <v>46</v>
      </c>
      <c r="C22" s="2"/>
      <c r="D22" s="15">
        <f t="shared" si="5"/>
        <v>0</v>
      </c>
      <c r="E22" s="3">
        <v>0</v>
      </c>
      <c r="F22" s="3">
        <v>0</v>
      </c>
      <c r="G22" s="3">
        <v>0</v>
      </c>
      <c r="H22" s="11"/>
      <c r="I22" s="3"/>
      <c r="J22" s="3"/>
      <c r="K22" s="3"/>
      <c r="L22" s="11"/>
      <c r="M22" s="3"/>
      <c r="N22" s="8"/>
      <c r="O22" s="3"/>
      <c r="P22" s="8"/>
      <c r="Q22" s="3"/>
      <c r="R22" s="8"/>
      <c r="S22" s="3"/>
    </row>
    <row r="23" spans="1:19" ht="38.25" x14ac:dyDescent="0.25">
      <c r="A23" s="7"/>
      <c r="B23" s="2" t="s">
        <v>47</v>
      </c>
      <c r="C23" s="2"/>
      <c r="D23" s="15">
        <f t="shared" si="5"/>
        <v>0</v>
      </c>
      <c r="E23" s="3">
        <v>0</v>
      </c>
      <c r="F23" s="3">
        <v>0</v>
      </c>
      <c r="G23" s="3">
        <v>0</v>
      </c>
      <c r="H23" s="11"/>
      <c r="I23" s="3"/>
      <c r="J23" s="3"/>
      <c r="K23" s="3"/>
      <c r="L23" s="11"/>
      <c r="M23" s="3"/>
      <c r="N23" s="8"/>
      <c r="O23" s="3"/>
      <c r="P23" s="8"/>
      <c r="Q23" s="3"/>
      <c r="R23" s="8"/>
      <c r="S23" s="3"/>
    </row>
    <row r="24" spans="1:19" ht="38.25" x14ac:dyDescent="0.25">
      <c r="A24" s="7"/>
      <c r="B24" s="2" t="s">
        <v>48</v>
      </c>
      <c r="C24" s="2"/>
      <c r="D24" s="15">
        <f t="shared" si="5"/>
        <v>690.7</v>
      </c>
      <c r="E24" s="3">
        <v>0</v>
      </c>
      <c r="F24" s="3">
        <v>410.7</v>
      </c>
      <c r="G24" s="3">
        <v>280</v>
      </c>
      <c r="H24" s="11"/>
      <c r="I24" s="3"/>
      <c r="J24" s="3"/>
      <c r="K24" s="3"/>
      <c r="L24" s="11"/>
      <c r="M24" s="3"/>
      <c r="N24" s="8"/>
      <c r="O24" s="3"/>
      <c r="P24" s="8"/>
      <c r="Q24" s="3"/>
      <c r="R24" s="8"/>
      <c r="S24" s="3"/>
    </row>
    <row r="25" spans="1:19" ht="25.5" x14ac:dyDescent="0.25">
      <c r="A25" s="7"/>
      <c r="B25" s="2" t="s">
        <v>49</v>
      </c>
      <c r="C25" s="2"/>
      <c r="D25" s="15">
        <f t="shared" si="5"/>
        <v>3388.5</v>
      </c>
      <c r="E25" s="3">
        <v>0</v>
      </c>
      <c r="F25" s="3">
        <v>0</v>
      </c>
      <c r="G25" s="3">
        <v>3388.5</v>
      </c>
      <c r="H25" s="11"/>
      <c r="I25" s="3"/>
      <c r="J25" s="3"/>
      <c r="K25" s="3"/>
      <c r="L25" s="11"/>
      <c r="M25" s="3"/>
      <c r="N25" s="8"/>
      <c r="O25" s="3"/>
      <c r="P25" s="8"/>
      <c r="Q25" s="3"/>
      <c r="R25" s="8"/>
      <c r="S25" s="3"/>
    </row>
    <row r="26" spans="1:19" ht="51" x14ac:dyDescent="0.25">
      <c r="A26" s="7" t="s">
        <v>18</v>
      </c>
      <c r="B26" s="9" t="s">
        <v>50</v>
      </c>
      <c r="C26" s="2" t="s">
        <v>44</v>
      </c>
      <c r="D26" s="15">
        <f t="shared" si="5"/>
        <v>141524.13500000001</v>
      </c>
      <c r="E26" s="12">
        <v>0</v>
      </c>
      <c r="F26" s="12">
        <v>128551.96</v>
      </c>
      <c r="G26" s="12">
        <v>12972.174999999999</v>
      </c>
      <c r="H26" s="11">
        <f t="shared" si="6"/>
        <v>134784.56</v>
      </c>
      <c r="I26" s="12">
        <v>0</v>
      </c>
      <c r="J26" s="12">
        <v>125184.77</v>
      </c>
      <c r="K26" s="12">
        <v>9599.7900000000009</v>
      </c>
      <c r="L26" s="11">
        <f t="shared" si="7"/>
        <v>134769.97</v>
      </c>
      <c r="M26" s="12">
        <v>0</v>
      </c>
      <c r="N26" s="8" t="e">
        <f t="shared" si="2"/>
        <v>#DIV/0!</v>
      </c>
      <c r="O26" s="12">
        <v>125170.77</v>
      </c>
      <c r="P26" s="8">
        <f t="shared" si="3"/>
        <v>0.99988816530956603</v>
      </c>
      <c r="Q26" s="12">
        <v>9599.2000000000007</v>
      </c>
      <c r="R26" s="8">
        <f t="shared" si="4"/>
        <v>0.99993854032223617</v>
      </c>
      <c r="S26" s="12">
        <v>0</v>
      </c>
    </row>
    <row r="27" spans="1:19" ht="63.75" x14ac:dyDescent="0.25">
      <c r="A27" s="7" t="s">
        <v>19</v>
      </c>
      <c r="B27" s="9" t="s">
        <v>51</v>
      </c>
      <c r="C27" s="2" t="s">
        <v>52</v>
      </c>
      <c r="D27" s="15">
        <f t="shared" si="5"/>
        <v>10373.6</v>
      </c>
      <c r="E27" s="12">
        <v>0</v>
      </c>
      <c r="F27" s="12">
        <v>3015</v>
      </c>
      <c r="G27" s="12">
        <v>7358.6</v>
      </c>
      <c r="H27" s="11">
        <f t="shared" si="6"/>
        <v>9497.9399999999987</v>
      </c>
      <c r="I27" s="12">
        <v>2683.3</v>
      </c>
      <c r="J27" s="12">
        <v>331.7</v>
      </c>
      <c r="K27" s="12">
        <v>6482.94</v>
      </c>
      <c r="L27" s="11">
        <f t="shared" si="7"/>
        <v>9447.630000000001</v>
      </c>
      <c r="M27" s="12">
        <v>2633</v>
      </c>
      <c r="N27" s="8">
        <f t="shared" si="2"/>
        <v>0.98125442552081388</v>
      </c>
      <c r="O27" s="12">
        <v>331.7</v>
      </c>
      <c r="P27" s="8">
        <f t="shared" si="3"/>
        <v>1</v>
      </c>
      <c r="Q27" s="12">
        <v>6482.93</v>
      </c>
      <c r="R27" s="8">
        <f t="shared" si="4"/>
        <v>0.99999845748996607</v>
      </c>
      <c r="S27" s="12">
        <v>0</v>
      </c>
    </row>
    <row r="28" spans="1:19" ht="51" x14ac:dyDescent="0.25">
      <c r="A28" s="7" t="s">
        <v>20</v>
      </c>
      <c r="B28" s="9" t="s">
        <v>53</v>
      </c>
      <c r="C28" s="2" t="s">
        <v>54</v>
      </c>
      <c r="D28" s="15">
        <f t="shared" si="5"/>
        <v>8946.9</v>
      </c>
      <c r="E28" s="12">
        <f t="shared" ref="E28:F28" si="10">SUM(E29:E31)</f>
        <v>1620</v>
      </c>
      <c r="F28" s="12">
        <f t="shared" si="10"/>
        <v>6928.9</v>
      </c>
      <c r="G28" s="12">
        <f>SUM(G29:G31)</f>
        <v>398</v>
      </c>
      <c r="H28" s="11">
        <f t="shared" si="6"/>
        <v>10223.5</v>
      </c>
      <c r="I28" s="12">
        <v>1620</v>
      </c>
      <c r="J28" s="12">
        <v>7939.5</v>
      </c>
      <c r="K28" s="12">
        <v>664</v>
      </c>
      <c r="L28" s="11">
        <f t="shared" si="7"/>
        <v>8373.4500000000007</v>
      </c>
      <c r="M28" s="12">
        <v>1443.5</v>
      </c>
      <c r="N28" s="8">
        <f t="shared" si="2"/>
        <v>0.89104938271604939</v>
      </c>
      <c r="O28" s="12">
        <v>6265.95</v>
      </c>
      <c r="P28" s="8">
        <f t="shared" si="3"/>
        <v>0.78921216701303609</v>
      </c>
      <c r="Q28" s="12">
        <v>664</v>
      </c>
      <c r="R28" s="8">
        <f t="shared" si="4"/>
        <v>1</v>
      </c>
      <c r="S28" s="12">
        <v>0</v>
      </c>
    </row>
    <row r="29" spans="1:19" ht="92.25" customHeight="1" x14ac:dyDescent="0.25">
      <c r="A29" s="7"/>
      <c r="B29" s="2" t="s">
        <v>55</v>
      </c>
      <c r="C29" s="2"/>
      <c r="D29" s="15">
        <f t="shared" si="5"/>
        <v>398</v>
      </c>
      <c r="E29" s="3">
        <v>0</v>
      </c>
      <c r="F29" s="3">
        <v>0</v>
      </c>
      <c r="G29" s="3">
        <v>398</v>
      </c>
      <c r="H29" s="11"/>
      <c r="I29" s="3"/>
      <c r="J29" s="3"/>
      <c r="K29" s="3"/>
      <c r="L29" s="11"/>
      <c r="M29" s="3"/>
      <c r="N29" s="8"/>
      <c r="O29" s="3"/>
      <c r="P29" s="8"/>
      <c r="Q29" s="3"/>
      <c r="R29" s="8"/>
      <c r="S29" s="3"/>
    </row>
    <row r="30" spans="1:19" ht="38.25" x14ac:dyDescent="0.25">
      <c r="A30" s="7"/>
      <c r="B30" s="2" t="s">
        <v>56</v>
      </c>
      <c r="C30" s="2"/>
      <c r="D30" s="15">
        <f t="shared" si="5"/>
        <v>6821.4</v>
      </c>
      <c r="E30" s="3">
        <v>1620</v>
      </c>
      <c r="F30" s="3">
        <v>5201.3999999999996</v>
      </c>
      <c r="G30" s="3">
        <v>0</v>
      </c>
      <c r="H30" s="11"/>
      <c r="I30" s="3"/>
      <c r="J30" s="3"/>
      <c r="K30" s="3"/>
      <c r="L30" s="11"/>
      <c r="M30" s="3"/>
      <c r="N30" s="8"/>
      <c r="O30" s="3"/>
      <c r="P30" s="8"/>
      <c r="Q30" s="3"/>
      <c r="R30" s="8"/>
      <c r="S30" s="3"/>
    </row>
    <row r="31" spans="1:19" ht="28.5" customHeight="1" x14ac:dyDescent="0.25">
      <c r="A31" s="7"/>
      <c r="B31" s="2" t="s">
        <v>57</v>
      </c>
      <c r="C31" s="2"/>
      <c r="D31" s="15">
        <f t="shared" si="5"/>
        <v>1727.5</v>
      </c>
      <c r="E31" s="3">
        <v>0</v>
      </c>
      <c r="F31" s="3">
        <v>1727.5</v>
      </c>
      <c r="G31" s="3">
        <v>0</v>
      </c>
      <c r="H31" s="11"/>
      <c r="I31" s="3"/>
      <c r="J31" s="3"/>
      <c r="K31" s="3"/>
      <c r="L31" s="11"/>
      <c r="M31" s="3"/>
      <c r="N31" s="8"/>
      <c r="O31" s="3"/>
      <c r="P31" s="8"/>
      <c r="Q31" s="3"/>
      <c r="R31" s="8"/>
      <c r="S31" s="3"/>
    </row>
    <row r="32" spans="1:19" ht="51" x14ac:dyDescent="0.25">
      <c r="A32" s="7" t="s">
        <v>21</v>
      </c>
      <c r="B32" s="9" t="s">
        <v>58</v>
      </c>
      <c r="C32" s="2" t="s">
        <v>66</v>
      </c>
      <c r="D32" s="15">
        <f t="shared" si="5"/>
        <v>30</v>
      </c>
      <c r="E32" s="12">
        <v>0</v>
      </c>
      <c r="F32" s="12">
        <v>30</v>
      </c>
      <c r="G32" s="12">
        <v>0</v>
      </c>
      <c r="H32" s="11">
        <f t="shared" si="6"/>
        <v>30</v>
      </c>
      <c r="I32" s="12">
        <v>0</v>
      </c>
      <c r="J32" s="12">
        <v>0</v>
      </c>
      <c r="K32" s="12">
        <v>30</v>
      </c>
      <c r="L32" s="11">
        <f t="shared" si="7"/>
        <v>0</v>
      </c>
      <c r="M32" s="12">
        <v>0</v>
      </c>
      <c r="N32" s="8" t="e">
        <f t="shared" si="2"/>
        <v>#DIV/0!</v>
      </c>
      <c r="O32" s="12">
        <v>0</v>
      </c>
      <c r="P32" s="8" t="e">
        <f t="shared" si="3"/>
        <v>#DIV/0!</v>
      </c>
      <c r="Q32" s="12">
        <v>0</v>
      </c>
      <c r="R32" s="8">
        <f t="shared" si="4"/>
        <v>0</v>
      </c>
      <c r="S32" s="12">
        <v>0</v>
      </c>
    </row>
    <row r="33" spans="1:20" ht="51" x14ac:dyDescent="0.25">
      <c r="A33" s="7" t="s">
        <v>12</v>
      </c>
      <c r="B33" s="9" t="s">
        <v>59</v>
      </c>
      <c r="C33" s="2" t="s">
        <v>60</v>
      </c>
      <c r="D33" s="15">
        <f t="shared" si="5"/>
        <v>0</v>
      </c>
      <c r="E33" s="12">
        <v>0</v>
      </c>
      <c r="F33" s="12">
        <v>0</v>
      </c>
      <c r="G33" s="12">
        <v>0</v>
      </c>
      <c r="H33" s="11">
        <f t="shared" si="6"/>
        <v>0</v>
      </c>
      <c r="I33" s="12">
        <v>0</v>
      </c>
      <c r="J33" s="12">
        <v>0</v>
      </c>
      <c r="K33" s="12">
        <v>0</v>
      </c>
      <c r="L33" s="11">
        <f t="shared" si="7"/>
        <v>0</v>
      </c>
      <c r="M33" s="12">
        <v>0</v>
      </c>
      <c r="N33" s="8" t="e">
        <f t="shared" si="2"/>
        <v>#DIV/0!</v>
      </c>
      <c r="O33" s="12">
        <v>0</v>
      </c>
      <c r="P33" s="8" t="e">
        <f t="shared" si="3"/>
        <v>#DIV/0!</v>
      </c>
      <c r="Q33" s="12">
        <v>0</v>
      </c>
      <c r="R33" s="8" t="e">
        <f t="shared" si="4"/>
        <v>#DIV/0!</v>
      </c>
      <c r="S33" s="12">
        <v>0</v>
      </c>
    </row>
    <row r="34" spans="1:20" ht="51" x14ac:dyDescent="0.25">
      <c r="A34" s="7" t="s">
        <v>13</v>
      </c>
      <c r="B34" s="9" t="s">
        <v>61</v>
      </c>
      <c r="C34" s="2" t="s">
        <v>62</v>
      </c>
      <c r="D34" s="15">
        <f t="shared" si="5"/>
        <v>50</v>
      </c>
      <c r="E34" s="12">
        <v>0</v>
      </c>
      <c r="F34" s="12">
        <v>0</v>
      </c>
      <c r="G34" s="12">
        <v>50</v>
      </c>
      <c r="H34" s="11">
        <f t="shared" si="6"/>
        <v>50</v>
      </c>
      <c r="I34" s="12">
        <v>0</v>
      </c>
      <c r="J34" s="12">
        <v>0</v>
      </c>
      <c r="K34" s="12">
        <v>50</v>
      </c>
      <c r="L34" s="11">
        <f t="shared" si="7"/>
        <v>40</v>
      </c>
      <c r="M34" s="12">
        <v>0</v>
      </c>
      <c r="N34" s="8" t="e">
        <f t="shared" si="2"/>
        <v>#DIV/0!</v>
      </c>
      <c r="O34" s="12">
        <v>0</v>
      </c>
      <c r="P34" s="8" t="e">
        <f t="shared" si="3"/>
        <v>#DIV/0!</v>
      </c>
      <c r="Q34" s="12">
        <v>40</v>
      </c>
      <c r="R34" s="8">
        <f t="shared" si="4"/>
        <v>0.8</v>
      </c>
      <c r="S34" s="12">
        <v>0</v>
      </c>
    </row>
    <row r="35" spans="1:20" ht="51" x14ac:dyDescent="0.25">
      <c r="A35" s="16" t="s">
        <v>22</v>
      </c>
      <c r="B35" s="17" t="s">
        <v>63</v>
      </c>
      <c r="C35" s="18" t="s">
        <v>62</v>
      </c>
      <c r="D35" s="19">
        <f t="shared" si="5"/>
        <v>0</v>
      </c>
      <c r="E35" s="20">
        <v>0</v>
      </c>
      <c r="F35" s="20">
        <v>0</v>
      </c>
      <c r="G35" s="20">
        <v>0</v>
      </c>
      <c r="H35" s="21">
        <f t="shared" si="6"/>
        <v>0</v>
      </c>
      <c r="I35" s="20">
        <v>0</v>
      </c>
      <c r="J35" s="20">
        <v>0</v>
      </c>
      <c r="K35" s="20">
        <v>0</v>
      </c>
      <c r="L35" s="21">
        <f t="shared" si="7"/>
        <v>0</v>
      </c>
      <c r="M35" s="22">
        <v>0</v>
      </c>
      <c r="N35" s="23" t="e">
        <f t="shared" si="2"/>
        <v>#DIV/0!</v>
      </c>
      <c r="O35" s="22">
        <v>0</v>
      </c>
      <c r="P35" s="23" t="e">
        <f t="shared" si="3"/>
        <v>#DIV/0!</v>
      </c>
      <c r="Q35" s="20">
        <v>0</v>
      </c>
      <c r="R35" s="23" t="e">
        <f t="shared" si="4"/>
        <v>#DIV/0!</v>
      </c>
      <c r="S35" s="22">
        <v>0</v>
      </c>
    </row>
    <row r="36" spans="1:20" x14ac:dyDescent="0.25">
      <c r="A36" s="24"/>
      <c r="B36" s="25"/>
      <c r="C36" s="26"/>
      <c r="D36" s="26"/>
      <c r="E36" s="27"/>
      <c r="F36" s="27"/>
      <c r="G36" s="27"/>
      <c r="H36" s="27"/>
      <c r="I36" s="27"/>
      <c r="J36" s="27"/>
      <c r="K36" s="27"/>
      <c r="L36" s="27"/>
      <c r="M36" s="28"/>
      <c r="N36" s="28"/>
      <c r="O36" s="28"/>
      <c r="P36" s="28"/>
      <c r="Q36" s="27"/>
      <c r="R36" s="27"/>
      <c r="S36" s="28"/>
      <c r="T36" s="29"/>
    </row>
    <row r="37" spans="1:20" x14ac:dyDescent="0.25">
      <c r="A37" s="24"/>
      <c r="B37" s="25"/>
      <c r="C37" s="30"/>
      <c r="D37" s="30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9"/>
    </row>
    <row r="38" spans="1:20" x14ac:dyDescent="0.25">
      <c r="A38" s="24"/>
      <c r="B38" s="25"/>
      <c r="C38" s="26"/>
      <c r="D38" s="26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9"/>
    </row>
    <row r="39" spans="1:20" x14ac:dyDescent="0.25">
      <c r="A39" s="24"/>
      <c r="B39" s="25"/>
      <c r="C39" s="26"/>
      <c r="D39" s="26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9"/>
    </row>
    <row r="40" spans="1:20" x14ac:dyDescent="0.25">
      <c r="A40" s="24"/>
      <c r="B40" s="31"/>
      <c r="C40" s="30"/>
      <c r="D40" s="30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9"/>
    </row>
    <row r="41" spans="1:20" ht="23.25" x14ac:dyDescent="0.35">
      <c r="A41" s="24"/>
      <c r="B41" s="25"/>
      <c r="C41" s="26"/>
      <c r="D41" s="26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32"/>
    </row>
    <row r="42" spans="1:20" x14ac:dyDescent="0.25">
      <c r="A42" s="24"/>
      <c r="B42" s="25"/>
      <c r="C42" s="30"/>
      <c r="D42" s="30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33"/>
    </row>
    <row r="43" spans="1:20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</sheetData>
  <mergeCells count="10">
    <mergeCell ref="A4:S4"/>
    <mergeCell ref="H6:K6"/>
    <mergeCell ref="L6:S6"/>
    <mergeCell ref="D6:G6"/>
    <mergeCell ref="Q1:S1"/>
    <mergeCell ref="Q2:S2"/>
    <mergeCell ref="Q5:S5"/>
    <mergeCell ref="A6:A7"/>
    <mergeCell ref="B6:B7"/>
    <mergeCell ref="C6:C7"/>
  </mergeCells>
  <pageMargins left="0.31496062992125984" right="0.31496062992125984" top="0.35433070866141736" bottom="0.35433070866141736" header="0.31496062992125984" footer="0.31496062992125984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Наталья</cp:lastModifiedBy>
  <cp:lastPrinted>2016-06-08T13:04:24Z</cp:lastPrinted>
  <dcterms:created xsi:type="dcterms:W3CDTF">2015-05-06T10:52:02Z</dcterms:created>
  <dcterms:modified xsi:type="dcterms:W3CDTF">2016-06-14T12:34:13Z</dcterms:modified>
</cp:coreProperties>
</file>