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</sheets>
  <definedNames>
    <definedName name="Excel_BuiltIn_Print_Titles" localSheetId="0">'Приложение 1'!$10:$11</definedName>
    <definedName name="Print_Titles" localSheetId="0">'Приложение 1'!$10:$10</definedName>
  </definedNames>
  <calcPr iterateDelta="0.0001"/>
</workbook>
</file>

<file path=xl/sharedStrings.xml><?xml version="1.0" encoding="utf-8"?>
<sst xmlns="http://schemas.openxmlformats.org/spreadsheetml/2006/main" count="276" uniqueCount="276">
  <si>
    <t xml:space="preserve">Приложение 1 </t>
  </si>
  <si>
    <t xml:space="preserve">ОСНОВНЫЕ ПОКАЗАТЕЛИ СОЦИАЛЬНО-ЭКОНОМИЧЕСКОГО РАЗВИТИЯ</t>
  </si>
  <si>
    <t xml:space="preserve">муниципального образования Ленинградский муниципальный округ Краснодарского края</t>
  </si>
  <si>
    <t xml:space="preserve">(наименование муниципального образования)</t>
  </si>
  <si>
    <t xml:space="preserve">в 2026 году</t>
  </si>
  <si>
    <t>№</t>
  </si>
  <si>
    <t>ПОКАЗАТЕЛИ</t>
  </si>
  <si>
    <t xml:space="preserve">Единица измерения</t>
  </si>
  <si>
    <t>ОКВЭД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</si>
  <si>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</si>
  <si>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</si>
  <si>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</si>
  <si>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</si>
  <si>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</si>
  <si>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</si>
  <si>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</si>
  <si>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</si>
  <si>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</si>
  <si>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</si>
  <si>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</si>
  <si>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</si>
  <si>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 xml:space="preserve">прогноз на 2026 год </t>
  </si>
  <si>
    <t xml:space="preserve">Промышленное производство</t>
  </si>
  <si>
    <t>1.</t>
  </si>
  <si>
    <t xml:space="preserve">Число действующих промышленных предприятий *</t>
  </si>
  <si>
    <t>единиц</t>
  </si>
  <si>
    <t xml:space="preserve">в % к соответствующему периоду предыдущего года</t>
  </si>
  <si>
    <t>%</t>
  </si>
  <si>
    <t>1.1.</t>
  </si>
  <si>
    <t xml:space="preserve">в том числе крупных и средних предприятий **</t>
  </si>
  <si>
    <t>1323500.029.31</t>
  </si>
  <si>
    <t>2.</t>
  </si>
  <si>
    <t xml:space="preserve">Объем отгруженных товаров собственного производства, выполненных работ и услуг собственными силами крупных и средних организаций (по фактическим видам деятельности):</t>
  </si>
  <si>
    <t>тыс.руб.</t>
  </si>
  <si>
    <t xml:space="preserve">ежемесячный прирост отгрузки</t>
  </si>
  <si>
    <t>2.1.</t>
  </si>
  <si>
    <t xml:space="preserve">Добыча полезных ископаемых</t>
  </si>
  <si>
    <t>B</t>
  </si>
  <si>
    <t xml:space="preserve">Доля ОКВЭД в промышленном производстве</t>
  </si>
  <si>
    <t xml:space="preserve">добыча нефти и природного газа</t>
  </si>
  <si>
    <t>06</t>
  </si>
  <si>
    <t xml:space="preserve">добыча прочих полезных ископаемых</t>
  </si>
  <si>
    <t>08</t>
  </si>
  <si>
    <t xml:space="preserve">предоставление услуг в области добычи полезных ископаемых</t>
  </si>
  <si>
    <t>09</t>
  </si>
  <si>
    <t>2.2.</t>
  </si>
  <si>
    <t xml:space="preserve">Обрабатывающие производства</t>
  </si>
  <si>
    <t>C</t>
  </si>
  <si>
    <t xml:space="preserve">в том числе по видам деятельности:</t>
  </si>
  <si>
    <t xml:space="preserve">производство пищевых продуктов</t>
  </si>
  <si>
    <t>10</t>
  </si>
  <si>
    <t xml:space="preserve">     в т.ч.:</t>
  </si>
  <si>
    <t xml:space="preserve">переработка и консервирование мяса и мясной пищевой продукции</t>
  </si>
  <si>
    <t>10.1</t>
  </si>
  <si>
    <t xml:space="preserve">      в % к соответствующему периоду предыдущего года</t>
  </si>
  <si>
    <t xml:space="preserve">переработка и консервирование 
рыбы, ракообразных и моллюсков</t>
  </si>
  <si>
    <t>10.2</t>
  </si>
  <si>
    <t xml:space="preserve">     в % к соответствующему периоду предыдущего года</t>
  </si>
  <si>
    <t xml:space="preserve">переработка и консервирование  фруктов и овощей</t>
  </si>
  <si>
    <t>10.3</t>
  </si>
  <si>
    <t xml:space="preserve">производство растительных 
и животных масел и жиров</t>
  </si>
  <si>
    <t>10.4</t>
  </si>
  <si>
    <t xml:space="preserve">производство молочной продукции</t>
  </si>
  <si>
    <t>10.5</t>
  </si>
  <si>
    <t xml:space="preserve">производство продуктов мукомольной и крупяной промышленности, крахмала 
и крахмалосодержащих продуктов</t>
  </si>
  <si>
    <t>10.6</t>
  </si>
  <si>
    <t xml:space="preserve">производство хлебобулочных и мучных кондитерских изделий</t>
  </si>
  <si>
    <t>10.7</t>
  </si>
  <si>
    <t xml:space="preserve">
производство прочих пищевых продуктов</t>
  </si>
  <si>
    <t>10.8</t>
  </si>
  <si>
    <t xml:space="preserve">производство готовых кормов для животных</t>
  </si>
  <si>
    <t>10.9</t>
  </si>
  <si>
    <t xml:space="preserve">производство напитков</t>
  </si>
  <si>
    <t>11</t>
  </si>
  <si>
    <t xml:space="preserve">производство табачных изделий</t>
  </si>
  <si>
    <t>12</t>
  </si>
  <si>
    <t xml:space="preserve">производство текстильных изделий</t>
  </si>
  <si>
    <t>13</t>
  </si>
  <si>
    <t xml:space="preserve">производство одежды</t>
  </si>
  <si>
    <t>14</t>
  </si>
  <si>
    <t xml:space="preserve">производство кожи и изделий из кожи </t>
  </si>
  <si>
    <t>15</t>
  </si>
  <si>
    <t xml:space="preserve">обработка древесины и производство изделий из дерева и пробки, кроме мебели, производство изделий из соломки и материалов для плетения</t>
  </si>
  <si>
    <t>16</t>
  </si>
  <si>
    <t xml:space="preserve">производство бумаги и бумажных изделий</t>
  </si>
  <si>
    <t>17</t>
  </si>
  <si>
    <t xml:space="preserve">деятельность полиграфическая и копирование носителей информации</t>
  </si>
  <si>
    <t>18</t>
  </si>
  <si>
    <t xml:space="preserve">производство кокса и нефтепродуктов</t>
  </si>
  <si>
    <t>19</t>
  </si>
  <si>
    <t xml:space="preserve">производство химических веществ и химических продуктов</t>
  </si>
  <si>
    <t>20</t>
  </si>
  <si>
    <t xml:space="preserve">производство лекарственных средств и материалов, применяемых в медицинских целях</t>
  </si>
  <si>
    <t>21</t>
  </si>
  <si>
    <t xml:space="preserve">производство резиновых и пластмассовых изделий</t>
  </si>
  <si>
    <t>22</t>
  </si>
  <si>
    <t xml:space="preserve">производство прочей неметаллической минеральной продукции</t>
  </si>
  <si>
    <t>23</t>
  </si>
  <si>
    <t xml:space="preserve">производство металлургическое </t>
  </si>
  <si>
    <t>24</t>
  </si>
  <si>
    <t xml:space="preserve">производство готовых металлических изделий, кроме машин и оборудования</t>
  </si>
  <si>
    <t>25</t>
  </si>
  <si>
    <t xml:space="preserve">производство компьютеров, электронных и оптических изделий</t>
  </si>
  <si>
    <t>26</t>
  </si>
  <si>
    <t xml:space="preserve">производство электрического оборудования</t>
  </si>
  <si>
    <t>27</t>
  </si>
  <si>
    <t xml:space="preserve">производство машин и оборудования, не включенных в другие группировки</t>
  </si>
  <si>
    <t>28</t>
  </si>
  <si>
    <t xml:space="preserve">производство автотранспортных средств, прицепов и полуприцепов</t>
  </si>
  <si>
    <t>29</t>
  </si>
  <si>
    <t xml:space="preserve">производство прочих транспортных средств и оборудования</t>
  </si>
  <si>
    <t>30</t>
  </si>
  <si>
    <t xml:space="preserve">производство мебели</t>
  </si>
  <si>
    <t>31</t>
  </si>
  <si>
    <t xml:space="preserve">производство прочих готовых изделий</t>
  </si>
  <si>
    <t>32</t>
  </si>
  <si>
    <t xml:space="preserve">ремонт и монтаж машин и оборудования</t>
  </si>
  <si>
    <t>33</t>
  </si>
  <si>
    <t>2.3.</t>
  </si>
  <si>
    <t xml:space="preserve">Обеспечение электрической энергией, газом и паром; кондиционирование воздуха</t>
  </si>
  <si>
    <t>D</t>
  </si>
  <si>
    <t>2.4.</t>
  </si>
  <si>
    <t xml:space="preserve">Водоснабжение; водоотведение, организация сбора и утилизации отходов, деятельность по ликвидации загрязнений</t>
  </si>
  <si>
    <t>E</t>
  </si>
  <si>
    <t>3.</t>
  </si>
  <si>
    <t xml:space="preserve">Производство основных видов продукции:</t>
  </si>
  <si>
    <t xml:space="preserve">соот. ед изм.</t>
  </si>
  <si>
    <t xml:space="preserve">отражается полный перечень номенклатуры продукции, выпускаемой крупными и средними предприятиями в разрезе ОКПД </t>
  </si>
  <si>
    <t xml:space="preserve">Сельское хозяйство</t>
  </si>
  <si>
    <t>4.</t>
  </si>
  <si>
    <t xml:space="preserve">Число действующих сельскохозяйственных предприятий *</t>
  </si>
  <si>
    <t>4.1.</t>
  </si>
  <si>
    <t xml:space="preserve">в том числе крупных и средних организаций **</t>
  </si>
  <si>
    <t xml:space="preserve">01.02.АГ (01.1+01.2+01.3+01.4+01.5)</t>
  </si>
  <si>
    <t>5.</t>
  </si>
  <si>
    <t xml:space="preserve">Число действующих КФХ / ИП</t>
  </si>
  <si>
    <t>6.</t>
  </si>
  <si>
    <t xml:space="preserve">Число личных подсобных хозяйств </t>
  </si>
  <si>
    <t>7.</t>
  </si>
  <si>
    <t xml:space="preserve">Объем отгруженной продукции собственного производства, выполненных работ и услуг собственными силами крупных и средних организаций (по фактическим видам деятельности) </t>
  </si>
  <si>
    <t>01.02.АГ</t>
  </si>
  <si>
    <t>8.</t>
  </si>
  <si>
    <r>
      <rPr>
        <sz val="10"/>
        <rFont val="Times New Roman"/>
      </rPr>
      <t xml:space="preserve">Посевная площадь  - всего </t>
    </r>
    <r>
      <rPr>
        <sz val="9"/>
        <rFont val="Times New Roman"/>
      </rPr>
      <t xml:space="preserve">(в крупных и средних сельхозорганизациях)</t>
    </r>
  </si>
  <si>
    <t>тыс.га</t>
  </si>
  <si>
    <t xml:space="preserve">в том числе:</t>
  </si>
  <si>
    <t>8.1.</t>
  </si>
  <si>
    <t xml:space="preserve">зерновые и зернобобовые </t>
  </si>
  <si>
    <t>8.2.</t>
  </si>
  <si>
    <t xml:space="preserve">сахарная свекла</t>
  </si>
  <si>
    <t>8.3.</t>
  </si>
  <si>
    <t>подсолнечник</t>
  </si>
  <si>
    <t>8.4.</t>
  </si>
  <si>
    <t>овощи</t>
  </si>
  <si>
    <t>8.5.</t>
  </si>
  <si>
    <t>картофель</t>
  </si>
  <si>
    <t>8.6.</t>
  </si>
  <si>
    <r>
      <rPr>
        <sz val="10"/>
        <rFont val="Times New Roman"/>
      </rPr>
      <t xml:space="preserve">плоды и ягоды </t>
    </r>
    <r>
      <rPr>
        <sz val="8"/>
        <rFont val="Times New Roman"/>
      </rPr>
      <t xml:space="preserve">(площадь насаждений)</t>
    </r>
  </si>
  <si>
    <t>8.7.</t>
  </si>
  <si>
    <r>
      <rPr>
        <sz val="10"/>
        <rFont val="Times New Roman"/>
      </rPr>
      <t xml:space="preserve">виноград </t>
    </r>
    <r>
      <rPr>
        <sz val="8"/>
        <rFont val="Times New Roman"/>
      </rPr>
      <t xml:space="preserve">(площадь насаждений)</t>
    </r>
  </si>
  <si>
    <t>9.</t>
  </si>
  <si>
    <r>
      <rPr>
        <sz val="10"/>
        <rFont val="Times New Roman"/>
      </rPr>
      <t xml:space="preserve">Численность основных видов скота и птицы</t>
    </r>
    <r>
      <rPr>
        <sz val="9"/>
        <rFont val="Times New Roman"/>
      </rPr>
      <t xml:space="preserve"> (в крупных и средних сельхозорганизациях)</t>
    </r>
    <r>
      <rPr>
        <sz val="10"/>
        <rFont val="Times New Roman"/>
      </rPr>
      <t>:</t>
    </r>
  </si>
  <si>
    <t>9.1.</t>
  </si>
  <si>
    <t xml:space="preserve">крупный рогатый скот</t>
  </si>
  <si>
    <t>голов</t>
  </si>
  <si>
    <t>9.2.</t>
  </si>
  <si>
    <t>свиньи</t>
  </si>
  <si>
    <t>9.3.</t>
  </si>
  <si>
    <t xml:space="preserve">овцы и козы</t>
  </si>
  <si>
    <t>9.4.</t>
  </si>
  <si>
    <t>птица</t>
  </si>
  <si>
    <t>10.</t>
  </si>
  <si>
    <r>
      <rPr>
        <sz val="10"/>
        <rFont val="Times New Roman"/>
      </rPr>
      <t xml:space="preserve">Производство основных видов сельскохозяйственной продукции</t>
    </r>
    <r>
      <rPr>
        <sz val="8"/>
        <rFont val="Times New Roman"/>
      </rPr>
      <t xml:space="preserve"> </t>
    </r>
    <r>
      <rPr>
        <sz val="9"/>
        <rFont val="Times New Roman"/>
      </rPr>
      <t xml:space="preserve">(в крупных и средних сельхозорганизациях): </t>
    </r>
  </si>
  <si>
    <t>10.1.</t>
  </si>
  <si>
    <t>тонн</t>
  </si>
  <si>
    <t>10.2.</t>
  </si>
  <si>
    <t xml:space="preserve">сахарная свекла (фабричная)</t>
  </si>
  <si>
    <t>10.3.</t>
  </si>
  <si>
    <t xml:space="preserve">подсолнечник </t>
  </si>
  <si>
    <t>10.4.</t>
  </si>
  <si>
    <t>10.5.</t>
  </si>
  <si>
    <t>10.6.</t>
  </si>
  <si>
    <t xml:space="preserve">плоды и ягоды</t>
  </si>
  <si>
    <t>10.7.</t>
  </si>
  <si>
    <t>виноград</t>
  </si>
  <si>
    <t>10.8.</t>
  </si>
  <si>
    <t xml:space="preserve">скот и птица на убой (в живом весе)</t>
  </si>
  <si>
    <t>10.9.</t>
  </si>
  <si>
    <t>молоко</t>
  </si>
  <si>
    <t>10.10.</t>
  </si>
  <si>
    <t>яйца</t>
  </si>
  <si>
    <t xml:space="preserve">тыс. шт.</t>
  </si>
  <si>
    <t>Строительство</t>
  </si>
  <si>
    <t>11.</t>
  </si>
  <si>
    <t xml:space="preserve">Число действующих строительных организаций *</t>
  </si>
  <si>
    <t>11.1.</t>
  </si>
  <si>
    <t>F</t>
  </si>
  <si>
    <t>12.</t>
  </si>
  <si>
    <t xml:space="preserve">Объем работ, выполненных собственными силами по виду деятельности "строительство" крупными и средними организациями (по фактическим видам деятельности)</t>
  </si>
  <si>
    <t xml:space="preserve">в сопоставимых ценах в % к соответствующему периоду предыдущего года</t>
  </si>
  <si>
    <t>13.</t>
  </si>
  <si>
    <t xml:space="preserve">Ввод в действие жилых домов</t>
  </si>
  <si>
    <t>тыс.кв.м</t>
  </si>
  <si>
    <t>13.1.</t>
  </si>
  <si>
    <t xml:space="preserve"> в том числе индивидуальными застройщиками</t>
  </si>
  <si>
    <t xml:space="preserve">Транспортировка и хранение</t>
  </si>
  <si>
    <t>14.</t>
  </si>
  <si>
    <t xml:space="preserve">Число действующих  хозяйствующих субъектов транспорта *</t>
  </si>
  <si>
    <t>14.1.</t>
  </si>
  <si>
    <t>H</t>
  </si>
  <si>
    <t xml:space="preserve">из них:</t>
  </si>
  <si>
    <t>14.1.1.</t>
  </si>
  <si>
    <t xml:space="preserve">железнодорожного транспорта</t>
  </si>
  <si>
    <t xml:space="preserve">49.1+49.2+ 49.31.1</t>
  </si>
  <si>
    <t>14.1.2.</t>
  </si>
  <si>
    <t xml:space="preserve">автомобильного транспорта</t>
  </si>
  <si>
    <t xml:space="preserve">49.31.21+ 49.39 + 49.4</t>
  </si>
  <si>
    <t>14.1.3.</t>
  </si>
  <si>
    <t xml:space="preserve">трубопроводного транспорта</t>
  </si>
  <si>
    <t>49.5</t>
  </si>
  <si>
    <t>14.1.4.</t>
  </si>
  <si>
    <t xml:space="preserve">воздушного транспорта</t>
  </si>
  <si>
    <t>14.1.5.</t>
  </si>
  <si>
    <t xml:space="preserve">водного транспорта</t>
  </si>
  <si>
    <t>14.1.6.</t>
  </si>
  <si>
    <t xml:space="preserve">вспомогательной транспортной деятельности</t>
  </si>
  <si>
    <t>15.</t>
  </si>
  <si>
    <t xml:space="preserve">Объем отгруженной продукции, выполненных работ и услуг собственными силами крупных и средних организаций, занятых транспортировкой и хранением (по хозяйственным видам деятельности)</t>
  </si>
  <si>
    <t xml:space="preserve">Потребительский рынок</t>
  </si>
  <si>
    <t>16.</t>
  </si>
  <si>
    <t xml:space="preserve">Число действующих  хозяйствующих субъектов розничной торговли *</t>
  </si>
  <si>
    <t>16.1.</t>
  </si>
  <si>
    <t xml:space="preserve">в том числе крупных и средних организаций ***</t>
  </si>
  <si>
    <t>17.</t>
  </si>
  <si>
    <t xml:space="preserve">Оборот розничной торговли по крупным и средним организациям всех видов деятельности</t>
  </si>
  <si>
    <t xml:space="preserve">в сопоставимых ценах в % к соответствующему периоду предыдущему года</t>
  </si>
  <si>
    <t xml:space="preserve">Курортно-туристский комплекс </t>
  </si>
  <si>
    <t>18.</t>
  </si>
  <si>
    <t xml:space="preserve">Количество учреждений </t>
  </si>
  <si>
    <t>19.</t>
  </si>
  <si>
    <t xml:space="preserve">Количество мест </t>
  </si>
  <si>
    <t>20.</t>
  </si>
  <si>
    <t xml:space="preserve">Средняя заполняемость</t>
  </si>
  <si>
    <t>21.</t>
  </si>
  <si>
    <t xml:space="preserve">Объем отгруженной продукции, выполненных работ и услуг собственными силами крупных и средних организаций курортно-туристского комплекса (по хозяйственным видам деятельности)</t>
  </si>
  <si>
    <t>55+79+86.90.4</t>
  </si>
  <si>
    <t>21.1.</t>
  </si>
  <si>
    <t xml:space="preserve">деятельность по предоставлению мест для временного проживания</t>
  </si>
  <si>
    <t>55</t>
  </si>
  <si>
    <t>21.2.</t>
  </si>
  <si>
    <t xml:space="preserve">деятельность туристических агентств и прочих организаций, предоставляющих услуги в сфере туризма</t>
  </si>
  <si>
    <t>79</t>
  </si>
  <si>
    <t>21.3.</t>
  </si>
  <si>
    <t xml:space="preserve">деятельность санаторно-курортных организаций</t>
  </si>
  <si>
    <t>86.90.4</t>
  </si>
  <si>
    <t>22.</t>
  </si>
  <si>
    <t xml:space="preserve">Количество отдыхающих - всего (без учета однодневных посетителей)</t>
  </si>
  <si>
    <t>человек</t>
  </si>
  <si>
    <t>22.1.</t>
  </si>
  <si>
    <t xml:space="preserve">в том числе в коллективных средствах размещения</t>
  </si>
  <si>
    <t xml:space="preserve">Численность однодневных посетителей (экскурсантов) </t>
  </si>
  <si>
    <t xml:space="preserve">Инвестиции (ежеквартально)</t>
  </si>
  <si>
    <t xml:space="preserve">Общий объем инвестиций крупных и средних организаций за счет всех источников финансирования</t>
  </si>
  <si>
    <t xml:space="preserve">Финансовые результаты деятельности </t>
  </si>
  <si>
    <r>
      <rPr>
        <sz val="10"/>
        <rFont val="Times New Roman"/>
      </rPr>
      <t xml:space="preserve">Сальдированный финансовый результат </t>
    </r>
    <r>
      <rPr>
        <sz val="9"/>
        <rFont val="Times New Roman"/>
      </rPr>
      <t xml:space="preserve">(прибыль минус убыток) </t>
    </r>
    <r>
      <rPr>
        <sz val="10"/>
        <rFont val="Times New Roman"/>
      </rPr>
      <t xml:space="preserve">крупных и средних организаций по состоянию </t>
    </r>
  </si>
  <si>
    <t xml:space="preserve">Прибыль прибыльных организаций</t>
  </si>
  <si>
    <t xml:space="preserve">Убытки убыточных организаций</t>
  </si>
  <si>
    <t xml:space="preserve">Удельный вес убыточных организаций</t>
  </si>
  <si>
    <t xml:space="preserve">Уровень жизни  населения</t>
  </si>
  <si>
    <t xml:space="preserve">Среднемесячная заработная плата работников крупных и средних организаций</t>
  </si>
  <si>
    <t>руб.</t>
  </si>
  <si>
    <t xml:space="preserve">Численность безработных граждан, зарегистрированных в государственных учреждениях службы занятости </t>
  </si>
  <si>
    <t>тыс.чел.</t>
  </si>
  <si>
    <r>
      <rPr>
        <sz val="10"/>
        <rFont val="Times New Roman"/>
      </rPr>
      <t xml:space="preserve">Уровень регистрируемой безработицы </t>
    </r>
    <r>
      <rPr>
        <sz val="8"/>
        <rFont val="Times New Roman"/>
      </rPr>
      <t xml:space="preserve">(на конец периода)</t>
    </r>
  </si>
  <si>
    <t xml:space="preserve">* Ежеквартально статистический бюллетень (приложение к докладу) "Социально-экономическое положение городских округов, муниципальных округов и муниципальных районов Краснодарского края";</t>
  </si>
  <si>
    <t xml:space="preserve">** Форма П-1 "Отгружено товаров собственного производства, выполнено работ и услуг собственными силами по «чистым» видам экономической деятельности по крупным и средним организациям (без организаций с численностью работников менее 15 чел.)"; транспортировка и хранение по хозяйственным видам деятельности</t>
  </si>
  <si>
    <t xml:space="preserve">*** Форма П-1 "Оборот розничной торговли по организациям, не относящимся к субъектам малого предпринимательства (включая средние предприятия), средняя численность работников которых превышает 15 человек".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</si>
</sst>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5">
    <font>
      <sz val="10.000000"/>
      <color theme="1"/>
      <name val="Arial Cyr"/>
    </font>
    <font>
      <sz val="11.000000"/>
      <name val="Calibri"/>
    </font>
    <font>
      <sz val="10.000000"/>
      <name val="Times New Roman"/>
    </font>
    <font>
      <b/>
      <sz val="10.000000"/>
      <name val="Times New Roman"/>
    </font>
    <font>
      <b/>
      <sz val="9.000000"/>
      <name val="Times New Roman"/>
    </font>
    <font>
      <sz val="9.000000"/>
      <name val="Times New Roman"/>
    </font>
    <font>
      <i/>
      <sz val="9.000000"/>
      <name val="Times New Roman"/>
    </font>
    <font>
      <sz val="8.000000"/>
      <name val="Times New Roman"/>
    </font>
    <font>
      <sz val="10.500000"/>
      <name val="Times New Roman"/>
    </font>
    <font>
      <i/>
      <sz val="10.000000"/>
      <name val="Times New Roman"/>
    </font>
    <font>
      <i/>
      <sz val="9.000000"/>
      <color indexed="2"/>
      <name val="Times New Roman"/>
    </font>
    <font>
      <sz val="9.000000"/>
      <color indexed="2"/>
      <name val="Times New Roman"/>
    </font>
    <font>
      <sz val="7.000000"/>
      <name val="Times New Roman"/>
    </font>
    <font>
      <sz val="10.000000"/>
      <name val="Arial"/>
    </font>
    <font>
      <sz val="12.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24">
    <xf fontId="0" fillId="0" borderId="0" numFmtId="0" xfId="0"/>
    <xf fontId="2" fillId="0" borderId="0" numFmtId="49" xfId="0" applyNumberFormat="1" applyFont="1" applyAlignment="1">
      <alignment horizontal="center" vertical="center"/>
    </xf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2" fillId="0" borderId="0" numFmtId="0" xfId="0" applyFont="1"/>
    <xf fontId="2" fillId="0" borderId="0" numFmtId="0" xfId="0" applyFont="1" applyAlignment="1">
      <alignment horizontal="center" vertical="center"/>
    </xf>
    <xf fontId="2" fillId="2" borderId="0" numFmtId="49" xfId="0" applyNumberFormat="1" applyFont="1" applyFill="1" applyAlignment="1">
      <alignment wrapText="1"/>
    </xf>
    <xf fontId="2" fillId="2" borderId="0" numFmtId="49" xfId="0" applyNumberFormat="1" applyFont="1" applyFill="1" applyAlignment="1">
      <alignment horizontal="left"/>
    </xf>
    <xf fontId="2" fillId="2" borderId="0" numFmtId="49" xfId="0" applyNumberFormat="1" applyFont="1" applyFill="1" applyAlignment="1">
      <alignment horizontal="center" vertical="center"/>
    </xf>
    <xf fontId="4" fillId="2" borderId="0" numFmtId="49" xfId="0" applyNumberFormat="1" applyFont="1" applyFill="1" applyAlignment="1">
      <alignment horizontal="center" wrapText="1"/>
    </xf>
    <xf fontId="4" fillId="2" borderId="0" numFmtId="49" xfId="0" applyNumberFormat="1" applyFont="1" applyFill="1" applyAlignment="1">
      <alignment horizontal="right" wrapText="1"/>
    </xf>
    <xf fontId="3" fillId="0" borderId="0" numFmtId="49" xfId="0" applyNumberFormat="1" applyFont="1" applyAlignment="1">
      <alignment horizontal="center" vertical="center" wrapText="1"/>
    </xf>
    <xf fontId="3" fillId="2" borderId="0" numFmtId="49" xfId="0" applyNumberFormat="1" applyFont="1" applyFill="1" applyAlignment="1" applyProtection="1">
      <alignment horizontal="center" vertical="center" wrapText="1"/>
      <protection locked="0"/>
    </xf>
    <xf fontId="5" fillId="2" borderId="0" numFmtId="49" xfId="0" applyNumberFormat="1" applyFont="1" applyFill="1" applyAlignment="1">
      <alignment horizontal="center" vertical="center" wrapText="1"/>
    </xf>
    <xf fontId="2" fillId="2" borderId="0" numFmtId="0" xfId="0" applyFont="1" applyFill="1" applyAlignment="1">
      <alignment wrapText="1"/>
    </xf>
    <xf fontId="2" fillId="2" borderId="0" numFmtId="0" xfId="0" applyFont="1" applyFill="1" applyAlignment="1">
      <alignment horizontal="center"/>
    </xf>
    <xf fontId="3" fillId="2" borderId="0" numFmtId="0" xfId="0" applyFont="1" applyFill="1" applyAlignment="1">
      <alignment horizont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6" fillId="0" borderId="0" numFmtId="0" xfId="0" applyFont="1"/>
    <xf fontId="6" fillId="0" borderId="0" numFmtId="49" xfId="0" applyNumberFormat="1" applyFont="1" applyAlignment="1">
      <alignment horizontal="center" vertical="center"/>
    </xf>
    <xf fontId="6" fillId="0" borderId="0" numFmtId="0" xfId="0" applyFont="1" applyAlignment="1">
      <alignment horizontal="center"/>
    </xf>
    <xf fontId="2" fillId="0" borderId="2" numFmtId="49" xfId="0" applyNumberFormat="1" applyFont="1" applyBorder="1" applyAlignment="1">
      <alignment horizontal="center" vertical="center"/>
    </xf>
    <xf fontId="3" fillId="0" borderId="2" numFmtId="0" xfId="0" applyFont="1" applyBorder="1" applyAlignment="1">
      <alignment horizontal="center" wrapText="1"/>
    </xf>
    <xf fontId="7" fillId="0" borderId="2" numFmtId="0" xfId="0" applyFont="1" applyBorder="1" applyAlignment="1">
      <alignment horizontal="center"/>
    </xf>
    <xf fontId="2" fillId="0" borderId="2" numFmtId="0" xfId="0" applyFont="1" applyBorder="1" applyAlignment="1">
      <alignment horizontal="right" wrapText="1"/>
    </xf>
    <xf fontId="2" fillId="0" borderId="2" numFmtId="0" xfId="0" applyFont="1" applyBorder="1" applyAlignment="1">
      <alignment wrapText="1"/>
    </xf>
    <xf fontId="2" fillId="0" borderId="2" numFmtId="0" xfId="0" applyFont="1" applyBorder="1"/>
    <xf fontId="2" fillId="3" borderId="2" numFmtId="0" xfId="0" applyFont="1" applyFill="1" applyBorder="1"/>
    <xf fontId="2" fillId="0" borderId="2" numFmtId="0" xfId="0" applyFont="1" applyBorder="1" applyAlignment="1">
      <alignment horizontal="left" wrapText="1"/>
    </xf>
    <xf fontId="5" fillId="0" borderId="2" numFmtId="0" xfId="0" applyFont="1" applyBorder="1" applyAlignment="1">
      <alignment horizontal="center" wrapText="1"/>
    </xf>
    <xf fontId="2" fillId="4" borderId="2" numFmtId="0" xfId="0" applyFont="1" applyFill="1" applyBorder="1" applyAlignment="1">
      <alignment horizontal="right" wrapText="1"/>
    </xf>
    <xf fontId="2" fillId="4" borderId="0" numFmtId="0" xfId="0" applyFont="1" applyFill="1" applyAlignment="1">
      <alignment horizontal="right" wrapText="1"/>
    </xf>
    <xf fontId="2" fillId="0" borderId="2" numFmtId="0" xfId="0" applyFont="1" applyBorder="1" applyAlignment="1">
      <alignment horizontal="left" indent="1" wrapText="1"/>
    </xf>
    <xf fontId="2" fillId="0" borderId="2" numFmtId="0" xfId="0" applyFont="1" applyBorder="1" applyAlignment="1">
      <alignment horizontal="left" indent="7" wrapText="1"/>
    </xf>
    <xf fontId="5" fillId="0" borderId="2" numFmtId="0" xfId="0" applyFont="1" applyBorder="1" applyAlignment="1">
      <alignment horizontal="center"/>
    </xf>
    <xf fontId="8" fillId="0" borderId="2" numFmtId="0" xfId="0" applyFont="1" applyBorder="1" applyAlignment="1">
      <alignment horizontal="right" wrapText="1"/>
    </xf>
    <xf fontId="8" fillId="3" borderId="2" numFmtId="0" xfId="0" applyFont="1" applyFill="1" applyBorder="1"/>
    <xf fontId="9" fillId="0" borderId="0" numFmtId="0" xfId="0" applyFont="1"/>
    <xf fontId="9" fillId="0" borderId="2" numFmtId="49" xfId="0" applyNumberFormat="1" applyFont="1" applyBorder="1" applyAlignment="1">
      <alignment horizontal="center" vertical="center"/>
    </xf>
    <xf fontId="6" fillId="0" borderId="2" numFmtId="0" xfId="0" applyFont="1" applyBorder="1" applyAlignment="1">
      <alignment horizontal="left" indent="1" wrapText="1"/>
    </xf>
    <xf fontId="6" fillId="0" borderId="2" numFmtId="0" xfId="0" applyFont="1" applyBorder="1" applyAlignment="1">
      <alignment horizontal="center"/>
    </xf>
    <xf fontId="6" fillId="0" borderId="2" numFmtId="0" xfId="0" applyFont="1" applyBorder="1" applyAlignment="1">
      <alignment horizontal="right" wrapText="1"/>
    </xf>
    <xf fontId="6" fillId="0" borderId="2" numFmtId="0" xfId="0" applyFont="1" applyBorder="1" applyAlignment="1">
      <alignment wrapText="1"/>
    </xf>
    <xf fontId="9" fillId="3" borderId="2" numFmtId="0" xfId="0" applyFont="1" applyFill="1" applyBorder="1"/>
    <xf fontId="2" fillId="0" borderId="2" numFmtId="49" xfId="0" applyNumberFormat="1" applyFont="1" applyBorder="1" applyAlignment="1">
      <alignment horizontal="center"/>
    </xf>
    <xf fontId="10" fillId="0" borderId="0" numFmtId="0" xfId="0" applyFont="1"/>
    <xf fontId="10" fillId="0" borderId="2" numFmtId="49" xfId="0" applyNumberFormat="1" applyFont="1" applyBorder="1" applyAlignment="1">
      <alignment horizontal="center" vertical="center"/>
    </xf>
    <xf fontId="9" fillId="5" borderId="2" numFmtId="0" xfId="0" applyFont="1" applyFill="1" applyBorder="1" applyAlignment="1">
      <alignment horizontal="left" indent="1" wrapText="1"/>
    </xf>
    <xf fontId="9" fillId="5" borderId="2" numFmtId="0" xfId="0" applyFont="1" applyFill="1" applyBorder="1" applyAlignment="1">
      <alignment horizontal="center" wrapText="1"/>
    </xf>
    <xf fontId="2" fillId="5" borderId="2" numFmtId="0" xfId="0" applyFont="1" applyFill="1" applyBorder="1" applyAlignment="1">
      <alignment horizontal="center"/>
    </xf>
    <xf fontId="9" fillId="5" borderId="2" numFmtId="160" xfId="0" applyNumberFormat="1" applyFont="1" applyFill="1" applyBorder="1" applyAlignment="1">
      <alignment horizontal="right" wrapText="1"/>
    </xf>
    <xf fontId="2" fillId="0" borderId="2" numFmtId="0" xfId="0" applyFont="1" applyBorder="1" applyAlignment="1" applyProtection="1">
      <alignment horizontal="right" wrapText="1"/>
      <protection locked="0"/>
    </xf>
    <xf fontId="2" fillId="0" borderId="2" numFmtId="0" xfId="0" applyFont="1" applyBorder="1" applyAlignment="1" applyProtection="1">
      <alignment wrapText="1"/>
      <protection locked="0"/>
    </xf>
    <xf fontId="2" fillId="0" borderId="2" numFmtId="0" xfId="0" applyFont="1" applyBorder="1" applyAlignment="1" applyProtection="1">
      <alignment horizontal="right" wrapText="1"/>
    </xf>
    <xf fontId="6" fillId="5" borderId="2" numFmtId="0" xfId="0" applyFont="1" applyFill="1" applyBorder="1" applyAlignment="1">
      <alignment horizontal="left" indent="1" wrapText="1"/>
    </xf>
    <xf fontId="6" fillId="5" borderId="2" numFmtId="0" xfId="0" applyFont="1" applyFill="1" applyBorder="1" applyAlignment="1">
      <alignment horizontal="center" wrapText="1"/>
    </xf>
    <xf fontId="5" fillId="5" borderId="2" numFmtId="0" xfId="0" applyFont="1" applyFill="1" applyBorder="1" applyAlignment="1">
      <alignment horizontal="center"/>
    </xf>
    <xf fontId="6" fillId="5" borderId="2" numFmtId="160" xfId="0" applyNumberFormat="1" applyFont="1" applyFill="1" applyBorder="1" applyAlignment="1">
      <alignment horizontal="right" wrapText="1"/>
    </xf>
    <xf fontId="6" fillId="0" borderId="2" numFmtId="0" xfId="0" applyFont="1" applyBorder="1" applyAlignment="1">
      <alignment horizontal="center" wrapText="1"/>
    </xf>
    <xf fontId="6" fillId="0" borderId="2" numFmtId="160" xfId="0" applyNumberFormat="1" applyFont="1" applyBorder="1" applyAlignment="1">
      <alignment horizontal="right" wrapText="1"/>
    </xf>
    <xf fontId="6" fillId="3" borderId="2" numFmtId="160" xfId="0" applyNumberFormat="1" applyFont="1" applyFill="1" applyBorder="1" applyAlignment="1">
      <alignment horizontal="right" wrapText="1"/>
    </xf>
    <xf fontId="6" fillId="0" borderId="2" numFmtId="0" xfId="0" applyFont="1" applyBorder="1" applyAlignment="1">
      <alignment horizontal="left" wrapText="1"/>
    </xf>
    <xf fontId="9" fillId="0" borderId="2" numFmtId="160" xfId="0" applyNumberFormat="1" applyFont="1" applyBorder="1" applyAlignment="1">
      <alignment horizontal="right" wrapText="1"/>
    </xf>
    <xf fontId="2" fillId="0" borderId="2" numFmtId="0" xfId="0" applyFont="1" applyBorder="1" applyAlignment="1">
      <alignment horizontal="left" vertical="top" wrapText="1"/>
    </xf>
    <xf fontId="7" fillId="0" borderId="2" numFmtId="0" xfId="0" applyFont="1" applyBorder="1" applyAlignment="1">
      <alignment horizontal="center" wrapText="1"/>
    </xf>
    <xf fontId="11" fillId="0" borderId="2" numFmtId="0" xfId="0" applyFont="1" applyBorder="1" applyAlignment="1">
      <alignment horizontal="left" indent="1" wrapText="1"/>
    </xf>
    <xf fontId="2" fillId="4" borderId="3" numFmtId="0" xfId="0" applyFont="1" applyFill="1" applyBorder="1" applyAlignment="1">
      <alignment horizontal="right" wrapText="1"/>
    </xf>
    <xf fontId="2" fillId="0" borderId="3" numFmtId="0" xfId="0" applyFont="1" applyBorder="1" applyAlignment="1">
      <alignment wrapText="1"/>
    </xf>
    <xf fontId="7" fillId="0" borderId="4" numFmtId="0" xfId="0" applyFont="1" applyBorder="1" applyAlignment="1">
      <alignment horizontal="center" wrapText="1"/>
    </xf>
    <xf fontId="2" fillId="4" borderId="5" numFmtId="0" xfId="0" applyFont="1" applyFill="1" applyBorder="1" applyAlignment="1">
      <alignment horizontal="right" wrapText="1"/>
    </xf>
    <xf fontId="2" fillId="6" borderId="6" numFmtId="0" xfId="0" applyFont="1" applyFill="1" applyBorder="1" applyAlignment="1">
      <alignment wrapText="1"/>
    </xf>
    <xf fontId="2" fillId="0" borderId="0" numFmtId="0" xfId="0" applyFont="1" applyAlignment="1">
      <alignment vertical="center"/>
    </xf>
    <xf fontId="2" fillId="0" borderId="2" numFmtId="0" xfId="0" applyFont="1" applyBorder="1" applyAlignment="1">
      <alignment horizontal="left" vertical="center" wrapText="1"/>
    </xf>
    <xf fontId="5" fillId="0" borderId="2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2" fillId="4" borderId="7" numFmtId="0" xfId="0" applyFont="1" applyFill="1" applyBorder="1" applyAlignment="1">
      <alignment wrapText="1"/>
    </xf>
    <xf fontId="2" fillId="4" borderId="8" numFmtId="0" xfId="0" applyFont="1" applyFill="1" applyBorder="1" applyAlignment="1">
      <alignment wrapText="1"/>
    </xf>
    <xf fontId="2" fillId="6" borderId="2" numFmtId="0" xfId="0" applyFont="1" applyFill="1" applyBorder="1" applyAlignment="1">
      <alignment wrapText="1"/>
    </xf>
    <xf fontId="2" fillId="0" borderId="2" numFmtId="0" xfId="0" applyFont="1" applyBorder="1" applyAlignment="1">
      <alignment vertical="center"/>
    </xf>
    <xf fontId="2" fillId="3" borderId="2" numFmtId="0" xfId="0" applyFont="1" applyFill="1" applyBorder="1" applyAlignment="1">
      <alignment vertical="center"/>
    </xf>
    <xf fontId="2" fillId="4" borderId="9" numFmtId="0" xfId="0" applyFont="1" applyFill="1" applyBorder="1" applyAlignment="1">
      <alignment wrapText="1"/>
    </xf>
    <xf fontId="2" fillId="4" borderId="10" numFmtId="0" xfId="0" applyFont="1" applyFill="1" applyBorder="1" applyAlignment="1">
      <alignment wrapText="1"/>
    </xf>
    <xf fontId="12" fillId="0" borderId="2" numFmtId="0" xfId="0" applyFont="1" applyBorder="1" applyAlignment="1">
      <alignment horizontal="center" wrapText="1"/>
    </xf>
    <xf fontId="2" fillId="0" borderId="11" numFmtId="0" xfId="0" applyFont="1" applyBorder="1" applyAlignment="1">
      <alignment horizontal="right" wrapText="1"/>
    </xf>
    <xf fontId="2" fillId="0" borderId="11" numFmtId="0" xfId="0" applyFont="1" applyBorder="1" applyAlignment="1">
      <alignment wrapText="1"/>
    </xf>
    <xf fontId="5" fillId="0" borderId="2" numFmtId="0" xfId="0" applyFont="1" applyBorder="1" applyAlignment="1">
      <alignment horizontal="left" indent="7" wrapText="1"/>
    </xf>
    <xf fontId="2" fillId="0" borderId="2" numFmtId="0" xfId="0" applyFont="1" applyBorder="1" applyAlignment="1" applyProtection="1">
      <alignment wrapText="1"/>
    </xf>
    <xf fontId="2" fillId="4" borderId="2" numFmtId="0" xfId="0" applyFont="1" applyFill="1" applyBorder="1" applyAlignment="1" applyProtection="1">
      <alignment wrapText="1"/>
      <protection locked="0"/>
    </xf>
    <xf fontId="2" fillId="4" borderId="2" numFmtId="0" xfId="0" applyFont="1" applyFill="1" applyBorder="1" applyAlignment="1">
      <alignment wrapText="1"/>
    </xf>
    <xf fontId="7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left" indent="2" wrapText="1"/>
    </xf>
    <xf fontId="13" fillId="0" borderId="12" numFmtId="0" xfId="0" applyFont="1" applyBorder="1" applyAlignment="1">
      <alignment horizontal="center" vertical="top" wrapText="1"/>
    </xf>
    <xf fontId="2" fillId="4" borderId="2" numFmtId="0" xfId="0" applyFont="1" applyFill="1" applyBorder="1" applyAlignment="1" applyProtection="1">
      <alignment horizontal="right" wrapText="1"/>
      <protection locked="0"/>
    </xf>
    <xf fontId="2" fillId="6" borderId="2" numFmtId="0" xfId="0" applyFont="1" applyFill="1" applyBorder="1" applyAlignment="1" applyProtection="1">
      <alignment wrapText="1"/>
      <protection locked="0"/>
    </xf>
    <xf fontId="2" fillId="2" borderId="2" numFmtId="0" xfId="0" applyFont="1" applyFill="1" applyBorder="1" applyAlignment="1">
      <alignment horizontal="left" vertical="center" wrapText="1"/>
    </xf>
    <xf fontId="2" fillId="4" borderId="2" numFmtId="0" xfId="0" applyFont="1" applyFill="1" applyBorder="1" applyAlignment="1">
      <alignment horizontal="right" vertical="center" wrapText="1"/>
    </xf>
    <xf fontId="2" fillId="6" borderId="2" numFmtId="0" xfId="0" applyFont="1" applyFill="1" applyBorder="1" applyAlignment="1">
      <alignment vertical="center" wrapText="1"/>
    </xf>
    <xf fontId="7" fillId="0" borderId="2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wrapText="1"/>
    </xf>
    <xf fontId="2" fillId="0" borderId="2" numFmtId="0" xfId="0" applyFont="1" applyBorder="1" applyAlignment="1">
      <alignment horizontal="left" indent="2" vertical="center" wrapText="1"/>
    </xf>
    <xf fontId="2" fillId="0" borderId="2" numFmtId="0" xfId="0" applyFont="1" applyBorder="1" applyAlignment="1">
      <alignment horizontal="right" vertical="center" wrapText="1"/>
    </xf>
    <xf fontId="2" fillId="0" borderId="2" numFmtId="0" xfId="0" applyFont="1" applyBorder="1" applyAlignment="1">
      <alignment vertical="center" wrapText="1"/>
    </xf>
    <xf fontId="2" fillId="2" borderId="2" numFmtId="0" xfId="0" applyFont="1" applyFill="1" applyBorder="1" applyAlignment="1">
      <alignment horizontal="left" wrapText="1"/>
    </xf>
    <xf fontId="5" fillId="0" borderId="2" numFmtId="0" xfId="0" applyFont="1" applyBorder="1" applyAlignment="1">
      <alignment horizontal="center" vertical="center"/>
    </xf>
    <xf fontId="2" fillId="6" borderId="2" numFmtId="0" xfId="0" applyFont="1" applyFill="1" applyBorder="1" applyAlignment="1" applyProtection="1">
      <alignment horizontal="right" wrapText="1"/>
    </xf>
    <xf fontId="2" fillId="0" borderId="2" numFmtId="0" xfId="0" applyFont="1" applyBorder="1" applyAlignment="1">
      <alignment horizontal="center" vertical="center"/>
    </xf>
    <xf fontId="2" fillId="0" borderId="2" numFmtId="0" xfId="0" applyFont="1" applyBorder="1" applyAlignment="1" applyProtection="1">
      <alignment vertical="top" wrapText="1"/>
      <protection locked="0"/>
    </xf>
    <xf fontId="7" fillId="4" borderId="2" numFmtId="0" xfId="0" applyFont="1" applyFill="1" applyBorder="1" applyAlignment="1">
      <alignment horizontal="center" vertical="center" wrapText="1"/>
    </xf>
    <xf fontId="7" fillId="4" borderId="2" numFmtId="0" xfId="0" applyFont="1" applyFill="1" applyBorder="1" applyAlignment="1">
      <alignment horizontal="center" wrapText="1"/>
    </xf>
    <xf fontId="7" fillId="0" borderId="0" numFmtId="0" xfId="0" applyFont="1" applyAlignment="1">
      <alignment horizontal="center" wrapText="1"/>
    </xf>
    <xf fontId="2" fillId="0" borderId="0" numFmtId="0" xfId="0" applyFont="1" applyAlignment="1" applyProtection="1">
      <alignment horizontal="right" wrapText="1"/>
      <protection locked="0"/>
    </xf>
    <xf fontId="2" fillId="0" borderId="0" numFmtId="0" xfId="0" applyFont="1" applyAlignment="1" applyProtection="1">
      <alignment wrapText="1"/>
      <protection locked="0"/>
    </xf>
    <xf fontId="2" fillId="0" borderId="0" numFmtId="0" xfId="0" applyFont="1" applyAlignment="1">
      <alignment vertical="center" wrapText="1"/>
    </xf>
    <xf fontId="2" fillId="0" borderId="0" numFmtId="0" xfId="0" applyFont="1" applyProtection="1">
      <protection locked="0"/>
    </xf>
    <xf fontId="2" fillId="0" borderId="0" numFmtId="0" xfId="0" applyFont="1" applyAlignment="1" applyProtection="1">
      <alignment horizontal="center" vertical="center"/>
      <protection locked="0"/>
    </xf>
    <xf fontId="2" fillId="0" borderId="0" numFmtId="49" xfId="0" applyNumberFormat="1" applyFont="1" applyAlignment="1" applyProtection="1">
      <alignment horizontal="center" vertical="center"/>
      <protection locked="0"/>
    </xf>
    <xf fontId="2" fillId="0" borderId="0" numFmtId="0" xfId="0" applyFont="1" applyAlignment="1" applyProtection="1">
      <alignment horizontal="left" vertical="center"/>
      <protection locked="0"/>
    </xf>
    <xf fontId="2" fillId="0" borderId="0" numFmtId="0" xfId="0" applyFont="1" applyAlignment="1" applyProtection="1">
      <alignment horizont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2" fillId="0" borderId="0" numFmtId="49" xfId="0" applyNumberFormat="1" applyFont="1" applyAlignment="1" applyProtection="1">
      <alignment horizontal="left" vertical="center"/>
      <protection locked="0"/>
    </xf>
    <xf fontId="14" fillId="0" borderId="0" numFmtId="0" xfId="0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11" topLeftCell="A12" activePane="bottomLeft" state="frozen"/>
      <selection activeCell="G142" activeCellId="0" sqref="G142"/>
    </sheetView>
  </sheetViews>
  <sheetFormatPr defaultRowHeight="12.75" customHeight="1"/>
  <cols>
    <col customWidth="1" min="1" max="1" style="1" width="7.109375"/>
    <col customWidth="1" min="2" max="2" style="2" width="50.21875"/>
    <col customWidth="1" min="3" max="3" style="3" width="9.6640625"/>
    <col customWidth="1" min="4" max="4" style="3" width="10.44140625"/>
    <col customWidth="1" min="5" max="5" style="4" width="10.109375"/>
    <col customWidth="1" min="6" max="6" style="2" width="10.44140625"/>
    <col customWidth="1" min="7" max="7" style="2" width="10.109375"/>
    <col customWidth="1" min="8" max="16" style="5" width="8.109375"/>
    <col customWidth="1" min="17" max="17" style="5" width="11"/>
    <col customWidth="1" min="18" max="257" style="5" width="9.109375"/>
  </cols>
  <sheetData>
    <row r="1" ht="12.75" customHeight="1">
      <c r="A1" s="6"/>
      <c r="B1" s="7"/>
      <c r="C1" s="7"/>
      <c r="D1" s="7"/>
      <c r="G1" s="7"/>
      <c r="O1" s="8" t="s">
        <v>0</v>
      </c>
    </row>
    <row r="2" ht="12.75" customHeight="1">
      <c r="A2" s="6"/>
      <c r="B2" s="7"/>
      <c r="C2" s="7"/>
      <c r="D2" s="7"/>
      <c r="G2" s="7"/>
      <c r="O2" s="8"/>
    </row>
    <row r="3" ht="12.75" customHeight="1">
      <c r="A3" s="6"/>
      <c r="B3" s="7"/>
      <c r="C3" s="7"/>
      <c r="D3" s="7"/>
      <c r="G3" s="7"/>
      <c r="O3" s="8"/>
    </row>
    <row r="4" ht="8.25" customHeight="1">
      <c r="A4" s="9"/>
      <c r="B4" s="10"/>
      <c r="C4" s="10"/>
      <c r="D4" s="10"/>
      <c r="E4" s="10"/>
      <c r="F4" s="11"/>
      <c r="G4" s="11"/>
    </row>
    <row r="5" ht="12" customHeight="1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ht="14.25" customHeight="1">
      <c r="A6" s="13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ht="10.5" customHeight="1">
      <c r="A7" s="14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ht="14.25" customHeight="1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12.75" customHeight="1">
      <c r="A9" s="9"/>
      <c r="B9" s="15"/>
      <c r="C9" s="16"/>
      <c r="D9" s="16"/>
      <c r="E9" s="17"/>
      <c r="F9" s="15"/>
      <c r="G9" s="15"/>
    </row>
    <row r="10" ht="56.399999999999999" customHeight="1">
      <c r="A10" s="18" t="s">
        <v>5</v>
      </c>
      <c r="B10" s="19" t="s">
        <v>6</v>
      </c>
      <c r="C10" s="19" t="s">
        <v>7</v>
      </c>
      <c r="D10" s="19" t="s">
        <v>8</v>
      </c>
      <c r="E10" s="19" t="s">
        <v>9</v>
      </c>
      <c r="F10" s="19" t="s">
        <v>10</v>
      </c>
      <c r="G10" s="19" t="s">
        <v>11</v>
      </c>
      <c r="H10" s="19" t="s">
        <v>12</v>
      </c>
      <c r="I10" s="19" t="s">
        <v>13</v>
      </c>
      <c r="J10" s="19" t="s">
        <v>14</v>
      </c>
      <c r="K10" s="19" t="s">
        <v>15</v>
      </c>
      <c r="L10" s="19" t="s">
        <v>16</v>
      </c>
      <c r="M10" s="19" t="s">
        <v>17</v>
      </c>
      <c r="N10" s="19" t="s">
        <v>18</v>
      </c>
      <c r="O10" s="19" t="s">
        <v>19</v>
      </c>
      <c r="P10" s="19" t="s">
        <v>20</v>
      </c>
      <c r="Q10" s="20" t="s">
        <v>21</v>
      </c>
    </row>
    <row r="11" s="21" customFormat="1" ht="9.75" customHeight="1">
      <c r="A11" s="22"/>
      <c r="B11" s="23"/>
      <c r="C11" s="23"/>
      <c r="D11" s="23"/>
      <c r="E11" s="23"/>
      <c r="F11" s="23"/>
      <c r="G11" s="23"/>
    </row>
    <row r="12" ht="12.75" customHeight="1">
      <c r="A12" s="24"/>
      <c r="B12" s="25" t="s">
        <v>22</v>
      </c>
      <c r="C12" s="26"/>
      <c r="D12" s="26"/>
      <c r="E12" s="27"/>
      <c r="F12" s="2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ht="13.199999999999999">
      <c r="A13" s="24" t="s">
        <v>23</v>
      </c>
      <c r="B13" s="31" t="s">
        <v>24</v>
      </c>
      <c r="C13" s="32" t="s">
        <v>25</v>
      </c>
      <c r="D13" s="32"/>
      <c r="E13" s="33">
        <v>43</v>
      </c>
      <c r="F13" s="33">
        <v>43</v>
      </c>
      <c r="G13" s="34">
        <v>43</v>
      </c>
      <c r="H13" s="29"/>
      <c r="I13" s="29"/>
      <c r="J13" s="29"/>
      <c r="K13" s="29"/>
      <c r="L13" s="29"/>
      <c r="M13" s="29"/>
      <c r="N13" s="29"/>
      <c r="O13" s="29"/>
      <c r="P13" s="29"/>
      <c r="Q13" s="30"/>
    </row>
    <row r="14" ht="13.199999999999999">
      <c r="A14" s="24"/>
      <c r="B14" s="35" t="s">
        <v>26</v>
      </c>
      <c r="C14" s="32" t="s">
        <v>27</v>
      </c>
      <c r="D14" s="32"/>
      <c r="E14" s="33">
        <v>91.5</v>
      </c>
      <c r="F14" s="33">
        <v>91.5</v>
      </c>
      <c r="G14" s="33">
        <v>91.5</v>
      </c>
      <c r="H14" s="29"/>
      <c r="I14" s="29"/>
      <c r="J14" s="29"/>
      <c r="K14" s="29"/>
      <c r="L14" s="29"/>
      <c r="M14" s="29"/>
      <c r="N14" s="29"/>
      <c r="O14" s="29"/>
      <c r="P14" s="29"/>
      <c r="Q14" s="30"/>
    </row>
    <row r="15" ht="24">
      <c r="A15" s="24" t="s">
        <v>28</v>
      </c>
      <c r="B15" s="36" t="s">
        <v>29</v>
      </c>
      <c r="C15" s="32" t="s">
        <v>25</v>
      </c>
      <c r="D15" s="26" t="s">
        <v>30</v>
      </c>
      <c r="E15" s="33">
        <v>15</v>
      </c>
      <c r="F15" s="33">
        <v>15</v>
      </c>
      <c r="G15" s="34">
        <v>15</v>
      </c>
      <c r="H15" s="29"/>
      <c r="I15" s="29"/>
      <c r="J15" s="29"/>
      <c r="K15" s="29"/>
      <c r="L15" s="29"/>
      <c r="M15" s="29"/>
      <c r="N15" s="29"/>
      <c r="O15" s="29"/>
      <c r="P15" s="29"/>
      <c r="Q15" s="30"/>
    </row>
    <row r="16" ht="13.199999999999999">
      <c r="A16" s="24"/>
      <c r="B16" s="35" t="s">
        <v>26</v>
      </c>
      <c r="C16" s="32" t="s">
        <v>27</v>
      </c>
      <c r="D16" s="32"/>
      <c r="E16" s="33">
        <v>88.200000000000003</v>
      </c>
      <c r="F16" s="33">
        <v>88.200000000000003</v>
      </c>
      <c r="G16" s="33">
        <v>88.200000000000003</v>
      </c>
      <c r="H16" s="29"/>
      <c r="I16" s="29"/>
      <c r="J16" s="29"/>
      <c r="K16" s="29"/>
      <c r="L16" s="29"/>
      <c r="M16" s="29"/>
      <c r="N16" s="29"/>
      <c r="O16" s="29"/>
      <c r="P16" s="29"/>
      <c r="Q16" s="30"/>
    </row>
    <row r="17" ht="59.25" customHeight="1">
      <c r="A17" s="24" t="s">
        <v>31</v>
      </c>
      <c r="B17" s="28" t="s">
        <v>32</v>
      </c>
      <c r="C17" s="37" t="s">
        <v>33</v>
      </c>
      <c r="D17" s="26" t="s">
        <v>30</v>
      </c>
      <c r="E17" s="38">
        <f t="shared" ref="E17:P17" si="0">E20+E29+E124+E127</f>
        <v>976747.79999999993</v>
      </c>
      <c r="F17" s="38">
        <f t="shared" si="0"/>
        <v>1918293.7</v>
      </c>
      <c r="G17" s="38">
        <f>G20+G29+G124+G127</f>
        <v>3633689.5</v>
      </c>
      <c r="H17" s="38">
        <f t="shared" si="0"/>
        <v>0</v>
      </c>
      <c r="I17" s="38">
        <f t="shared" si="0"/>
        <v>0</v>
      </c>
      <c r="J17" s="38">
        <f t="shared" si="0"/>
        <v>0</v>
      </c>
      <c r="K17" s="38">
        <f t="shared" si="0"/>
        <v>0</v>
      </c>
      <c r="L17" s="38">
        <f t="shared" si="0"/>
        <v>0</v>
      </c>
      <c r="M17" s="38">
        <f t="shared" si="0"/>
        <v>0</v>
      </c>
      <c r="N17" s="38">
        <f t="shared" si="0"/>
        <v>0</v>
      </c>
      <c r="O17" s="38">
        <f t="shared" si="0"/>
        <v>0</v>
      </c>
      <c r="P17" s="38">
        <f t="shared" si="0"/>
        <v>0</v>
      </c>
      <c r="Q17" s="39">
        <v>21529400</v>
      </c>
    </row>
    <row r="18" ht="13.199999999999999">
      <c r="A18" s="24"/>
      <c r="B18" s="35" t="s">
        <v>26</v>
      </c>
      <c r="C18" s="32" t="s">
        <v>27</v>
      </c>
      <c r="D18" s="26" t="s">
        <v>30</v>
      </c>
      <c r="E18" s="27">
        <v>89.299999999999997</v>
      </c>
      <c r="F18" s="28">
        <v>88.099999999999994</v>
      </c>
      <c r="G18" s="28">
        <v>98.599999999999994</v>
      </c>
      <c r="H18" s="29"/>
      <c r="I18" s="29"/>
      <c r="J18" s="29"/>
      <c r="K18" s="29"/>
      <c r="L18" s="29"/>
      <c r="M18" s="29"/>
      <c r="N18" s="29"/>
      <c r="O18" s="29"/>
      <c r="P18" s="29"/>
      <c r="Q18" s="30">
        <v>119.40000000000001</v>
      </c>
    </row>
    <row r="19" s="40" customFormat="1" ht="13.199999999999999">
      <c r="A19" s="41"/>
      <c r="B19" s="42" t="s">
        <v>34</v>
      </c>
      <c r="C19" s="43" t="s">
        <v>33</v>
      </c>
      <c r="D19" s="43"/>
      <c r="E19" s="44">
        <f>E17</f>
        <v>976747.79999999993</v>
      </c>
      <c r="F19" s="45">
        <f t="shared" ref="F19:P19" si="1">F17-E17</f>
        <v>941545.90000000002</v>
      </c>
      <c r="G19" s="45">
        <f t="shared" si="1"/>
        <v>1715395.8</v>
      </c>
      <c r="H19" s="45">
        <f t="shared" si="1"/>
        <v>-3633689.5</v>
      </c>
      <c r="I19" s="45">
        <f t="shared" si="1"/>
        <v>0</v>
      </c>
      <c r="J19" s="45">
        <f t="shared" si="1"/>
        <v>0</v>
      </c>
      <c r="K19" s="45">
        <f t="shared" si="1"/>
        <v>0</v>
      </c>
      <c r="L19" s="45">
        <f t="shared" si="1"/>
        <v>0</v>
      </c>
      <c r="M19" s="45">
        <f t="shared" si="1"/>
        <v>0</v>
      </c>
      <c r="N19" s="45">
        <f t="shared" si="1"/>
        <v>0</v>
      </c>
      <c r="O19" s="45">
        <f t="shared" si="1"/>
        <v>0</v>
      </c>
      <c r="P19" s="45">
        <f t="shared" si="1"/>
        <v>0</v>
      </c>
      <c r="Q19" s="46"/>
    </row>
    <row r="20" ht="28.5" customHeight="1">
      <c r="A20" s="47" t="s">
        <v>35</v>
      </c>
      <c r="B20" s="28" t="s">
        <v>36</v>
      </c>
      <c r="C20" s="37" t="s">
        <v>33</v>
      </c>
      <c r="D20" s="26" t="s">
        <v>37</v>
      </c>
      <c r="E20" s="27">
        <v>689</v>
      </c>
      <c r="F20" s="28">
        <v>1288</v>
      </c>
      <c r="G20" s="27">
        <v>1917</v>
      </c>
      <c r="H20" s="29"/>
      <c r="I20" s="29"/>
      <c r="J20" s="29"/>
      <c r="K20" s="29"/>
      <c r="L20" s="29"/>
      <c r="M20" s="29"/>
      <c r="N20" s="29"/>
      <c r="O20" s="29"/>
      <c r="P20" s="29"/>
      <c r="Q20" s="46">
        <v>6000</v>
      </c>
    </row>
    <row r="21" ht="13.199999999999999">
      <c r="A21" s="24"/>
      <c r="B21" s="35" t="s">
        <v>26</v>
      </c>
      <c r="C21" s="32" t="s">
        <v>27</v>
      </c>
      <c r="D21" s="26" t="s">
        <v>37</v>
      </c>
      <c r="E21" s="27">
        <v>83.400000000000006</v>
      </c>
      <c r="F21" s="28">
        <v>85</v>
      </c>
      <c r="G21" s="28">
        <v>84.099999999999994</v>
      </c>
      <c r="H21" s="29"/>
      <c r="I21" s="29"/>
      <c r="J21" s="29"/>
      <c r="K21" s="29"/>
      <c r="L21" s="29"/>
      <c r="M21" s="29"/>
      <c r="N21" s="29"/>
      <c r="O21" s="29"/>
      <c r="P21" s="29"/>
      <c r="Q21" s="46">
        <v>101.8</v>
      </c>
    </row>
    <row r="22" s="48" customFormat="1" ht="13.199999999999999">
      <c r="A22" s="49"/>
      <c r="B22" s="50" t="s">
        <v>38</v>
      </c>
      <c r="C22" s="51" t="s">
        <v>27</v>
      </c>
      <c r="D22" s="52"/>
      <c r="E22" s="53">
        <f t="shared" ref="E22:Q22" si="2">E20/E17*100</f>
        <v>0.070540215191679981</v>
      </c>
      <c r="F22" s="53">
        <f t="shared" si="2"/>
        <v>0.067143003180378483</v>
      </c>
      <c r="G22" s="53">
        <f t="shared" si="2"/>
        <v>0.052756296320860659</v>
      </c>
      <c r="H22" s="53" t="e">
        <f t="shared" si="2"/>
        <v>#DIV/0!</v>
      </c>
      <c r="I22" s="53" t="e">
        <f t="shared" si="2"/>
        <v>#DIV/0!</v>
      </c>
      <c r="J22" s="53" t="e">
        <f t="shared" si="2"/>
        <v>#DIV/0!</v>
      </c>
      <c r="K22" s="53" t="e">
        <f t="shared" si="2"/>
        <v>#DIV/0!</v>
      </c>
      <c r="L22" s="53" t="e">
        <f t="shared" si="2"/>
        <v>#DIV/0!</v>
      </c>
      <c r="M22" s="53" t="e">
        <f t="shared" si="2"/>
        <v>#DIV/0!</v>
      </c>
      <c r="N22" s="53" t="e">
        <f t="shared" si="2"/>
        <v>#DIV/0!</v>
      </c>
      <c r="O22" s="53" t="e">
        <f t="shared" si="2"/>
        <v>#DIV/0!</v>
      </c>
      <c r="P22" s="53" t="e">
        <f t="shared" si="2"/>
        <v>#DIV/0!</v>
      </c>
      <c r="Q22" s="53">
        <f t="shared" si="2"/>
        <v>0.027868867687905842</v>
      </c>
    </row>
    <row r="23" ht="13.199999999999999">
      <c r="A23" s="24"/>
      <c r="B23" s="31" t="s">
        <v>39</v>
      </c>
      <c r="C23" s="37" t="s">
        <v>33</v>
      </c>
      <c r="D23" s="26" t="s">
        <v>40</v>
      </c>
      <c r="E23" s="27">
        <v>689</v>
      </c>
      <c r="F23" s="28">
        <v>1288</v>
      </c>
      <c r="G23" s="28">
        <v>1917</v>
      </c>
      <c r="H23" s="29"/>
      <c r="I23" s="29"/>
      <c r="J23" s="29"/>
      <c r="K23" s="29"/>
      <c r="L23" s="29"/>
      <c r="M23" s="29"/>
      <c r="N23" s="29"/>
      <c r="O23" s="29"/>
      <c r="P23" s="29"/>
      <c r="Q23" s="30"/>
    </row>
    <row r="24" ht="13.199999999999999">
      <c r="A24" s="24"/>
      <c r="B24" s="35" t="s">
        <v>26</v>
      </c>
      <c r="C24" s="32" t="s">
        <v>27</v>
      </c>
      <c r="D24" s="26" t="s">
        <v>40</v>
      </c>
      <c r="E24" s="27">
        <v>83.400000000000006</v>
      </c>
      <c r="F24" s="28">
        <v>85</v>
      </c>
      <c r="G24" s="28">
        <v>84.099999999999994</v>
      </c>
      <c r="H24" s="29"/>
      <c r="I24" s="29"/>
      <c r="J24" s="29"/>
      <c r="K24" s="29"/>
      <c r="L24" s="29"/>
      <c r="M24" s="29"/>
      <c r="N24" s="29"/>
      <c r="O24" s="29"/>
      <c r="P24" s="29"/>
      <c r="Q24" s="30"/>
    </row>
    <row r="25" ht="13.199999999999999">
      <c r="A25" s="24"/>
      <c r="B25" s="31" t="s">
        <v>41</v>
      </c>
      <c r="C25" s="37" t="s">
        <v>33</v>
      </c>
      <c r="D25" s="26" t="s">
        <v>42</v>
      </c>
      <c r="E25" s="27"/>
      <c r="F25" s="28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30"/>
    </row>
    <row r="26" ht="13.199999999999999">
      <c r="A26" s="24"/>
      <c r="B26" s="35" t="s">
        <v>26</v>
      </c>
      <c r="C26" s="32" t="s">
        <v>27</v>
      </c>
      <c r="D26" s="26" t="s">
        <v>42</v>
      </c>
      <c r="E26" s="27"/>
      <c r="F26" s="28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0"/>
    </row>
    <row r="27" ht="12.75" customHeight="1">
      <c r="A27" s="24"/>
      <c r="B27" s="31" t="s">
        <v>43</v>
      </c>
      <c r="C27" s="37" t="s">
        <v>33</v>
      </c>
      <c r="D27" s="26" t="s">
        <v>44</v>
      </c>
      <c r="E27" s="27"/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ht="13.199999999999999">
      <c r="A28" s="24"/>
      <c r="B28" s="35" t="s">
        <v>26</v>
      </c>
      <c r="C28" s="32" t="s">
        <v>27</v>
      </c>
      <c r="D28" s="26" t="s">
        <v>44</v>
      </c>
      <c r="E28" s="27"/>
      <c r="F28" s="28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30"/>
    </row>
    <row r="29" ht="13.199999999999999">
      <c r="A29" s="24" t="s">
        <v>45</v>
      </c>
      <c r="B29" s="28" t="s">
        <v>46</v>
      </c>
      <c r="C29" s="37" t="s">
        <v>33</v>
      </c>
      <c r="D29" s="26" t="s">
        <v>47</v>
      </c>
      <c r="E29" s="27">
        <v>953620.69999999995</v>
      </c>
      <c r="F29" s="28">
        <v>1874001</v>
      </c>
      <c r="G29" s="27">
        <v>3562594.3999999999</v>
      </c>
      <c r="H29" s="29"/>
      <c r="I29" s="29"/>
      <c r="J29" s="29"/>
      <c r="K29" s="29"/>
      <c r="L29" s="29"/>
      <c r="M29" s="29"/>
      <c r="N29" s="29"/>
      <c r="O29" s="29"/>
      <c r="P29" s="29"/>
      <c r="Q29" s="46">
        <v>20406500</v>
      </c>
    </row>
    <row r="30" ht="13.199999999999999">
      <c r="A30" s="24"/>
      <c r="B30" s="35" t="s">
        <v>26</v>
      </c>
      <c r="C30" s="32" t="s">
        <v>27</v>
      </c>
      <c r="D30" s="26" t="s">
        <v>47</v>
      </c>
      <c r="E30" s="27">
        <v>92.5</v>
      </c>
      <c r="F30" s="28">
        <v>91.700000000000003</v>
      </c>
      <c r="G30" s="28">
        <v>101.2</v>
      </c>
      <c r="H30" s="29"/>
      <c r="I30" s="29"/>
      <c r="J30" s="29"/>
      <c r="K30" s="29"/>
      <c r="L30" s="29"/>
      <c r="M30" s="29"/>
      <c r="N30" s="29"/>
      <c r="O30" s="29"/>
      <c r="P30" s="29"/>
      <c r="Q30" s="46">
        <v>120</v>
      </c>
    </row>
    <row r="31" ht="13.199999999999999">
      <c r="A31" s="24"/>
      <c r="B31" s="50" t="s">
        <v>38</v>
      </c>
      <c r="C31" s="51" t="s">
        <v>27</v>
      </c>
      <c r="D31" s="52"/>
      <c r="E31" s="53">
        <f>E29/$E$17*100</f>
        <v>97.632234236923793</v>
      </c>
      <c r="F31" s="53">
        <f>F29/$F$17*100</f>
        <v>97.691036570677369</v>
      </c>
      <c r="G31" s="53">
        <f>G29/$G$17*100</f>
        <v>98.043445924589861</v>
      </c>
      <c r="H31" s="53" t="e">
        <f>H29/$H$17*100</f>
        <v>#DIV/0!</v>
      </c>
      <c r="I31" s="53" t="e">
        <f>I29/$I$17*100</f>
        <v>#DIV/0!</v>
      </c>
      <c r="J31" s="53" t="e">
        <f>J29/$J$17*100</f>
        <v>#DIV/0!</v>
      </c>
      <c r="K31" s="53" t="e">
        <f>K29/$K$17*100</f>
        <v>#DIV/0!</v>
      </c>
      <c r="L31" s="53" t="e">
        <f>L29/$L$17*100</f>
        <v>#DIV/0!</v>
      </c>
      <c r="M31" s="53" t="e">
        <f>M29/$M$17*100</f>
        <v>#DIV/0!</v>
      </c>
      <c r="N31" s="53" t="e">
        <f>N29/$N$17*100</f>
        <v>#DIV/0!</v>
      </c>
      <c r="O31" s="53" t="e">
        <f>O29/$O$17*100</f>
        <v>#DIV/0!</v>
      </c>
      <c r="P31" s="53" t="e">
        <f>P29/$P$17*100</f>
        <v>#DIV/0!</v>
      </c>
      <c r="Q31" s="53">
        <f>Q29/$Q$17*100</f>
        <v>94.78434141220842</v>
      </c>
    </row>
    <row r="32" ht="13.199999999999999">
      <c r="A32" s="24"/>
      <c r="B32" s="32" t="s">
        <v>48</v>
      </c>
      <c r="C32" s="37"/>
      <c r="D32" s="26"/>
      <c r="E32" s="54"/>
      <c r="F32" s="55"/>
      <c r="G32" s="56"/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ht="12.75" customHeight="1">
      <c r="A33" s="24"/>
      <c r="B33" s="31" t="s">
        <v>49</v>
      </c>
      <c r="C33" s="37" t="s">
        <v>33</v>
      </c>
      <c r="D33" s="26" t="s">
        <v>50</v>
      </c>
      <c r="E33" s="54">
        <v>897194.19999999995</v>
      </c>
      <c r="F33" s="55">
        <v>1784475.2</v>
      </c>
      <c r="G33" s="56">
        <v>3406643.1000000001</v>
      </c>
      <c r="H33" s="29"/>
      <c r="I33" s="29"/>
      <c r="J33" s="29"/>
      <c r="K33" s="29"/>
      <c r="L33" s="29"/>
      <c r="M33" s="29"/>
      <c r="N33" s="29"/>
      <c r="O33" s="29"/>
      <c r="P33" s="29"/>
      <c r="Q33" s="30">
        <v>17230700</v>
      </c>
    </row>
    <row r="34" ht="13.199999999999999">
      <c r="A34" s="24"/>
      <c r="B34" s="35" t="s">
        <v>26</v>
      </c>
      <c r="C34" s="32" t="s">
        <v>27</v>
      </c>
      <c r="D34" s="26" t="s">
        <v>50</v>
      </c>
      <c r="E34" s="27">
        <v>90.5</v>
      </c>
      <c r="F34" s="28">
        <v>91.700000000000003</v>
      </c>
      <c r="G34" s="28">
        <v>116.40000000000001</v>
      </c>
      <c r="H34" s="29"/>
      <c r="I34" s="29"/>
      <c r="J34" s="29"/>
      <c r="K34" s="29"/>
      <c r="L34" s="29"/>
      <c r="M34" s="29"/>
      <c r="N34" s="29"/>
      <c r="O34" s="29"/>
      <c r="P34" s="29"/>
      <c r="Q34" s="46">
        <v>123.2</v>
      </c>
    </row>
    <row r="35" ht="13.199999999999999">
      <c r="A35" s="24"/>
      <c r="B35" s="57" t="s">
        <v>38</v>
      </c>
      <c r="C35" s="58" t="s">
        <v>27</v>
      </c>
      <c r="D35" s="59"/>
      <c r="E35" s="60">
        <f>E33/$E$17*100</f>
        <v>91.855256802216502</v>
      </c>
      <c r="F35" s="60">
        <f>F33/$F$17*100</f>
        <v>93.024086978964689</v>
      </c>
      <c r="G35" s="60">
        <f>G33/$G$17*100</f>
        <v>93.751629026090427</v>
      </c>
      <c r="H35" s="60" t="e">
        <f>H33/$H$17*100</f>
        <v>#DIV/0!</v>
      </c>
      <c r="I35" s="60" t="e">
        <f>I33/$I$17*100</f>
        <v>#DIV/0!</v>
      </c>
      <c r="J35" s="60" t="e">
        <f>J33/$J$17*100</f>
        <v>#DIV/0!</v>
      </c>
      <c r="K35" s="60" t="e">
        <f>K33/$K$17*100</f>
        <v>#DIV/0!</v>
      </c>
      <c r="L35" s="60" t="e">
        <f>L33/$L$17*100</f>
        <v>#DIV/0!</v>
      </c>
      <c r="M35" s="60" t="e">
        <f>M33/$M$17*100</f>
        <v>#DIV/0!</v>
      </c>
      <c r="N35" s="60" t="e">
        <f>N33/$N$17*100</f>
        <v>#DIV/0!</v>
      </c>
      <c r="O35" s="60" t="e">
        <f>O33/$O$17*100</f>
        <v>#DIV/0!</v>
      </c>
      <c r="P35" s="60" t="e">
        <f>P33/$P$17*100</f>
        <v>#DIV/0!</v>
      </c>
      <c r="Q35" s="60">
        <f>Q33/$Q$17*100</f>
        <v>80.033349744999853</v>
      </c>
    </row>
    <row r="36" s="5" customFormat="1" ht="13.199999999999999">
      <c r="A36" s="24"/>
      <c r="B36" s="42" t="s">
        <v>51</v>
      </c>
      <c r="C36" s="61"/>
      <c r="D36" s="37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</row>
    <row r="37" s="5" customFormat="1" ht="24">
      <c r="A37" s="24"/>
      <c r="B37" s="64" t="s">
        <v>52</v>
      </c>
      <c r="C37" s="61" t="s">
        <v>33</v>
      </c>
      <c r="D37" s="26" t="s">
        <v>53</v>
      </c>
      <c r="E37" s="65">
        <v>180306.89999999999</v>
      </c>
      <c r="F37" s="65">
        <v>325994.40000000002</v>
      </c>
      <c r="G37" s="62">
        <v>531677.59999999998</v>
      </c>
      <c r="H37" s="62"/>
      <c r="I37" s="62"/>
      <c r="J37" s="62"/>
      <c r="K37" s="62"/>
      <c r="L37" s="62"/>
      <c r="M37" s="62"/>
      <c r="N37" s="62"/>
      <c r="O37" s="62"/>
      <c r="P37" s="62"/>
      <c r="Q37" s="63">
        <v>2750400</v>
      </c>
    </row>
    <row r="38" s="5" customFormat="1" ht="13.199999999999999">
      <c r="A38" s="24"/>
      <c r="B38" s="64" t="s">
        <v>54</v>
      </c>
      <c r="C38" s="61" t="s">
        <v>27</v>
      </c>
      <c r="D38" s="26"/>
      <c r="E38" s="62">
        <v>103.90000000000001</v>
      </c>
      <c r="F38" s="62">
        <v>89.700000000000003</v>
      </c>
      <c r="G38" s="62">
        <v>98</v>
      </c>
      <c r="H38" s="62"/>
      <c r="I38" s="62"/>
      <c r="J38" s="62"/>
      <c r="K38" s="62"/>
      <c r="L38" s="62"/>
      <c r="M38" s="62"/>
      <c r="N38" s="62"/>
      <c r="O38" s="62"/>
      <c r="P38" s="62"/>
      <c r="Q38" s="63">
        <v>107</v>
      </c>
    </row>
    <row r="39" s="5" customFormat="1" ht="22.5">
      <c r="A39" s="24"/>
      <c r="B39" s="64" t="s">
        <v>55</v>
      </c>
      <c r="C39" s="61" t="s">
        <v>33</v>
      </c>
      <c r="D39" s="26" t="s">
        <v>56</v>
      </c>
      <c r="E39" s="65">
        <v>183.59999999999999</v>
      </c>
      <c r="F39" s="65">
        <v>339.5</v>
      </c>
      <c r="G39" s="62">
        <v>506.5</v>
      </c>
      <c r="H39" s="62"/>
      <c r="I39" s="62"/>
      <c r="J39" s="62"/>
      <c r="K39" s="62"/>
      <c r="L39" s="62"/>
      <c r="M39" s="62"/>
      <c r="N39" s="62"/>
      <c r="O39" s="62"/>
      <c r="P39" s="62"/>
      <c r="Q39" s="63">
        <v>2300</v>
      </c>
    </row>
    <row r="40" s="5" customFormat="1" ht="13.199999999999999">
      <c r="A40" s="24"/>
      <c r="B40" s="64" t="s">
        <v>57</v>
      </c>
      <c r="C40" s="61" t="s">
        <v>27</v>
      </c>
      <c r="D40" s="26"/>
      <c r="E40" s="62">
        <v>225.59999999999999</v>
      </c>
      <c r="F40" s="62">
        <v>216.69999999999999</v>
      </c>
      <c r="G40" s="62">
        <v>160.19999999999999</v>
      </c>
      <c r="H40" s="62"/>
      <c r="I40" s="62"/>
      <c r="J40" s="62"/>
      <c r="K40" s="62"/>
      <c r="L40" s="62"/>
      <c r="M40" s="62"/>
      <c r="N40" s="62"/>
      <c r="O40" s="62"/>
      <c r="P40" s="62"/>
      <c r="Q40" s="63">
        <v>105.7</v>
      </c>
    </row>
    <row r="41" s="5" customFormat="1" ht="13.199999999999999">
      <c r="A41" s="24"/>
      <c r="B41" s="64" t="s">
        <v>58</v>
      </c>
      <c r="C41" s="61" t="s">
        <v>33</v>
      </c>
      <c r="D41" s="26" t="s">
        <v>59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</row>
    <row r="42" s="5" customFormat="1" ht="13.199999999999999">
      <c r="A42" s="24"/>
      <c r="B42" s="64" t="s">
        <v>57</v>
      </c>
      <c r="C42" s="61" t="s">
        <v>27</v>
      </c>
      <c r="D42" s="26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3"/>
    </row>
    <row r="43" s="5" customFormat="1" ht="22.5">
      <c r="A43" s="24"/>
      <c r="B43" s="64" t="s">
        <v>60</v>
      </c>
      <c r="C43" s="61" t="s">
        <v>33</v>
      </c>
      <c r="D43" s="26" t="s">
        <v>61</v>
      </c>
      <c r="E43" s="65">
        <v>34717.599999999999</v>
      </c>
      <c r="F43" s="62">
        <v>59714.5</v>
      </c>
      <c r="G43" s="62">
        <v>133904.20000000001</v>
      </c>
      <c r="H43" s="62"/>
      <c r="I43" s="62"/>
      <c r="J43" s="62"/>
      <c r="K43" s="62"/>
      <c r="L43" s="62"/>
      <c r="M43" s="62"/>
      <c r="N43" s="62"/>
      <c r="O43" s="62"/>
      <c r="P43" s="62"/>
      <c r="Q43" s="63"/>
    </row>
    <row r="44" s="5" customFormat="1" ht="13.199999999999999">
      <c r="A44" s="24"/>
      <c r="B44" s="64" t="s">
        <v>57</v>
      </c>
      <c r="C44" s="61" t="s">
        <v>27</v>
      </c>
      <c r="D44" s="26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3"/>
    </row>
    <row r="45" s="5" customFormat="1" ht="13.199999999999999">
      <c r="A45" s="24"/>
      <c r="B45" s="64" t="s">
        <v>62</v>
      </c>
      <c r="C45" s="61" t="s">
        <v>33</v>
      </c>
      <c r="D45" s="26" t="s">
        <v>63</v>
      </c>
      <c r="E45" s="65">
        <v>633676.19999999995</v>
      </c>
      <c r="F45" s="65">
        <v>1223858.3999999999</v>
      </c>
      <c r="G45" s="62">
        <v>1863080.3999999999</v>
      </c>
      <c r="H45" s="62"/>
      <c r="I45" s="62"/>
      <c r="J45" s="62"/>
      <c r="K45" s="62"/>
      <c r="L45" s="62"/>
      <c r="M45" s="62"/>
      <c r="N45" s="62"/>
      <c r="O45" s="62"/>
      <c r="P45" s="62"/>
      <c r="Q45" s="63">
        <v>7329100</v>
      </c>
    </row>
    <row r="46" s="5" customFormat="1" ht="13.199999999999999">
      <c r="A46" s="24"/>
      <c r="B46" s="64" t="s">
        <v>57</v>
      </c>
      <c r="C46" s="61" t="s">
        <v>27</v>
      </c>
      <c r="D46" s="26"/>
      <c r="E46" s="62">
        <v>108.40000000000001</v>
      </c>
      <c r="F46" s="62">
        <v>105.90000000000001</v>
      </c>
      <c r="G46" s="62">
        <v>108.90000000000001</v>
      </c>
      <c r="H46" s="62"/>
      <c r="I46" s="62"/>
      <c r="J46" s="62"/>
      <c r="K46" s="62"/>
      <c r="L46" s="62"/>
      <c r="M46" s="62"/>
      <c r="N46" s="62"/>
      <c r="O46" s="62"/>
      <c r="P46" s="62"/>
      <c r="Q46" s="63">
        <v>106.90000000000001</v>
      </c>
    </row>
    <row r="47" s="5" customFormat="1" ht="33.75">
      <c r="A47" s="24"/>
      <c r="B47" s="64" t="s">
        <v>64</v>
      </c>
      <c r="C47" s="61" t="s">
        <v>33</v>
      </c>
      <c r="D47" s="26" t="s">
        <v>65</v>
      </c>
      <c r="E47" s="62">
        <v>37121.199999999997</v>
      </c>
      <c r="F47" s="62">
        <v>82836.5</v>
      </c>
      <c r="G47" s="62">
        <v>166741.89999999999</v>
      </c>
      <c r="H47" s="62"/>
      <c r="I47" s="62"/>
      <c r="J47" s="62"/>
      <c r="K47" s="62"/>
      <c r="L47" s="62"/>
      <c r="M47" s="62"/>
      <c r="N47" s="62"/>
      <c r="O47" s="62"/>
      <c r="P47" s="62"/>
      <c r="Q47" s="63"/>
    </row>
    <row r="48" s="5" customFormat="1" ht="13.199999999999999">
      <c r="A48" s="24"/>
      <c r="B48" s="64" t="s">
        <v>57</v>
      </c>
      <c r="C48" s="61" t="s">
        <v>27</v>
      </c>
      <c r="D48" s="2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3"/>
    </row>
    <row r="49" s="5" customFormat="1" ht="13.199999999999999">
      <c r="A49" s="24"/>
      <c r="B49" s="64" t="s">
        <v>66</v>
      </c>
      <c r="C49" s="61" t="s">
        <v>33</v>
      </c>
      <c r="D49" s="26" t="s">
        <v>67</v>
      </c>
      <c r="E49" s="65">
        <v>2218.9000000000001</v>
      </c>
      <c r="F49" s="62">
        <v>4473.3999999999996</v>
      </c>
      <c r="G49" s="62">
        <v>7009.1999999999998</v>
      </c>
      <c r="H49" s="62"/>
      <c r="I49" s="62"/>
      <c r="J49" s="62"/>
      <c r="K49" s="62"/>
      <c r="L49" s="62"/>
      <c r="M49" s="62"/>
      <c r="N49" s="62"/>
      <c r="O49" s="62"/>
      <c r="P49" s="62"/>
      <c r="Q49" s="63">
        <v>20300</v>
      </c>
    </row>
    <row r="50" s="5" customFormat="1" ht="13.199999999999999">
      <c r="A50" s="24"/>
      <c r="B50" s="64" t="s">
        <v>57</v>
      </c>
      <c r="C50" s="61" t="s">
        <v>27</v>
      </c>
      <c r="D50" s="26"/>
      <c r="E50" s="62">
        <v>233.30000000000001</v>
      </c>
      <c r="F50" s="62">
        <v>220.69999999999999</v>
      </c>
      <c r="G50" s="62">
        <v>188.59999999999999</v>
      </c>
      <c r="H50" s="62"/>
      <c r="I50" s="62"/>
      <c r="J50" s="62"/>
      <c r="K50" s="62"/>
      <c r="L50" s="62"/>
      <c r="M50" s="62"/>
      <c r="N50" s="62"/>
      <c r="O50" s="62"/>
      <c r="P50" s="62"/>
      <c r="Q50" s="63">
        <v>104.8</v>
      </c>
    </row>
    <row r="51" s="5" customFormat="1" ht="16.199999999999999" customHeight="1">
      <c r="A51" s="47"/>
      <c r="B51" s="64" t="s">
        <v>68</v>
      </c>
      <c r="C51" s="61" t="s">
        <v>33</v>
      </c>
      <c r="D51" s="26" t="s">
        <v>69</v>
      </c>
      <c r="E51" s="65">
        <v>2218.9000000000001</v>
      </c>
      <c r="F51" s="62">
        <v>75588.5</v>
      </c>
      <c r="G51" s="62">
        <v>685852.80000000005</v>
      </c>
      <c r="H51" s="62"/>
      <c r="I51" s="62"/>
      <c r="J51" s="62"/>
      <c r="K51" s="62"/>
      <c r="L51" s="62"/>
      <c r="M51" s="62"/>
      <c r="N51" s="62"/>
      <c r="O51" s="62"/>
      <c r="P51" s="62"/>
      <c r="Q51" s="63">
        <v>7129500</v>
      </c>
    </row>
    <row r="52" s="5" customFormat="1" ht="13.199999999999999">
      <c r="A52" s="24"/>
      <c r="B52" s="64" t="s">
        <v>57</v>
      </c>
      <c r="C52" s="61" t="s">
        <v>27</v>
      </c>
      <c r="D52" s="26"/>
      <c r="E52" s="62">
        <v>2.3999999999999999</v>
      </c>
      <c r="F52" s="62">
        <v>17.899999999999999</v>
      </c>
      <c r="G52" s="62">
        <v>102.40000000000001</v>
      </c>
      <c r="H52" s="62"/>
      <c r="I52" s="62"/>
      <c r="J52" s="62"/>
      <c r="K52" s="62"/>
      <c r="L52" s="62"/>
      <c r="M52" s="62"/>
      <c r="N52" s="62"/>
      <c r="O52" s="62"/>
      <c r="P52" s="62"/>
      <c r="Q52" s="63">
        <v>157.09999999999999</v>
      </c>
    </row>
    <row r="53" s="5" customFormat="1" ht="13.199999999999999">
      <c r="A53" s="24"/>
      <c r="B53" s="64" t="s">
        <v>70</v>
      </c>
      <c r="C53" s="61" t="s">
        <v>33</v>
      </c>
      <c r="D53" s="26" t="s">
        <v>71</v>
      </c>
      <c r="E53" s="62">
        <v>3416.8000000000002</v>
      </c>
      <c r="F53" s="62">
        <v>11670</v>
      </c>
      <c r="G53" s="62">
        <v>17870.5</v>
      </c>
      <c r="H53" s="62"/>
      <c r="I53" s="62"/>
      <c r="J53" s="62"/>
      <c r="K53" s="62"/>
      <c r="L53" s="62"/>
      <c r="M53" s="62"/>
      <c r="N53" s="62"/>
      <c r="O53" s="62"/>
      <c r="P53" s="62"/>
      <c r="Q53" s="63"/>
    </row>
    <row r="54" s="5" customFormat="1" ht="13.199999999999999">
      <c r="A54" s="24"/>
      <c r="B54" s="64" t="s">
        <v>57</v>
      </c>
      <c r="C54" s="61" t="s">
        <v>27</v>
      </c>
      <c r="D54" s="26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3"/>
    </row>
    <row r="55" ht="17.399999999999999" customHeight="1">
      <c r="A55" s="24"/>
      <c r="B55" s="31" t="s">
        <v>72</v>
      </c>
      <c r="C55" s="37" t="s">
        <v>33</v>
      </c>
      <c r="D55" s="26" t="s">
        <v>73</v>
      </c>
      <c r="E55" s="54"/>
      <c r="F55" s="55"/>
      <c r="G55" s="56"/>
      <c r="H55" s="29"/>
      <c r="I55" s="29"/>
      <c r="J55" s="29"/>
      <c r="K55" s="29"/>
      <c r="L55" s="29"/>
      <c r="M55" s="29"/>
      <c r="N55" s="29"/>
      <c r="O55" s="29"/>
      <c r="P55" s="29"/>
      <c r="Q55" s="30"/>
    </row>
    <row r="56" ht="13.199999999999999">
      <c r="A56" s="24"/>
      <c r="B56" s="35" t="s">
        <v>26</v>
      </c>
      <c r="C56" s="32" t="s">
        <v>27</v>
      </c>
      <c r="D56" s="26" t="s">
        <v>73</v>
      </c>
      <c r="E56" s="27"/>
      <c r="F56" s="28"/>
      <c r="G56" s="28"/>
      <c r="H56" s="29"/>
      <c r="I56" s="29"/>
      <c r="J56" s="29"/>
      <c r="K56" s="29"/>
      <c r="L56" s="29"/>
      <c r="M56" s="29"/>
      <c r="N56" s="29"/>
      <c r="O56" s="29"/>
      <c r="P56" s="29"/>
      <c r="Q56" s="30"/>
    </row>
    <row r="57" ht="13.199999999999999">
      <c r="A57" s="24"/>
      <c r="B57" s="57" t="s">
        <v>38</v>
      </c>
      <c r="C57" s="58" t="s">
        <v>27</v>
      </c>
      <c r="D57" s="59"/>
      <c r="E57" s="60">
        <f>E55/$E$17*100</f>
        <v>0</v>
      </c>
      <c r="F57" s="60">
        <f>F55/$F$17*100</f>
        <v>0</v>
      </c>
      <c r="G57" s="60">
        <f>G55/$G$17*100</f>
        <v>0</v>
      </c>
      <c r="H57" s="60" t="e">
        <f>H55/$H$17*100</f>
        <v>#DIV/0!</v>
      </c>
      <c r="I57" s="60" t="e">
        <f>I55/$I$17*100</f>
        <v>#DIV/0!</v>
      </c>
      <c r="J57" s="60" t="e">
        <f>J55/$J$17*100</f>
        <v>#DIV/0!</v>
      </c>
      <c r="K57" s="60" t="e">
        <f>K55/$K$17*100</f>
        <v>#DIV/0!</v>
      </c>
      <c r="L57" s="60" t="e">
        <f>L55/$L$17*100</f>
        <v>#DIV/0!</v>
      </c>
      <c r="M57" s="60" t="e">
        <f>M55/$M$17*100</f>
        <v>#DIV/0!</v>
      </c>
      <c r="N57" s="60" t="e">
        <f>N55/$N$17*100</f>
        <v>#DIV/0!</v>
      </c>
      <c r="O57" s="60" t="e">
        <f>O55/$O$17*100</f>
        <v>#DIV/0!</v>
      </c>
      <c r="P57" s="60" t="e">
        <f>P55/$P$17*100</f>
        <v>#DIV/0!</v>
      </c>
      <c r="Q57" s="60">
        <f>Q55/$Q$17*100</f>
        <v>0</v>
      </c>
    </row>
    <row r="58" ht="12.75" customHeight="1">
      <c r="A58" s="24"/>
      <c r="B58" s="31" t="s">
        <v>74</v>
      </c>
      <c r="C58" s="37" t="s">
        <v>33</v>
      </c>
      <c r="D58" s="26" t="s">
        <v>75</v>
      </c>
      <c r="E58" s="54"/>
      <c r="F58" s="55"/>
      <c r="G58" s="56"/>
      <c r="H58" s="29"/>
      <c r="I58" s="29"/>
      <c r="J58" s="29"/>
      <c r="K58" s="29"/>
      <c r="L58" s="29"/>
      <c r="M58" s="29"/>
      <c r="N58" s="29"/>
      <c r="O58" s="29"/>
      <c r="P58" s="29"/>
      <c r="Q58" s="30"/>
    </row>
    <row r="59" ht="13.199999999999999">
      <c r="A59" s="24"/>
      <c r="B59" s="35" t="s">
        <v>26</v>
      </c>
      <c r="C59" s="32" t="s">
        <v>27</v>
      </c>
      <c r="D59" s="26" t="s">
        <v>75</v>
      </c>
      <c r="E59" s="27"/>
      <c r="F59" s="28"/>
      <c r="G59" s="28"/>
      <c r="H59" s="29"/>
      <c r="I59" s="29"/>
      <c r="J59" s="29"/>
      <c r="K59" s="29"/>
      <c r="L59" s="29"/>
      <c r="M59" s="29"/>
      <c r="N59" s="29"/>
      <c r="O59" s="29"/>
      <c r="P59" s="29"/>
      <c r="Q59" s="30"/>
    </row>
    <row r="60" ht="13.199999999999999">
      <c r="A60" s="24"/>
      <c r="B60" s="57" t="s">
        <v>38</v>
      </c>
      <c r="C60" s="58" t="s">
        <v>27</v>
      </c>
      <c r="D60" s="59"/>
      <c r="E60" s="60">
        <f>E58/$E$17*100</f>
        <v>0</v>
      </c>
      <c r="F60" s="60">
        <f>F58/$F$17*100</f>
        <v>0</v>
      </c>
      <c r="G60" s="60">
        <f>G58/$G$17*100</f>
        <v>0</v>
      </c>
      <c r="H60" s="60" t="e">
        <f>H58/$H$17*100</f>
        <v>#DIV/0!</v>
      </c>
      <c r="I60" s="60" t="e">
        <f>I58/$I$17*100</f>
        <v>#DIV/0!</v>
      </c>
      <c r="J60" s="60" t="e">
        <f>J58/$J$17*100</f>
        <v>#DIV/0!</v>
      </c>
      <c r="K60" s="60" t="e">
        <f>K58/$K$17*100</f>
        <v>#DIV/0!</v>
      </c>
      <c r="L60" s="60" t="e">
        <f>L58/$L$17*100</f>
        <v>#DIV/0!</v>
      </c>
      <c r="M60" s="60" t="e">
        <f>M58/$M$17*100</f>
        <v>#DIV/0!</v>
      </c>
      <c r="N60" s="60" t="e">
        <f>N58/$N$17*100</f>
        <v>#DIV/0!</v>
      </c>
      <c r="O60" s="60" t="e">
        <f>O58/$O$17*100</f>
        <v>#DIV/0!</v>
      </c>
      <c r="P60" s="60" t="e">
        <f>P58/$P$17*100</f>
        <v>#DIV/0!</v>
      </c>
      <c r="Q60" s="60">
        <f>Q58/$Q$17*100</f>
        <v>0</v>
      </c>
    </row>
    <row r="61" ht="12.75" customHeight="1">
      <c r="A61" s="24"/>
      <c r="B61" s="31" t="s">
        <v>76</v>
      </c>
      <c r="C61" s="37" t="s">
        <v>33</v>
      </c>
      <c r="D61" s="26" t="s">
        <v>77</v>
      </c>
      <c r="E61" s="54"/>
      <c r="F61" s="55"/>
      <c r="G61" s="56"/>
      <c r="H61" s="29"/>
      <c r="I61" s="29"/>
      <c r="J61" s="29"/>
      <c r="K61" s="29"/>
      <c r="L61" s="29"/>
      <c r="M61" s="29"/>
      <c r="N61" s="29"/>
      <c r="O61" s="29"/>
      <c r="P61" s="29"/>
      <c r="Q61" s="30"/>
    </row>
    <row r="62" ht="13.199999999999999">
      <c r="A62" s="24"/>
      <c r="B62" s="35" t="s">
        <v>26</v>
      </c>
      <c r="C62" s="32" t="s">
        <v>27</v>
      </c>
      <c r="D62" s="26" t="s">
        <v>77</v>
      </c>
      <c r="E62" s="27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30"/>
    </row>
    <row r="63" ht="13.199999999999999">
      <c r="A63" s="24"/>
      <c r="B63" s="57" t="s">
        <v>38</v>
      </c>
      <c r="C63" s="58" t="s">
        <v>27</v>
      </c>
      <c r="D63" s="59"/>
      <c r="E63" s="60">
        <f>E61/$E$17*100</f>
        <v>0</v>
      </c>
      <c r="F63" s="60">
        <f>F61/$F$17*100</f>
        <v>0</v>
      </c>
      <c r="G63" s="60">
        <f>G61/$G$17*100</f>
        <v>0</v>
      </c>
      <c r="H63" s="60" t="e">
        <f>H61/$H$17*100</f>
        <v>#DIV/0!</v>
      </c>
      <c r="I63" s="60" t="e">
        <f>I61/$I$17*100</f>
        <v>#DIV/0!</v>
      </c>
      <c r="J63" s="60" t="e">
        <f>J61/$J$17*100</f>
        <v>#DIV/0!</v>
      </c>
      <c r="K63" s="60" t="e">
        <f>K61/$K$17*100</f>
        <v>#DIV/0!</v>
      </c>
      <c r="L63" s="60" t="e">
        <f>L61/$L$17*100</f>
        <v>#DIV/0!</v>
      </c>
      <c r="M63" s="60" t="e">
        <f>M61/$M$17*100</f>
        <v>#DIV/0!</v>
      </c>
      <c r="N63" s="60" t="e">
        <f>N61/$N$17*100</f>
        <v>#DIV/0!</v>
      </c>
      <c r="O63" s="60" t="e">
        <f>O61/$O$17*100</f>
        <v>#DIV/0!</v>
      </c>
      <c r="P63" s="60" t="e">
        <f>P61/$P$17*100</f>
        <v>#DIV/0!</v>
      </c>
      <c r="Q63" s="60">
        <f>Q61/$Q$17*100</f>
        <v>0</v>
      </c>
    </row>
    <row r="64" ht="13.199999999999999">
      <c r="A64" s="24"/>
      <c r="B64" s="31" t="s">
        <v>78</v>
      </c>
      <c r="C64" s="37" t="s">
        <v>33</v>
      </c>
      <c r="D64" s="26" t="s">
        <v>79</v>
      </c>
      <c r="E64" s="54">
        <v>21953.5</v>
      </c>
      <c r="F64" s="55">
        <v>21968.799999999999</v>
      </c>
      <c r="G64" s="56">
        <v>28998.299999999999</v>
      </c>
      <c r="H64" s="29"/>
      <c r="I64" s="29"/>
      <c r="J64" s="29"/>
      <c r="K64" s="29"/>
      <c r="L64" s="29"/>
      <c r="M64" s="29"/>
      <c r="N64" s="29"/>
      <c r="O64" s="29"/>
      <c r="P64" s="29"/>
      <c r="Q64" s="46">
        <v>2122000</v>
      </c>
    </row>
    <row r="65" ht="13.199999999999999">
      <c r="A65" s="24"/>
      <c r="B65" s="35" t="s">
        <v>26</v>
      </c>
      <c r="C65" s="32" t="s">
        <v>27</v>
      </c>
      <c r="D65" s="26" t="s">
        <v>79</v>
      </c>
      <c r="E65" s="27"/>
      <c r="F65" s="28"/>
      <c r="G65" s="28">
        <v>6.5999999999999996</v>
      </c>
      <c r="H65" s="29"/>
      <c r="I65" s="29"/>
      <c r="J65" s="29"/>
      <c r="K65" s="29"/>
      <c r="L65" s="29"/>
      <c r="M65" s="29"/>
      <c r="N65" s="29"/>
      <c r="O65" s="29"/>
      <c r="P65" s="29"/>
      <c r="Q65" s="46">
        <v>105.59999999999999</v>
      </c>
    </row>
    <row r="66" ht="13.199999999999999">
      <c r="A66" s="24"/>
      <c r="B66" s="57" t="s">
        <v>38</v>
      </c>
      <c r="C66" s="58" t="s">
        <v>27</v>
      </c>
      <c r="D66" s="59"/>
      <c r="E66" s="60">
        <f>E64/$E$17*100</f>
        <v>2.247611921931127</v>
      </c>
      <c r="F66" s="60">
        <f>F64/$F$17*100</f>
        <v>1.1452260933766294</v>
      </c>
      <c r="G66" s="60">
        <f>G64/$G$17*100</f>
        <v>0.798040118727811</v>
      </c>
      <c r="H66" s="60" t="e">
        <f>H64/$H$17*100</f>
        <v>#DIV/0!</v>
      </c>
      <c r="I66" s="60" t="e">
        <f>I64/$I$17*100</f>
        <v>#DIV/0!</v>
      </c>
      <c r="J66" s="60" t="e">
        <f>J64/$J$17*100</f>
        <v>#DIV/0!</v>
      </c>
      <c r="K66" s="60" t="e">
        <f>K64/$K$17*100</f>
        <v>#DIV/0!</v>
      </c>
      <c r="L66" s="60" t="e">
        <f>L64/$L$17*100</f>
        <v>#DIV/0!</v>
      </c>
      <c r="M66" s="60" t="e">
        <f>M64/$M$17*100</f>
        <v>#DIV/0!</v>
      </c>
      <c r="N66" s="60" t="e">
        <f>N64/$N$17*100</f>
        <v>#DIV/0!</v>
      </c>
      <c r="O66" s="60" t="e">
        <f>O64/$O$17*100</f>
        <v>#DIV/0!</v>
      </c>
      <c r="P66" s="60" t="e">
        <f>P64/$P$17*100</f>
        <v>#DIV/0!</v>
      </c>
      <c r="Q66" s="60">
        <f>Q64/$Q$17*100</f>
        <v>9.8562895389560321</v>
      </c>
    </row>
    <row r="67" ht="13.199999999999999">
      <c r="A67" s="24"/>
      <c r="B67" s="31" t="s">
        <v>80</v>
      </c>
      <c r="C67" s="37" t="s">
        <v>33</v>
      </c>
      <c r="D67" s="26" t="s">
        <v>81</v>
      </c>
      <c r="E67" s="54"/>
      <c r="F67" s="55"/>
      <c r="G67" s="56"/>
      <c r="H67" s="29"/>
      <c r="I67" s="29"/>
      <c r="J67" s="29"/>
      <c r="K67" s="29"/>
      <c r="L67" s="29"/>
      <c r="M67" s="29"/>
      <c r="N67" s="29"/>
      <c r="O67" s="29"/>
      <c r="P67" s="29"/>
      <c r="Q67" s="30"/>
    </row>
    <row r="68" ht="13.199999999999999">
      <c r="A68" s="24"/>
      <c r="B68" s="35" t="s">
        <v>26</v>
      </c>
      <c r="C68" s="32" t="s">
        <v>27</v>
      </c>
      <c r="D68" s="26" t="s">
        <v>81</v>
      </c>
      <c r="E68" s="27"/>
      <c r="F68" s="28"/>
      <c r="G68" s="28"/>
      <c r="H68" s="29"/>
      <c r="I68" s="29"/>
      <c r="J68" s="29"/>
      <c r="K68" s="29"/>
      <c r="L68" s="29"/>
      <c r="M68" s="29"/>
      <c r="N68" s="29"/>
      <c r="O68" s="29"/>
      <c r="P68" s="29"/>
      <c r="Q68" s="30"/>
    </row>
    <row r="69" ht="13.199999999999999">
      <c r="A69" s="24"/>
      <c r="B69" s="57" t="s">
        <v>38</v>
      </c>
      <c r="C69" s="58" t="s">
        <v>27</v>
      </c>
      <c r="D69" s="59"/>
      <c r="E69" s="60">
        <f>E67/$E$17*100</f>
        <v>0</v>
      </c>
      <c r="F69" s="60">
        <f>F67/$F$17*100</f>
        <v>0</v>
      </c>
      <c r="G69" s="60">
        <f>G67/$G$17*100</f>
        <v>0</v>
      </c>
      <c r="H69" s="60" t="e">
        <f>H67/$H$17*100</f>
        <v>#DIV/0!</v>
      </c>
      <c r="I69" s="60" t="e">
        <f>I67/$I$17*100</f>
        <v>#DIV/0!</v>
      </c>
      <c r="J69" s="60" t="e">
        <f>J67/$J$17*100</f>
        <v>#DIV/0!</v>
      </c>
      <c r="K69" s="60" t="e">
        <f>K67/$K$17*100</f>
        <v>#DIV/0!</v>
      </c>
      <c r="L69" s="60" t="e">
        <f>L67/$L$17*100</f>
        <v>#DIV/0!</v>
      </c>
      <c r="M69" s="60" t="e">
        <f>M67/$M$17*100</f>
        <v>#DIV/0!</v>
      </c>
      <c r="N69" s="60" t="e">
        <f>N67/$N$17*100</f>
        <v>#DIV/0!</v>
      </c>
      <c r="O69" s="60" t="e">
        <f>O67/$O$17*100</f>
        <v>#DIV/0!</v>
      </c>
      <c r="P69" s="60" t="e">
        <f>P67/$P$17*100</f>
        <v>#DIV/0!</v>
      </c>
      <c r="Q69" s="60">
        <f>Q67/$Q$17*100</f>
        <v>0</v>
      </c>
    </row>
    <row r="70" ht="39.600000000000001">
      <c r="A70" s="24"/>
      <c r="B70" s="31" t="s">
        <v>82</v>
      </c>
      <c r="C70" s="37" t="s">
        <v>33</v>
      </c>
      <c r="D70" s="26" t="s">
        <v>83</v>
      </c>
      <c r="E70" s="54"/>
      <c r="F70" s="55"/>
      <c r="G70" s="56"/>
      <c r="H70" s="29"/>
      <c r="I70" s="29"/>
      <c r="J70" s="29"/>
      <c r="K70" s="29"/>
      <c r="L70" s="29"/>
      <c r="M70" s="29"/>
      <c r="N70" s="29"/>
      <c r="O70" s="29"/>
      <c r="P70" s="29"/>
      <c r="Q70" s="30"/>
    </row>
    <row r="71" ht="13.199999999999999">
      <c r="A71" s="24"/>
      <c r="B71" s="35" t="s">
        <v>26</v>
      </c>
      <c r="C71" s="32" t="s">
        <v>27</v>
      </c>
      <c r="D71" s="26" t="s">
        <v>83</v>
      </c>
      <c r="E71" s="27"/>
      <c r="F71" s="28"/>
      <c r="G71" s="28"/>
      <c r="H71" s="29"/>
      <c r="I71" s="29"/>
      <c r="J71" s="29"/>
      <c r="K71" s="29"/>
      <c r="L71" s="29"/>
      <c r="M71" s="29"/>
      <c r="N71" s="29"/>
      <c r="O71" s="29"/>
      <c r="P71" s="29"/>
      <c r="Q71" s="30"/>
    </row>
    <row r="72" ht="13.199999999999999">
      <c r="A72" s="24"/>
      <c r="B72" s="57" t="s">
        <v>38</v>
      </c>
      <c r="C72" s="58" t="s">
        <v>27</v>
      </c>
      <c r="D72" s="59"/>
      <c r="E72" s="60">
        <f>E70/$E$17*100</f>
        <v>0</v>
      </c>
      <c r="F72" s="60">
        <f>F70/$F$17*100</f>
        <v>0</v>
      </c>
      <c r="G72" s="60">
        <f>G70/$G$17*100</f>
        <v>0</v>
      </c>
      <c r="H72" s="60" t="e">
        <f>H70/$H$17*100</f>
        <v>#DIV/0!</v>
      </c>
      <c r="I72" s="60" t="e">
        <f>I70/$I$17*100</f>
        <v>#DIV/0!</v>
      </c>
      <c r="J72" s="60" t="e">
        <f>J70/$J$17*100</f>
        <v>#DIV/0!</v>
      </c>
      <c r="K72" s="60" t="e">
        <f>K70/$K$17*100</f>
        <v>#DIV/0!</v>
      </c>
      <c r="L72" s="60" t="e">
        <f>L70/$L$17*100</f>
        <v>#DIV/0!</v>
      </c>
      <c r="M72" s="60" t="e">
        <f>M70/$M$17*100</f>
        <v>#DIV/0!</v>
      </c>
      <c r="N72" s="60" t="e">
        <f>N70/$N$17*100</f>
        <v>#DIV/0!</v>
      </c>
      <c r="O72" s="60" t="e">
        <f>O70/$O$17*100</f>
        <v>#DIV/0!</v>
      </c>
      <c r="P72" s="60" t="e">
        <f>P70/$P$17*100</f>
        <v>#DIV/0!</v>
      </c>
      <c r="Q72" s="60">
        <f>Q70/$Q$17*100</f>
        <v>0</v>
      </c>
    </row>
    <row r="73" ht="13.199999999999999">
      <c r="A73" s="24"/>
      <c r="B73" s="31" t="s">
        <v>84</v>
      </c>
      <c r="C73" s="37" t="s">
        <v>33</v>
      </c>
      <c r="D73" s="26" t="s">
        <v>85</v>
      </c>
      <c r="E73" s="54"/>
      <c r="F73" s="55"/>
      <c r="G73" s="56"/>
      <c r="H73" s="29"/>
      <c r="I73" s="29"/>
      <c r="J73" s="29"/>
      <c r="K73" s="29"/>
      <c r="L73" s="29"/>
      <c r="M73" s="29"/>
      <c r="N73" s="29"/>
      <c r="O73" s="29"/>
      <c r="P73" s="29"/>
      <c r="Q73" s="30"/>
    </row>
    <row r="74" ht="13.199999999999999">
      <c r="A74" s="24"/>
      <c r="B74" s="35" t="s">
        <v>26</v>
      </c>
      <c r="C74" s="32" t="s">
        <v>27</v>
      </c>
      <c r="D74" s="26" t="s">
        <v>85</v>
      </c>
      <c r="E74" s="27"/>
      <c r="F74" s="28"/>
      <c r="G74" s="28"/>
      <c r="H74" s="29"/>
      <c r="I74" s="29"/>
      <c r="J74" s="29"/>
      <c r="K74" s="29"/>
      <c r="L74" s="29"/>
      <c r="M74" s="29"/>
      <c r="N74" s="29"/>
      <c r="O74" s="29"/>
      <c r="P74" s="29"/>
      <c r="Q74" s="30"/>
    </row>
    <row r="75" ht="13.199999999999999">
      <c r="A75" s="24"/>
      <c r="B75" s="57" t="s">
        <v>38</v>
      </c>
      <c r="C75" s="58" t="s">
        <v>27</v>
      </c>
      <c r="D75" s="59"/>
      <c r="E75" s="60">
        <f>E73/$E$17*100</f>
        <v>0</v>
      </c>
      <c r="F75" s="60">
        <f>F73/$F$17*100</f>
        <v>0</v>
      </c>
      <c r="G75" s="60">
        <f>G73/$G$17*100</f>
        <v>0</v>
      </c>
      <c r="H75" s="60" t="e">
        <f>H73/$H$17*100</f>
        <v>#DIV/0!</v>
      </c>
      <c r="I75" s="60" t="e">
        <f>I73/$I$17*100</f>
        <v>#DIV/0!</v>
      </c>
      <c r="J75" s="60" t="e">
        <f>J73/$J$17*100</f>
        <v>#DIV/0!</v>
      </c>
      <c r="K75" s="60" t="e">
        <f>K73/$K$17*100</f>
        <v>#DIV/0!</v>
      </c>
      <c r="L75" s="60" t="e">
        <f>L73/$L$17*100</f>
        <v>#DIV/0!</v>
      </c>
      <c r="M75" s="60" t="e">
        <f>M73/$M$17*100</f>
        <v>#DIV/0!</v>
      </c>
      <c r="N75" s="60" t="e">
        <f>N73/$N$17*100</f>
        <v>#DIV/0!</v>
      </c>
      <c r="O75" s="60" t="e">
        <f>O73/$O$17*100</f>
        <v>#DIV/0!</v>
      </c>
      <c r="P75" s="60" t="e">
        <f>P73/$P$17*100</f>
        <v>#DIV/0!</v>
      </c>
      <c r="Q75" s="60">
        <f>Q73/$Q$17*100</f>
        <v>0</v>
      </c>
    </row>
    <row r="76" ht="26.399999999999999">
      <c r="A76" s="24"/>
      <c r="B76" s="31" t="s">
        <v>86</v>
      </c>
      <c r="C76" s="37" t="s">
        <v>33</v>
      </c>
      <c r="D76" s="26" t="s">
        <v>87</v>
      </c>
      <c r="E76" s="54">
        <v>446.10000000000002</v>
      </c>
      <c r="F76" s="55">
        <v>900.89999999999998</v>
      </c>
      <c r="G76" s="56">
        <v>1425.0999999999999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46">
        <v>7200</v>
      </c>
    </row>
    <row r="77" ht="13.199999999999999">
      <c r="A77" s="24"/>
      <c r="B77" s="35" t="s">
        <v>26</v>
      </c>
      <c r="C77" s="32" t="s">
        <v>27</v>
      </c>
      <c r="D77" s="26" t="s">
        <v>87</v>
      </c>
      <c r="E77" s="27">
        <v>104.2</v>
      </c>
      <c r="F77" s="28">
        <v>100.5</v>
      </c>
      <c r="G77" s="28">
        <v>106.8</v>
      </c>
      <c r="H77" s="29"/>
      <c r="I77" s="29"/>
      <c r="J77" s="29"/>
      <c r="K77" s="29"/>
      <c r="L77" s="29"/>
      <c r="M77" s="29"/>
      <c r="N77" s="29"/>
      <c r="O77" s="29"/>
      <c r="P77" s="29"/>
      <c r="Q77" s="46">
        <v>105.40000000000001</v>
      </c>
    </row>
    <row r="78" ht="13.199999999999999">
      <c r="A78" s="24"/>
      <c r="B78" s="57" t="s">
        <v>38</v>
      </c>
      <c r="C78" s="58" t="s">
        <v>27</v>
      </c>
      <c r="D78" s="59"/>
      <c r="E78" s="60">
        <f>E76/$E$17*100</f>
        <v>0.045671973870839544</v>
      </c>
      <c r="F78" s="60">
        <f>F76/$F$17*100</f>
        <v>0.046963611463666906</v>
      </c>
      <c r="G78" s="60">
        <f>G76/$G$17*100</f>
        <v>0.039219091229451497</v>
      </c>
      <c r="H78" s="60" t="e">
        <f>H76/$H$17*100</f>
        <v>#DIV/0!</v>
      </c>
      <c r="I78" s="60" t="e">
        <f>I76/$I$17*100</f>
        <v>#DIV/0!</v>
      </c>
      <c r="J78" s="60" t="e">
        <f>J76/$J$17*100</f>
        <v>#DIV/0!</v>
      </c>
      <c r="K78" s="60" t="e">
        <f>K76/$K$17*100</f>
        <v>#DIV/0!</v>
      </c>
      <c r="L78" s="60" t="e">
        <f>L76/$L$17*100</f>
        <v>#DIV/0!</v>
      </c>
      <c r="M78" s="60" t="e">
        <f>M76/$M$17*100</f>
        <v>#DIV/0!</v>
      </c>
      <c r="N78" s="60" t="e">
        <f>N76/$N$17*100</f>
        <v>#DIV/0!</v>
      </c>
      <c r="O78" s="60" t="e">
        <f>O76/$O$17*100</f>
        <v>#DIV/0!</v>
      </c>
      <c r="P78" s="60" t="e">
        <f>P76/$P$17*100</f>
        <v>#DIV/0!</v>
      </c>
      <c r="Q78" s="60">
        <f>Q76/$Q$17*100</f>
        <v>0.033442641225487006</v>
      </c>
    </row>
    <row r="79" ht="13.199999999999999">
      <c r="A79" s="24"/>
      <c r="B79" s="31" t="s">
        <v>88</v>
      </c>
      <c r="C79" s="37" t="s">
        <v>33</v>
      </c>
      <c r="D79" s="26" t="s">
        <v>89</v>
      </c>
      <c r="E79" s="54"/>
      <c r="F79" s="55"/>
      <c r="G79" s="56"/>
      <c r="H79" s="29"/>
      <c r="I79" s="29"/>
      <c r="J79" s="29"/>
      <c r="K79" s="29"/>
      <c r="L79" s="29"/>
      <c r="M79" s="29"/>
      <c r="N79" s="29"/>
      <c r="O79" s="29"/>
      <c r="P79" s="29"/>
      <c r="Q79" s="30"/>
    </row>
    <row r="80" ht="13.199999999999999">
      <c r="A80" s="24"/>
      <c r="B80" s="35" t="s">
        <v>26</v>
      </c>
      <c r="C80" s="32" t="s">
        <v>27</v>
      </c>
      <c r="D80" s="26" t="s">
        <v>89</v>
      </c>
      <c r="E80" s="27"/>
      <c r="F80" s="28"/>
      <c r="G80" s="28"/>
      <c r="H80" s="29"/>
      <c r="I80" s="29"/>
      <c r="J80" s="29"/>
      <c r="K80" s="29"/>
      <c r="L80" s="29"/>
      <c r="M80" s="29"/>
      <c r="N80" s="29"/>
      <c r="O80" s="29"/>
      <c r="P80" s="29"/>
      <c r="Q80" s="30"/>
    </row>
    <row r="81" ht="13.199999999999999">
      <c r="A81" s="24"/>
      <c r="B81" s="57" t="s">
        <v>38</v>
      </c>
      <c r="C81" s="58" t="s">
        <v>27</v>
      </c>
      <c r="D81" s="59"/>
      <c r="E81" s="60">
        <f>E79/$E$17*100</f>
        <v>0</v>
      </c>
      <c r="F81" s="60">
        <f>F79/$F$17*100</f>
        <v>0</v>
      </c>
      <c r="G81" s="60">
        <f>G79/$G$17*100</f>
        <v>0</v>
      </c>
      <c r="H81" s="60" t="e">
        <f>H79/$H$17*100</f>
        <v>#DIV/0!</v>
      </c>
      <c r="I81" s="60" t="e">
        <f>I79/$I$17*100</f>
        <v>#DIV/0!</v>
      </c>
      <c r="J81" s="60" t="e">
        <f>J79/$J$17*100</f>
        <v>#DIV/0!</v>
      </c>
      <c r="K81" s="60" t="e">
        <f>K79/$K$17*100</f>
        <v>#DIV/0!</v>
      </c>
      <c r="L81" s="60" t="e">
        <f>L79/$L$17*100</f>
        <v>#DIV/0!</v>
      </c>
      <c r="M81" s="60" t="e">
        <f>M79/$M$17*100</f>
        <v>#DIV/0!</v>
      </c>
      <c r="N81" s="60" t="e">
        <f>N79/$N$17*100</f>
        <v>#DIV/0!</v>
      </c>
      <c r="O81" s="60" t="e">
        <f>O79/$O$17*100</f>
        <v>#DIV/0!</v>
      </c>
      <c r="P81" s="60" t="e">
        <f>P79/$P$17*100</f>
        <v>#DIV/0!</v>
      </c>
      <c r="Q81" s="60">
        <f>Q79/$Q$17*100</f>
        <v>0</v>
      </c>
    </row>
    <row r="82" ht="13.199999999999999">
      <c r="A82" s="24"/>
      <c r="B82" s="31" t="s">
        <v>90</v>
      </c>
      <c r="C82" s="37" t="s">
        <v>33</v>
      </c>
      <c r="D82" s="26" t="s">
        <v>91</v>
      </c>
      <c r="E82" s="54"/>
      <c r="F82" s="55"/>
      <c r="G82" s="56"/>
      <c r="H82" s="29"/>
      <c r="I82" s="29"/>
      <c r="J82" s="29"/>
      <c r="K82" s="29"/>
      <c r="L82" s="29"/>
      <c r="M82" s="29"/>
      <c r="N82" s="29"/>
      <c r="O82" s="29"/>
      <c r="P82" s="29"/>
      <c r="Q82" s="30"/>
    </row>
    <row r="83" ht="13.199999999999999">
      <c r="A83" s="24"/>
      <c r="B83" s="35" t="s">
        <v>26</v>
      </c>
      <c r="C83" s="32" t="s">
        <v>27</v>
      </c>
      <c r="D83" s="26" t="s">
        <v>91</v>
      </c>
      <c r="E83" s="27"/>
      <c r="F83" s="28"/>
      <c r="G83" s="28"/>
      <c r="H83" s="29"/>
      <c r="I83" s="29"/>
      <c r="J83" s="29"/>
      <c r="K83" s="29"/>
      <c r="L83" s="29"/>
      <c r="M83" s="29"/>
      <c r="N83" s="29"/>
      <c r="O83" s="29"/>
      <c r="P83" s="29"/>
      <c r="Q83" s="30"/>
    </row>
    <row r="84" ht="13.199999999999999">
      <c r="A84" s="24"/>
      <c r="B84" s="57" t="s">
        <v>38</v>
      </c>
      <c r="C84" s="58" t="s">
        <v>27</v>
      </c>
      <c r="D84" s="59"/>
      <c r="E84" s="60">
        <f>E82/$E$17*100</f>
        <v>0</v>
      </c>
      <c r="F84" s="60">
        <f>F82/$F$17*100</f>
        <v>0</v>
      </c>
      <c r="G84" s="60">
        <f>G82/$G$17*100</f>
        <v>0</v>
      </c>
      <c r="H84" s="60" t="e">
        <f>H82/$H$17*100</f>
        <v>#DIV/0!</v>
      </c>
      <c r="I84" s="60" t="e">
        <f>I82/$I$17*100</f>
        <v>#DIV/0!</v>
      </c>
      <c r="J84" s="60" t="e">
        <f>J82/$J$17*100</f>
        <v>#DIV/0!</v>
      </c>
      <c r="K84" s="60" t="e">
        <f>K82/$K$17*100</f>
        <v>#DIV/0!</v>
      </c>
      <c r="L84" s="60" t="e">
        <f>L82/$L$17*100</f>
        <v>#DIV/0!</v>
      </c>
      <c r="M84" s="60" t="e">
        <f>M82/$M$17*100</f>
        <v>#DIV/0!</v>
      </c>
      <c r="N84" s="60" t="e">
        <f>N82/$N$17*100</f>
        <v>#DIV/0!</v>
      </c>
      <c r="O84" s="60" t="e">
        <f>O82/$O$17*100</f>
        <v>#DIV/0!</v>
      </c>
      <c r="P84" s="60" t="e">
        <f>P82/$P$17*100</f>
        <v>#DIV/0!</v>
      </c>
      <c r="Q84" s="60">
        <f>Q82/$Q$17*100</f>
        <v>0</v>
      </c>
    </row>
    <row r="85" ht="26.399999999999999">
      <c r="A85" s="24"/>
      <c r="B85" s="31" t="s">
        <v>92</v>
      </c>
      <c r="C85" s="37" t="s">
        <v>33</v>
      </c>
      <c r="D85" s="26" t="s">
        <v>93</v>
      </c>
      <c r="E85" s="54"/>
      <c r="F85" s="55"/>
      <c r="G85" s="56"/>
      <c r="H85" s="29"/>
      <c r="I85" s="29"/>
      <c r="J85" s="29"/>
      <c r="K85" s="29"/>
      <c r="L85" s="29"/>
      <c r="M85" s="29"/>
      <c r="N85" s="29"/>
      <c r="O85" s="29"/>
      <c r="P85" s="29"/>
      <c r="Q85" s="30"/>
    </row>
    <row r="86" ht="13.199999999999999">
      <c r="A86" s="24"/>
      <c r="B86" s="35" t="s">
        <v>26</v>
      </c>
      <c r="C86" s="32" t="s">
        <v>27</v>
      </c>
      <c r="D86" s="26" t="s">
        <v>93</v>
      </c>
      <c r="E86" s="27"/>
      <c r="F86" s="28"/>
      <c r="G86" s="28"/>
      <c r="H86" s="29"/>
      <c r="I86" s="29"/>
      <c r="J86" s="29"/>
      <c r="K86" s="29"/>
      <c r="L86" s="29"/>
      <c r="M86" s="29"/>
      <c r="N86" s="29"/>
      <c r="O86" s="29"/>
      <c r="P86" s="29"/>
      <c r="Q86" s="30"/>
    </row>
    <row r="87" ht="13.199999999999999">
      <c r="A87" s="24"/>
      <c r="B87" s="57" t="s">
        <v>38</v>
      </c>
      <c r="C87" s="58" t="s">
        <v>27</v>
      </c>
      <c r="D87" s="59"/>
      <c r="E87" s="60">
        <f>E85/$E$17*100</f>
        <v>0</v>
      </c>
      <c r="F87" s="60">
        <f>F85/$F$17*100</f>
        <v>0</v>
      </c>
      <c r="G87" s="60">
        <f>G85/$G$17*100</f>
        <v>0</v>
      </c>
      <c r="H87" s="60" t="e">
        <f>H85/$H$17*100</f>
        <v>#DIV/0!</v>
      </c>
      <c r="I87" s="60" t="e">
        <f>I85/$I$17*100</f>
        <v>#DIV/0!</v>
      </c>
      <c r="J87" s="60" t="e">
        <f>J85/$J$17*100</f>
        <v>#DIV/0!</v>
      </c>
      <c r="K87" s="60" t="e">
        <f>K85/$K$17*100</f>
        <v>#DIV/0!</v>
      </c>
      <c r="L87" s="60" t="e">
        <f>L85/$L$17*100</f>
        <v>#DIV/0!</v>
      </c>
      <c r="M87" s="60" t="e">
        <f>M85/$M$17*100</f>
        <v>#DIV/0!</v>
      </c>
      <c r="N87" s="60" t="e">
        <f>N85/$N$17*100</f>
        <v>#DIV/0!</v>
      </c>
      <c r="O87" s="60" t="e">
        <f>O85/$O$17*100</f>
        <v>#DIV/0!</v>
      </c>
      <c r="P87" s="60" t="e">
        <f>P85/$P$17*100</f>
        <v>#DIV/0!</v>
      </c>
      <c r="Q87" s="60">
        <f>Q85/$Q$17*100</f>
        <v>0</v>
      </c>
    </row>
    <row r="88" ht="13.199999999999999">
      <c r="A88" s="24"/>
      <c r="B88" s="31" t="s">
        <v>94</v>
      </c>
      <c r="C88" s="37" t="s">
        <v>33</v>
      </c>
      <c r="D88" s="26" t="s">
        <v>95</v>
      </c>
      <c r="E88" s="54">
        <v>34021.900000000001</v>
      </c>
      <c r="F88" s="55">
        <v>66624.100000000006</v>
      </c>
      <c r="G88" s="56">
        <v>124555.89999999999</v>
      </c>
      <c r="H88" s="29"/>
      <c r="I88" s="29"/>
      <c r="J88" s="29"/>
      <c r="K88" s="29"/>
      <c r="L88" s="29"/>
      <c r="M88" s="29"/>
      <c r="N88" s="29"/>
      <c r="O88" s="29"/>
      <c r="P88" s="29"/>
      <c r="Q88" s="46">
        <v>1040000</v>
      </c>
    </row>
    <row r="89" ht="13.199999999999999">
      <c r="A89" s="24"/>
      <c r="B89" s="35" t="s">
        <v>26</v>
      </c>
      <c r="C89" s="32" t="s">
        <v>27</v>
      </c>
      <c r="D89" s="26" t="s">
        <v>95</v>
      </c>
      <c r="E89" s="27">
        <v>87.299999999999997</v>
      </c>
      <c r="F89" s="28">
        <v>67.900000000000006</v>
      </c>
      <c r="G89" s="28">
        <v>82.799999999999997</v>
      </c>
      <c r="H89" s="29"/>
      <c r="I89" s="29"/>
      <c r="J89" s="29"/>
      <c r="K89" s="29"/>
      <c r="L89" s="29"/>
      <c r="M89" s="29"/>
      <c r="N89" s="29"/>
      <c r="O89" s="29"/>
      <c r="P89" s="29"/>
      <c r="Q89" s="46">
        <v>105</v>
      </c>
    </row>
    <row r="90" ht="13.199999999999999">
      <c r="A90" s="24"/>
      <c r="B90" s="57" t="s">
        <v>38</v>
      </c>
      <c r="C90" s="58" t="s">
        <v>27</v>
      </c>
      <c r="D90" s="59"/>
      <c r="E90" s="60">
        <f>E88/$E$17*100</f>
        <v>3.4831816360374712</v>
      </c>
      <c r="F90" s="60">
        <f>F88/$F$17*100</f>
        <v>3.4730917377250417</v>
      </c>
      <c r="G90" s="60">
        <f>G88/$G$17*100</f>
        <v>3.4278080171682253</v>
      </c>
      <c r="H90" s="60" t="e">
        <f>H88/$H$17*100</f>
        <v>#DIV/0!</v>
      </c>
      <c r="I90" s="60" t="e">
        <f>I88/$I$17*100</f>
        <v>#DIV/0!</v>
      </c>
      <c r="J90" s="60" t="e">
        <f>J88/$J$17*100</f>
        <v>#DIV/0!</v>
      </c>
      <c r="K90" s="60" t="e">
        <f>K88/$K$17*100</f>
        <v>#DIV/0!</v>
      </c>
      <c r="L90" s="60" t="e">
        <f>L88/$L$17*100</f>
        <v>#DIV/0!</v>
      </c>
      <c r="M90" s="60" t="e">
        <f>M88/$M$17*100</f>
        <v>#DIV/0!</v>
      </c>
      <c r="N90" s="60" t="e">
        <f>N88/$N$17*100</f>
        <v>#DIV/0!</v>
      </c>
      <c r="O90" s="60" t="e">
        <f>O88/$O$17*100</f>
        <v>#DIV/0!</v>
      </c>
      <c r="P90" s="60" t="e">
        <f>P88/$P$17*100</f>
        <v>#DIV/0!</v>
      </c>
      <c r="Q90" s="60">
        <f>Q88/$Q$17*100</f>
        <v>4.8306037325703457</v>
      </c>
    </row>
    <row r="91" ht="28.5" customHeight="1">
      <c r="A91" s="24"/>
      <c r="B91" s="31" t="s">
        <v>96</v>
      </c>
      <c r="C91" s="37" t="s">
        <v>33</v>
      </c>
      <c r="D91" s="26" t="s">
        <v>97</v>
      </c>
      <c r="E91" s="54"/>
      <c r="F91" s="55"/>
      <c r="G91" s="56"/>
      <c r="H91" s="29"/>
      <c r="I91" s="29"/>
      <c r="J91" s="29"/>
      <c r="K91" s="29"/>
      <c r="L91" s="29"/>
      <c r="M91" s="29"/>
      <c r="N91" s="29"/>
      <c r="O91" s="29"/>
      <c r="P91" s="29"/>
      <c r="Q91" s="46"/>
    </row>
    <row r="92" ht="13.199999999999999">
      <c r="A92" s="24"/>
      <c r="B92" s="35" t="s">
        <v>26</v>
      </c>
      <c r="C92" s="32" t="s">
        <v>27</v>
      </c>
      <c r="D92" s="26" t="s">
        <v>97</v>
      </c>
      <c r="E92" s="27"/>
      <c r="F92" s="28"/>
      <c r="G92" s="28"/>
      <c r="H92" s="29"/>
      <c r="I92" s="29"/>
      <c r="J92" s="29"/>
      <c r="K92" s="29"/>
      <c r="L92" s="29"/>
      <c r="M92" s="29"/>
      <c r="N92" s="29"/>
      <c r="O92" s="29"/>
      <c r="P92" s="29"/>
      <c r="Q92" s="46"/>
    </row>
    <row r="93" ht="13.199999999999999">
      <c r="A93" s="24"/>
      <c r="B93" s="57" t="s">
        <v>38</v>
      </c>
      <c r="C93" s="58" t="s">
        <v>27</v>
      </c>
      <c r="D93" s="59"/>
      <c r="E93" s="60">
        <f>E91/$E$17*100</f>
        <v>0</v>
      </c>
      <c r="F93" s="60">
        <f>F91/$F$17*100</f>
        <v>0</v>
      </c>
      <c r="G93" s="60">
        <f>G91/$G$17*100</f>
        <v>0</v>
      </c>
      <c r="H93" s="60" t="e">
        <f>H91/$H$17*100</f>
        <v>#DIV/0!</v>
      </c>
      <c r="I93" s="60" t="e">
        <f>I91/$I$17*100</f>
        <v>#DIV/0!</v>
      </c>
      <c r="J93" s="60" t="e">
        <f>J91/$J$17*100</f>
        <v>#DIV/0!</v>
      </c>
      <c r="K93" s="60" t="e">
        <f>K91/$K$17*100</f>
        <v>#DIV/0!</v>
      </c>
      <c r="L93" s="60" t="e">
        <f>L91/$L$17*100</f>
        <v>#DIV/0!</v>
      </c>
      <c r="M93" s="60" t="e">
        <f>M91/$M$17*100</f>
        <v>#DIV/0!</v>
      </c>
      <c r="N93" s="60" t="e">
        <f>N91/$N$17*100</f>
        <v>#DIV/0!</v>
      </c>
      <c r="O93" s="60" t="e">
        <f>O91/$O$17*100</f>
        <v>#DIV/0!</v>
      </c>
      <c r="P93" s="60" t="e">
        <f>P91/$P$17*100</f>
        <v>#DIV/0!</v>
      </c>
      <c r="Q93" s="60">
        <f>Q91/$Q$17*100</f>
        <v>0</v>
      </c>
    </row>
    <row r="94" ht="13.199999999999999">
      <c r="A94" s="24"/>
      <c r="B94" s="31" t="s">
        <v>98</v>
      </c>
      <c r="C94" s="37" t="s">
        <v>33</v>
      </c>
      <c r="D94" s="26" t="s">
        <v>99</v>
      </c>
      <c r="E94" s="54"/>
      <c r="F94" s="55"/>
      <c r="G94" s="56"/>
      <c r="H94" s="29"/>
      <c r="I94" s="29"/>
      <c r="J94" s="29"/>
      <c r="K94" s="29"/>
      <c r="L94" s="29"/>
      <c r="M94" s="29"/>
      <c r="N94" s="29"/>
      <c r="O94" s="29"/>
      <c r="P94" s="29"/>
      <c r="Q94" s="30"/>
    </row>
    <row r="95" ht="13.199999999999999">
      <c r="A95" s="24"/>
      <c r="B95" s="35" t="s">
        <v>26</v>
      </c>
      <c r="C95" s="32" t="s">
        <v>27</v>
      </c>
      <c r="D95" s="26" t="s">
        <v>99</v>
      </c>
      <c r="E95" s="27"/>
      <c r="F95" s="28"/>
      <c r="G95" s="28"/>
      <c r="H95" s="29"/>
      <c r="I95" s="29"/>
      <c r="J95" s="29"/>
      <c r="K95" s="29"/>
      <c r="L95" s="29"/>
      <c r="M95" s="29"/>
      <c r="N95" s="29"/>
      <c r="O95" s="29"/>
      <c r="P95" s="29"/>
      <c r="Q95" s="30"/>
    </row>
    <row r="96" ht="13.199999999999999">
      <c r="A96" s="24"/>
      <c r="B96" s="57" t="s">
        <v>38</v>
      </c>
      <c r="C96" s="58" t="s">
        <v>27</v>
      </c>
      <c r="D96" s="59"/>
      <c r="E96" s="60">
        <f>E94/$E$17*100</f>
        <v>0</v>
      </c>
      <c r="F96" s="60">
        <f>F94/$F$17*100</f>
        <v>0</v>
      </c>
      <c r="G96" s="60">
        <f>G94/$G$17*100</f>
        <v>0</v>
      </c>
      <c r="H96" s="60" t="e">
        <f>H94/$H$17*100</f>
        <v>#DIV/0!</v>
      </c>
      <c r="I96" s="60" t="e">
        <f>I94/$I$17*100</f>
        <v>#DIV/0!</v>
      </c>
      <c r="J96" s="60" t="e">
        <f>J94/$J$17*100</f>
        <v>#DIV/0!</v>
      </c>
      <c r="K96" s="60" t="e">
        <f>K94/$K$17*100</f>
        <v>#DIV/0!</v>
      </c>
      <c r="L96" s="60" t="e">
        <f>L94/$L$17*100</f>
        <v>#DIV/0!</v>
      </c>
      <c r="M96" s="60" t="e">
        <f>M94/$M$17*100</f>
        <v>#DIV/0!</v>
      </c>
      <c r="N96" s="60" t="e">
        <f>N94/$N$17*100</f>
        <v>#DIV/0!</v>
      </c>
      <c r="O96" s="60" t="e">
        <f>O94/$O$17*100</f>
        <v>#DIV/0!</v>
      </c>
      <c r="P96" s="60" t="e">
        <f>P94/$P$17*100</f>
        <v>#DIV/0!</v>
      </c>
      <c r="Q96" s="60">
        <f>Q94/$Q$17*100</f>
        <v>0</v>
      </c>
    </row>
    <row r="97" ht="26.399999999999999">
      <c r="A97" s="24"/>
      <c r="B97" s="31" t="s">
        <v>100</v>
      </c>
      <c r="C97" s="37" t="s">
        <v>33</v>
      </c>
      <c r="D97" s="26" t="s">
        <v>101</v>
      </c>
      <c r="E97" s="54"/>
      <c r="F97" s="55"/>
      <c r="G97" s="56"/>
      <c r="H97" s="29"/>
      <c r="I97" s="29"/>
      <c r="J97" s="29"/>
      <c r="K97" s="29"/>
      <c r="L97" s="29"/>
      <c r="M97" s="29"/>
      <c r="N97" s="29"/>
      <c r="O97" s="29"/>
      <c r="P97" s="29"/>
      <c r="Q97" s="30"/>
    </row>
    <row r="98" ht="13.199999999999999">
      <c r="A98" s="24"/>
      <c r="B98" s="35" t="s">
        <v>26</v>
      </c>
      <c r="C98" s="32" t="s">
        <v>27</v>
      </c>
      <c r="D98" s="26" t="s">
        <v>101</v>
      </c>
      <c r="E98" s="27"/>
      <c r="F98" s="28"/>
      <c r="G98" s="28"/>
      <c r="H98" s="29"/>
      <c r="I98" s="29"/>
      <c r="J98" s="29"/>
      <c r="K98" s="29"/>
      <c r="L98" s="29"/>
      <c r="M98" s="29"/>
      <c r="N98" s="29"/>
      <c r="O98" s="29"/>
      <c r="P98" s="29"/>
      <c r="Q98" s="30"/>
    </row>
    <row r="99" ht="13.199999999999999">
      <c r="A99" s="24"/>
      <c r="B99" s="57" t="s">
        <v>38</v>
      </c>
      <c r="C99" s="58" t="s">
        <v>27</v>
      </c>
      <c r="D99" s="59"/>
      <c r="E99" s="60">
        <f>E97/$E$17*100</f>
        <v>0</v>
      </c>
      <c r="F99" s="60">
        <f>F97/$F$17*100</f>
        <v>0</v>
      </c>
      <c r="G99" s="60">
        <f>G97/$G$17*100</f>
        <v>0</v>
      </c>
      <c r="H99" s="60" t="e">
        <f>H97/$H$17*100</f>
        <v>#DIV/0!</v>
      </c>
      <c r="I99" s="60" t="e">
        <f>I97/$I$17*100</f>
        <v>#DIV/0!</v>
      </c>
      <c r="J99" s="60" t="e">
        <f>J97/$J$17*100</f>
        <v>#DIV/0!</v>
      </c>
      <c r="K99" s="60" t="e">
        <f>K97/$K$17*100</f>
        <v>#DIV/0!</v>
      </c>
      <c r="L99" s="60" t="e">
        <f>L97/$L$17*100</f>
        <v>#DIV/0!</v>
      </c>
      <c r="M99" s="60" t="e">
        <f>M97/$M$17*100</f>
        <v>#DIV/0!</v>
      </c>
      <c r="N99" s="60" t="e">
        <f>N97/$N$17*100</f>
        <v>#DIV/0!</v>
      </c>
      <c r="O99" s="60" t="e">
        <f>O97/$O$17*100</f>
        <v>#DIV/0!</v>
      </c>
      <c r="P99" s="60" t="e">
        <f>P97/$P$17*100</f>
        <v>#DIV/0!</v>
      </c>
      <c r="Q99" s="60">
        <f>Q97/$Q$17*100</f>
        <v>0</v>
      </c>
    </row>
    <row r="100" ht="13.199999999999999" customHeight="1">
      <c r="A100" s="24"/>
      <c r="B100" s="31" t="s">
        <v>102</v>
      </c>
      <c r="C100" s="37" t="s">
        <v>33</v>
      </c>
      <c r="D100" s="26" t="s">
        <v>103</v>
      </c>
      <c r="E100" s="54"/>
      <c r="F100" s="55"/>
      <c r="G100" s="56"/>
      <c r="H100" s="29"/>
      <c r="I100" s="29"/>
      <c r="J100" s="29"/>
      <c r="K100" s="29"/>
      <c r="L100" s="29"/>
      <c r="M100" s="29"/>
      <c r="N100" s="29"/>
      <c r="O100" s="29"/>
      <c r="P100" s="29"/>
      <c r="Q100" s="30"/>
    </row>
    <row r="101" ht="13.199999999999999">
      <c r="A101" s="24"/>
      <c r="B101" s="35" t="s">
        <v>26</v>
      </c>
      <c r="C101" s="32" t="s">
        <v>27</v>
      </c>
      <c r="D101" s="26" t="s">
        <v>103</v>
      </c>
      <c r="E101" s="27"/>
      <c r="F101" s="28"/>
      <c r="G101" s="28"/>
      <c r="H101" s="29"/>
      <c r="I101" s="29"/>
      <c r="J101" s="29"/>
      <c r="K101" s="29"/>
      <c r="L101" s="29"/>
      <c r="M101" s="29"/>
      <c r="N101" s="29"/>
      <c r="O101" s="29"/>
      <c r="P101" s="29"/>
      <c r="Q101" s="30"/>
    </row>
    <row r="102" ht="13.199999999999999">
      <c r="A102" s="24"/>
      <c r="B102" s="57" t="s">
        <v>38</v>
      </c>
      <c r="C102" s="58" t="s">
        <v>27</v>
      </c>
      <c r="D102" s="59"/>
      <c r="E102" s="60">
        <f>E100/$E$17*100</f>
        <v>0</v>
      </c>
      <c r="F102" s="60">
        <f>F100/$F$17*100</f>
        <v>0</v>
      </c>
      <c r="G102" s="60">
        <f>G100/$G$17*100</f>
        <v>0</v>
      </c>
      <c r="H102" s="60" t="e">
        <f>H100/$H$17*100</f>
        <v>#DIV/0!</v>
      </c>
      <c r="I102" s="60" t="e">
        <f>I100/$I$17*100</f>
        <v>#DIV/0!</v>
      </c>
      <c r="J102" s="60" t="e">
        <f>J100/$J$17*100</f>
        <v>#DIV/0!</v>
      </c>
      <c r="K102" s="60" t="e">
        <f>K100/$K$17*100</f>
        <v>#DIV/0!</v>
      </c>
      <c r="L102" s="60" t="e">
        <f>L100/$L$17*100</f>
        <v>#DIV/0!</v>
      </c>
      <c r="M102" s="60" t="e">
        <f>M100/$M$17*100</f>
        <v>#DIV/0!</v>
      </c>
      <c r="N102" s="60" t="e">
        <f>N100/$N$17*100</f>
        <v>#DIV/0!</v>
      </c>
      <c r="O102" s="60" t="e">
        <f>O100/$O$17*100</f>
        <v>#DIV/0!</v>
      </c>
      <c r="P102" s="60" t="e">
        <f>P100/$P$17*100</f>
        <v>#DIV/0!</v>
      </c>
      <c r="Q102" s="60">
        <f>Q100/$Q$17*100</f>
        <v>0</v>
      </c>
    </row>
    <row r="103" ht="13.199999999999999">
      <c r="A103" s="24"/>
      <c r="B103" s="31" t="s">
        <v>104</v>
      </c>
      <c r="C103" s="37" t="s">
        <v>33</v>
      </c>
      <c r="D103" s="26" t="s">
        <v>105</v>
      </c>
      <c r="E103" s="54"/>
      <c r="F103" s="55"/>
      <c r="G103" s="56"/>
      <c r="H103" s="29"/>
      <c r="I103" s="29"/>
      <c r="J103" s="29"/>
      <c r="K103" s="29"/>
      <c r="L103" s="29"/>
      <c r="M103" s="29"/>
      <c r="N103" s="29"/>
      <c r="O103" s="29"/>
      <c r="P103" s="29"/>
      <c r="Q103" s="30"/>
    </row>
    <row r="104" ht="13.199999999999999">
      <c r="A104" s="24"/>
      <c r="B104" s="35" t="s">
        <v>26</v>
      </c>
      <c r="C104" s="32" t="s">
        <v>27</v>
      </c>
      <c r="D104" s="26" t="s">
        <v>105</v>
      </c>
      <c r="E104" s="27"/>
      <c r="F104" s="28"/>
      <c r="G104" s="28"/>
      <c r="H104" s="29"/>
      <c r="I104" s="29"/>
      <c r="J104" s="29"/>
      <c r="K104" s="29"/>
      <c r="L104" s="29"/>
      <c r="M104" s="29"/>
      <c r="N104" s="29"/>
      <c r="O104" s="29"/>
      <c r="P104" s="29"/>
      <c r="Q104" s="30"/>
    </row>
    <row r="105" ht="13.199999999999999">
      <c r="A105" s="24"/>
      <c r="B105" s="57" t="s">
        <v>38</v>
      </c>
      <c r="C105" s="58" t="s">
        <v>27</v>
      </c>
      <c r="D105" s="59"/>
      <c r="E105" s="60">
        <f>E103/$E$17*100</f>
        <v>0</v>
      </c>
      <c r="F105" s="60">
        <f>F103/$F$17*100</f>
        <v>0</v>
      </c>
      <c r="G105" s="60">
        <f>G103/$G$17*100</f>
        <v>0</v>
      </c>
      <c r="H105" s="60" t="e">
        <f>H103/$H$17*100</f>
        <v>#DIV/0!</v>
      </c>
      <c r="I105" s="60" t="e">
        <f>I103/$I$17*100</f>
        <v>#DIV/0!</v>
      </c>
      <c r="J105" s="60" t="e">
        <f>J103/$J$17*100</f>
        <v>#DIV/0!</v>
      </c>
      <c r="K105" s="60" t="e">
        <f>K103/$K$17*100</f>
        <v>#DIV/0!</v>
      </c>
      <c r="L105" s="60" t="e">
        <f>L103/$L$17*100</f>
        <v>#DIV/0!</v>
      </c>
      <c r="M105" s="60" t="e">
        <f>M103/$M$17*100</f>
        <v>#DIV/0!</v>
      </c>
      <c r="N105" s="60" t="e">
        <f>N103/$N$17*100</f>
        <v>#DIV/0!</v>
      </c>
      <c r="O105" s="60" t="e">
        <f>O103/$O$17*100</f>
        <v>#DIV/0!</v>
      </c>
      <c r="P105" s="60" t="e">
        <f>P103/$P$17*100</f>
        <v>#DIV/0!</v>
      </c>
      <c r="Q105" s="60">
        <f>Q103/$Q$17*100</f>
        <v>0</v>
      </c>
    </row>
    <row r="106" ht="26.399999999999999">
      <c r="A106" s="24"/>
      <c r="B106" s="31" t="s">
        <v>106</v>
      </c>
      <c r="C106" s="37" t="s">
        <v>33</v>
      </c>
      <c r="D106" s="26" t="s">
        <v>107</v>
      </c>
      <c r="E106" s="54"/>
      <c r="F106" s="55"/>
      <c r="G106" s="56"/>
      <c r="H106" s="29"/>
      <c r="I106" s="29"/>
      <c r="J106" s="29"/>
      <c r="K106" s="29"/>
      <c r="L106" s="29"/>
      <c r="M106" s="29"/>
      <c r="N106" s="29"/>
      <c r="O106" s="29"/>
      <c r="P106" s="29"/>
      <c r="Q106" s="30"/>
    </row>
    <row r="107" ht="13.199999999999999">
      <c r="A107" s="24"/>
      <c r="B107" s="35" t="s">
        <v>26</v>
      </c>
      <c r="C107" s="32" t="s">
        <v>27</v>
      </c>
      <c r="D107" s="26" t="s">
        <v>107</v>
      </c>
      <c r="E107" s="27"/>
      <c r="F107" s="28"/>
      <c r="G107" s="28"/>
      <c r="H107" s="29"/>
      <c r="I107" s="29"/>
      <c r="J107" s="29"/>
      <c r="K107" s="29"/>
      <c r="L107" s="29"/>
      <c r="M107" s="29"/>
      <c r="N107" s="29"/>
      <c r="O107" s="29"/>
      <c r="P107" s="29"/>
      <c r="Q107" s="30"/>
    </row>
    <row r="108" ht="13.199999999999999">
      <c r="A108" s="24"/>
      <c r="B108" s="57" t="s">
        <v>38</v>
      </c>
      <c r="C108" s="58" t="s">
        <v>27</v>
      </c>
      <c r="D108" s="59"/>
      <c r="E108" s="60">
        <f>E106/$E$17*100</f>
        <v>0</v>
      </c>
      <c r="F108" s="60">
        <f>F106/$F$17*100</f>
        <v>0</v>
      </c>
      <c r="G108" s="60">
        <f>G106/$G$17*100</f>
        <v>0</v>
      </c>
      <c r="H108" s="60" t="e">
        <f>H106/$H$17*100</f>
        <v>#DIV/0!</v>
      </c>
      <c r="I108" s="60" t="e">
        <f>I106/$I$17*100</f>
        <v>#DIV/0!</v>
      </c>
      <c r="J108" s="60" t="e">
        <f>J106/$J$17*100</f>
        <v>#DIV/0!</v>
      </c>
      <c r="K108" s="60" t="e">
        <f>K106/$K$17*100</f>
        <v>#DIV/0!</v>
      </c>
      <c r="L108" s="60" t="e">
        <f>L106/$L$17*100</f>
        <v>#DIV/0!</v>
      </c>
      <c r="M108" s="60" t="e">
        <f>M106/$M$17*100</f>
        <v>#DIV/0!</v>
      </c>
      <c r="N108" s="60" t="e">
        <f>N106/$N$17*100</f>
        <v>#DIV/0!</v>
      </c>
      <c r="O108" s="60" t="e">
        <f>O106/$O$17*100</f>
        <v>#DIV/0!</v>
      </c>
      <c r="P108" s="60" t="e">
        <f>P106/$P$17*100</f>
        <v>#DIV/0!</v>
      </c>
      <c r="Q108" s="60">
        <f>Q106/$Q$17*100</f>
        <v>0</v>
      </c>
    </row>
    <row r="109" ht="12.75" customHeight="1">
      <c r="A109" s="24"/>
      <c r="B109" s="66" t="s">
        <v>108</v>
      </c>
      <c r="C109" s="37" t="s">
        <v>33</v>
      </c>
      <c r="D109" s="26" t="s">
        <v>109</v>
      </c>
      <c r="E109" s="54"/>
      <c r="F109" s="55"/>
      <c r="G109" s="56"/>
      <c r="H109" s="29"/>
      <c r="I109" s="29"/>
      <c r="J109" s="29"/>
      <c r="K109" s="29"/>
      <c r="L109" s="29"/>
      <c r="M109" s="29"/>
      <c r="N109" s="29"/>
      <c r="O109" s="29"/>
      <c r="P109" s="29"/>
      <c r="Q109" s="30"/>
    </row>
    <row r="110" ht="13.199999999999999">
      <c r="A110" s="24"/>
      <c r="B110" s="35" t="s">
        <v>26</v>
      </c>
      <c r="C110" s="32" t="s">
        <v>27</v>
      </c>
      <c r="D110" s="26" t="s">
        <v>109</v>
      </c>
      <c r="E110" s="27"/>
      <c r="F110" s="28"/>
      <c r="G110" s="28"/>
      <c r="H110" s="29"/>
      <c r="I110" s="29"/>
      <c r="J110" s="29"/>
      <c r="K110" s="29"/>
      <c r="L110" s="29"/>
      <c r="M110" s="29"/>
      <c r="N110" s="29"/>
      <c r="O110" s="29"/>
      <c r="P110" s="29"/>
      <c r="Q110" s="30"/>
    </row>
    <row r="111" ht="13.199999999999999">
      <c r="A111" s="24"/>
      <c r="B111" s="57" t="s">
        <v>38</v>
      </c>
      <c r="C111" s="58" t="s">
        <v>27</v>
      </c>
      <c r="D111" s="59"/>
      <c r="E111" s="60">
        <f>E109/$E$17*100</f>
        <v>0</v>
      </c>
      <c r="F111" s="60">
        <f>F109/$F$17*100</f>
        <v>0</v>
      </c>
      <c r="G111" s="60">
        <f>G109/$G$17*100</f>
        <v>0</v>
      </c>
      <c r="H111" s="60" t="e">
        <f>H109/$H$17*100</f>
        <v>#DIV/0!</v>
      </c>
      <c r="I111" s="60" t="e">
        <f>I109/$I$17*100</f>
        <v>#DIV/0!</v>
      </c>
      <c r="J111" s="60" t="e">
        <f>J109/$J$17*100</f>
        <v>#DIV/0!</v>
      </c>
      <c r="K111" s="60" t="e">
        <f>K109/$K$17*100</f>
        <v>#DIV/0!</v>
      </c>
      <c r="L111" s="60" t="e">
        <f>L109/$L$17*100</f>
        <v>#DIV/0!</v>
      </c>
      <c r="M111" s="60" t="e">
        <f>M109/$M$17*100</f>
        <v>#DIV/0!</v>
      </c>
      <c r="N111" s="60" t="e">
        <f>N109/$N$17*100</f>
        <v>#DIV/0!</v>
      </c>
      <c r="O111" s="60" t="e">
        <f>O109/$O$17*100</f>
        <v>#DIV/0!</v>
      </c>
      <c r="P111" s="60" t="e">
        <f>P109/$P$17*100</f>
        <v>#DIV/0!</v>
      </c>
      <c r="Q111" s="60">
        <f>Q109/$Q$17*100</f>
        <v>0</v>
      </c>
    </row>
    <row r="112" ht="12.75" customHeight="1">
      <c r="A112" s="24"/>
      <c r="B112" s="31" t="s">
        <v>110</v>
      </c>
      <c r="C112" s="37" t="s">
        <v>33</v>
      </c>
      <c r="D112" s="26" t="s">
        <v>111</v>
      </c>
      <c r="E112" s="54"/>
      <c r="F112" s="55"/>
      <c r="G112" s="56"/>
      <c r="H112" s="29"/>
      <c r="I112" s="29"/>
      <c r="J112" s="29"/>
      <c r="K112" s="29"/>
      <c r="L112" s="29"/>
      <c r="M112" s="29"/>
      <c r="N112" s="29"/>
      <c r="O112" s="29"/>
      <c r="P112" s="29"/>
      <c r="Q112" s="30"/>
    </row>
    <row r="113" ht="13.199999999999999">
      <c r="A113" s="24"/>
      <c r="B113" s="35" t="s">
        <v>26</v>
      </c>
      <c r="C113" s="32" t="s">
        <v>27</v>
      </c>
      <c r="D113" s="26">
        <v>30</v>
      </c>
      <c r="E113" s="27"/>
      <c r="F113" s="28"/>
      <c r="G113" s="28"/>
      <c r="H113" s="29"/>
      <c r="I113" s="29"/>
      <c r="J113" s="29"/>
      <c r="K113" s="29"/>
      <c r="L113" s="29"/>
      <c r="M113" s="29"/>
      <c r="N113" s="29"/>
      <c r="O113" s="29"/>
      <c r="P113" s="29"/>
      <c r="Q113" s="30"/>
    </row>
    <row r="114" ht="13.199999999999999">
      <c r="A114" s="24"/>
      <c r="B114" s="57" t="s">
        <v>38</v>
      </c>
      <c r="C114" s="58" t="s">
        <v>27</v>
      </c>
      <c r="D114" s="59"/>
      <c r="E114" s="60">
        <f>E112/$E$17*100</f>
        <v>0</v>
      </c>
      <c r="F114" s="60">
        <f>F112/$F$17*100</f>
        <v>0</v>
      </c>
      <c r="G114" s="60">
        <f>G112/$G$17*100</f>
        <v>0</v>
      </c>
      <c r="H114" s="60" t="e">
        <f>H112/$H$17*100</f>
        <v>#DIV/0!</v>
      </c>
      <c r="I114" s="60" t="e">
        <f>I112/$I$17*100</f>
        <v>#DIV/0!</v>
      </c>
      <c r="J114" s="60" t="e">
        <f>J112/$J$17*100</f>
        <v>#DIV/0!</v>
      </c>
      <c r="K114" s="60" t="e">
        <f>K112/$K$17*100</f>
        <v>#DIV/0!</v>
      </c>
      <c r="L114" s="60" t="e">
        <f>L112/$L$17*100</f>
        <v>#DIV/0!</v>
      </c>
      <c r="M114" s="60" t="e">
        <f>M112/$M$17*100</f>
        <v>#DIV/0!</v>
      </c>
      <c r="N114" s="60" t="e">
        <f>N112/$N$17*100</f>
        <v>#DIV/0!</v>
      </c>
      <c r="O114" s="60" t="e">
        <f>O112/$O$17*100</f>
        <v>#DIV/0!</v>
      </c>
      <c r="P114" s="60" t="e">
        <f>P112/$P$17*100</f>
        <v>#DIV/0!</v>
      </c>
      <c r="Q114" s="60">
        <f>Q112/$Q$17*100</f>
        <v>0</v>
      </c>
    </row>
    <row r="115" ht="13.199999999999999">
      <c r="A115" s="24"/>
      <c r="B115" s="31" t="s">
        <v>112</v>
      </c>
      <c r="C115" s="37" t="s">
        <v>33</v>
      </c>
      <c r="D115" s="26" t="s">
        <v>113</v>
      </c>
      <c r="E115" s="54"/>
      <c r="F115" s="55"/>
      <c r="G115" s="56"/>
      <c r="H115" s="29"/>
      <c r="I115" s="29"/>
      <c r="J115" s="29"/>
      <c r="K115" s="29"/>
      <c r="L115" s="29"/>
      <c r="M115" s="29"/>
      <c r="N115" s="29"/>
      <c r="O115" s="29"/>
      <c r="P115" s="29"/>
      <c r="Q115" s="30"/>
    </row>
    <row r="116" ht="13.199999999999999">
      <c r="A116" s="24"/>
      <c r="B116" s="35" t="s">
        <v>26</v>
      </c>
      <c r="C116" s="32" t="s">
        <v>27</v>
      </c>
      <c r="D116" s="26" t="s">
        <v>113</v>
      </c>
      <c r="E116" s="27"/>
      <c r="F116" s="28"/>
      <c r="G116" s="28"/>
      <c r="H116" s="29"/>
      <c r="I116" s="29"/>
      <c r="J116" s="29"/>
      <c r="K116" s="29"/>
      <c r="L116" s="29"/>
      <c r="M116" s="29"/>
      <c r="N116" s="29"/>
      <c r="O116" s="29"/>
      <c r="P116" s="29"/>
      <c r="Q116" s="30"/>
    </row>
    <row r="117" ht="13.199999999999999">
      <c r="A117" s="24"/>
      <c r="B117" s="57" t="s">
        <v>38</v>
      </c>
      <c r="C117" s="58" t="s">
        <v>27</v>
      </c>
      <c r="D117" s="59"/>
      <c r="E117" s="60">
        <f>E115/$E$17*100</f>
        <v>0</v>
      </c>
      <c r="F117" s="60">
        <f>F115/$F$17*100</f>
        <v>0</v>
      </c>
      <c r="G117" s="60">
        <f>G115/$G$17*100</f>
        <v>0</v>
      </c>
      <c r="H117" s="60" t="e">
        <f>H115/$H$17*100</f>
        <v>#DIV/0!</v>
      </c>
      <c r="I117" s="60" t="e">
        <f>I115/$I$17*100</f>
        <v>#DIV/0!</v>
      </c>
      <c r="J117" s="60" t="e">
        <f>J115/$J$17*100</f>
        <v>#DIV/0!</v>
      </c>
      <c r="K117" s="60" t="e">
        <f>K115/$K$17*100</f>
        <v>#DIV/0!</v>
      </c>
      <c r="L117" s="60" t="e">
        <f>L115/$L$17*100</f>
        <v>#DIV/0!</v>
      </c>
      <c r="M117" s="60" t="e">
        <f>M115/$M$17*100</f>
        <v>#DIV/0!</v>
      </c>
      <c r="N117" s="60" t="e">
        <f>N115/$N$17*100</f>
        <v>#DIV/0!</v>
      </c>
      <c r="O117" s="60" t="e">
        <f>O115/$O$17*100</f>
        <v>#DIV/0!</v>
      </c>
      <c r="P117" s="60" t="e">
        <f>P115/$P$17*100</f>
        <v>#DIV/0!</v>
      </c>
      <c r="Q117" s="60">
        <f>Q115/$Q$17*100</f>
        <v>0</v>
      </c>
    </row>
    <row r="118" ht="13.199999999999999">
      <c r="A118" s="24"/>
      <c r="B118" s="31" t="s">
        <v>114</v>
      </c>
      <c r="C118" s="37" t="s">
        <v>33</v>
      </c>
      <c r="D118" s="26" t="s">
        <v>115</v>
      </c>
      <c r="E118" s="54"/>
      <c r="F118" s="55"/>
      <c r="G118" s="56"/>
      <c r="H118" s="29"/>
      <c r="I118" s="29"/>
      <c r="J118" s="29"/>
      <c r="K118" s="29"/>
      <c r="L118" s="29"/>
      <c r="M118" s="29"/>
      <c r="N118" s="29"/>
      <c r="O118" s="29"/>
      <c r="P118" s="29"/>
      <c r="Q118" s="30"/>
    </row>
    <row r="119" ht="13.199999999999999">
      <c r="A119" s="24"/>
      <c r="B119" s="35" t="s">
        <v>26</v>
      </c>
      <c r="C119" s="32" t="s">
        <v>27</v>
      </c>
      <c r="D119" s="26" t="s">
        <v>115</v>
      </c>
      <c r="E119" s="27"/>
      <c r="F119" s="28"/>
      <c r="G119" s="28"/>
      <c r="H119" s="29"/>
      <c r="I119" s="29"/>
      <c r="J119" s="29"/>
      <c r="K119" s="29"/>
      <c r="L119" s="29"/>
      <c r="M119" s="29"/>
      <c r="N119" s="29"/>
      <c r="O119" s="29"/>
      <c r="P119" s="29"/>
      <c r="Q119" s="30"/>
    </row>
    <row r="120" ht="13.199999999999999">
      <c r="A120" s="24"/>
      <c r="B120" s="57" t="s">
        <v>38</v>
      </c>
      <c r="C120" s="58" t="s">
        <v>27</v>
      </c>
      <c r="D120" s="59"/>
      <c r="E120" s="60">
        <f>E118/$E$17*100</f>
        <v>0</v>
      </c>
      <c r="F120" s="60">
        <f>F118/$F$17*100</f>
        <v>0</v>
      </c>
      <c r="G120" s="60">
        <f>G118/$G$17*100</f>
        <v>0</v>
      </c>
      <c r="H120" s="60" t="e">
        <f>H118/$H$17*100</f>
        <v>#DIV/0!</v>
      </c>
      <c r="I120" s="60" t="e">
        <f>I118/$I$17*100</f>
        <v>#DIV/0!</v>
      </c>
      <c r="J120" s="60" t="e">
        <f>J118/$J$17*100</f>
        <v>#DIV/0!</v>
      </c>
      <c r="K120" s="60" t="e">
        <f>K118/$K$17*100</f>
        <v>#DIV/0!</v>
      </c>
      <c r="L120" s="60" t="e">
        <f>L118/$L$17*100</f>
        <v>#DIV/0!</v>
      </c>
      <c r="M120" s="60" t="e">
        <f>M118/$M$17*100</f>
        <v>#DIV/0!</v>
      </c>
      <c r="N120" s="60" t="e">
        <f>N118/$N$17*100</f>
        <v>#DIV/0!</v>
      </c>
      <c r="O120" s="60" t="e">
        <f>O118/$O$17*100</f>
        <v>#DIV/0!</v>
      </c>
      <c r="P120" s="60" t="e">
        <f>P118/$P$17*100</f>
        <v>#DIV/0!</v>
      </c>
      <c r="Q120" s="60">
        <f>Q118/$Q$17*100</f>
        <v>0</v>
      </c>
    </row>
    <row r="121" ht="13.199999999999999">
      <c r="A121" s="24"/>
      <c r="B121" s="31" t="s">
        <v>116</v>
      </c>
      <c r="C121" s="37" t="s">
        <v>33</v>
      </c>
      <c r="D121" s="26" t="s">
        <v>117</v>
      </c>
      <c r="E121" s="54"/>
      <c r="F121" s="55"/>
      <c r="G121" s="56"/>
      <c r="H121" s="29"/>
      <c r="I121" s="29"/>
      <c r="J121" s="29"/>
      <c r="K121" s="29"/>
      <c r="L121" s="29"/>
      <c r="M121" s="29"/>
      <c r="N121" s="29"/>
      <c r="O121" s="29"/>
      <c r="P121" s="29"/>
      <c r="Q121" s="30"/>
    </row>
    <row r="122" ht="13.199999999999999">
      <c r="A122" s="24"/>
      <c r="B122" s="35" t="s">
        <v>26</v>
      </c>
      <c r="C122" s="32" t="s">
        <v>27</v>
      </c>
      <c r="D122" s="26" t="s">
        <v>117</v>
      </c>
      <c r="E122" s="27"/>
      <c r="F122" s="28"/>
      <c r="G122" s="28"/>
      <c r="H122" s="29"/>
      <c r="I122" s="29"/>
      <c r="J122" s="29"/>
      <c r="K122" s="29"/>
      <c r="L122" s="29"/>
      <c r="M122" s="29"/>
      <c r="N122" s="29"/>
      <c r="O122" s="29"/>
      <c r="P122" s="29"/>
      <c r="Q122" s="30"/>
    </row>
    <row r="123" ht="13.199999999999999">
      <c r="A123" s="24"/>
      <c r="B123" s="57" t="s">
        <v>38</v>
      </c>
      <c r="C123" s="58" t="s">
        <v>27</v>
      </c>
      <c r="D123" s="59"/>
      <c r="E123" s="60">
        <f>E121/$E$17*100</f>
        <v>0</v>
      </c>
      <c r="F123" s="60">
        <f>F121/$F$17*100</f>
        <v>0</v>
      </c>
      <c r="G123" s="60">
        <f>G121/$G$17*100</f>
        <v>0</v>
      </c>
      <c r="H123" s="60" t="e">
        <f>H121/$H$17*100</f>
        <v>#DIV/0!</v>
      </c>
      <c r="I123" s="60" t="e">
        <f>I121/$I$17*100</f>
        <v>#DIV/0!</v>
      </c>
      <c r="J123" s="60" t="e">
        <f>J121/$J$17*100</f>
        <v>#DIV/0!</v>
      </c>
      <c r="K123" s="60" t="e">
        <f>K121/$K$17*100</f>
        <v>#DIV/0!</v>
      </c>
      <c r="L123" s="60" t="e">
        <f>L121/$L$17*100</f>
        <v>#DIV/0!</v>
      </c>
      <c r="M123" s="60" t="e">
        <f>M121/$M$17*100</f>
        <v>#DIV/0!</v>
      </c>
      <c r="N123" s="60" t="e">
        <f>N121/$N$17*100</f>
        <v>#DIV/0!</v>
      </c>
      <c r="O123" s="60" t="e">
        <f>O121/$O$17*100</f>
        <v>#DIV/0!</v>
      </c>
      <c r="P123" s="60" t="e">
        <f>P121/$P$17*100</f>
        <v>#DIV/0!</v>
      </c>
      <c r="Q123" s="60">
        <f>Q121/$Q$17*100</f>
        <v>0</v>
      </c>
    </row>
    <row r="124" ht="26.399999999999999">
      <c r="A124" s="24" t="s">
        <v>118</v>
      </c>
      <c r="B124" s="31" t="s">
        <v>119</v>
      </c>
      <c r="C124" s="37" t="s">
        <v>33</v>
      </c>
      <c r="D124" s="26" t="s">
        <v>120</v>
      </c>
      <c r="E124" s="27">
        <v>6559.6000000000004</v>
      </c>
      <c r="F124" s="28">
        <v>11998.700000000001</v>
      </c>
      <c r="G124" s="27">
        <v>23043.099999999999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46">
        <v>395200</v>
      </c>
    </row>
    <row r="125" ht="13.199999999999999">
      <c r="A125" s="24"/>
      <c r="B125" s="35" t="s">
        <v>26</v>
      </c>
      <c r="C125" s="32" t="s">
        <v>27</v>
      </c>
      <c r="D125" s="26" t="s">
        <v>120</v>
      </c>
      <c r="E125" s="27">
        <v>169.19999999999999</v>
      </c>
      <c r="F125" s="28">
        <v>80.5</v>
      </c>
      <c r="G125" s="28">
        <v>104.59999999999999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46">
        <v>114.3</v>
      </c>
    </row>
    <row r="126" ht="13.199999999999999">
      <c r="A126" s="24"/>
      <c r="B126" s="50" t="s">
        <v>38</v>
      </c>
      <c r="C126" s="51" t="s">
        <v>27</v>
      </c>
      <c r="D126" s="52"/>
      <c r="E126" s="53">
        <f t="shared" ref="E126:Q126" si="3">E124/E17*100</f>
        <v>0.6715756104083368</v>
      </c>
      <c r="F126" s="53">
        <f t="shared" si="3"/>
        <v>0.62548816169286281</v>
      </c>
      <c r="G126" s="53">
        <f t="shared" si="3"/>
        <v>0.63415159715765479</v>
      </c>
      <c r="H126" s="53" t="e">
        <f t="shared" si="3"/>
        <v>#DIV/0!</v>
      </c>
      <c r="I126" s="53" t="e">
        <f t="shared" si="3"/>
        <v>#DIV/0!</v>
      </c>
      <c r="J126" s="53" t="e">
        <f t="shared" si="3"/>
        <v>#DIV/0!</v>
      </c>
      <c r="K126" s="53" t="e">
        <f t="shared" si="3"/>
        <v>#DIV/0!</v>
      </c>
      <c r="L126" s="53" t="e">
        <f t="shared" si="3"/>
        <v>#DIV/0!</v>
      </c>
      <c r="M126" s="53" t="e">
        <f t="shared" si="3"/>
        <v>#DIV/0!</v>
      </c>
      <c r="N126" s="53" t="e">
        <f t="shared" si="3"/>
        <v>#DIV/0!</v>
      </c>
      <c r="O126" s="53" t="e">
        <f t="shared" si="3"/>
        <v>#DIV/0!</v>
      </c>
      <c r="P126" s="53" t="e">
        <f t="shared" si="3"/>
        <v>#DIV/0!</v>
      </c>
      <c r="Q126" s="53">
        <f t="shared" si="3"/>
        <v>1.8356294183767312</v>
      </c>
    </row>
    <row r="127" ht="51.75" customHeight="1">
      <c r="A127" s="24" t="s">
        <v>121</v>
      </c>
      <c r="B127" s="28" t="s">
        <v>122</v>
      </c>
      <c r="C127" s="37" t="s">
        <v>33</v>
      </c>
      <c r="D127" s="26" t="s">
        <v>123</v>
      </c>
      <c r="E127" s="27">
        <v>15878.5</v>
      </c>
      <c r="F127" s="28">
        <v>31006</v>
      </c>
      <c r="G127" s="27">
        <v>46135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46">
        <v>721600</v>
      </c>
    </row>
    <row r="128" ht="13.199999999999999">
      <c r="A128" s="24"/>
      <c r="B128" s="35" t="s">
        <v>26</v>
      </c>
      <c r="C128" s="32" t="s">
        <v>27</v>
      </c>
      <c r="D128" s="26" t="s">
        <v>123</v>
      </c>
      <c r="E128" s="27">
        <v>27.300000000000001</v>
      </c>
      <c r="F128" s="28">
        <v>26.5</v>
      </c>
      <c r="G128" s="28">
        <v>32.700000000000003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46">
        <v>106.2</v>
      </c>
    </row>
    <row r="129" ht="13.199999999999999">
      <c r="A129" s="24"/>
      <c r="B129" s="50" t="s">
        <v>38</v>
      </c>
      <c r="C129" s="51" t="s">
        <v>27</v>
      </c>
      <c r="D129" s="52"/>
      <c r="E129" s="53">
        <f t="shared" ref="E129:Q129" si="4">E127/E17*100</f>
        <v>1.6256499374761837</v>
      </c>
      <c r="F129" s="53">
        <f t="shared" si="4"/>
        <v>1.6163322644493907</v>
      </c>
      <c r="G129" s="53">
        <f t="shared" si="4"/>
        <v>1.2696461819316152</v>
      </c>
      <c r="H129" s="53" t="e">
        <f t="shared" si="4"/>
        <v>#DIV/0!</v>
      </c>
      <c r="I129" s="53" t="e">
        <f t="shared" si="4"/>
        <v>#DIV/0!</v>
      </c>
      <c r="J129" s="53" t="e">
        <f t="shared" si="4"/>
        <v>#DIV/0!</v>
      </c>
      <c r="K129" s="53" t="e">
        <f t="shared" si="4"/>
        <v>#DIV/0!</v>
      </c>
      <c r="L129" s="53" t="e">
        <f t="shared" si="4"/>
        <v>#DIV/0!</v>
      </c>
      <c r="M129" s="53" t="e">
        <f t="shared" si="4"/>
        <v>#DIV/0!</v>
      </c>
      <c r="N129" s="53" t="e">
        <f t="shared" si="4"/>
        <v>#DIV/0!</v>
      </c>
      <c r="O129" s="53" t="e">
        <f t="shared" si="4"/>
        <v>#DIV/0!</v>
      </c>
      <c r="P129" s="53" t="e">
        <f t="shared" si="4"/>
        <v>#DIV/0!</v>
      </c>
      <c r="Q129" s="53">
        <f t="shared" si="4"/>
        <v>3.3516958205988092</v>
      </c>
    </row>
    <row r="130" ht="13.199999999999999">
      <c r="A130" s="24" t="s">
        <v>124</v>
      </c>
      <c r="B130" s="28" t="s">
        <v>125</v>
      </c>
      <c r="C130" s="37" t="s">
        <v>126</v>
      </c>
      <c r="D130" s="26"/>
      <c r="E130" s="54"/>
      <c r="F130" s="55"/>
      <c r="G130" s="56"/>
      <c r="H130" s="29"/>
      <c r="I130" s="29"/>
      <c r="J130" s="29"/>
      <c r="K130" s="29"/>
      <c r="L130" s="29"/>
      <c r="M130" s="29"/>
      <c r="N130" s="29"/>
      <c r="O130" s="29"/>
      <c r="P130" s="29"/>
      <c r="Q130" s="30"/>
    </row>
    <row r="131" ht="13.199999999999999">
      <c r="A131" s="24"/>
      <c r="B131" s="35" t="s">
        <v>26</v>
      </c>
      <c r="C131" s="32" t="s">
        <v>27</v>
      </c>
      <c r="D131" s="67"/>
      <c r="E131" s="27"/>
      <c r="F131" s="28"/>
      <c r="G131" s="28"/>
      <c r="H131" s="29"/>
      <c r="I131" s="29"/>
      <c r="J131" s="29"/>
      <c r="K131" s="29"/>
      <c r="L131" s="29"/>
      <c r="M131" s="29"/>
      <c r="N131" s="29"/>
      <c r="O131" s="29"/>
      <c r="P131" s="29"/>
      <c r="Q131" s="30"/>
    </row>
    <row r="132" ht="33.75" customHeight="1">
      <c r="A132" s="24"/>
      <c r="B132" s="68" t="s">
        <v>127</v>
      </c>
      <c r="C132" s="37"/>
      <c r="D132" s="26"/>
      <c r="E132" s="54"/>
      <c r="F132" s="55"/>
      <c r="G132" s="56"/>
      <c r="H132" s="29"/>
      <c r="I132" s="29"/>
      <c r="J132" s="29"/>
      <c r="K132" s="29"/>
      <c r="L132" s="29"/>
      <c r="M132" s="29"/>
      <c r="N132" s="29"/>
      <c r="O132" s="29"/>
      <c r="P132" s="29"/>
      <c r="Q132" s="30"/>
    </row>
    <row r="133" ht="13.199999999999999">
      <c r="A133" s="24"/>
      <c r="B133" s="25" t="s">
        <v>128</v>
      </c>
      <c r="C133" s="32"/>
      <c r="D133" s="67"/>
      <c r="E133" s="69"/>
      <c r="F133" s="70"/>
      <c r="G133" s="28"/>
      <c r="H133" s="29"/>
      <c r="I133" s="29"/>
      <c r="J133" s="29"/>
      <c r="K133" s="29"/>
      <c r="L133" s="29"/>
      <c r="M133" s="29"/>
      <c r="N133" s="29"/>
      <c r="O133" s="29"/>
      <c r="P133" s="29"/>
      <c r="Q133" s="30"/>
    </row>
    <row r="134" ht="12.75" customHeight="1">
      <c r="A134" s="24" t="s">
        <v>129</v>
      </c>
      <c r="B134" s="31" t="s">
        <v>130</v>
      </c>
      <c r="C134" s="32" t="s">
        <v>25</v>
      </c>
      <c r="D134" s="71"/>
      <c r="E134" s="72">
        <v>34</v>
      </c>
      <c r="F134" s="72">
        <v>34</v>
      </c>
      <c r="G134" s="73">
        <v>34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30"/>
    </row>
    <row r="135" ht="13.199999999999999">
      <c r="A135" s="24"/>
      <c r="B135" s="35" t="s">
        <v>26</v>
      </c>
      <c r="C135" s="32" t="s">
        <v>27</v>
      </c>
      <c r="D135" s="71"/>
      <c r="E135" s="72">
        <v>100</v>
      </c>
      <c r="F135" s="72">
        <v>100</v>
      </c>
      <c r="G135" s="73">
        <v>100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30"/>
    </row>
    <row r="136" s="74" customFormat="1" ht="35.25" customHeight="1">
      <c r="A136" s="24" t="s">
        <v>131</v>
      </c>
      <c r="B136" s="75" t="s">
        <v>132</v>
      </c>
      <c r="C136" s="76" t="s">
        <v>25</v>
      </c>
      <c r="D136" s="77" t="s">
        <v>133</v>
      </c>
      <c r="E136" s="78">
        <v>8</v>
      </c>
      <c r="F136" s="79">
        <v>9</v>
      </c>
      <c r="G136" s="80">
        <v>9</v>
      </c>
      <c r="H136" s="81"/>
      <c r="I136" s="81"/>
      <c r="J136" s="81"/>
      <c r="K136" s="81"/>
      <c r="L136" s="81"/>
      <c r="M136" s="81"/>
      <c r="N136" s="81"/>
      <c r="O136" s="81"/>
      <c r="P136" s="81"/>
      <c r="Q136" s="82"/>
    </row>
    <row r="137" ht="13.199999999999999">
      <c r="A137" s="24"/>
      <c r="B137" s="35" t="s">
        <v>26</v>
      </c>
      <c r="C137" s="32" t="s">
        <v>27</v>
      </c>
      <c r="D137" s="67"/>
      <c r="E137" s="83">
        <v>114.2</v>
      </c>
      <c r="F137" s="84">
        <v>112.5</v>
      </c>
      <c r="G137" s="80">
        <v>112.5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30"/>
    </row>
    <row r="138" ht="12.75" customHeight="1">
      <c r="A138" s="24" t="s">
        <v>134</v>
      </c>
      <c r="B138" s="31" t="s">
        <v>135</v>
      </c>
      <c r="C138" s="32" t="s">
        <v>25</v>
      </c>
      <c r="D138" s="71"/>
      <c r="E138" s="72">
        <v>172</v>
      </c>
      <c r="F138" s="72">
        <v>172</v>
      </c>
      <c r="G138" s="73">
        <v>172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30"/>
    </row>
    <row r="139" ht="13.199999999999999">
      <c r="A139" s="24"/>
      <c r="B139" s="35" t="s">
        <v>26</v>
      </c>
      <c r="C139" s="32" t="s">
        <v>27</v>
      </c>
      <c r="D139" s="71"/>
      <c r="E139" s="72">
        <v>100</v>
      </c>
      <c r="F139" s="72">
        <v>100</v>
      </c>
      <c r="G139" s="73">
        <v>100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30"/>
    </row>
    <row r="140" ht="12.75" customHeight="1">
      <c r="A140" s="24" t="s">
        <v>136</v>
      </c>
      <c r="B140" s="31" t="s">
        <v>137</v>
      </c>
      <c r="C140" s="32" t="s">
        <v>25</v>
      </c>
      <c r="D140" s="71"/>
      <c r="E140" s="72">
        <v>18421</v>
      </c>
      <c r="F140" s="72">
        <v>18421</v>
      </c>
      <c r="G140" s="73">
        <v>18421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30"/>
    </row>
    <row r="141" ht="13.199999999999999">
      <c r="A141" s="24"/>
      <c r="B141" s="35" t="s">
        <v>26</v>
      </c>
      <c r="C141" s="32" t="s">
        <v>27</v>
      </c>
      <c r="D141" s="71"/>
      <c r="E141" s="72">
        <v>100</v>
      </c>
      <c r="F141" s="72">
        <v>100</v>
      </c>
      <c r="G141" s="73">
        <v>100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30"/>
    </row>
    <row r="142" ht="51" customHeight="1">
      <c r="A142" s="24" t="s">
        <v>138</v>
      </c>
      <c r="B142" s="28" t="s">
        <v>139</v>
      </c>
      <c r="C142" s="37" t="s">
        <v>33</v>
      </c>
      <c r="D142" s="85" t="s">
        <v>133</v>
      </c>
      <c r="E142" s="86">
        <v>439087</v>
      </c>
      <c r="F142" s="87">
        <v>716271.90000000002</v>
      </c>
      <c r="G142" s="28">
        <v>1057579.8999999999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30">
        <v>15103700</v>
      </c>
    </row>
    <row r="143" ht="18" customHeight="1">
      <c r="A143" s="24"/>
      <c r="B143" s="35" t="s">
        <v>26</v>
      </c>
      <c r="C143" s="32" t="s">
        <v>27</v>
      </c>
      <c r="D143" s="26" t="s">
        <v>140</v>
      </c>
      <c r="E143" s="27">
        <v>117.7</v>
      </c>
      <c r="F143" s="28">
        <v>85.900000000000006</v>
      </c>
      <c r="G143" s="28">
        <v>78.900000000000006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30">
        <v>128</v>
      </c>
    </row>
    <row r="144" ht="12.75" customHeight="1">
      <c r="A144" s="24" t="s">
        <v>141</v>
      </c>
      <c r="B144" s="28" t="s">
        <v>142</v>
      </c>
      <c r="C144" s="37" t="s">
        <v>143</v>
      </c>
      <c r="D144" s="26"/>
      <c r="E144" s="54"/>
      <c r="F144" s="55"/>
      <c r="G144" s="55"/>
      <c r="H144" s="29"/>
      <c r="I144" s="29"/>
      <c r="J144" s="29"/>
      <c r="K144" s="29"/>
      <c r="L144" s="29"/>
      <c r="M144" s="29"/>
      <c r="N144" s="29"/>
      <c r="O144" s="29"/>
      <c r="P144" s="29"/>
      <c r="Q144" s="30"/>
    </row>
    <row r="145" ht="13.199999999999999">
      <c r="A145" s="24"/>
      <c r="B145" s="35" t="s">
        <v>26</v>
      </c>
      <c r="C145" s="32" t="s">
        <v>27</v>
      </c>
      <c r="D145" s="67"/>
      <c r="E145" s="27"/>
      <c r="F145" s="28"/>
      <c r="G145" s="28"/>
      <c r="H145" s="29"/>
      <c r="I145" s="29"/>
      <c r="J145" s="29"/>
      <c r="K145" s="29"/>
      <c r="L145" s="29"/>
      <c r="M145" s="29"/>
      <c r="N145" s="29"/>
      <c r="O145" s="29"/>
      <c r="P145" s="29"/>
      <c r="Q145" s="30"/>
    </row>
    <row r="146" ht="13.199999999999999">
      <c r="A146" s="24"/>
      <c r="B146" s="88" t="s">
        <v>144</v>
      </c>
      <c r="C146" s="37"/>
      <c r="D146" s="26"/>
      <c r="E146" s="27"/>
      <c r="F146" s="28"/>
      <c r="G146" s="28"/>
      <c r="H146" s="29"/>
      <c r="I146" s="29"/>
      <c r="J146" s="29"/>
      <c r="K146" s="29"/>
      <c r="L146" s="29"/>
      <c r="M146" s="29"/>
      <c r="N146" s="29"/>
      <c r="O146" s="29"/>
      <c r="P146" s="29"/>
      <c r="Q146" s="30"/>
    </row>
    <row r="147" ht="13.199999999999999">
      <c r="A147" s="24" t="s">
        <v>145</v>
      </c>
      <c r="B147" s="31" t="s">
        <v>146</v>
      </c>
      <c r="C147" s="37" t="s">
        <v>143</v>
      </c>
      <c r="D147" s="26"/>
      <c r="E147" s="56"/>
      <c r="F147" s="89"/>
      <c r="G147" s="89"/>
      <c r="H147" s="29"/>
      <c r="I147" s="29"/>
      <c r="J147" s="29"/>
      <c r="K147" s="29"/>
      <c r="L147" s="29"/>
      <c r="M147" s="29"/>
      <c r="N147" s="29"/>
      <c r="O147" s="29"/>
      <c r="P147" s="29"/>
      <c r="Q147" s="30"/>
    </row>
    <row r="148" ht="13.199999999999999">
      <c r="A148" s="24"/>
      <c r="B148" s="35" t="s">
        <v>26</v>
      </c>
      <c r="C148" s="32" t="s">
        <v>27</v>
      </c>
      <c r="D148" s="67"/>
      <c r="E148" s="27"/>
      <c r="F148" s="28"/>
      <c r="G148" s="28"/>
      <c r="H148" s="29"/>
      <c r="I148" s="29"/>
      <c r="J148" s="29"/>
      <c r="K148" s="29"/>
      <c r="L148" s="29"/>
      <c r="M148" s="29"/>
      <c r="N148" s="29"/>
      <c r="O148" s="29"/>
      <c r="P148" s="29"/>
      <c r="Q148" s="30"/>
    </row>
    <row r="149" ht="13.199999999999999">
      <c r="A149" s="24" t="s">
        <v>147</v>
      </c>
      <c r="B149" s="31" t="s">
        <v>148</v>
      </c>
      <c r="C149" s="37" t="s">
        <v>143</v>
      </c>
      <c r="D149" s="26"/>
      <c r="E149" s="54"/>
      <c r="F149" s="55"/>
      <c r="G149" s="55"/>
      <c r="H149" s="29"/>
      <c r="I149" s="29"/>
      <c r="J149" s="29"/>
      <c r="K149" s="29"/>
      <c r="L149" s="29"/>
      <c r="M149" s="29"/>
      <c r="N149" s="29"/>
      <c r="O149" s="29"/>
      <c r="P149" s="29"/>
      <c r="Q149" s="30"/>
    </row>
    <row r="150" ht="13.199999999999999">
      <c r="A150" s="24"/>
      <c r="B150" s="35" t="s">
        <v>26</v>
      </c>
      <c r="C150" s="32" t="s">
        <v>27</v>
      </c>
      <c r="D150" s="67"/>
      <c r="E150" s="27"/>
      <c r="F150" s="28"/>
      <c r="G150" s="28"/>
      <c r="H150" s="29"/>
      <c r="I150" s="29"/>
      <c r="J150" s="29"/>
      <c r="K150" s="29"/>
      <c r="L150" s="29"/>
      <c r="M150" s="29"/>
      <c r="N150" s="29"/>
      <c r="O150" s="29"/>
      <c r="P150" s="29"/>
      <c r="Q150" s="30"/>
    </row>
    <row r="151" ht="13.199999999999999">
      <c r="A151" s="24" t="s">
        <v>149</v>
      </c>
      <c r="B151" s="31" t="s">
        <v>150</v>
      </c>
      <c r="C151" s="37" t="s">
        <v>143</v>
      </c>
      <c r="D151" s="26"/>
      <c r="E151" s="54"/>
      <c r="F151" s="55"/>
      <c r="G151" s="55"/>
      <c r="H151" s="29"/>
      <c r="I151" s="29"/>
      <c r="J151" s="29"/>
      <c r="K151" s="29"/>
      <c r="L151" s="29"/>
      <c r="M151" s="29"/>
      <c r="N151" s="29"/>
      <c r="O151" s="29"/>
      <c r="P151" s="29"/>
      <c r="Q151" s="30"/>
    </row>
    <row r="152" ht="13.199999999999999">
      <c r="A152" s="24"/>
      <c r="B152" s="35" t="s">
        <v>26</v>
      </c>
      <c r="C152" s="32" t="s">
        <v>27</v>
      </c>
      <c r="D152" s="67"/>
      <c r="E152" s="27"/>
      <c r="F152" s="28"/>
      <c r="G152" s="28"/>
      <c r="H152" s="29"/>
      <c r="I152" s="29"/>
      <c r="J152" s="29"/>
      <c r="K152" s="29"/>
      <c r="L152" s="29"/>
      <c r="M152" s="29"/>
      <c r="N152" s="29"/>
      <c r="O152" s="29"/>
      <c r="P152" s="29"/>
      <c r="Q152" s="30"/>
    </row>
    <row r="153" ht="13.199999999999999">
      <c r="A153" s="24" t="s">
        <v>151</v>
      </c>
      <c r="B153" s="31" t="s">
        <v>152</v>
      </c>
      <c r="C153" s="37" t="s">
        <v>143</v>
      </c>
      <c r="D153" s="26"/>
      <c r="E153" s="54"/>
      <c r="F153" s="55"/>
      <c r="G153" s="55"/>
      <c r="H153" s="29"/>
      <c r="I153" s="29"/>
      <c r="J153" s="29"/>
      <c r="K153" s="29"/>
      <c r="L153" s="29"/>
      <c r="M153" s="29"/>
      <c r="N153" s="29"/>
      <c r="O153" s="29"/>
      <c r="P153" s="29"/>
      <c r="Q153" s="30"/>
    </row>
    <row r="154" ht="13.199999999999999">
      <c r="A154" s="24"/>
      <c r="B154" s="35" t="s">
        <v>26</v>
      </c>
      <c r="C154" s="32" t="s">
        <v>27</v>
      </c>
      <c r="D154" s="67"/>
      <c r="E154" s="27"/>
      <c r="F154" s="28"/>
      <c r="G154" s="28"/>
      <c r="H154" s="29"/>
      <c r="I154" s="29"/>
      <c r="J154" s="29"/>
      <c r="K154" s="29"/>
      <c r="L154" s="29"/>
      <c r="M154" s="29"/>
      <c r="N154" s="29"/>
      <c r="O154" s="29"/>
      <c r="P154" s="29"/>
      <c r="Q154" s="30"/>
    </row>
    <row r="155" ht="13.199999999999999">
      <c r="A155" s="24" t="s">
        <v>153</v>
      </c>
      <c r="B155" s="31" t="s">
        <v>154</v>
      </c>
      <c r="C155" s="37" t="s">
        <v>143</v>
      </c>
      <c r="D155" s="26"/>
      <c r="E155" s="54"/>
      <c r="F155" s="55"/>
      <c r="G155" s="55"/>
      <c r="H155" s="29"/>
      <c r="I155" s="29"/>
      <c r="J155" s="29"/>
      <c r="K155" s="29"/>
      <c r="L155" s="29"/>
      <c r="M155" s="29"/>
      <c r="N155" s="29"/>
      <c r="O155" s="29"/>
      <c r="P155" s="29"/>
      <c r="Q155" s="30"/>
    </row>
    <row r="156" ht="13.199999999999999">
      <c r="A156" s="24"/>
      <c r="B156" s="35" t="s">
        <v>26</v>
      </c>
      <c r="C156" s="32" t="s">
        <v>27</v>
      </c>
      <c r="D156" s="67"/>
      <c r="E156" s="27"/>
      <c r="F156" s="28"/>
      <c r="G156" s="28"/>
      <c r="H156" s="29"/>
      <c r="I156" s="29"/>
      <c r="J156" s="29"/>
      <c r="K156" s="29"/>
      <c r="L156" s="29"/>
      <c r="M156" s="29"/>
      <c r="N156" s="29"/>
      <c r="O156" s="29"/>
      <c r="P156" s="29"/>
      <c r="Q156" s="30"/>
    </row>
    <row r="157" ht="13.199999999999999">
      <c r="A157" s="24" t="s">
        <v>155</v>
      </c>
      <c r="B157" s="31" t="s">
        <v>156</v>
      </c>
      <c r="C157" s="37" t="s">
        <v>143</v>
      </c>
      <c r="D157" s="26"/>
      <c r="E157" s="54"/>
      <c r="F157" s="55"/>
      <c r="G157" s="55"/>
      <c r="H157" s="29"/>
      <c r="I157" s="29"/>
      <c r="J157" s="29"/>
      <c r="K157" s="29"/>
      <c r="L157" s="29"/>
      <c r="M157" s="29"/>
      <c r="N157" s="29"/>
      <c r="O157" s="29"/>
      <c r="P157" s="29"/>
      <c r="Q157" s="30"/>
    </row>
    <row r="158" ht="13.199999999999999">
      <c r="A158" s="24"/>
      <c r="B158" s="35" t="s">
        <v>26</v>
      </c>
      <c r="C158" s="32" t="s">
        <v>27</v>
      </c>
      <c r="D158" s="67"/>
      <c r="E158" s="27"/>
      <c r="F158" s="28"/>
      <c r="G158" s="28"/>
      <c r="H158" s="29"/>
      <c r="I158" s="29"/>
      <c r="J158" s="29"/>
      <c r="K158" s="29"/>
      <c r="L158" s="29"/>
      <c r="M158" s="29"/>
      <c r="N158" s="29"/>
      <c r="O158" s="29"/>
      <c r="P158" s="29"/>
      <c r="Q158" s="30"/>
    </row>
    <row r="159" ht="13.199999999999999">
      <c r="A159" s="24" t="s">
        <v>157</v>
      </c>
      <c r="B159" s="31" t="s">
        <v>158</v>
      </c>
      <c r="C159" s="37" t="s">
        <v>143</v>
      </c>
      <c r="D159" s="26"/>
      <c r="E159" s="54"/>
      <c r="F159" s="55"/>
      <c r="G159" s="55"/>
      <c r="H159" s="29"/>
      <c r="I159" s="29"/>
      <c r="J159" s="29"/>
      <c r="K159" s="29"/>
      <c r="L159" s="29"/>
      <c r="M159" s="29"/>
      <c r="N159" s="29"/>
      <c r="O159" s="29"/>
      <c r="P159" s="29"/>
      <c r="Q159" s="30"/>
    </row>
    <row r="160" ht="13.199999999999999">
      <c r="A160" s="24"/>
      <c r="B160" s="35" t="s">
        <v>26</v>
      </c>
      <c r="C160" s="32" t="s">
        <v>27</v>
      </c>
      <c r="D160" s="67"/>
      <c r="E160" s="27"/>
      <c r="F160" s="28"/>
      <c r="G160" s="28"/>
      <c r="H160" s="29"/>
      <c r="I160" s="29"/>
      <c r="J160" s="29"/>
      <c r="K160" s="29"/>
      <c r="L160" s="29"/>
      <c r="M160" s="29"/>
      <c r="N160" s="29"/>
      <c r="O160" s="29"/>
      <c r="P160" s="29"/>
      <c r="Q160" s="30"/>
    </row>
    <row r="161" ht="26.399999999999999">
      <c r="A161" s="24" t="s">
        <v>159</v>
      </c>
      <c r="B161" s="28" t="s">
        <v>160</v>
      </c>
      <c r="C161" s="32"/>
      <c r="D161" s="67"/>
      <c r="E161" s="27"/>
      <c r="F161" s="28"/>
      <c r="G161" s="28"/>
      <c r="H161" s="29"/>
      <c r="I161" s="29"/>
      <c r="J161" s="29"/>
      <c r="K161" s="29"/>
      <c r="L161" s="29"/>
      <c r="M161" s="29"/>
      <c r="N161" s="29"/>
      <c r="O161" s="29"/>
      <c r="P161" s="29"/>
      <c r="Q161" s="30"/>
    </row>
    <row r="162" ht="12.75" customHeight="1">
      <c r="A162" s="24" t="s">
        <v>161</v>
      </c>
      <c r="B162" s="31" t="s">
        <v>162</v>
      </c>
      <c r="C162" s="32" t="s">
        <v>163</v>
      </c>
      <c r="D162" s="67"/>
      <c r="E162" s="54">
        <v>6589</v>
      </c>
      <c r="F162" s="90">
        <v>6426</v>
      </c>
      <c r="G162" s="90">
        <v>6114</v>
      </c>
      <c r="H162" s="29"/>
      <c r="I162" s="29"/>
      <c r="J162" s="29"/>
      <c r="K162" s="29"/>
      <c r="L162" s="29"/>
      <c r="M162" s="29"/>
      <c r="N162" s="29"/>
      <c r="O162" s="29"/>
      <c r="P162" s="29"/>
      <c r="Q162" s="30">
        <v>6600</v>
      </c>
    </row>
    <row r="163" ht="13.199999999999999">
      <c r="A163" s="24"/>
      <c r="B163" s="35" t="s">
        <v>26</v>
      </c>
      <c r="C163" s="32" t="s">
        <v>27</v>
      </c>
      <c r="D163" s="67"/>
      <c r="E163" s="27">
        <v>96</v>
      </c>
      <c r="F163" s="91">
        <v>95</v>
      </c>
      <c r="G163" s="91">
        <v>92</v>
      </c>
      <c r="H163" s="29"/>
      <c r="I163" s="29"/>
      <c r="J163" s="29"/>
      <c r="K163" s="29"/>
      <c r="L163" s="29"/>
      <c r="M163" s="29"/>
      <c r="N163" s="29"/>
      <c r="O163" s="29"/>
      <c r="P163" s="29"/>
      <c r="Q163" s="30">
        <v>100.40000000000001</v>
      </c>
    </row>
    <row r="164" ht="13.5" customHeight="1">
      <c r="A164" s="24" t="s">
        <v>164</v>
      </c>
      <c r="B164" s="31" t="s">
        <v>165</v>
      </c>
      <c r="C164" s="32" t="s">
        <v>163</v>
      </c>
      <c r="D164" s="67"/>
      <c r="E164" s="54">
        <v>0</v>
      </c>
      <c r="F164" s="90">
        <v>0</v>
      </c>
      <c r="G164" s="90">
        <v>0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30">
        <v>0</v>
      </c>
    </row>
    <row r="165" ht="13.199999999999999">
      <c r="A165" s="24"/>
      <c r="B165" s="35" t="s">
        <v>26</v>
      </c>
      <c r="C165" s="32" t="s">
        <v>27</v>
      </c>
      <c r="D165" s="67"/>
      <c r="E165" s="27"/>
      <c r="F165" s="91"/>
      <c r="G165" s="91"/>
      <c r="H165" s="29"/>
      <c r="I165" s="29"/>
      <c r="J165" s="29"/>
      <c r="K165" s="29"/>
      <c r="L165" s="29"/>
      <c r="M165" s="29"/>
      <c r="N165" s="29"/>
      <c r="O165" s="29"/>
      <c r="P165" s="29"/>
      <c r="Q165" s="30"/>
    </row>
    <row r="166" ht="12" customHeight="1">
      <c r="A166" s="24" t="s">
        <v>166</v>
      </c>
      <c r="B166" s="31" t="s">
        <v>167</v>
      </c>
      <c r="C166" s="32" t="s">
        <v>163</v>
      </c>
      <c r="D166" s="67"/>
      <c r="E166" s="54">
        <v>0</v>
      </c>
      <c r="F166" s="90">
        <v>0</v>
      </c>
      <c r="G166" s="90">
        <v>0</v>
      </c>
      <c r="H166" s="29"/>
      <c r="I166" s="29"/>
      <c r="J166" s="29"/>
      <c r="K166" s="29"/>
      <c r="L166" s="29"/>
      <c r="M166" s="29"/>
      <c r="N166" s="29"/>
      <c r="O166" s="29"/>
      <c r="P166" s="29"/>
      <c r="Q166" s="30"/>
    </row>
    <row r="167" ht="13.199999999999999">
      <c r="A167" s="24"/>
      <c r="B167" s="35" t="s">
        <v>26</v>
      </c>
      <c r="C167" s="32" t="s">
        <v>27</v>
      </c>
      <c r="D167" s="67"/>
      <c r="E167" s="27"/>
      <c r="F167" s="91"/>
      <c r="G167" s="91"/>
      <c r="H167" s="29"/>
      <c r="I167" s="29"/>
      <c r="J167" s="29"/>
      <c r="K167" s="29"/>
      <c r="L167" s="29"/>
      <c r="M167" s="29"/>
      <c r="N167" s="29"/>
      <c r="O167" s="29"/>
      <c r="P167" s="29"/>
      <c r="Q167" s="30"/>
    </row>
    <row r="168" ht="11.25" customHeight="1">
      <c r="A168" s="24" t="s">
        <v>168</v>
      </c>
      <c r="B168" s="31" t="s">
        <v>169</v>
      </c>
      <c r="C168" s="32" t="s">
        <v>163</v>
      </c>
      <c r="D168" s="67"/>
      <c r="E168" s="54">
        <v>216000</v>
      </c>
      <c r="F168" s="90">
        <v>525000</v>
      </c>
      <c r="G168" s="90">
        <v>213000</v>
      </c>
      <c r="H168" s="29"/>
      <c r="I168" s="29"/>
      <c r="J168" s="29"/>
      <c r="K168" s="29"/>
      <c r="L168" s="29"/>
      <c r="M168" s="29"/>
      <c r="N168" s="29"/>
      <c r="O168" s="29"/>
      <c r="P168" s="29"/>
      <c r="Q168" s="30">
        <v>790000</v>
      </c>
    </row>
    <row r="169" ht="13.199999999999999">
      <c r="A169" s="24"/>
      <c r="B169" s="35" t="s">
        <v>26</v>
      </c>
      <c r="C169" s="32" t="s">
        <v>27</v>
      </c>
      <c r="D169" s="67"/>
      <c r="E169" s="27">
        <v>32.100000000000001</v>
      </c>
      <c r="F169" s="91">
        <v>79.700000000000003</v>
      </c>
      <c r="G169" s="91">
        <v>28.600000000000001</v>
      </c>
      <c r="H169" s="29"/>
      <c r="I169" s="29"/>
      <c r="J169" s="29"/>
      <c r="K169" s="29"/>
      <c r="L169" s="29"/>
      <c r="M169" s="29"/>
      <c r="N169" s="29"/>
      <c r="O169" s="29"/>
      <c r="P169" s="29"/>
      <c r="Q169" s="30">
        <v>101.3</v>
      </c>
    </row>
    <row r="170" ht="25.5" customHeight="1">
      <c r="A170" s="24" t="s">
        <v>170</v>
      </c>
      <c r="B170" s="28" t="s">
        <v>171</v>
      </c>
      <c r="C170" s="32"/>
      <c r="D170" s="67"/>
      <c r="E170" s="27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30"/>
    </row>
    <row r="171" ht="13.199999999999999">
      <c r="A171" s="24" t="s">
        <v>172</v>
      </c>
      <c r="B171" s="31" t="s">
        <v>146</v>
      </c>
      <c r="C171" s="32" t="s">
        <v>173</v>
      </c>
      <c r="D171" s="67"/>
      <c r="E171" s="54"/>
      <c r="F171" s="55"/>
      <c r="G171" s="55"/>
      <c r="H171" s="29"/>
      <c r="I171" s="29"/>
      <c r="J171" s="29"/>
      <c r="K171" s="29"/>
      <c r="L171" s="29"/>
      <c r="M171" s="29"/>
      <c r="N171" s="29"/>
      <c r="O171" s="29"/>
      <c r="P171" s="29"/>
      <c r="Q171" s="30"/>
    </row>
    <row r="172" ht="13.199999999999999">
      <c r="A172" s="24"/>
      <c r="B172" s="35" t="s">
        <v>26</v>
      </c>
      <c r="C172" s="32" t="s">
        <v>27</v>
      </c>
      <c r="D172" s="67"/>
      <c r="E172" s="27"/>
      <c r="F172" s="28"/>
      <c r="G172" s="28"/>
      <c r="H172" s="29"/>
      <c r="I172" s="29"/>
      <c r="J172" s="29"/>
      <c r="K172" s="29"/>
      <c r="L172" s="29"/>
      <c r="M172" s="29"/>
      <c r="N172" s="29"/>
      <c r="O172" s="29"/>
      <c r="P172" s="29"/>
      <c r="Q172" s="30"/>
    </row>
    <row r="173" ht="13.199999999999999">
      <c r="A173" s="24" t="s">
        <v>174</v>
      </c>
      <c r="B173" s="31" t="s">
        <v>175</v>
      </c>
      <c r="C173" s="32" t="s">
        <v>173</v>
      </c>
      <c r="D173" s="67"/>
      <c r="E173" s="54"/>
      <c r="F173" s="55"/>
      <c r="G173" s="55"/>
      <c r="H173" s="29"/>
      <c r="I173" s="29"/>
      <c r="J173" s="29"/>
      <c r="K173" s="29"/>
      <c r="L173" s="29"/>
      <c r="M173" s="29"/>
      <c r="N173" s="29"/>
      <c r="O173" s="29"/>
      <c r="P173" s="29"/>
      <c r="Q173" s="30"/>
    </row>
    <row r="174" ht="13.199999999999999">
      <c r="A174" s="24"/>
      <c r="B174" s="35" t="s">
        <v>26</v>
      </c>
      <c r="C174" s="32" t="s">
        <v>27</v>
      </c>
      <c r="D174" s="67"/>
      <c r="E174" s="27"/>
      <c r="F174" s="28"/>
      <c r="G174" s="28"/>
      <c r="H174" s="29"/>
      <c r="I174" s="29"/>
      <c r="J174" s="29"/>
      <c r="K174" s="29"/>
      <c r="L174" s="29"/>
      <c r="M174" s="29"/>
      <c r="N174" s="29"/>
      <c r="O174" s="29"/>
      <c r="P174" s="29"/>
      <c r="Q174" s="30"/>
    </row>
    <row r="175" ht="13.199999999999999">
      <c r="A175" s="24" t="s">
        <v>176</v>
      </c>
      <c r="B175" s="31" t="s">
        <v>177</v>
      </c>
      <c r="C175" s="32" t="s">
        <v>173</v>
      </c>
      <c r="D175" s="67"/>
      <c r="E175" s="54"/>
      <c r="F175" s="55"/>
      <c r="G175" s="55"/>
      <c r="H175" s="29"/>
      <c r="I175" s="29"/>
      <c r="J175" s="29"/>
      <c r="K175" s="29"/>
      <c r="L175" s="29"/>
      <c r="M175" s="29"/>
      <c r="N175" s="29"/>
      <c r="O175" s="29"/>
      <c r="P175" s="29"/>
      <c r="Q175" s="30"/>
    </row>
    <row r="176" ht="13.199999999999999">
      <c r="A176" s="24"/>
      <c r="B176" s="35" t="s">
        <v>26</v>
      </c>
      <c r="C176" s="32" t="s">
        <v>27</v>
      </c>
      <c r="D176" s="67"/>
      <c r="E176" s="27"/>
      <c r="F176" s="28"/>
      <c r="G176" s="28"/>
      <c r="H176" s="29"/>
      <c r="I176" s="29"/>
      <c r="J176" s="29"/>
      <c r="K176" s="29"/>
      <c r="L176" s="29"/>
      <c r="M176" s="29"/>
      <c r="N176" s="29"/>
      <c r="O176" s="29"/>
      <c r="P176" s="29"/>
      <c r="Q176" s="30"/>
    </row>
    <row r="177" ht="13.199999999999999">
      <c r="A177" s="24" t="s">
        <v>178</v>
      </c>
      <c r="B177" s="31" t="s">
        <v>152</v>
      </c>
      <c r="C177" s="32" t="s">
        <v>173</v>
      </c>
      <c r="D177" s="67"/>
      <c r="E177" s="54"/>
      <c r="F177" s="55"/>
      <c r="G177" s="55"/>
      <c r="H177" s="29"/>
      <c r="I177" s="29"/>
      <c r="J177" s="29"/>
      <c r="K177" s="29"/>
      <c r="L177" s="29"/>
      <c r="M177" s="29"/>
      <c r="N177" s="29"/>
      <c r="O177" s="29"/>
      <c r="P177" s="29"/>
      <c r="Q177" s="30"/>
    </row>
    <row r="178" ht="13.199999999999999">
      <c r="A178" s="24"/>
      <c r="B178" s="35" t="s">
        <v>26</v>
      </c>
      <c r="C178" s="32" t="s">
        <v>27</v>
      </c>
      <c r="D178" s="67"/>
      <c r="E178" s="27"/>
      <c r="F178" s="28"/>
      <c r="G178" s="28"/>
      <c r="H178" s="29"/>
      <c r="I178" s="29"/>
      <c r="J178" s="29"/>
      <c r="K178" s="29"/>
      <c r="L178" s="29"/>
      <c r="M178" s="29"/>
      <c r="N178" s="29"/>
      <c r="O178" s="29"/>
      <c r="P178" s="29"/>
      <c r="Q178" s="30"/>
    </row>
    <row r="179" ht="13.199999999999999">
      <c r="A179" s="24" t="s">
        <v>179</v>
      </c>
      <c r="B179" s="31" t="s">
        <v>154</v>
      </c>
      <c r="C179" s="32" t="s">
        <v>173</v>
      </c>
      <c r="D179" s="67"/>
      <c r="E179" s="54"/>
      <c r="F179" s="55"/>
      <c r="G179" s="55"/>
      <c r="H179" s="29"/>
      <c r="I179" s="29"/>
      <c r="J179" s="29"/>
      <c r="K179" s="29"/>
      <c r="L179" s="29"/>
      <c r="M179" s="29"/>
      <c r="N179" s="29"/>
      <c r="O179" s="29"/>
      <c r="P179" s="29"/>
      <c r="Q179" s="30"/>
    </row>
    <row r="180" ht="13.199999999999999">
      <c r="A180" s="24"/>
      <c r="B180" s="35" t="s">
        <v>26</v>
      </c>
      <c r="C180" s="32" t="s">
        <v>27</v>
      </c>
      <c r="D180" s="67"/>
      <c r="E180" s="27"/>
      <c r="F180" s="28"/>
      <c r="G180" s="28"/>
      <c r="H180" s="29"/>
      <c r="I180" s="29"/>
      <c r="J180" s="29"/>
      <c r="K180" s="29"/>
      <c r="L180" s="29"/>
      <c r="M180" s="29"/>
      <c r="N180" s="29"/>
      <c r="O180" s="29"/>
      <c r="P180" s="29"/>
      <c r="Q180" s="30"/>
    </row>
    <row r="181" ht="13.199999999999999">
      <c r="A181" s="24" t="s">
        <v>180</v>
      </c>
      <c r="B181" s="31" t="s">
        <v>181</v>
      </c>
      <c r="C181" s="32" t="s">
        <v>173</v>
      </c>
      <c r="D181" s="67"/>
      <c r="E181" s="54"/>
      <c r="F181" s="55"/>
      <c r="G181" s="55"/>
      <c r="H181" s="29"/>
      <c r="I181" s="29"/>
      <c r="J181" s="29"/>
      <c r="K181" s="29"/>
      <c r="L181" s="29"/>
      <c r="M181" s="29"/>
      <c r="N181" s="29"/>
      <c r="O181" s="29"/>
      <c r="P181" s="29"/>
      <c r="Q181" s="30"/>
    </row>
    <row r="182" ht="13.199999999999999">
      <c r="A182" s="24"/>
      <c r="B182" s="35" t="s">
        <v>26</v>
      </c>
      <c r="C182" s="32" t="s">
        <v>27</v>
      </c>
      <c r="D182" s="67"/>
      <c r="E182" s="27"/>
      <c r="F182" s="28"/>
      <c r="G182" s="28"/>
      <c r="H182" s="29"/>
      <c r="I182" s="29"/>
      <c r="J182" s="29"/>
      <c r="K182" s="29"/>
      <c r="L182" s="29"/>
      <c r="M182" s="29"/>
      <c r="N182" s="29"/>
      <c r="O182" s="29"/>
      <c r="P182" s="29"/>
      <c r="Q182" s="30"/>
    </row>
    <row r="183" ht="13.199999999999999">
      <c r="A183" s="24" t="s">
        <v>182</v>
      </c>
      <c r="B183" s="31" t="s">
        <v>183</v>
      </c>
      <c r="C183" s="32" t="s">
        <v>173</v>
      </c>
      <c r="D183" s="67"/>
      <c r="E183" s="54"/>
      <c r="F183" s="55"/>
      <c r="G183" s="55"/>
      <c r="H183" s="29"/>
      <c r="I183" s="29"/>
      <c r="J183" s="29"/>
      <c r="K183" s="29"/>
      <c r="L183" s="29"/>
      <c r="M183" s="29"/>
      <c r="N183" s="29"/>
      <c r="O183" s="29"/>
      <c r="P183" s="29"/>
      <c r="Q183" s="30"/>
    </row>
    <row r="184" ht="13.199999999999999">
      <c r="A184" s="24"/>
      <c r="B184" s="35" t="s">
        <v>26</v>
      </c>
      <c r="C184" s="32" t="s">
        <v>27</v>
      </c>
      <c r="D184" s="67"/>
      <c r="E184" s="27"/>
      <c r="F184" s="28"/>
      <c r="G184" s="28"/>
      <c r="H184" s="29"/>
      <c r="I184" s="29"/>
      <c r="J184" s="29"/>
      <c r="K184" s="29"/>
      <c r="L184" s="29"/>
      <c r="M184" s="29"/>
      <c r="N184" s="29"/>
      <c r="O184" s="29"/>
      <c r="P184" s="29"/>
      <c r="Q184" s="30"/>
    </row>
    <row r="185" ht="13.199999999999999">
      <c r="A185" s="24" t="s">
        <v>184</v>
      </c>
      <c r="B185" s="31" t="s">
        <v>185</v>
      </c>
      <c r="C185" s="32" t="s">
        <v>173</v>
      </c>
      <c r="D185" s="67"/>
      <c r="E185" s="54">
        <v>892.20000000000005</v>
      </c>
      <c r="F185" s="90">
        <v>1454.2</v>
      </c>
      <c r="G185" s="90">
        <v>2589</v>
      </c>
      <c r="H185" s="29"/>
      <c r="I185" s="29"/>
      <c r="J185" s="29"/>
      <c r="K185" s="29"/>
      <c r="L185" s="29"/>
      <c r="M185" s="29"/>
      <c r="N185" s="29"/>
      <c r="O185" s="29"/>
      <c r="P185" s="29"/>
      <c r="Q185" s="30"/>
    </row>
    <row r="186" ht="13.199999999999999">
      <c r="A186" s="24"/>
      <c r="B186" s="35" t="s">
        <v>26</v>
      </c>
      <c r="C186" s="32" t="s">
        <v>27</v>
      </c>
      <c r="D186" s="67"/>
      <c r="E186" s="27">
        <v>72.599999999999994</v>
      </c>
      <c r="F186" s="91">
        <v>96.099999999999994</v>
      </c>
      <c r="G186" s="91">
        <v>103.7</v>
      </c>
      <c r="H186" s="29"/>
      <c r="I186" s="29"/>
      <c r="J186" s="29"/>
      <c r="K186" s="29"/>
      <c r="L186" s="29"/>
      <c r="M186" s="29"/>
      <c r="N186" s="29"/>
      <c r="O186" s="29"/>
      <c r="P186" s="29"/>
      <c r="Q186" s="30"/>
    </row>
    <row r="187" ht="13.199999999999999">
      <c r="A187" s="24" t="s">
        <v>186</v>
      </c>
      <c r="B187" s="31" t="s">
        <v>187</v>
      </c>
      <c r="C187" s="32" t="s">
        <v>173</v>
      </c>
      <c r="D187" s="67"/>
      <c r="E187" s="54">
        <v>2184</v>
      </c>
      <c r="F187" s="90">
        <v>4242</v>
      </c>
      <c r="G187" s="90">
        <v>6469</v>
      </c>
      <c r="H187" s="29"/>
      <c r="I187" s="29"/>
      <c r="J187" s="29"/>
      <c r="K187" s="29"/>
      <c r="L187" s="29"/>
      <c r="M187" s="29"/>
      <c r="N187" s="29"/>
      <c r="O187" s="29"/>
      <c r="P187" s="29"/>
      <c r="Q187" s="30"/>
    </row>
    <row r="188" ht="13.199999999999999">
      <c r="A188" s="24"/>
      <c r="B188" s="35" t="s">
        <v>26</v>
      </c>
      <c r="C188" s="32" t="s">
        <v>27</v>
      </c>
      <c r="D188" s="67"/>
      <c r="E188" s="27">
        <v>101</v>
      </c>
      <c r="F188" s="91">
        <v>101</v>
      </c>
      <c r="G188" s="91">
        <v>101</v>
      </c>
      <c r="H188" s="29"/>
      <c r="I188" s="29"/>
      <c r="J188" s="29"/>
      <c r="K188" s="29"/>
      <c r="L188" s="29"/>
      <c r="M188" s="29"/>
      <c r="N188" s="29"/>
      <c r="O188" s="29"/>
      <c r="P188" s="29"/>
      <c r="Q188" s="30"/>
    </row>
    <row r="189" ht="13.199999999999999">
      <c r="A189" s="24" t="s">
        <v>188</v>
      </c>
      <c r="B189" s="31" t="s">
        <v>189</v>
      </c>
      <c r="C189" s="32" t="s">
        <v>190</v>
      </c>
      <c r="D189" s="67"/>
      <c r="E189" s="54">
        <v>1838</v>
      </c>
      <c r="F189" s="90">
        <v>2847</v>
      </c>
      <c r="G189" s="90">
        <v>3614</v>
      </c>
      <c r="H189" s="29"/>
      <c r="I189" s="29"/>
      <c r="J189" s="29"/>
      <c r="K189" s="29"/>
      <c r="L189" s="29"/>
      <c r="M189" s="29"/>
      <c r="N189" s="29"/>
      <c r="O189" s="29"/>
      <c r="P189" s="29"/>
      <c r="Q189" s="30"/>
    </row>
    <row r="190" ht="13.199999999999999">
      <c r="A190" s="24"/>
      <c r="B190" s="35" t="s">
        <v>26</v>
      </c>
      <c r="C190" s="32" t="s">
        <v>27</v>
      </c>
      <c r="D190" s="67"/>
      <c r="E190" s="27">
        <v>96</v>
      </c>
      <c r="F190" s="91">
        <v>83</v>
      </c>
      <c r="G190" s="91">
        <v>72</v>
      </c>
      <c r="H190" s="29"/>
      <c r="I190" s="29"/>
      <c r="J190" s="29"/>
      <c r="K190" s="29"/>
      <c r="L190" s="29"/>
      <c r="M190" s="29"/>
      <c r="N190" s="29"/>
      <c r="O190" s="29"/>
      <c r="P190" s="29"/>
      <c r="Q190" s="30"/>
    </row>
    <row r="191" ht="15.75" customHeight="1">
      <c r="A191" s="24"/>
      <c r="B191" s="25" t="s">
        <v>191</v>
      </c>
      <c r="C191" s="76"/>
      <c r="D191" s="92"/>
      <c r="E191" s="27"/>
      <c r="F191" s="28"/>
      <c r="G191" s="28"/>
      <c r="H191" s="29"/>
      <c r="I191" s="29"/>
      <c r="J191" s="29"/>
      <c r="K191" s="29"/>
      <c r="L191" s="29"/>
      <c r="M191" s="29"/>
      <c r="N191" s="29"/>
      <c r="O191" s="29"/>
      <c r="P191" s="29"/>
      <c r="Q191" s="30"/>
    </row>
    <row r="192" ht="13.199999999999999">
      <c r="A192" s="24" t="s">
        <v>192</v>
      </c>
      <c r="B192" s="31" t="s">
        <v>193</v>
      </c>
      <c r="C192" s="32" t="s">
        <v>25</v>
      </c>
      <c r="D192" s="67"/>
      <c r="E192" s="33">
        <v>21</v>
      </c>
      <c r="F192" s="33">
        <v>21</v>
      </c>
      <c r="G192" s="80">
        <v>22</v>
      </c>
      <c r="H192" s="29"/>
      <c r="I192" s="29"/>
      <c r="J192" s="29"/>
      <c r="K192" s="29"/>
      <c r="L192" s="29"/>
      <c r="M192" s="29"/>
      <c r="N192" s="29"/>
      <c r="O192" s="29"/>
      <c r="P192" s="29"/>
      <c r="Q192" s="30"/>
    </row>
    <row r="193" ht="13.199999999999999">
      <c r="A193" s="24"/>
      <c r="B193" s="35" t="s">
        <v>26</v>
      </c>
      <c r="C193" s="32" t="s">
        <v>27</v>
      </c>
      <c r="D193" s="67"/>
      <c r="E193" s="33">
        <v>105</v>
      </c>
      <c r="F193" s="33">
        <v>105</v>
      </c>
      <c r="G193" s="80">
        <v>115</v>
      </c>
      <c r="H193" s="29"/>
      <c r="I193" s="29"/>
      <c r="J193" s="29"/>
      <c r="K193" s="29"/>
      <c r="L193" s="29"/>
      <c r="M193" s="29"/>
      <c r="N193" s="29"/>
      <c r="O193" s="29"/>
      <c r="P193" s="29"/>
      <c r="Q193" s="30"/>
    </row>
    <row r="194" ht="13.199999999999999">
      <c r="A194" s="24" t="s">
        <v>194</v>
      </c>
      <c r="B194" s="93" t="s">
        <v>132</v>
      </c>
      <c r="C194" s="32" t="s">
        <v>25</v>
      </c>
      <c r="D194" s="26" t="s">
        <v>195</v>
      </c>
      <c r="E194" s="33">
        <v>2</v>
      </c>
      <c r="F194" s="33">
        <v>2</v>
      </c>
      <c r="G194" s="80">
        <v>3</v>
      </c>
      <c r="H194" s="29"/>
      <c r="I194" s="29"/>
      <c r="J194" s="29"/>
      <c r="K194" s="29"/>
      <c r="L194" s="29"/>
      <c r="M194" s="29"/>
      <c r="N194" s="29"/>
      <c r="O194" s="29"/>
      <c r="P194" s="29"/>
      <c r="Q194" s="30"/>
    </row>
    <row r="195" ht="13.199999999999999">
      <c r="A195" s="24"/>
      <c r="B195" s="35" t="s">
        <v>26</v>
      </c>
      <c r="C195" s="32" t="s">
        <v>27</v>
      </c>
      <c r="D195" s="67"/>
      <c r="E195" s="33">
        <v>50</v>
      </c>
      <c r="F195" s="33">
        <v>50</v>
      </c>
      <c r="G195" s="80">
        <v>150</v>
      </c>
      <c r="H195" s="29"/>
      <c r="I195" s="29"/>
      <c r="J195" s="29"/>
      <c r="K195" s="29"/>
      <c r="L195" s="29"/>
      <c r="M195" s="29"/>
      <c r="N195" s="29"/>
      <c r="O195" s="29"/>
      <c r="P195" s="29"/>
      <c r="Q195" s="30"/>
    </row>
    <row r="196" ht="39.600000000000001">
      <c r="A196" s="24" t="s">
        <v>196</v>
      </c>
      <c r="B196" s="28" t="s">
        <v>197</v>
      </c>
      <c r="C196" s="32" t="s">
        <v>33</v>
      </c>
      <c r="D196" s="26" t="s">
        <v>195</v>
      </c>
      <c r="E196" s="54">
        <v>6252.5</v>
      </c>
      <c r="F196" s="55">
        <v>124099.39999999999</v>
      </c>
      <c r="G196" s="55">
        <v>156183.89999999999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30">
        <v>82400</v>
      </c>
    </row>
    <row r="197" ht="26.399999999999999">
      <c r="A197" s="24"/>
      <c r="B197" s="35" t="s">
        <v>198</v>
      </c>
      <c r="C197" s="76" t="s">
        <v>27</v>
      </c>
      <c r="D197" s="94"/>
      <c r="E197" s="54">
        <v>267.10000000000002</v>
      </c>
      <c r="F197" s="55">
        <v>655.29999999999995</v>
      </c>
      <c r="G197" s="56">
        <v>778</v>
      </c>
      <c r="H197" s="29"/>
      <c r="I197" s="29"/>
      <c r="J197" s="29"/>
      <c r="K197" s="29"/>
      <c r="L197" s="29"/>
      <c r="M197" s="29"/>
      <c r="N197" s="29"/>
      <c r="O197" s="29"/>
      <c r="P197" s="29"/>
      <c r="Q197" s="30">
        <v>112.2</v>
      </c>
    </row>
    <row r="198" ht="13.5" customHeight="1">
      <c r="A198" s="24" t="s">
        <v>199</v>
      </c>
      <c r="B198" s="28" t="s">
        <v>200</v>
      </c>
      <c r="C198" s="32" t="s">
        <v>201</v>
      </c>
      <c r="D198" s="67"/>
      <c r="E198" s="33">
        <v>1775</v>
      </c>
      <c r="F198" s="91">
        <v>3741</v>
      </c>
      <c r="G198" s="80">
        <v>4764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30"/>
    </row>
    <row r="199" ht="13.199999999999999">
      <c r="A199" s="24"/>
      <c r="B199" s="35" t="s">
        <v>26</v>
      </c>
      <c r="C199" s="32" t="s">
        <v>27</v>
      </c>
      <c r="D199" s="67"/>
      <c r="E199" s="33">
        <v>149.30000000000001</v>
      </c>
      <c r="F199" s="91">
        <v>91.799999999999997</v>
      </c>
      <c r="G199" s="80">
        <v>81.599999999999994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30"/>
    </row>
    <row r="200" ht="13.199999999999999">
      <c r="A200" s="24" t="s">
        <v>202</v>
      </c>
      <c r="B200" s="93" t="s">
        <v>203</v>
      </c>
      <c r="C200" s="32" t="s">
        <v>201</v>
      </c>
      <c r="D200" s="67"/>
      <c r="E200" s="95">
        <v>1775</v>
      </c>
      <c r="F200" s="90">
        <v>3741</v>
      </c>
      <c r="G200" s="96">
        <v>4764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30"/>
    </row>
    <row r="201" ht="13.199999999999999">
      <c r="A201" s="24"/>
      <c r="B201" s="35" t="s">
        <v>26</v>
      </c>
      <c r="C201" s="32" t="s">
        <v>27</v>
      </c>
      <c r="D201" s="67"/>
      <c r="E201" s="33">
        <v>149.30000000000001</v>
      </c>
      <c r="F201" s="91">
        <v>91.799999999999997</v>
      </c>
      <c r="G201" s="80">
        <v>81.599999999999994</v>
      </c>
      <c r="H201" s="29"/>
      <c r="I201" s="29"/>
      <c r="J201" s="29"/>
      <c r="K201" s="29"/>
      <c r="L201" s="29"/>
      <c r="M201" s="29"/>
      <c r="N201" s="29"/>
      <c r="O201" s="29"/>
      <c r="P201" s="29"/>
      <c r="Q201" s="30"/>
    </row>
    <row r="202" ht="15" customHeight="1">
      <c r="A202" s="24"/>
      <c r="B202" s="25" t="s">
        <v>204</v>
      </c>
      <c r="C202" s="32"/>
      <c r="D202" s="67"/>
      <c r="E202" s="27"/>
      <c r="F202" s="28"/>
      <c r="G202" s="28"/>
      <c r="H202" s="29"/>
      <c r="I202" s="29"/>
      <c r="J202" s="29"/>
      <c r="K202" s="29"/>
      <c r="L202" s="29"/>
      <c r="M202" s="29"/>
      <c r="N202" s="29"/>
      <c r="O202" s="29"/>
      <c r="P202" s="29"/>
      <c r="Q202" s="30"/>
    </row>
    <row r="203" s="74" customFormat="1" ht="26.399999999999999">
      <c r="A203" s="24" t="s">
        <v>205</v>
      </c>
      <c r="B203" s="97" t="s">
        <v>206</v>
      </c>
      <c r="C203" s="76" t="s">
        <v>25</v>
      </c>
      <c r="D203" s="92"/>
      <c r="E203" s="98">
        <v>32</v>
      </c>
      <c r="F203" s="98">
        <v>32</v>
      </c>
      <c r="G203" s="99">
        <v>32</v>
      </c>
      <c r="H203" s="81"/>
      <c r="I203" s="81"/>
      <c r="J203" s="81"/>
      <c r="K203" s="81"/>
      <c r="L203" s="81"/>
      <c r="M203" s="81"/>
      <c r="N203" s="81"/>
      <c r="O203" s="81"/>
      <c r="P203" s="81"/>
      <c r="Q203" s="82"/>
    </row>
    <row r="204" ht="13.199999999999999">
      <c r="A204" s="24"/>
      <c r="B204" s="35" t="s">
        <v>26</v>
      </c>
      <c r="C204" s="32" t="s">
        <v>27</v>
      </c>
      <c r="D204" s="67"/>
      <c r="E204" s="33">
        <v>94.099999999999994</v>
      </c>
      <c r="F204" s="33">
        <v>94.099999999999994</v>
      </c>
      <c r="G204" s="80">
        <v>94.099999999999994</v>
      </c>
      <c r="H204" s="29"/>
      <c r="I204" s="29"/>
      <c r="J204" s="29"/>
      <c r="K204" s="29"/>
      <c r="L204" s="29"/>
      <c r="M204" s="29"/>
      <c r="N204" s="29"/>
      <c r="O204" s="29"/>
      <c r="P204" s="29"/>
      <c r="Q204" s="30"/>
    </row>
    <row r="205" ht="12.75" customHeight="1">
      <c r="A205" s="24" t="s">
        <v>207</v>
      </c>
      <c r="B205" s="93" t="s">
        <v>132</v>
      </c>
      <c r="C205" s="32" t="s">
        <v>25</v>
      </c>
      <c r="D205" s="100" t="s">
        <v>208</v>
      </c>
      <c r="E205" s="33">
        <v>7</v>
      </c>
      <c r="F205" s="33">
        <v>7</v>
      </c>
      <c r="G205" s="80">
        <v>7</v>
      </c>
      <c r="H205" s="29"/>
      <c r="I205" s="29"/>
      <c r="J205" s="29"/>
      <c r="K205" s="29"/>
      <c r="L205" s="29"/>
      <c r="M205" s="29"/>
      <c r="N205" s="29"/>
      <c r="O205" s="29"/>
      <c r="P205" s="29"/>
      <c r="Q205" s="30"/>
    </row>
    <row r="206" ht="13.199999999999999">
      <c r="A206" s="24"/>
      <c r="B206" s="35" t="s">
        <v>26</v>
      </c>
      <c r="C206" s="32" t="s">
        <v>27</v>
      </c>
      <c r="D206" s="67"/>
      <c r="E206" s="33">
        <v>116.59999999999999</v>
      </c>
      <c r="F206" s="33">
        <v>116.59999999999999</v>
      </c>
      <c r="G206" s="80">
        <v>116.59999999999999</v>
      </c>
      <c r="H206" s="29"/>
      <c r="I206" s="29"/>
      <c r="J206" s="29"/>
      <c r="K206" s="29"/>
      <c r="L206" s="29"/>
      <c r="M206" s="29"/>
      <c r="N206" s="29"/>
      <c r="O206" s="29"/>
      <c r="P206" s="29"/>
      <c r="Q206" s="30"/>
    </row>
    <row r="207" s="5" customFormat="1" ht="13.199999999999999">
      <c r="A207" s="24"/>
      <c r="B207" s="101" t="s">
        <v>209</v>
      </c>
      <c r="C207" s="32"/>
      <c r="D207" s="67"/>
      <c r="E207" s="27"/>
      <c r="F207" s="28"/>
      <c r="G207" s="28"/>
      <c r="H207" s="29"/>
      <c r="I207" s="29"/>
      <c r="J207" s="29"/>
      <c r="K207" s="29"/>
      <c r="L207" s="29"/>
      <c r="M207" s="29"/>
      <c r="N207" s="29"/>
      <c r="O207" s="29"/>
      <c r="P207" s="29"/>
      <c r="Q207" s="30"/>
    </row>
    <row r="208" s="74" customFormat="1" ht="20.399999999999999">
      <c r="A208" s="24" t="s">
        <v>210</v>
      </c>
      <c r="B208" s="102" t="s">
        <v>211</v>
      </c>
      <c r="C208" s="76" t="s">
        <v>25</v>
      </c>
      <c r="D208" s="92" t="s">
        <v>212</v>
      </c>
      <c r="E208" s="103"/>
      <c r="F208" s="104"/>
      <c r="G208" s="104"/>
      <c r="H208" s="81"/>
      <c r="I208" s="81"/>
      <c r="J208" s="81"/>
      <c r="K208" s="81"/>
      <c r="L208" s="81"/>
      <c r="M208" s="81"/>
      <c r="N208" s="81"/>
      <c r="O208" s="81"/>
      <c r="P208" s="81"/>
      <c r="Q208" s="82"/>
    </row>
    <row r="209" s="74" customFormat="1" ht="20.399999999999999">
      <c r="A209" s="24" t="s">
        <v>213</v>
      </c>
      <c r="B209" s="102" t="s">
        <v>214</v>
      </c>
      <c r="C209" s="76" t="s">
        <v>25</v>
      </c>
      <c r="D209" s="92" t="s">
        <v>215</v>
      </c>
      <c r="E209" s="103"/>
      <c r="F209" s="104"/>
      <c r="G209" s="104"/>
      <c r="H209" s="81"/>
      <c r="I209" s="81"/>
      <c r="J209" s="81"/>
      <c r="K209" s="81"/>
      <c r="L209" s="81"/>
      <c r="M209" s="81"/>
      <c r="N209" s="81"/>
      <c r="O209" s="81"/>
      <c r="P209" s="81"/>
      <c r="Q209" s="82"/>
    </row>
    <row r="210" s="5" customFormat="1" ht="13.199999999999999">
      <c r="A210" s="24" t="s">
        <v>216</v>
      </c>
      <c r="B210" s="93" t="s">
        <v>217</v>
      </c>
      <c r="C210" s="32" t="s">
        <v>25</v>
      </c>
      <c r="D210" s="67" t="s">
        <v>218</v>
      </c>
      <c r="E210" s="27"/>
      <c r="F210" s="28"/>
      <c r="G210" s="28"/>
      <c r="H210" s="29"/>
      <c r="I210" s="29"/>
      <c r="J210" s="29"/>
      <c r="K210" s="29"/>
      <c r="L210" s="29"/>
      <c r="M210" s="29"/>
      <c r="N210" s="29"/>
      <c r="O210" s="29"/>
      <c r="P210" s="29"/>
      <c r="Q210" s="30"/>
    </row>
    <row r="211" s="5" customFormat="1" ht="13.199999999999999">
      <c r="A211" s="24" t="s">
        <v>219</v>
      </c>
      <c r="B211" s="93" t="s">
        <v>220</v>
      </c>
      <c r="C211" s="32" t="s">
        <v>25</v>
      </c>
      <c r="D211" s="67">
        <v>51</v>
      </c>
      <c r="E211" s="27"/>
      <c r="F211" s="28"/>
      <c r="G211" s="28"/>
      <c r="H211" s="29"/>
      <c r="I211" s="29"/>
      <c r="J211" s="29"/>
      <c r="K211" s="29"/>
      <c r="L211" s="29"/>
      <c r="M211" s="29"/>
      <c r="N211" s="29"/>
      <c r="O211" s="29"/>
      <c r="P211" s="29"/>
      <c r="Q211" s="30"/>
    </row>
    <row r="212" s="5" customFormat="1" ht="13.199999999999999">
      <c r="A212" s="24" t="s">
        <v>221</v>
      </c>
      <c r="B212" s="93" t="s">
        <v>222</v>
      </c>
      <c r="C212" s="32" t="s">
        <v>25</v>
      </c>
      <c r="D212" s="67">
        <v>50</v>
      </c>
      <c r="E212" s="27"/>
      <c r="F212" s="28"/>
      <c r="G212" s="28"/>
      <c r="H212" s="29"/>
      <c r="I212" s="29"/>
      <c r="J212" s="29"/>
      <c r="K212" s="29"/>
      <c r="L212" s="29"/>
      <c r="M212" s="29"/>
      <c r="N212" s="29"/>
      <c r="O212" s="29"/>
      <c r="P212" s="29"/>
      <c r="Q212" s="30"/>
    </row>
    <row r="213" s="5" customFormat="1" ht="13.199999999999999">
      <c r="A213" s="24" t="s">
        <v>223</v>
      </c>
      <c r="B213" s="93" t="s">
        <v>224</v>
      </c>
      <c r="C213" s="32" t="s">
        <v>25</v>
      </c>
      <c r="D213" s="67">
        <v>52</v>
      </c>
      <c r="E213" s="27"/>
      <c r="F213" s="28"/>
      <c r="G213" s="28"/>
      <c r="H213" s="29"/>
      <c r="I213" s="29"/>
      <c r="J213" s="29"/>
      <c r="K213" s="29"/>
      <c r="L213" s="29"/>
      <c r="M213" s="29"/>
      <c r="N213" s="29"/>
      <c r="O213" s="29"/>
      <c r="P213" s="29"/>
      <c r="Q213" s="30"/>
    </row>
    <row r="214" ht="52.799999999999997">
      <c r="A214" s="24" t="s">
        <v>225</v>
      </c>
      <c r="B214" s="28" t="s">
        <v>226</v>
      </c>
      <c r="C214" s="32" t="s">
        <v>33</v>
      </c>
      <c r="D214" s="100" t="s">
        <v>208</v>
      </c>
      <c r="E214" s="54">
        <v>14271.4</v>
      </c>
      <c r="F214" s="55">
        <v>38959.400000000001</v>
      </c>
      <c r="G214" s="55">
        <v>56442.699999999997</v>
      </c>
      <c r="H214" s="29"/>
      <c r="I214" s="29"/>
      <c r="J214" s="29"/>
      <c r="K214" s="29"/>
      <c r="L214" s="29"/>
      <c r="M214" s="29"/>
      <c r="N214" s="29"/>
      <c r="O214" s="29"/>
      <c r="P214" s="29"/>
      <c r="Q214" s="30">
        <v>366100</v>
      </c>
    </row>
    <row r="215" ht="13.199999999999999">
      <c r="A215" s="24"/>
      <c r="B215" s="35" t="s">
        <v>26</v>
      </c>
      <c r="C215" s="32" t="s">
        <v>27</v>
      </c>
      <c r="D215" s="26" t="s">
        <v>208</v>
      </c>
      <c r="E215" s="27">
        <v>147</v>
      </c>
      <c r="F215" s="28">
        <v>165</v>
      </c>
      <c r="G215" s="28">
        <v>161.40000000000001</v>
      </c>
      <c r="H215" s="29"/>
      <c r="I215" s="29"/>
      <c r="J215" s="29"/>
      <c r="K215" s="29"/>
      <c r="L215" s="29"/>
      <c r="M215" s="29"/>
      <c r="N215" s="29"/>
      <c r="O215" s="29"/>
      <c r="P215" s="29"/>
      <c r="Q215" s="30">
        <v>108.7</v>
      </c>
    </row>
    <row r="216" ht="15" customHeight="1">
      <c r="A216" s="24"/>
      <c r="B216" s="25" t="s">
        <v>227</v>
      </c>
      <c r="C216" s="37"/>
      <c r="D216" s="26"/>
      <c r="E216" s="54"/>
      <c r="F216" s="55"/>
      <c r="G216" s="55"/>
      <c r="H216" s="29"/>
      <c r="I216" s="29"/>
      <c r="J216" s="29"/>
      <c r="K216" s="29"/>
      <c r="L216" s="29"/>
      <c r="M216" s="29"/>
      <c r="N216" s="29"/>
      <c r="O216" s="29"/>
      <c r="P216" s="29"/>
      <c r="Q216" s="30"/>
    </row>
    <row r="217" ht="24.75" customHeight="1">
      <c r="A217" s="24" t="s">
        <v>228</v>
      </c>
      <c r="B217" s="105" t="s">
        <v>229</v>
      </c>
      <c r="C217" s="37" t="s">
        <v>25</v>
      </c>
      <c r="D217" s="26"/>
      <c r="E217" s="54">
        <v>603</v>
      </c>
      <c r="F217" s="95">
        <v>604</v>
      </c>
      <c r="G217" s="55">
        <v>604</v>
      </c>
      <c r="H217" s="29"/>
      <c r="I217" s="29"/>
      <c r="J217" s="29"/>
      <c r="K217" s="29"/>
      <c r="L217" s="29"/>
      <c r="M217" s="29"/>
      <c r="N217" s="29"/>
      <c r="O217" s="29"/>
      <c r="P217" s="29"/>
      <c r="Q217" s="30"/>
    </row>
    <row r="218" ht="13.199999999999999">
      <c r="A218" s="24"/>
      <c r="B218" s="35" t="s">
        <v>26</v>
      </c>
      <c r="C218" s="32" t="s">
        <v>27</v>
      </c>
      <c r="D218" s="67"/>
      <c r="E218" s="27">
        <v>94.5</v>
      </c>
      <c r="F218" s="33">
        <v>94.700000000000003</v>
      </c>
      <c r="G218" s="28">
        <v>94.700000000000003</v>
      </c>
      <c r="H218" s="29"/>
      <c r="I218" s="29"/>
      <c r="J218" s="29"/>
      <c r="K218" s="29"/>
      <c r="L218" s="29"/>
      <c r="M218" s="29"/>
      <c r="N218" s="29"/>
      <c r="O218" s="29"/>
      <c r="P218" s="29"/>
      <c r="Q218" s="30"/>
    </row>
    <row r="219" ht="13.199999999999999">
      <c r="A219" s="24" t="s">
        <v>230</v>
      </c>
      <c r="B219" s="93" t="s">
        <v>231</v>
      </c>
      <c r="C219" s="37" t="s">
        <v>25</v>
      </c>
      <c r="D219" s="26"/>
      <c r="E219" s="54">
        <v>6</v>
      </c>
      <c r="F219" s="95">
        <v>6</v>
      </c>
      <c r="G219" s="55">
        <v>6</v>
      </c>
      <c r="H219" s="29"/>
      <c r="I219" s="29"/>
      <c r="J219" s="29"/>
      <c r="K219" s="29"/>
      <c r="L219" s="29"/>
      <c r="M219" s="29"/>
      <c r="N219" s="29"/>
      <c r="O219" s="29"/>
      <c r="P219" s="29"/>
      <c r="Q219" s="30"/>
    </row>
    <row r="220" ht="13.199999999999999">
      <c r="A220" s="24"/>
      <c r="B220" s="35" t="s">
        <v>26</v>
      </c>
      <c r="C220" s="32" t="s">
        <v>27</v>
      </c>
      <c r="D220" s="67"/>
      <c r="E220" s="27">
        <v>100</v>
      </c>
      <c r="F220" s="33">
        <v>100</v>
      </c>
      <c r="G220" s="28">
        <v>100</v>
      </c>
      <c r="H220" s="29"/>
      <c r="I220" s="29"/>
      <c r="J220" s="29"/>
      <c r="K220" s="29"/>
      <c r="L220" s="29"/>
      <c r="M220" s="29"/>
      <c r="N220" s="29"/>
      <c r="O220" s="29"/>
      <c r="P220" s="29"/>
      <c r="Q220" s="30"/>
    </row>
    <row r="221" ht="26.399999999999999">
      <c r="A221" s="24" t="s">
        <v>232</v>
      </c>
      <c r="B221" s="28" t="s">
        <v>233</v>
      </c>
      <c r="C221" s="106" t="s">
        <v>33</v>
      </c>
      <c r="D221" s="100"/>
      <c r="E221" s="95">
        <v>625883</v>
      </c>
      <c r="F221" s="90">
        <v>1235970</v>
      </c>
      <c r="G221" s="107">
        <v>1918.3</v>
      </c>
      <c r="H221" s="29"/>
      <c r="I221" s="29"/>
      <c r="J221" s="29"/>
      <c r="K221" s="29"/>
      <c r="L221" s="29"/>
      <c r="M221" s="29"/>
      <c r="N221" s="29"/>
      <c r="O221" s="29"/>
      <c r="P221" s="29"/>
      <c r="Q221" s="30">
        <v>10800600</v>
      </c>
    </row>
    <row r="222" ht="26.399999999999999">
      <c r="A222" s="24"/>
      <c r="B222" s="35" t="s">
        <v>234</v>
      </c>
      <c r="C222" s="106" t="s">
        <v>27</v>
      </c>
      <c r="D222" s="100"/>
      <c r="E222" s="95">
        <v>119.7</v>
      </c>
      <c r="F222" s="90">
        <v>117.40000000000001</v>
      </c>
      <c r="G222" s="107">
        <v>112.8</v>
      </c>
      <c r="H222" s="29"/>
      <c r="I222" s="29"/>
      <c r="J222" s="29"/>
      <c r="K222" s="29"/>
      <c r="L222" s="29"/>
      <c r="M222" s="29"/>
      <c r="N222" s="29"/>
      <c r="O222" s="29"/>
      <c r="P222" s="29"/>
      <c r="Q222" s="30">
        <v>110</v>
      </c>
    </row>
    <row r="223" ht="15" customHeight="1">
      <c r="A223" s="24"/>
      <c r="B223" s="25" t="s">
        <v>235</v>
      </c>
      <c r="C223" s="32"/>
      <c r="D223" s="67"/>
      <c r="E223" s="27"/>
      <c r="F223" s="28"/>
      <c r="G223" s="28"/>
      <c r="H223" s="29"/>
      <c r="I223" s="29"/>
      <c r="J223" s="29"/>
      <c r="K223" s="29"/>
      <c r="L223" s="29"/>
      <c r="M223" s="29"/>
      <c r="N223" s="29"/>
      <c r="O223" s="29"/>
      <c r="P223" s="29"/>
      <c r="Q223" s="30"/>
    </row>
    <row r="224" ht="13.199999999999999">
      <c r="A224" s="108" t="s">
        <v>236</v>
      </c>
      <c r="B224" s="28" t="s">
        <v>237</v>
      </c>
      <c r="C224" s="32" t="s">
        <v>25</v>
      </c>
      <c r="D224" s="67"/>
      <c r="E224" s="54">
        <v>11</v>
      </c>
      <c r="F224" s="54">
        <v>11</v>
      </c>
      <c r="G224" s="96">
        <v>11</v>
      </c>
      <c r="H224" s="29"/>
      <c r="I224" s="29"/>
      <c r="J224" s="29"/>
      <c r="K224" s="29"/>
      <c r="L224" s="29"/>
      <c r="M224" s="29"/>
      <c r="N224" s="29"/>
      <c r="O224" s="29"/>
      <c r="P224" s="29"/>
      <c r="Q224" s="30"/>
    </row>
    <row r="225" ht="13.199999999999999">
      <c r="A225" s="24"/>
      <c r="B225" s="35" t="s">
        <v>26</v>
      </c>
      <c r="C225" s="32" t="s">
        <v>27</v>
      </c>
      <c r="D225" s="67"/>
      <c r="E225" s="27">
        <v>100</v>
      </c>
      <c r="F225" s="27">
        <v>100</v>
      </c>
      <c r="G225" s="80">
        <v>100</v>
      </c>
      <c r="H225" s="29"/>
      <c r="I225" s="29"/>
      <c r="J225" s="29"/>
      <c r="K225" s="29"/>
      <c r="L225" s="29"/>
      <c r="M225" s="29"/>
      <c r="N225" s="29"/>
      <c r="O225" s="29"/>
      <c r="P225" s="29"/>
      <c r="Q225" s="30"/>
    </row>
    <row r="226" ht="13.199999999999999">
      <c r="A226" s="108" t="s">
        <v>238</v>
      </c>
      <c r="B226" s="28" t="s">
        <v>239</v>
      </c>
      <c r="C226" s="32" t="s">
        <v>25</v>
      </c>
      <c r="D226" s="67"/>
      <c r="E226" s="54">
        <v>333</v>
      </c>
      <c r="F226" s="54">
        <v>333</v>
      </c>
      <c r="G226" s="96">
        <v>333</v>
      </c>
      <c r="H226" s="29"/>
      <c r="I226" s="29"/>
      <c r="J226" s="29"/>
      <c r="K226" s="29"/>
      <c r="L226" s="29"/>
      <c r="M226" s="29"/>
      <c r="N226" s="29"/>
      <c r="O226" s="29"/>
      <c r="P226" s="29"/>
      <c r="Q226" s="30"/>
    </row>
    <row r="227" ht="13.199999999999999">
      <c r="A227" s="24"/>
      <c r="B227" s="35" t="s">
        <v>26</v>
      </c>
      <c r="C227" s="32" t="s">
        <v>27</v>
      </c>
      <c r="D227" s="67"/>
      <c r="E227" s="27">
        <v>104.7</v>
      </c>
      <c r="F227" s="27">
        <v>104.7</v>
      </c>
      <c r="G227" s="80">
        <v>104.7</v>
      </c>
      <c r="H227" s="29"/>
      <c r="I227" s="29"/>
      <c r="J227" s="29"/>
      <c r="K227" s="29"/>
      <c r="L227" s="29"/>
      <c r="M227" s="29"/>
      <c r="N227" s="29"/>
      <c r="O227" s="29"/>
      <c r="P227" s="29"/>
      <c r="Q227" s="30"/>
    </row>
    <row r="228" ht="13.199999999999999">
      <c r="A228" s="108" t="s">
        <v>240</v>
      </c>
      <c r="B228" s="28" t="s">
        <v>241</v>
      </c>
      <c r="C228" s="32" t="s">
        <v>27</v>
      </c>
      <c r="D228" s="67"/>
      <c r="E228" s="95">
        <v>6.1699999999999999</v>
      </c>
      <c r="F228" s="55">
        <v>14.81</v>
      </c>
      <c r="G228" s="96">
        <v>18.109999999999999</v>
      </c>
      <c r="H228" s="29"/>
      <c r="I228" s="29"/>
      <c r="J228" s="29"/>
      <c r="K228" s="29"/>
      <c r="L228" s="29"/>
      <c r="M228" s="29"/>
      <c r="N228" s="29"/>
      <c r="O228" s="29"/>
      <c r="P228" s="29"/>
      <c r="Q228" s="30"/>
    </row>
    <row r="229" ht="13.199999999999999">
      <c r="A229" s="24"/>
      <c r="B229" s="35" t="s">
        <v>26</v>
      </c>
      <c r="C229" s="32" t="s">
        <v>27</v>
      </c>
      <c r="D229" s="67"/>
      <c r="E229" s="33"/>
      <c r="F229" s="28"/>
      <c r="G229" s="28"/>
      <c r="H229" s="29"/>
      <c r="I229" s="29"/>
      <c r="J229" s="29"/>
      <c r="K229" s="29"/>
      <c r="L229" s="29"/>
      <c r="M229" s="29"/>
      <c r="N229" s="29"/>
      <c r="O229" s="29"/>
      <c r="P229" s="29"/>
      <c r="Q229" s="30"/>
    </row>
    <row r="230" ht="59.25" customHeight="1">
      <c r="A230" s="108" t="s">
        <v>242</v>
      </c>
      <c r="B230" s="31" t="s">
        <v>243</v>
      </c>
      <c r="C230" s="76" t="s">
        <v>33</v>
      </c>
      <c r="D230" s="92" t="s">
        <v>244</v>
      </c>
      <c r="E230" s="54">
        <f t="shared" ref="E230:P230" si="5">E233+E235+E237</f>
        <v>0</v>
      </c>
      <c r="F230" s="54">
        <f t="shared" si="5"/>
        <v>0</v>
      </c>
      <c r="G230" s="54">
        <f t="shared" si="5"/>
        <v>0</v>
      </c>
      <c r="H230" s="54">
        <f t="shared" si="5"/>
        <v>0</v>
      </c>
      <c r="I230" s="54">
        <f t="shared" si="5"/>
        <v>0</v>
      </c>
      <c r="J230" s="54">
        <f t="shared" si="5"/>
        <v>0</v>
      </c>
      <c r="K230" s="54">
        <f t="shared" si="5"/>
        <v>0</v>
      </c>
      <c r="L230" s="54">
        <f t="shared" si="5"/>
        <v>0</v>
      </c>
      <c r="M230" s="54">
        <f t="shared" si="5"/>
        <v>0</v>
      </c>
      <c r="N230" s="54">
        <f t="shared" si="5"/>
        <v>0</v>
      </c>
      <c r="O230" s="54">
        <f t="shared" si="5"/>
        <v>0</v>
      </c>
      <c r="P230" s="54">
        <f t="shared" si="5"/>
        <v>0</v>
      </c>
      <c r="Q230" s="30"/>
    </row>
    <row r="231" ht="13.199999999999999">
      <c r="A231" s="24"/>
      <c r="B231" s="35" t="s">
        <v>26</v>
      </c>
      <c r="C231" s="32" t="s">
        <v>27</v>
      </c>
      <c r="D231" s="67"/>
      <c r="E231" s="27"/>
      <c r="F231" s="28"/>
      <c r="G231" s="28"/>
      <c r="H231" s="29"/>
      <c r="I231" s="29"/>
      <c r="J231" s="29"/>
      <c r="K231" s="29"/>
      <c r="L231" s="29"/>
      <c r="M231" s="29"/>
      <c r="N231" s="29"/>
      <c r="O231" s="29"/>
      <c r="P231" s="29"/>
      <c r="Q231" s="30"/>
    </row>
    <row r="232" ht="13.199999999999999">
      <c r="A232" s="108"/>
      <c r="B232" s="101" t="s">
        <v>48</v>
      </c>
      <c r="C232" s="76"/>
      <c r="D232" s="92"/>
      <c r="E232" s="54"/>
      <c r="F232" s="55"/>
      <c r="G232" s="55"/>
      <c r="H232" s="29"/>
      <c r="I232" s="29"/>
      <c r="J232" s="29"/>
      <c r="K232" s="29"/>
      <c r="L232" s="29"/>
      <c r="M232" s="29"/>
      <c r="N232" s="29"/>
      <c r="O232" s="29"/>
      <c r="P232" s="29"/>
      <c r="Q232" s="30"/>
    </row>
    <row r="233" ht="41.25" customHeight="1">
      <c r="A233" s="108" t="s">
        <v>245</v>
      </c>
      <c r="B233" s="31" t="s">
        <v>246</v>
      </c>
      <c r="C233" s="76" t="s">
        <v>33</v>
      </c>
      <c r="D233" s="100" t="s">
        <v>247</v>
      </c>
      <c r="E233" s="54"/>
      <c r="F233" s="55"/>
      <c r="G233" s="55"/>
      <c r="H233" s="29"/>
      <c r="I233" s="29"/>
      <c r="J233" s="29"/>
      <c r="K233" s="29"/>
      <c r="L233" s="29"/>
      <c r="M233" s="29"/>
      <c r="N233" s="29"/>
      <c r="O233" s="29"/>
      <c r="P233" s="29"/>
      <c r="Q233" s="30"/>
    </row>
    <row r="234" ht="13.199999999999999">
      <c r="A234" s="24"/>
      <c r="B234" s="35" t="s">
        <v>26</v>
      </c>
      <c r="C234" s="32" t="s">
        <v>27</v>
      </c>
      <c r="D234" s="100" t="s">
        <v>247</v>
      </c>
      <c r="E234" s="27"/>
      <c r="F234" s="28"/>
      <c r="G234" s="28"/>
      <c r="H234" s="29"/>
      <c r="I234" s="29"/>
      <c r="J234" s="29"/>
      <c r="K234" s="29"/>
      <c r="L234" s="29"/>
      <c r="M234" s="29"/>
      <c r="N234" s="29"/>
      <c r="O234" s="29"/>
      <c r="P234" s="29"/>
      <c r="Q234" s="30"/>
    </row>
    <row r="235" ht="26.399999999999999">
      <c r="A235" s="108" t="s">
        <v>248</v>
      </c>
      <c r="B235" s="31" t="s">
        <v>249</v>
      </c>
      <c r="C235" s="76" t="s">
        <v>33</v>
      </c>
      <c r="D235" s="100" t="s">
        <v>250</v>
      </c>
      <c r="E235" s="54"/>
      <c r="F235" s="55"/>
      <c r="G235" s="55"/>
      <c r="H235" s="29"/>
      <c r="I235" s="29"/>
      <c r="J235" s="29"/>
      <c r="K235" s="29"/>
      <c r="L235" s="29"/>
      <c r="M235" s="29"/>
      <c r="N235" s="29"/>
      <c r="O235" s="29"/>
      <c r="P235" s="29"/>
      <c r="Q235" s="30"/>
    </row>
    <row r="236" ht="13.199999999999999">
      <c r="A236" s="24"/>
      <c r="B236" s="35" t="s">
        <v>26</v>
      </c>
      <c r="C236" s="32" t="s">
        <v>27</v>
      </c>
      <c r="D236" s="100" t="s">
        <v>250</v>
      </c>
      <c r="E236" s="27"/>
      <c r="F236" s="28"/>
      <c r="G236" s="28"/>
      <c r="H236" s="29"/>
      <c r="I236" s="29"/>
      <c r="J236" s="29"/>
      <c r="K236" s="29"/>
      <c r="L236" s="29"/>
      <c r="M236" s="29"/>
      <c r="N236" s="29"/>
      <c r="O236" s="29"/>
      <c r="P236" s="29"/>
      <c r="Q236" s="30"/>
    </row>
    <row r="237" ht="13.199999999999999">
      <c r="A237" s="108" t="s">
        <v>251</v>
      </c>
      <c r="B237" s="31" t="s">
        <v>252</v>
      </c>
      <c r="C237" s="76" t="s">
        <v>33</v>
      </c>
      <c r="D237" s="100" t="s">
        <v>253</v>
      </c>
      <c r="E237" s="54"/>
      <c r="F237" s="55"/>
      <c r="G237" s="55"/>
      <c r="H237" s="29"/>
      <c r="I237" s="29"/>
      <c r="J237" s="29"/>
      <c r="K237" s="29"/>
      <c r="L237" s="29"/>
      <c r="M237" s="29"/>
      <c r="N237" s="29"/>
      <c r="O237" s="29"/>
      <c r="P237" s="29"/>
      <c r="Q237" s="30"/>
    </row>
    <row r="238" ht="13.199999999999999">
      <c r="A238" s="24"/>
      <c r="B238" s="35" t="s">
        <v>26</v>
      </c>
      <c r="C238" s="32" t="s">
        <v>27</v>
      </c>
      <c r="D238" s="100" t="s">
        <v>253</v>
      </c>
      <c r="E238" s="27"/>
      <c r="F238" s="28"/>
      <c r="G238" s="28"/>
      <c r="H238" s="29"/>
      <c r="I238" s="29"/>
      <c r="J238" s="29"/>
      <c r="K238" s="29"/>
      <c r="L238" s="29"/>
      <c r="M238" s="29"/>
      <c r="N238" s="29"/>
      <c r="O238" s="29"/>
      <c r="P238" s="29"/>
      <c r="Q238" s="30"/>
    </row>
    <row r="239" ht="26.399999999999999">
      <c r="A239" s="108" t="s">
        <v>254</v>
      </c>
      <c r="B239" s="31" t="s">
        <v>255</v>
      </c>
      <c r="C239" s="32" t="s">
        <v>256</v>
      </c>
      <c r="D239" s="67"/>
      <c r="E239" s="54">
        <v>154</v>
      </c>
      <c r="F239" s="55">
        <v>381</v>
      </c>
      <c r="G239" s="55">
        <v>678</v>
      </c>
      <c r="H239" s="29"/>
      <c r="I239" s="29"/>
      <c r="J239" s="29"/>
      <c r="K239" s="29"/>
      <c r="L239" s="29"/>
      <c r="M239" s="29"/>
      <c r="N239" s="29"/>
      <c r="O239" s="29"/>
      <c r="P239" s="29"/>
      <c r="Q239" s="30"/>
    </row>
    <row r="240" ht="13.199999999999999">
      <c r="A240" s="24"/>
      <c r="B240" s="35" t="s">
        <v>26</v>
      </c>
      <c r="C240" s="32" t="s">
        <v>27</v>
      </c>
      <c r="D240" s="67"/>
      <c r="E240" s="27">
        <v>157.09999999999999</v>
      </c>
      <c r="F240" s="28">
        <v>201</v>
      </c>
      <c r="G240" s="28">
        <v>285</v>
      </c>
      <c r="H240" s="29"/>
      <c r="I240" s="29"/>
      <c r="J240" s="29"/>
      <c r="K240" s="29"/>
      <c r="L240" s="29"/>
      <c r="M240" s="29"/>
      <c r="N240" s="29"/>
      <c r="O240" s="29"/>
      <c r="P240" s="29"/>
      <c r="Q240" s="30"/>
    </row>
    <row r="241" ht="13.199999999999999">
      <c r="A241" s="108" t="s">
        <v>257</v>
      </c>
      <c r="B241" s="93" t="s">
        <v>258</v>
      </c>
      <c r="C241" s="32" t="s">
        <v>256</v>
      </c>
      <c r="D241" s="67"/>
      <c r="E241" s="54">
        <v>154</v>
      </c>
      <c r="F241" s="55">
        <v>381</v>
      </c>
      <c r="G241" s="55">
        <v>678</v>
      </c>
      <c r="H241" s="29"/>
      <c r="I241" s="29"/>
      <c r="J241" s="29"/>
      <c r="K241" s="29"/>
      <c r="L241" s="29"/>
      <c r="M241" s="29"/>
      <c r="N241" s="29"/>
      <c r="O241" s="29"/>
      <c r="P241" s="29"/>
      <c r="Q241" s="30"/>
    </row>
    <row r="242" ht="13.199999999999999">
      <c r="A242" s="24"/>
      <c r="B242" s="35" t="s">
        <v>26</v>
      </c>
      <c r="C242" s="32" t="s">
        <v>27</v>
      </c>
      <c r="D242" s="67"/>
      <c r="E242" s="27">
        <v>157.09999999999999</v>
      </c>
      <c r="F242" s="28">
        <v>201</v>
      </c>
      <c r="G242" s="28">
        <v>285</v>
      </c>
      <c r="H242" s="29"/>
      <c r="I242" s="29"/>
      <c r="J242" s="29"/>
      <c r="K242" s="29"/>
      <c r="L242" s="29"/>
      <c r="M242" s="29"/>
      <c r="N242" s="29"/>
      <c r="O242" s="29"/>
      <c r="P242" s="29"/>
      <c r="Q242" s="30"/>
    </row>
    <row r="243" ht="13.199999999999999">
      <c r="A243" s="24" t="s">
        <v>97</v>
      </c>
      <c r="B243" s="31" t="s">
        <v>259</v>
      </c>
      <c r="C243" s="32" t="s">
        <v>256</v>
      </c>
      <c r="D243" s="67"/>
      <c r="E243" s="27">
        <v>0</v>
      </c>
      <c r="F243" s="28">
        <v>0</v>
      </c>
      <c r="G243" s="28">
        <v>0</v>
      </c>
      <c r="H243" s="29"/>
      <c r="I243" s="29"/>
      <c r="J243" s="29"/>
      <c r="K243" s="29"/>
      <c r="L243" s="29"/>
      <c r="M243" s="29"/>
      <c r="N243" s="29"/>
      <c r="O243" s="29"/>
      <c r="P243" s="29"/>
      <c r="Q243" s="30"/>
    </row>
    <row r="244" ht="13.199999999999999">
      <c r="A244" s="24"/>
      <c r="B244" s="35" t="s">
        <v>26</v>
      </c>
      <c r="C244" s="32" t="s">
        <v>27</v>
      </c>
      <c r="D244" s="67"/>
      <c r="E244" s="27">
        <v>0</v>
      </c>
      <c r="F244" s="28">
        <v>0</v>
      </c>
      <c r="G244" s="28">
        <v>0</v>
      </c>
      <c r="H244" s="29"/>
      <c r="I244" s="29"/>
      <c r="J244" s="29"/>
      <c r="K244" s="29"/>
      <c r="L244" s="29"/>
      <c r="M244" s="29"/>
      <c r="N244" s="29"/>
      <c r="O244" s="29"/>
      <c r="P244" s="29"/>
      <c r="Q244" s="30"/>
    </row>
    <row r="245" ht="15" customHeight="1">
      <c r="A245" s="24"/>
      <c r="B245" s="25" t="s">
        <v>260</v>
      </c>
      <c r="C245" s="32"/>
      <c r="D245" s="67"/>
      <c r="E245" s="54"/>
      <c r="F245" s="55"/>
      <c r="G245" s="56"/>
      <c r="H245" s="29"/>
      <c r="I245" s="29"/>
      <c r="J245" s="29"/>
      <c r="K245" s="29"/>
      <c r="L245" s="29"/>
      <c r="M245" s="29"/>
      <c r="N245" s="29"/>
      <c r="O245" s="29"/>
      <c r="P245" s="29"/>
      <c r="Q245" s="30"/>
    </row>
    <row r="246" ht="26.399999999999999">
      <c r="A246" s="24" t="s">
        <v>99</v>
      </c>
      <c r="B246" s="31" t="s">
        <v>261</v>
      </c>
      <c r="C246" s="32" t="s">
        <v>33</v>
      </c>
      <c r="D246" s="67"/>
      <c r="E246" s="54">
        <v>2026200</v>
      </c>
      <c r="F246" s="55">
        <v>2026200</v>
      </c>
      <c r="G246" s="55">
        <v>2026200</v>
      </c>
      <c r="H246" s="29"/>
      <c r="I246" s="29"/>
      <c r="J246" s="29"/>
      <c r="K246" s="29"/>
      <c r="L246" s="29"/>
      <c r="M246" s="29"/>
      <c r="N246" s="29"/>
      <c r="O246" s="29"/>
      <c r="P246" s="29"/>
      <c r="Q246" s="30">
        <v>2623600</v>
      </c>
    </row>
    <row r="247" ht="26.399999999999999">
      <c r="A247" s="24"/>
      <c r="B247" s="35" t="s">
        <v>198</v>
      </c>
      <c r="C247" s="76" t="s">
        <v>27</v>
      </c>
      <c r="D247" s="92"/>
      <c r="E247" s="95">
        <v>56.299999999999997</v>
      </c>
      <c r="F247" s="55">
        <v>56.299999999999997</v>
      </c>
      <c r="G247" s="55">
        <v>56.299999999999997</v>
      </c>
      <c r="H247" s="29"/>
      <c r="I247" s="29"/>
      <c r="J247" s="29"/>
      <c r="K247" s="29"/>
      <c r="L247" s="29"/>
      <c r="M247" s="29"/>
      <c r="N247" s="29"/>
      <c r="O247" s="29"/>
      <c r="P247" s="29"/>
      <c r="Q247" s="30">
        <v>100.40000000000001</v>
      </c>
    </row>
    <row r="248" ht="15" customHeight="1">
      <c r="A248" s="24"/>
      <c r="B248" s="25" t="s">
        <v>262</v>
      </c>
      <c r="C248" s="32"/>
      <c r="D248" s="67"/>
      <c r="E248" s="27"/>
      <c r="F248" s="28"/>
      <c r="G248" s="28"/>
      <c r="H248" s="29"/>
      <c r="I248" s="29"/>
      <c r="J248" s="29"/>
      <c r="K248" s="29"/>
      <c r="L248" s="29"/>
      <c r="M248" s="29"/>
      <c r="N248" s="29"/>
      <c r="O248" s="29"/>
      <c r="P248" s="29"/>
      <c r="Q248" s="30"/>
    </row>
    <row r="249" ht="26.399999999999999">
      <c r="A249" s="24" t="s">
        <v>101</v>
      </c>
      <c r="B249" s="109" t="s">
        <v>263</v>
      </c>
      <c r="C249" s="76" t="s">
        <v>33</v>
      </c>
      <c r="D249" s="110"/>
      <c r="E249" s="95">
        <v>-1987846</v>
      </c>
      <c r="F249" s="55">
        <v>-205589</v>
      </c>
      <c r="G249" s="55">
        <v>-620645</v>
      </c>
      <c r="H249" s="29"/>
      <c r="I249" s="29"/>
      <c r="J249" s="29"/>
      <c r="K249" s="29"/>
      <c r="L249" s="29"/>
      <c r="M249" s="29"/>
      <c r="N249" s="29"/>
      <c r="O249" s="29"/>
      <c r="P249" s="29"/>
      <c r="Q249" s="30">
        <v>1872900</v>
      </c>
    </row>
    <row r="250" ht="13.199999999999999">
      <c r="A250" s="24"/>
      <c r="B250" s="35" t="s">
        <v>26</v>
      </c>
      <c r="C250" s="32" t="s">
        <v>27</v>
      </c>
      <c r="D250" s="111"/>
      <c r="E250" s="33"/>
      <c r="F250" s="28"/>
      <c r="G250" s="28"/>
      <c r="H250" s="29"/>
      <c r="I250" s="29"/>
      <c r="J250" s="29"/>
      <c r="K250" s="29"/>
      <c r="L250" s="29"/>
      <c r="M250" s="29"/>
      <c r="N250" s="29"/>
      <c r="O250" s="29"/>
      <c r="P250" s="29"/>
      <c r="Q250" s="30"/>
    </row>
    <row r="251" ht="13.199999999999999">
      <c r="A251" s="24" t="s">
        <v>103</v>
      </c>
      <c r="B251" s="31" t="s">
        <v>264</v>
      </c>
      <c r="C251" s="32" t="s">
        <v>33</v>
      </c>
      <c r="D251" s="111"/>
      <c r="E251" s="95">
        <v>808246</v>
      </c>
      <c r="F251" s="55">
        <v>135422</v>
      </c>
      <c r="G251" s="55">
        <v>166729</v>
      </c>
      <c r="H251" s="29"/>
      <c r="I251" s="29"/>
      <c r="J251" s="29"/>
      <c r="K251" s="29"/>
      <c r="L251" s="29"/>
      <c r="M251" s="29"/>
      <c r="N251" s="29"/>
      <c r="O251" s="29"/>
      <c r="P251" s="29"/>
      <c r="Q251" s="30">
        <v>2163700</v>
      </c>
    </row>
    <row r="252" ht="13.199999999999999">
      <c r="A252" s="24"/>
      <c r="B252" s="35" t="s">
        <v>26</v>
      </c>
      <c r="C252" s="32" t="s">
        <v>27</v>
      </c>
      <c r="D252" s="111"/>
      <c r="E252" s="33">
        <v>41.200000000000003</v>
      </c>
      <c r="F252" s="28">
        <v>47.5</v>
      </c>
      <c r="G252" s="28">
        <v>39.100000000000001</v>
      </c>
      <c r="H252" s="29"/>
      <c r="I252" s="29"/>
      <c r="J252" s="29"/>
      <c r="K252" s="29"/>
      <c r="L252" s="29"/>
      <c r="M252" s="29"/>
      <c r="N252" s="29"/>
      <c r="O252" s="29"/>
      <c r="P252" s="29"/>
      <c r="Q252" s="30">
        <v>145.19999999999999</v>
      </c>
    </row>
    <row r="253" ht="13.199999999999999">
      <c r="A253" s="24" t="s">
        <v>105</v>
      </c>
      <c r="B253" s="28" t="s">
        <v>265</v>
      </c>
      <c r="C253" s="32" t="s">
        <v>33</v>
      </c>
      <c r="D253" s="67"/>
      <c r="E253" s="95">
        <v>2796092</v>
      </c>
      <c r="F253" s="55">
        <v>341011</v>
      </c>
      <c r="G253" s="55">
        <v>787474</v>
      </c>
      <c r="H253" s="29"/>
      <c r="I253" s="29"/>
      <c r="J253" s="29"/>
      <c r="K253" s="29"/>
      <c r="L253" s="29"/>
      <c r="M253" s="29"/>
      <c r="N253" s="29"/>
      <c r="O253" s="29"/>
      <c r="P253" s="29"/>
      <c r="Q253" s="30">
        <v>290900</v>
      </c>
    </row>
    <row r="254" ht="13.199999999999999">
      <c r="A254" s="24"/>
      <c r="B254" s="35" t="s">
        <v>26</v>
      </c>
      <c r="C254" s="32" t="s">
        <v>27</v>
      </c>
      <c r="D254" s="67"/>
      <c r="E254" s="33">
        <v>247.30000000000001</v>
      </c>
      <c r="F254" s="28">
        <v>148.09999999999999</v>
      </c>
      <c r="G254" s="28">
        <v>264.60000000000002</v>
      </c>
      <c r="H254" s="29"/>
      <c r="I254" s="29"/>
      <c r="J254" s="29"/>
      <c r="K254" s="29"/>
      <c r="L254" s="29"/>
      <c r="M254" s="29"/>
      <c r="N254" s="29"/>
      <c r="O254" s="29"/>
      <c r="P254" s="29"/>
      <c r="Q254" s="30">
        <v>21.300000000000001</v>
      </c>
    </row>
    <row r="255" ht="13.199999999999999">
      <c r="A255" s="24" t="s">
        <v>107</v>
      </c>
      <c r="B255" s="28" t="s">
        <v>266</v>
      </c>
      <c r="C255" s="32" t="s">
        <v>27</v>
      </c>
      <c r="D255" s="67"/>
      <c r="E255" s="95">
        <v>66.700000000000003</v>
      </c>
      <c r="F255" s="55">
        <v>47.399999999999999</v>
      </c>
      <c r="G255" s="55">
        <v>52.600000000000001</v>
      </c>
      <c r="H255" s="29"/>
      <c r="I255" s="29"/>
      <c r="J255" s="29"/>
      <c r="K255" s="29"/>
      <c r="L255" s="29"/>
      <c r="M255" s="29"/>
      <c r="N255" s="29"/>
      <c r="O255" s="29"/>
      <c r="P255" s="29"/>
      <c r="Q255" s="30"/>
    </row>
    <row r="256" ht="15" customHeight="1">
      <c r="A256" s="24"/>
      <c r="B256" s="25" t="s">
        <v>267</v>
      </c>
      <c r="C256" s="37"/>
      <c r="D256" s="26"/>
      <c r="E256" s="25"/>
      <c r="F256" s="28"/>
      <c r="G256" s="28"/>
      <c r="H256" s="29"/>
      <c r="I256" s="29"/>
      <c r="J256" s="29"/>
      <c r="K256" s="29"/>
      <c r="L256" s="29"/>
      <c r="M256" s="29"/>
      <c r="N256" s="29"/>
      <c r="O256" s="29"/>
      <c r="P256" s="29"/>
      <c r="Q256" s="30"/>
    </row>
    <row r="257" ht="26.399999999999999">
      <c r="A257" s="24" t="s">
        <v>109</v>
      </c>
      <c r="B257" s="28" t="s">
        <v>268</v>
      </c>
      <c r="C257" s="106" t="s">
        <v>269</v>
      </c>
      <c r="D257" s="100"/>
      <c r="E257" s="54">
        <v>68491.399999999994</v>
      </c>
      <c r="F257" s="55">
        <v>66197</v>
      </c>
      <c r="G257" s="55">
        <v>65732.100000000006</v>
      </c>
      <c r="H257" s="29"/>
      <c r="I257" s="29"/>
      <c r="J257" s="29"/>
      <c r="K257" s="29"/>
      <c r="L257" s="29"/>
      <c r="M257" s="29"/>
      <c r="N257" s="29"/>
      <c r="O257" s="29"/>
      <c r="P257" s="29"/>
      <c r="Q257" s="30">
        <v>75682</v>
      </c>
    </row>
    <row r="258" ht="13.199999999999999">
      <c r="A258" s="24"/>
      <c r="B258" s="35" t="s">
        <v>26</v>
      </c>
      <c r="C258" s="32" t="s">
        <v>27</v>
      </c>
      <c r="D258" s="67"/>
      <c r="E258" s="27">
        <v>112</v>
      </c>
      <c r="F258" s="28">
        <v>109.59999999999999</v>
      </c>
      <c r="G258" s="28">
        <v>108.8</v>
      </c>
      <c r="H258" s="29"/>
      <c r="I258" s="29"/>
      <c r="J258" s="29"/>
      <c r="K258" s="29"/>
      <c r="L258" s="29"/>
      <c r="M258" s="29"/>
      <c r="N258" s="29"/>
      <c r="O258" s="29"/>
      <c r="P258" s="29"/>
      <c r="Q258" s="30">
        <v>111.40000000000001</v>
      </c>
    </row>
    <row r="259" ht="26.399999999999999">
      <c r="A259" s="24" t="s">
        <v>111</v>
      </c>
      <c r="B259" s="28" t="s">
        <v>270</v>
      </c>
      <c r="C259" s="37" t="s">
        <v>271</v>
      </c>
      <c r="D259" s="26"/>
      <c r="E259" s="54">
        <v>114</v>
      </c>
      <c r="F259" s="90">
        <v>118</v>
      </c>
      <c r="G259" s="55">
        <v>113</v>
      </c>
      <c r="H259" s="29"/>
      <c r="I259" s="29"/>
      <c r="J259" s="29"/>
      <c r="K259" s="29"/>
      <c r="L259" s="29"/>
      <c r="M259" s="29"/>
      <c r="N259" s="29"/>
      <c r="O259" s="29"/>
      <c r="P259" s="29"/>
      <c r="Q259" s="30"/>
    </row>
    <row r="260" ht="13.199999999999999">
      <c r="A260" s="24"/>
      <c r="B260" s="35" t="s">
        <v>26</v>
      </c>
      <c r="C260" s="32" t="s">
        <v>27</v>
      </c>
      <c r="D260" s="67"/>
      <c r="E260" s="27">
        <v>83.200000000000003</v>
      </c>
      <c r="F260" s="91">
        <v>88.700000000000003</v>
      </c>
      <c r="G260" s="28">
        <v>82.5</v>
      </c>
      <c r="H260" s="29"/>
      <c r="I260" s="29"/>
      <c r="J260" s="29"/>
      <c r="K260" s="29"/>
      <c r="L260" s="29"/>
      <c r="M260" s="29"/>
      <c r="N260" s="29"/>
      <c r="O260" s="29"/>
      <c r="P260" s="29"/>
      <c r="Q260" s="30"/>
    </row>
    <row r="261" ht="13.199999999999999">
      <c r="A261" s="24" t="s">
        <v>113</v>
      </c>
      <c r="B261" s="28" t="s">
        <v>272</v>
      </c>
      <c r="C261" s="106" t="s">
        <v>27</v>
      </c>
      <c r="D261" s="100"/>
      <c r="E261" s="54">
        <v>0.40000000000000002</v>
      </c>
      <c r="F261" s="90">
        <v>0.40000000000000002</v>
      </c>
      <c r="G261" s="55">
        <v>0.40000000000000002</v>
      </c>
      <c r="H261" s="29"/>
      <c r="I261" s="29"/>
      <c r="J261" s="29"/>
      <c r="K261" s="29"/>
      <c r="L261" s="29"/>
      <c r="M261" s="29"/>
      <c r="N261" s="29"/>
      <c r="O261" s="29"/>
      <c r="P261" s="29"/>
      <c r="Q261" s="30"/>
    </row>
    <row r="262" ht="9" customHeight="1">
      <c r="C262" s="112"/>
      <c r="D262" s="112"/>
      <c r="E262" s="113"/>
      <c r="F262" s="114"/>
      <c r="G262" s="114"/>
    </row>
    <row r="263" ht="12.75" customHeight="1">
      <c r="A263" s="6"/>
      <c r="B263" s="115" t="s">
        <v>273</v>
      </c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</row>
    <row r="264" s="116" customFormat="1" ht="29.25" customHeight="1">
      <c r="A264" s="117"/>
      <c r="B264" s="115" t="s">
        <v>274</v>
      </c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</row>
    <row r="265" s="116" customFormat="1" ht="28.5" customHeight="1">
      <c r="A265" s="118"/>
      <c r="B265" s="115" t="s">
        <v>275</v>
      </c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</row>
    <row r="266" s="116" customFormat="1" ht="12.9" customHeight="1">
      <c r="A266" s="117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</row>
    <row r="267" s="116" customFormat="1" ht="12.449999999999999" customHeight="1">
      <c r="A267" s="119"/>
      <c r="B267" s="114"/>
      <c r="C267" s="120"/>
      <c r="D267" s="120"/>
      <c r="E267" s="121"/>
      <c r="F267" s="114"/>
      <c r="G267" s="114"/>
    </row>
    <row r="268" s="116" customFormat="1" ht="13.199999999999999">
      <c r="A268" s="122"/>
      <c r="B268" s="114"/>
      <c r="C268" s="120"/>
      <c r="D268" s="120"/>
      <c r="E268" s="121"/>
      <c r="F268" s="114"/>
      <c r="G268" s="114"/>
    </row>
    <row r="269" s="116" customFormat="1" ht="13.199999999999999">
      <c r="A269" s="118"/>
      <c r="B269" s="114"/>
      <c r="C269" s="120"/>
      <c r="D269" s="120"/>
      <c r="E269" s="121"/>
      <c r="F269" s="114"/>
      <c r="G269" s="114"/>
    </row>
    <row r="270" s="116" customFormat="1" ht="13.199999999999999">
      <c r="A270" s="118"/>
      <c r="B270" s="114"/>
      <c r="C270" s="120"/>
      <c r="D270" s="120"/>
      <c r="E270" s="121"/>
      <c r="F270" s="114"/>
      <c r="G270" s="114"/>
    </row>
    <row r="271" s="116" customFormat="1" ht="15.6">
      <c r="A271" s="118"/>
      <c r="B271" s="123"/>
      <c r="C271" s="120"/>
      <c r="D271" s="120"/>
      <c r="E271" s="121"/>
      <c r="F271" s="114"/>
      <c r="G271" s="114"/>
    </row>
    <row r="272" s="116" customFormat="1" ht="13.199999999999999">
      <c r="A272" s="118"/>
      <c r="B272" s="114"/>
      <c r="C272" s="120"/>
      <c r="D272" s="120"/>
      <c r="E272" s="121"/>
      <c r="F272" s="114"/>
      <c r="G272" s="114"/>
    </row>
    <row r="273" s="116" customFormat="1" ht="13.199999999999999">
      <c r="A273" s="118"/>
      <c r="B273" s="114"/>
      <c r="C273" s="120"/>
      <c r="D273" s="120"/>
      <c r="E273" s="121"/>
      <c r="F273" s="114"/>
      <c r="G273" s="114"/>
    </row>
    <row r="274" s="116" customFormat="1" ht="13.199999999999999">
      <c r="A274" s="118"/>
      <c r="B274" s="114"/>
      <c r="C274" s="120"/>
      <c r="D274" s="120"/>
      <c r="E274" s="121"/>
      <c r="F274" s="114"/>
      <c r="G274" s="114"/>
    </row>
    <row r="275" s="116" customFormat="1" ht="13.199999999999999">
      <c r="A275" s="118"/>
      <c r="B275" s="114"/>
      <c r="C275" s="120"/>
      <c r="D275" s="120"/>
      <c r="E275" s="121"/>
      <c r="F275" s="114"/>
      <c r="G275" s="114"/>
    </row>
    <row r="276" s="116" customFormat="1" ht="13.199999999999999">
      <c r="A276" s="118"/>
      <c r="B276" s="114"/>
      <c r="C276" s="120"/>
      <c r="D276" s="120"/>
      <c r="E276" s="121"/>
      <c r="F276" s="114"/>
      <c r="G276" s="114"/>
    </row>
    <row r="277" s="116" customFormat="1" ht="13.199999999999999">
      <c r="A277" s="118"/>
      <c r="B277" s="114"/>
      <c r="C277" s="120"/>
      <c r="D277" s="120"/>
      <c r="E277" s="121"/>
      <c r="F277" s="114"/>
      <c r="G277" s="114"/>
    </row>
    <row r="278" s="116" customFormat="1" ht="13.199999999999999">
      <c r="A278" s="118"/>
      <c r="B278" s="114"/>
      <c r="C278" s="120"/>
      <c r="D278" s="120"/>
      <c r="E278" s="121"/>
      <c r="F278" s="114"/>
      <c r="G278" s="114"/>
    </row>
    <row r="279" s="116" customFormat="1" ht="13.199999999999999">
      <c r="A279" s="118"/>
      <c r="B279" s="114"/>
      <c r="C279" s="120"/>
      <c r="D279" s="120"/>
      <c r="E279" s="121"/>
      <c r="F279" s="114"/>
      <c r="G279" s="114"/>
    </row>
  </sheetData>
  <mergeCells count="8">
    <mergeCell ref="F4:G4"/>
    <mergeCell ref="A5:Q5"/>
    <mergeCell ref="A6:Q6"/>
    <mergeCell ref="A7:Q7"/>
    <mergeCell ref="A8:Q8"/>
    <mergeCell ref="B263:P263"/>
    <mergeCell ref="B264:P264"/>
    <mergeCell ref="B265:P265"/>
  </mergeCells>
  <printOptions headings="0" gridLines="0"/>
  <pageMargins left="0.19652799999999998" right="0.19652799999999998" top="0.80000000000000016" bottom="0.54027800000000026" header="0.51181100000000002" footer="0.11805600000000001"/>
  <pageSetup paperSize="9" scale="77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10</cp:revision>
  <dcterms:created xsi:type="dcterms:W3CDTF">1601-01-01T00:00:00Z</dcterms:created>
  <dcterms:modified xsi:type="dcterms:W3CDTF">2026-05-13T06:30:14Z</dcterms:modified>
</cp:coreProperties>
</file>