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5480" windowHeight="8940"/>
  </bookViews>
  <sheets>
    <sheet name="Лист1" sheetId="5" r:id="rId1"/>
  </sheets>
  <definedNames>
    <definedName name="__xlnm.Print_Area_1">#REF!</definedName>
    <definedName name="__xlnm.Print_Area_2">#REF!</definedName>
    <definedName name="__xlnm.Print_Area_3">#REF!</definedName>
    <definedName name="__xlnm.Print_Area_4">#REF!</definedName>
    <definedName name="__xlnm.Print_Titles_1">#REF!</definedName>
    <definedName name="__xlnm.Print_Titles_2">#REF!</definedName>
    <definedName name="__xlnm.Print_Titles_3">#REF!</definedName>
    <definedName name="__xlnm.Print_Titles_4">#REF!</definedName>
    <definedName name="_1Excel_BuiltIn_Print_Area_1_1">#REF!</definedName>
    <definedName name="_2Excel_BuiltIn_Print_Titles_1_1">#REF!</definedName>
    <definedName name="Excel_BuiltIn_Print_Area_2">#REF!</definedName>
    <definedName name="Excel_BuiltIn_Print_Area_3">#REF!</definedName>
    <definedName name="Excel_BuiltIn_Print_Area_4">#REF!</definedName>
    <definedName name="Excel_BuiltIn_Print_Titles_2">#REF!</definedName>
    <definedName name="Excel_BuiltIn_Print_Titles_3">#REF!</definedName>
    <definedName name="Excel_BuiltIn_Print_Titles_4">#REF!</definedName>
    <definedName name="А1">#REF!</definedName>
    <definedName name="АА">#REF!</definedName>
    <definedName name="_xlnm.Print_Area" localSheetId="0">Лист1!$A$1:$O$39</definedName>
  </definedNames>
  <calcPr calcId="144525"/>
</workbook>
</file>

<file path=xl/calcChain.xml><?xml version="1.0" encoding="utf-8"?>
<calcChain xmlns="http://schemas.openxmlformats.org/spreadsheetml/2006/main">
  <c r="I17" i="5" l="1"/>
  <c r="I18" i="5"/>
  <c r="I37" i="5"/>
  <c r="H8" i="5" l="1"/>
  <c r="D22" i="5"/>
  <c r="D23" i="5"/>
  <c r="D28" i="5"/>
  <c r="D10" i="5"/>
  <c r="D11" i="5"/>
  <c r="D12" i="5"/>
  <c r="D13" i="5"/>
  <c r="D19" i="5"/>
  <c r="D30" i="5"/>
  <c r="D39" i="5"/>
  <c r="D33" i="5"/>
  <c r="D34" i="5"/>
  <c r="D35" i="5"/>
  <c r="D36" i="5"/>
  <c r="D31" i="5"/>
  <c r="D20" i="5"/>
  <c r="D25" i="5"/>
  <c r="D26" i="5"/>
  <c r="D27" i="5"/>
  <c r="D15" i="5"/>
  <c r="D38" i="5"/>
  <c r="D14" i="5"/>
  <c r="D29" i="5"/>
  <c r="D16" i="5"/>
  <c r="D17" i="5"/>
  <c r="D18" i="5"/>
  <c r="D37" i="5"/>
  <c r="M8" i="5" l="1"/>
  <c r="L21" i="5"/>
  <c r="L28" i="5"/>
  <c r="L9" i="5"/>
  <c r="L13" i="5"/>
  <c r="L19" i="5"/>
  <c r="L30" i="5"/>
  <c r="L39" i="5"/>
  <c r="L32" i="5"/>
  <c r="L31" i="5"/>
  <c r="L20" i="5"/>
  <c r="L24" i="5"/>
  <c r="L15" i="5"/>
  <c r="L38" i="5"/>
  <c r="L14" i="5"/>
  <c r="L29" i="5"/>
  <c r="L16" i="5"/>
  <c r="L18" i="5"/>
  <c r="L37" i="5"/>
  <c r="L17" i="5"/>
  <c r="J8" i="5" l="1"/>
  <c r="K8" i="5"/>
  <c r="N8" i="5"/>
  <c r="O8" i="5"/>
  <c r="E24" i="5"/>
  <c r="E32" i="5"/>
  <c r="F9" i="5"/>
  <c r="E21" i="5"/>
  <c r="E8" i="5" l="1"/>
  <c r="I16" i="5"/>
  <c r="L8" i="5"/>
  <c r="I28" i="5" l="1"/>
  <c r="I9" i="5"/>
  <c r="I13" i="5"/>
  <c r="I19" i="5"/>
  <c r="I30" i="5"/>
  <c r="I39" i="5"/>
  <c r="I32" i="5"/>
  <c r="I31" i="5"/>
  <c r="I20" i="5"/>
  <c r="I24" i="5"/>
  <c r="I15" i="5"/>
  <c r="I38" i="5"/>
  <c r="I14" i="5"/>
  <c r="I29" i="5"/>
  <c r="I21" i="5"/>
  <c r="F21" i="5"/>
  <c r="G21" i="5"/>
  <c r="G24" i="5"/>
  <c r="F32" i="5"/>
  <c r="G32" i="5"/>
  <c r="G9" i="5"/>
  <c r="D9" i="5" s="1"/>
  <c r="D32" i="5" l="1"/>
  <c r="D24" i="5"/>
  <c r="D21" i="5"/>
  <c r="I8" i="5"/>
  <c r="G8" i="5"/>
  <c r="F8" i="5"/>
  <c r="D8" i="5" l="1"/>
</calcChain>
</file>

<file path=xl/sharedStrings.xml><?xml version="1.0" encoding="utf-8"?>
<sst xmlns="http://schemas.openxmlformats.org/spreadsheetml/2006/main" count="90" uniqueCount="79">
  <si>
    <t>ВСЕГО</t>
  </si>
  <si>
    <t>Координатор программы (подпрограммы)</t>
  </si>
  <si>
    <t>краевой бюджет</t>
  </si>
  <si>
    <t>местный бюджет</t>
  </si>
  <si>
    <t>2</t>
  </si>
  <si>
    <t>6</t>
  </si>
  <si>
    <t>13</t>
  </si>
  <si>
    <t>14</t>
  </si>
  <si>
    <t>№  п/п</t>
  </si>
  <si>
    <t>тыс. рублей</t>
  </si>
  <si>
    <t>Наименование муниципальной программы, подпрограммы,  ведомственной целевой программы</t>
  </si>
  <si>
    <t>9</t>
  </si>
  <si>
    <t>10</t>
  </si>
  <si>
    <t>11</t>
  </si>
  <si>
    <t>12</t>
  </si>
  <si>
    <t>15</t>
  </si>
  <si>
    <r>
      <t>Профинансировано в отчетном периоде</t>
    </r>
    <r>
      <rPr>
        <vertAlign val="superscript"/>
        <sz val="10"/>
        <color indexed="8"/>
        <rFont val="Times New Roman"/>
        <family val="1"/>
        <charset val="204"/>
      </rPr>
      <t xml:space="preserve">                                                       </t>
    </r>
  </si>
  <si>
    <t>Объем финансирования, предусмотренный  бюджетной росписью на отчетную дату</t>
  </si>
  <si>
    <t xml:space="preserve">  «Развитие образования в муниципальном образовании Ленинградский район»</t>
  </si>
  <si>
    <t>управление образования администрации муниципального образования Ленинградский район</t>
  </si>
  <si>
    <t>подпрограмма "Развитие дошкольного, общего и дополнительного образования детей"</t>
  </si>
  <si>
    <t>подпрограмма "Обеспечение реализации программы муниципального образования Ленинградский район «Развития образования» и другие мероприятия"</t>
  </si>
  <si>
    <t>«Развитие здравоохранения в муниципальном образовании Ленинградский район»</t>
  </si>
  <si>
    <t>«Развитие культуры Ленинградского района»</t>
  </si>
  <si>
    <t>заместитель главы муниципального образования Ленинградский район (курирующий деятельность социальной сферы)</t>
  </si>
  <si>
    <t>отдел культуры администрации муниципального образования Ленинградский район</t>
  </si>
  <si>
    <t xml:space="preserve">Подпрограмма «Культура Ленинградского района» </t>
  </si>
  <si>
    <t>Подпрограмма «Кадровое обеспечение сферы культуры и искусства»</t>
  </si>
  <si>
    <t>Подпрограмма «Поддержка и развитие музейной деятельности»</t>
  </si>
  <si>
    <t xml:space="preserve"> «Молодежь Ленинградского района»</t>
  </si>
  <si>
    <t>отдел молодежи администрации муниципального образования Ленинградский район</t>
  </si>
  <si>
    <t>«Дети Ленинградского района»</t>
  </si>
  <si>
    <t>отдел по вопросам семьи и детства администрации муниципального образования Ленинградский район</t>
  </si>
  <si>
    <t>«Развитие физической культуры и спорта в муниципальном образовании Ленинградский район»</t>
  </si>
  <si>
    <t>отдел физической культуры и спорта администрации муниципального образования Ленинградский район</t>
  </si>
  <si>
    <t>«Доступная среда в муниципальном образовании Ленинградский район»</t>
  </si>
  <si>
    <t>управление архитектуры и градостроительства администрации муниципального образования Ленинградский район</t>
  </si>
  <si>
    <t>«Обеспечение безопасности населения муниципального образования Ленинградский район»</t>
  </si>
  <si>
    <t>подпрограмма «Профилактика терроризма в муниципальном образовании Ленинградский район»</t>
  </si>
  <si>
    <t>подпрограмма «Безопасный Ленинградский район»</t>
  </si>
  <si>
    <t>«Комплексное и устойчивое развитие муниципального образования Ленинградский район в сфере строительства, архитектуры и дорожного хозяйства»</t>
  </si>
  <si>
    <t xml:space="preserve"> «Поддержка малого и среднего предпринимательства в муниципальном образовании Ленинградский район»</t>
  </si>
  <si>
    <t>«Развитие сельского хозяйства в муниципальном образовании Ленинградский район»</t>
  </si>
  <si>
    <t>управление сельского хозяйства и продовольствия администрации муниципального образования Ленинградский район</t>
  </si>
  <si>
    <t>подпрограмма «Развитие малых форм хозяйствования в агропромышленном комплексе Ленинградского района»</t>
  </si>
  <si>
    <t>подпрограмма «Обеспечение эпизоотического благополучия в Ленинградском районе»</t>
  </si>
  <si>
    <t>«Обеспечение безопасности населения на транспорте в муниципальном образовании Ленинградский район».</t>
  </si>
  <si>
    <t>«Противодействие незаконному обороту наркотиков»</t>
  </si>
  <si>
    <t>«Комплексные мероприятия по усилению борьбы с преступностью и укреплению правопорядка на территории муниципального образования Ленинградский район»</t>
  </si>
  <si>
    <t>ОБЩИЙ ОБЪЕМ</t>
  </si>
  <si>
    <t>Объем финансирования, предусмотренный программой на отчетный год</t>
  </si>
  <si>
    <t>отдел по организационной работе администрации муниципального образования Ленинградский район</t>
  </si>
  <si>
    <t>отдел ГО и ЧС администрации муниципального образования Ленинградский район</t>
  </si>
  <si>
    <t>16</t>
  </si>
  <si>
    <t>17</t>
  </si>
  <si>
    <t>федеральный бюджет</t>
  </si>
  <si>
    <t>18</t>
  </si>
  <si>
    <t>19</t>
  </si>
  <si>
    <t>«Гармонизация межнациональных отношений и профилактика экстремизма в муниципальном образовании Ленинградский район»</t>
  </si>
  <si>
    <t>«Обеспечение жильем молодых семей в муниципальном образовании Ленинградский район»</t>
  </si>
  <si>
    <t>«Противодействие коррупции в Ленинградском районе на 2016-2018 годы»</t>
  </si>
  <si>
    <t>«Содействие занятости населения муниципального образования Ленинградский район на 2016-2018 годы»</t>
  </si>
  <si>
    <t>внебюджетные средства</t>
  </si>
  <si>
    <t>Информация о финансировании муниципальных  программ  муниципального образования Ленинградский район                                                                                                                                за  2016 год</t>
  </si>
  <si>
    <t>подпрограмма «Снижение рисков и смягчение последствий чрезвычайных ситуаций природ-ного и техногенного характера в Ленинградском районе»</t>
  </si>
  <si>
    <t>подпрограмма «Пожарная безопасность в муни-ципальном образовании Ленинградский район»</t>
  </si>
  <si>
    <t>подпрограмма «Разработка и апробация эле-ментов органического земледелия, энерго- и ресурсосберегающих технологий выращивания озимой пшеницы и сахарной свеклы в сельско-хозяйственных организациях и крестьянских (фермерских) хозяйствах Ленинградского района»</t>
  </si>
  <si>
    <t>отдел жилищно-коммунального хозяй-ства администрации муниципального образования Ленинградский район</t>
  </si>
  <si>
    <t>отдел по взаимодействию с правоохра-нительными органами администрации муниципального образования Ленинградский район</t>
  </si>
  <si>
    <t>управление экономического развития, потребительской сферы и ИТ администрации муниципального образования Ленинградский район</t>
  </si>
  <si>
    <t>управление экономического развития, потребительской сферы и ИТ админи-страции муниципального образования Ленинградский район</t>
  </si>
  <si>
    <t>заместитель главы муниципального образования Ленинградский район (курирующий деятельность соц. сферы)</t>
  </si>
  <si>
    <t>«Поддержка социально ориентированных некоммерческих организаций, осуществля-ющих свою деятельность в муниципальном образовании Ленинградский район»</t>
  </si>
  <si>
    <t>1</t>
  </si>
  <si>
    <t>3</t>
  </si>
  <si>
    <t>4</t>
  </si>
  <si>
    <t>5</t>
  </si>
  <si>
    <t>7</t>
  </si>
  <si>
    <t>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</si>
</sst>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_(* #,##0_);_(* \(#,##0\);_(* &quot;-&quot;_);_(@_)"/>
    <numFmt numFmtId="166" formatCode="_(&quot;$&quot;* #,##0_);_(&quot;$&quot;* \(#,##0\);_(&quot;$&quot;* &quot;-&quot;_);_(@_)"/>
    <numFmt numFmtId="167" formatCode="_(* #,##0.00_);_(* \(#,##0.00\);_(* &quot;-&quot;??_);_(@_)"/>
    <numFmt numFmtId="168" formatCode="0.0"/>
    <numFmt numFmtId="169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u/>
      <sz val="6.6"/>
      <color theme="1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Helv"/>
    </font>
    <font>
      <sz val="10"/>
      <name val="Arial Cyr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5" fillId="0" borderId="0"/>
    <xf numFmtId="0" fontId="4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8" fillId="0" borderId="0"/>
    <xf numFmtId="0" fontId="9" fillId="0" borderId="0"/>
    <xf numFmtId="0" fontId="8" fillId="0" borderId="0"/>
    <xf numFmtId="0" fontId="5" fillId="0" borderId="0"/>
    <xf numFmtId="0" fontId="10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9" fillId="0" borderId="0"/>
    <xf numFmtId="0" fontId="12" fillId="0" borderId="0"/>
    <xf numFmtId="0" fontId="11" fillId="0" borderId="0"/>
    <xf numFmtId="0" fontId="8" fillId="0" borderId="0"/>
    <xf numFmtId="0" fontId="10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9" fillId="0" borderId="0"/>
    <xf numFmtId="0" fontId="9" fillId="0" borderId="0"/>
    <xf numFmtId="0" fontId="8" fillId="0" borderId="0"/>
    <xf numFmtId="0" fontId="2" fillId="0" borderId="0"/>
    <xf numFmtId="0" fontId="13" fillId="0" borderId="0"/>
    <xf numFmtId="0" fontId="2" fillId="0" borderId="0"/>
    <xf numFmtId="0" fontId="5" fillId="2" borderId="3" applyNumberFormat="0" applyFont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  <xf numFmtId="38" fontId="15" fillId="0" borderId="0" applyFont="0" applyFill="0" applyBorder="0" applyAlignment="0" applyProtection="0"/>
    <xf numFmtId="167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0" fillId="0" borderId="0" applyFont="0" applyFill="0" applyBorder="0" applyAlignment="0" applyProtection="0"/>
    <xf numFmtId="167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1">
    <xf numFmtId="0" fontId="0" fillId="0" borderId="0" xfId="0"/>
    <xf numFmtId="168" fontId="20" fillId="0" borderId="2" xfId="0" applyNumberFormat="1" applyFont="1" applyFill="1" applyBorder="1" applyAlignment="1" applyProtection="1">
      <alignment horizontal="center" vertical="center" textRotation="90" wrapText="1"/>
      <protection locked="0"/>
    </xf>
    <xf numFmtId="0" fontId="17" fillId="3" borderId="7" xfId="0" applyFont="1" applyFill="1" applyBorder="1" applyAlignment="1">
      <alignment horizontal="center" vertical="top" wrapText="1"/>
    </xf>
    <xf numFmtId="0" fontId="21" fillId="3" borderId="2" xfId="0" applyFont="1" applyFill="1" applyBorder="1" applyAlignment="1" applyProtection="1">
      <alignment horizontal="center" vertical="top" wrapText="1"/>
      <protection locked="0"/>
    </xf>
    <xf numFmtId="169" fontId="21" fillId="3" borderId="2" xfId="0" applyNumberFormat="1" applyFont="1" applyFill="1" applyBorder="1" applyAlignment="1">
      <alignment horizontal="center" vertical="top"/>
    </xf>
    <xf numFmtId="0" fontId="25" fillId="0" borderId="0" xfId="0" applyFont="1"/>
    <xf numFmtId="169" fontId="24" fillId="0" borderId="2" xfId="0" applyNumberFormat="1" applyFont="1" applyFill="1" applyBorder="1" applyAlignment="1">
      <alignment horizontal="center" vertical="top" wrapText="1"/>
    </xf>
    <xf numFmtId="169" fontId="21" fillId="0" borderId="2" xfId="0" applyNumberFormat="1" applyFont="1" applyFill="1" applyBorder="1" applyAlignment="1">
      <alignment horizontal="center" vertical="top"/>
    </xf>
    <xf numFmtId="169" fontId="24" fillId="0" borderId="5" xfId="0" applyNumberFormat="1" applyFont="1" applyFill="1" applyBorder="1" applyAlignment="1">
      <alignment horizontal="center" vertical="top" wrapText="1"/>
    </xf>
    <xf numFmtId="169" fontId="21" fillId="0" borderId="5" xfId="0" applyNumberFormat="1" applyFont="1" applyFill="1" applyBorder="1" applyAlignment="1">
      <alignment horizontal="center" vertical="top"/>
    </xf>
    <xf numFmtId="49" fontId="21" fillId="0" borderId="0" xfId="0" applyNumberFormat="1" applyFont="1" applyFill="1" applyBorder="1" applyAlignment="1">
      <alignment horizontal="center" vertical="top" wrapText="1"/>
    </xf>
    <xf numFmtId="0" fontId="21" fillId="0" borderId="0" xfId="0" applyFont="1" applyFill="1" applyBorder="1" applyAlignment="1">
      <alignment horizontal="left" wrapText="1"/>
    </xf>
    <xf numFmtId="168" fontId="18" fillId="0" borderId="0" xfId="0" applyNumberFormat="1" applyFont="1" applyFill="1" applyBorder="1" applyAlignment="1">
      <alignment horizontal="left" vertical="top" wrapText="1"/>
    </xf>
    <xf numFmtId="169" fontId="21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18" fillId="0" borderId="0" xfId="0" applyFont="1" applyFill="1" applyBorder="1" applyAlignment="1">
      <alignment horizontal="left" vertical="top" wrapText="1"/>
    </xf>
    <xf numFmtId="0" fontId="16" fillId="0" borderId="0" xfId="0" applyFont="1" applyFill="1" applyAlignment="1">
      <alignment horizontal="right" vertical="top"/>
    </xf>
    <xf numFmtId="0" fontId="3" fillId="0" borderId="1" xfId="0" applyFont="1" applyBorder="1" applyAlignment="1">
      <alignment horizontal="center"/>
    </xf>
    <xf numFmtId="0" fontId="22" fillId="0" borderId="0" xfId="0" applyFont="1" applyAlignment="1"/>
    <xf numFmtId="169" fontId="18" fillId="0" borderId="5" xfId="0" applyNumberFormat="1" applyFont="1" applyFill="1" applyBorder="1" applyAlignment="1">
      <alignment horizontal="center" vertical="top"/>
    </xf>
    <xf numFmtId="49" fontId="21" fillId="0" borderId="5" xfId="0" applyNumberFormat="1" applyFont="1" applyFill="1" applyBorder="1" applyAlignment="1">
      <alignment horizontal="center" vertical="top" wrapText="1"/>
    </xf>
    <xf numFmtId="0" fontId="21" fillId="0" borderId="5" xfId="0" applyFont="1" applyFill="1" applyBorder="1" applyAlignment="1">
      <alignment horizontal="left" vertical="top" wrapText="1"/>
    </xf>
    <xf numFmtId="168" fontId="18" fillId="0" borderId="5" xfId="0" applyNumberFormat="1" applyFont="1" applyFill="1" applyBorder="1" applyAlignment="1">
      <alignment horizontal="left" vertical="top" wrapText="1"/>
    </xf>
    <xf numFmtId="169" fontId="21" fillId="0" borderId="2" xfId="0" applyNumberFormat="1" applyFont="1" applyFill="1" applyBorder="1" applyAlignment="1">
      <alignment horizontal="left" vertical="top" wrapText="1"/>
    </xf>
    <xf numFmtId="169" fontId="21" fillId="0" borderId="5" xfId="0" applyNumberFormat="1" applyFont="1" applyFill="1" applyBorder="1" applyAlignment="1">
      <alignment horizontal="left" vertical="top" wrapText="1"/>
    </xf>
    <xf numFmtId="49" fontId="21" fillId="0" borderId="2" xfId="0" applyNumberFormat="1" applyFont="1" applyFill="1" applyBorder="1" applyAlignment="1">
      <alignment horizontal="center" vertical="top" wrapText="1"/>
    </xf>
    <xf numFmtId="0" fontId="21" fillId="0" borderId="2" xfId="0" applyFont="1" applyFill="1" applyBorder="1" applyAlignment="1">
      <alignment horizontal="left" vertical="top" wrapText="1"/>
    </xf>
    <xf numFmtId="0" fontId="18" fillId="0" borderId="2" xfId="0" applyFont="1" applyFill="1" applyBorder="1" applyAlignment="1">
      <alignment horizontal="left" vertical="top" wrapText="1"/>
    </xf>
    <xf numFmtId="169" fontId="18" fillId="0" borderId="2" xfId="0" applyNumberFormat="1" applyFont="1" applyFill="1" applyBorder="1" applyAlignment="1">
      <alignment horizontal="left" vertical="top" wrapText="1"/>
    </xf>
    <xf numFmtId="169" fontId="23" fillId="0" borderId="2" xfId="0" applyNumberFormat="1" applyFont="1" applyFill="1" applyBorder="1" applyAlignment="1">
      <alignment horizontal="left" vertical="top" wrapText="1"/>
    </xf>
    <xf numFmtId="169" fontId="18" fillId="0" borderId="2" xfId="0" applyNumberFormat="1" applyFont="1" applyFill="1" applyBorder="1" applyAlignment="1">
      <alignment horizontal="center" vertical="top"/>
    </xf>
    <xf numFmtId="0" fontId="24" fillId="0" borderId="2" xfId="0" applyFont="1" applyFill="1" applyBorder="1" applyAlignment="1">
      <alignment horizontal="left" vertical="top" wrapText="1"/>
    </xf>
    <xf numFmtId="0" fontId="22" fillId="0" borderId="0" xfId="0" applyFont="1" applyAlignment="1">
      <alignment horizontal="center" vertical="center" wrapText="1"/>
    </xf>
    <xf numFmtId="168" fontId="18" fillId="0" borderId="4" xfId="0" applyNumberFormat="1" applyFont="1" applyFill="1" applyBorder="1" applyAlignment="1" applyProtection="1">
      <alignment horizontal="center" vertical="top" wrapText="1"/>
      <protection locked="0"/>
    </xf>
    <xf numFmtId="168" fontId="18" fillId="0" borderId="6" xfId="0" applyNumberFormat="1" applyFont="1" applyFill="1" applyBorder="1" applyAlignment="1" applyProtection="1">
      <alignment horizontal="center" vertical="top" wrapText="1"/>
      <protection locked="0"/>
    </xf>
    <xf numFmtId="0" fontId="17" fillId="0" borderId="5" xfId="0" applyFont="1" applyFill="1" applyBorder="1" applyAlignment="1">
      <alignment horizontal="center" vertical="top" wrapText="1"/>
    </xf>
    <xf numFmtId="0" fontId="17" fillId="0" borderId="7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 applyProtection="1">
      <alignment horizontal="left" vertical="top" wrapText="1"/>
      <protection locked="0"/>
    </xf>
    <xf numFmtId="0" fontId="18" fillId="0" borderId="5" xfId="0" applyFont="1" applyFill="1" applyBorder="1" applyAlignment="1" applyProtection="1">
      <alignment horizontal="center" vertical="top" wrapText="1"/>
      <protection locked="0"/>
    </xf>
    <xf numFmtId="0" fontId="18" fillId="0" borderId="7" xfId="0" applyFont="1" applyFill="1" applyBorder="1" applyAlignment="1" applyProtection="1">
      <alignment horizontal="center" vertical="top" wrapText="1"/>
      <protection locked="0"/>
    </xf>
    <xf numFmtId="168" fontId="18" fillId="0" borderId="8" xfId="0" applyNumberFormat="1" applyFont="1" applyFill="1" applyBorder="1" applyAlignment="1" applyProtection="1">
      <alignment horizontal="center" vertical="top" wrapText="1"/>
      <protection locked="0"/>
    </xf>
  </cellXfs>
  <cellStyles count="55">
    <cellStyle name="Comma [0]" xfId="1"/>
    <cellStyle name="Currency [0]" xfId="2"/>
    <cellStyle name="Excel Built-in Normal" xfId="3"/>
    <cellStyle name="Normal_Sheet1" xfId="4"/>
    <cellStyle name="Гиперссылка 2" xfId="5"/>
    <cellStyle name="Гиперссылка 3" xfId="6"/>
    <cellStyle name="Обычный" xfId="0" builtinId="0"/>
    <cellStyle name="Обычный 10" xfId="7"/>
    <cellStyle name="Обычный 11" xfId="8"/>
    <cellStyle name="Обычный 12" xfId="9"/>
    <cellStyle name="Обычный 2" xfId="10"/>
    <cellStyle name="Обычный 2 2" xfId="11"/>
    <cellStyle name="Обычный 2 2 2" xfId="12"/>
    <cellStyle name="Обычный 2 2 3" xfId="13"/>
    <cellStyle name="Обычный 2 3" xfId="14"/>
    <cellStyle name="Обычный 2 3 2" xfId="15"/>
    <cellStyle name="Обычный 2 3 3" xfId="16"/>
    <cellStyle name="Обычный 2 4" xfId="17"/>
    <cellStyle name="Обычный 2 5" xfId="18"/>
    <cellStyle name="Обычный 2 6" xfId="19"/>
    <cellStyle name="Обычный 2 7" xfId="20"/>
    <cellStyle name="Обычный 2 8" xfId="21"/>
    <cellStyle name="Обычный 3" xfId="22"/>
    <cellStyle name="Обычный 3 2" xfId="23"/>
    <cellStyle name="Обычный 3 3" xfId="24"/>
    <cellStyle name="Обычный 3 4" xfId="25"/>
    <cellStyle name="Обычный 4" xfId="26"/>
    <cellStyle name="Обычный 4 2" xfId="27"/>
    <cellStyle name="Обычный 5" xfId="28"/>
    <cellStyle name="Обычный 5 2" xfId="29"/>
    <cellStyle name="Обычный 5 3" xfId="30"/>
    <cellStyle name="Обычный 6" xfId="31"/>
    <cellStyle name="Обычный 7" xfId="32"/>
    <cellStyle name="Обычный 8" xfId="33"/>
    <cellStyle name="Обычный 9" xfId="34"/>
    <cellStyle name="Примечание 2" xfId="35"/>
    <cellStyle name="Процентный 2" xfId="36"/>
    <cellStyle name="Процентный 3" xfId="37"/>
    <cellStyle name="Стиль 1" xfId="38"/>
    <cellStyle name="Тысячи [0]_молодежная практика" xfId="39"/>
    <cellStyle name="Тысячи_Код меню" xfId="40"/>
    <cellStyle name="Финансовый 2" xfId="41"/>
    <cellStyle name="Финансовый 2 2" xfId="42"/>
    <cellStyle name="Финансовый 3" xfId="43"/>
    <cellStyle name="Финансовый 3 2" xfId="44"/>
    <cellStyle name="Финансовый 3 3" xfId="45"/>
    <cellStyle name="Финансовый 3 4" xfId="46"/>
    <cellStyle name="Финансовый 3 5" xfId="47"/>
    <cellStyle name="Финансовый 3 6" xfId="48"/>
    <cellStyle name="Финансовый 3 7" xfId="49"/>
    <cellStyle name="Финансовый 4" xfId="50"/>
    <cellStyle name="Финансовый 4 2" xfId="51"/>
    <cellStyle name="Финансовый 5" xfId="52"/>
    <cellStyle name="Финансовый 6" xfId="53"/>
    <cellStyle name="Финансовый 7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tabSelected="1" view="pageBreakPreview" topLeftCell="C4" zoomScaleNormal="70" zoomScaleSheetLayoutView="100" workbookViewId="0">
      <pane ySplit="5" topLeftCell="A58" activePane="bottomLeft" state="frozenSplit"/>
      <selection activeCell="A4" sqref="A4"/>
      <selection pane="bottomLeft" activeCell="A59" sqref="A59:R59"/>
    </sheetView>
  </sheetViews>
  <sheetFormatPr defaultRowHeight="15" x14ac:dyDescent="0.25"/>
  <cols>
    <col min="1" max="1" width="3.7109375" customWidth="1"/>
    <col min="2" max="2" width="39.5703125" customWidth="1"/>
    <col min="3" max="3" width="33.140625" customWidth="1"/>
    <col min="4" max="4" width="12.5703125" customWidth="1"/>
    <col min="5" max="5" width="7.85546875" customWidth="1"/>
    <col min="6" max="8" width="9.5703125" customWidth="1"/>
    <col min="9" max="9" width="11" customWidth="1"/>
    <col min="10" max="11" width="9.5703125" customWidth="1"/>
    <col min="12" max="13" width="11" customWidth="1"/>
    <col min="14" max="14" width="10.42578125" customWidth="1"/>
    <col min="15" max="15" width="9.7109375" customWidth="1"/>
  </cols>
  <sheetData>
    <row r="1" spans="1:15" ht="15.75" x14ac:dyDescent="0.25">
      <c r="O1" s="16"/>
    </row>
    <row r="2" spans="1:15" ht="15.75" x14ac:dyDescent="0.25">
      <c r="O2" s="16"/>
    </row>
    <row r="3" spans="1:15" x14ac:dyDescent="0.25">
      <c r="B3" s="32" t="s">
        <v>63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</row>
    <row r="4" spans="1:15" ht="54" customHeight="1" x14ac:dyDescent="0.35"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18"/>
    </row>
    <row r="5" spans="1:15" x14ac:dyDescent="0.25">
      <c r="O5" s="17" t="s">
        <v>9</v>
      </c>
    </row>
    <row r="6" spans="1:15" ht="45.75" customHeight="1" x14ac:dyDescent="0.25">
      <c r="A6" s="35" t="s">
        <v>8</v>
      </c>
      <c r="B6" s="37" t="s">
        <v>10</v>
      </c>
      <c r="C6" s="38" t="s">
        <v>1</v>
      </c>
      <c r="D6" s="33" t="s">
        <v>50</v>
      </c>
      <c r="E6" s="34"/>
      <c r="F6" s="34"/>
      <c r="G6" s="34"/>
      <c r="H6" s="40"/>
      <c r="I6" s="33" t="s">
        <v>17</v>
      </c>
      <c r="J6" s="34"/>
      <c r="K6" s="34"/>
      <c r="L6" s="33" t="s">
        <v>16</v>
      </c>
      <c r="M6" s="34"/>
      <c r="N6" s="34"/>
      <c r="O6" s="34"/>
    </row>
    <row r="7" spans="1:15" ht="81.75" x14ac:dyDescent="0.25">
      <c r="A7" s="36"/>
      <c r="B7" s="37"/>
      <c r="C7" s="39"/>
      <c r="D7" s="1" t="s">
        <v>49</v>
      </c>
      <c r="E7" s="1" t="s">
        <v>55</v>
      </c>
      <c r="F7" s="1" t="s">
        <v>2</v>
      </c>
      <c r="G7" s="1" t="s">
        <v>3</v>
      </c>
      <c r="H7" s="1" t="s">
        <v>62</v>
      </c>
      <c r="I7" s="1" t="s">
        <v>49</v>
      </c>
      <c r="J7" s="1" t="s">
        <v>2</v>
      </c>
      <c r="K7" s="1" t="s">
        <v>3</v>
      </c>
      <c r="L7" s="1" t="s">
        <v>49</v>
      </c>
      <c r="M7" s="1" t="s">
        <v>55</v>
      </c>
      <c r="N7" s="1" t="s">
        <v>2</v>
      </c>
      <c r="O7" s="1" t="s">
        <v>3</v>
      </c>
    </row>
    <row r="8" spans="1:15" x14ac:dyDescent="0.25">
      <c r="A8" s="2"/>
      <c r="B8" s="3" t="s">
        <v>0</v>
      </c>
      <c r="C8" s="3"/>
      <c r="D8" s="4">
        <f t="shared" ref="D8:O8" si="0">D21+D28+D9+D13+D19+D30+D39+D32+D31+D20+D24+D15+D38+D14+D29+D16+D17+D18+D37</f>
        <v>1010565.6499999999</v>
      </c>
      <c r="E8" s="4">
        <f t="shared" si="0"/>
        <v>1107.3</v>
      </c>
      <c r="F8" s="4">
        <f t="shared" si="0"/>
        <v>657881.10000000009</v>
      </c>
      <c r="G8" s="4">
        <f t="shared" si="0"/>
        <v>343030.85000000003</v>
      </c>
      <c r="H8" s="4">
        <f t="shared" si="0"/>
        <v>8546.4</v>
      </c>
      <c r="I8" s="4">
        <f t="shared" si="0"/>
        <v>1021930.0122100001</v>
      </c>
      <c r="J8" s="4">
        <f t="shared" si="0"/>
        <v>670617.4</v>
      </c>
      <c r="K8" s="4">
        <f t="shared" si="0"/>
        <v>351312.61221000011</v>
      </c>
      <c r="L8" s="4">
        <f t="shared" si="0"/>
        <v>1020354.7161200001</v>
      </c>
      <c r="M8" s="4">
        <f t="shared" si="0"/>
        <v>1741.1999999999998</v>
      </c>
      <c r="N8" s="4">
        <f t="shared" si="0"/>
        <v>667852.0531100001</v>
      </c>
      <c r="O8" s="4">
        <f t="shared" si="0"/>
        <v>350761.46301000001</v>
      </c>
    </row>
    <row r="9" spans="1:15" ht="38.25" x14ac:dyDescent="0.25">
      <c r="A9" s="25" t="s">
        <v>73</v>
      </c>
      <c r="B9" s="31" t="s">
        <v>23</v>
      </c>
      <c r="C9" s="27" t="s">
        <v>25</v>
      </c>
      <c r="D9" s="23">
        <f t="shared" ref="D9:D38" si="1">SUM(E9:H9)</f>
        <v>65500.200000000004</v>
      </c>
      <c r="E9" s="23">
        <v>0</v>
      </c>
      <c r="F9" s="7">
        <f t="shared" ref="F9" si="2">SUM(F10:F12)</f>
        <v>0</v>
      </c>
      <c r="G9" s="7">
        <f>SUM(G10:G12)</f>
        <v>65500.200000000004</v>
      </c>
      <c r="H9" s="7"/>
      <c r="I9" s="6">
        <f>SUM(J9:K9)</f>
        <v>60625.267420000004</v>
      </c>
      <c r="J9" s="7">
        <v>8960.7999999999993</v>
      </c>
      <c r="K9" s="7">
        <v>51664.467420000001</v>
      </c>
      <c r="L9" s="6">
        <f>N9+O9+M9</f>
        <v>60537.59276</v>
      </c>
      <c r="M9" s="6">
        <v>107</v>
      </c>
      <c r="N9" s="7">
        <v>8853.7999999999993</v>
      </c>
      <c r="O9" s="7">
        <v>51576.792759999997</v>
      </c>
    </row>
    <row r="10" spans="1:15" ht="25.5" x14ac:dyDescent="0.25">
      <c r="A10" s="25"/>
      <c r="B10" s="27" t="s">
        <v>26</v>
      </c>
      <c r="C10" s="27"/>
      <c r="D10" s="23">
        <f t="shared" si="1"/>
        <v>54344.3</v>
      </c>
      <c r="E10" s="23">
        <v>0</v>
      </c>
      <c r="F10" s="30">
        <v>0</v>
      </c>
      <c r="G10" s="30">
        <v>54344.3</v>
      </c>
      <c r="H10" s="30"/>
      <c r="I10" s="6"/>
      <c r="J10" s="30"/>
      <c r="K10" s="30"/>
      <c r="L10" s="6"/>
      <c r="M10" s="6"/>
      <c r="N10" s="30"/>
      <c r="O10" s="30"/>
    </row>
    <row r="11" spans="1:15" ht="25.5" x14ac:dyDescent="0.25">
      <c r="A11" s="25"/>
      <c r="B11" s="27" t="s">
        <v>27</v>
      </c>
      <c r="C11" s="27"/>
      <c r="D11" s="23">
        <f t="shared" si="1"/>
        <v>8570.9</v>
      </c>
      <c r="E11" s="23">
        <v>0</v>
      </c>
      <c r="F11" s="30">
        <v>0</v>
      </c>
      <c r="G11" s="30">
        <v>8570.9</v>
      </c>
      <c r="H11" s="30"/>
      <c r="I11" s="6"/>
      <c r="J11" s="30"/>
      <c r="K11" s="30"/>
      <c r="L11" s="6"/>
      <c r="M11" s="6"/>
      <c r="N11" s="30"/>
      <c r="O11" s="30"/>
    </row>
    <row r="12" spans="1:15" ht="25.5" x14ac:dyDescent="0.25">
      <c r="A12" s="25"/>
      <c r="B12" s="27" t="s">
        <v>28</v>
      </c>
      <c r="C12" s="27"/>
      <c r="D12" s="23">
        <f t="shared" si="1"/>
        <v>2585</v>
      </c>
      <c r="E12" s="23">
        <v>0</v>
      </c>
      <c r="F12" s="30">
        <v>0</v>
      </c>
      <c r="G12" s="30">
        <v>2585</v>
      </c>
      <c r="H12" s="30"/>
      <c r="I12" s="6"/>
      <c r="J12" s="30"/>
      <c r="K12" s="30"/>
      <c r="L12" s="6"/>
      <c r="M12" s="6"/>
      <c r="N12" s="30"/>
      <c r="O12" s="30"/>
    </row>
    <row r="13" spans="1:15" ht="38.25" x14ac:dyDescent="0.25">
      <c r="A13" s="25" t="s">
        <v>4</v>
      </c>
      <c r="B13" s="26" t="s">
        <v>29</v>
      </c>
      <c r="C13" s="27" t="s">
        <v>30</v>
      </c>
      <c r="D13" s="23">
        <f t="shared" si="1"/>
        <v>4943.82</v>
      </c>
      <c r="E13" s="23">
        <v>0</v>
      </c>
      <c r="F13" s="7">
        <v>0</v>
      </c>
      <c r="G13" s="7">
        <v>4943.82</v>
      </c>
      <c r="H13" s="7"/>
      <c r="I13" s="6">
        <f t="shared" ref="I13:I21" si="3">SUM(J13:K13)</f>
        <v>6440.8251300000002</v>
      </c>
      <c r="J13" s="7">
        <v>0</v>
      </c>
      <c r="K13" s="7">
        <v>6440.8251300000002</v>
      </c>
      <c r="L13" s="6">
        <f t="shared" ref="L13:L21" si="4">N13+O13+M13</f>
        <v>6414.28694</v>
      </c>
      <c r="M13" s="6"/>
      <c r="N13" s="7">
        <v>0</v>
      </c>
      <c r="O13" s="7">
        <v>6414.28694</v>
      </c>
    </row>
    <row r="14" spans="1:15" ht="51" x14ac:dyDescent="0.25">
      <c r="A14" s="25" t="s">
        <v>74</v>
      </c>
      <c r="B14" s="26" t="s">
        <v>47</v>
      </c>
      <c r="C14" s="27" t="s">
        <v>68</v>
      </c>
      <c r="D14" s="23">
        <f t="shared" si="1"/>
        <v>48</v>
      </c>
      <c r="E14" s="23">
        <v>0</v>
      </c>
      <c r="F14" s="7">
        <v>0</v>
      </c>
      <c r="G14" s="7">
        <v>48</v>
      </c>
      <c r="H14" s="7"/>
      <c r="I14" s="6">
        <f t="shared" si="3"/>
        <v>48</v>
      </c>
      <c r="J14" s="7">
        <v>0</v>
      </c>
      <c r="K14" s="7">
        <v>48</v>
      </c>
      <c r="L14" s="6">
        <f t="shared" si="4"/>
        <v>40</v>
      </c>
      <c r="M14" s="6"/>
      <c r="N14" s="7">
        <v>0</v>
      </c>
      <c r="O14" s="7">
        <v>40</v>
      </c>
    </row>
    <row r="15" spans="1:15" ht="51" x14ac:dyDescent="0.25">
      <c r="A15" s="25" t="s">
        <v>75</v>
      </c>
      <c r="B15" s="26" t="s">
        <v>58</v>
      </c>
      <c r="C15" s="27" t="s">
        <v>51</v>
      </c>
      <c r="D15" s="23">
        <f t="shared" si="1"/>
        <v>31.45</v>
      </c>
      <c r="E15" s="23">
        <v>0</v>
      </c>
      <c r="F15" s="7">
        <v>0</v>
      </c>
      <c r="G15" s="7">
        <v>31.45</v>
      </c>
      <c r="H15" s="7"/>
      <c r="I15" s="6">
        <f t="shared" si="3"/>
        <v>31.45</v>
      </c>
      <c r="J15" s="7">
        <v>0</v>
      </c>
      <c r="K15" s="7">
        <v>31.45</v>
      </c>
      <c r="L15" s="6">
        <f t="shared" si="4"/>
        <v>31.45</v>
      </c>
      <c r="M15" s="6"/>
      <c r="N15" s="7">
        <v>0</v>
      </c>
      <c r="O15" s="7">
        <v>31.45</v>
      </c>
    </row>
    <row r="16" spans="1:15" ht="51" x14ac:dyDescent="0.25">
      <c r="A16" s="25" t="s">
        <v>76</v>
      </c>
      <c r="B16" s="26" t="s">
        <v>72</v>
      </c>
      <c r="C16" s="27" t="s">
        <v>51</v>
      </c>
      <c r="D16" s="23">
        <f t="shared" si="1"/>
        <v>150</v>
      </c>
      <c r="E16" s="24">
        <v>0</v>
      </c>
      <c r="F16" s="9">
        <v>0</v>
      </c>
      <c r="G16" s="9">
        <v>150</v>
      </c>
      <c r="H16" s="9"/>
      <c r="I16" s="8">
        <f t="shared" si="3"/>
        <v>150</v>
      </c>
      <c r="J16" s="19">
        <v>0</v>
      </c>
      <c r="K16" s="9">
        <v>150</v>
      </c>
      <c r="L16" s="6">
        <f t="shared" si="4"/>
        <v>150</v>
      </c>
      <c r="M16" s="8"/>
      <c r="N16" s="9">
        <v>0</v>
      </c>
      <c r="O16" s="9">
        <v>150</v>
      </c>
    </row>
    <row r="17" spans="1:15" ht="38.25" x14ac:dyDescent="0.25">
      <c r="A17" s="25" t="s">
        <v>5</v>
      </c>
      <c r="B17" s="26" t="s">
        <v>59</v>
      </c>
      <c r="C17" s="27" t="s">
        <v>67</v>
      </c>
      <c r="D17" s="23">
        <f t="shared" si="1"/>
        <v>8533.9</v>
      </c>
      <c r="E17" s="24">
        <v>1044.5999999999999</v>
      </c>
      <c r="F17" s="9">
        <v>895.4</v>
      </c>
      <c r="G17" s="9">
        <v>1920.1</v>
      </c>
      <c r="H17" s="9">
        <v>4673.8</v>
      </c>
      <c r="I17" s="8">
        <f t="shared" si="3"/>
        <v>3860.2060000000001</v>
      </c>
      <c r="J17" s="7">
        <v>1940.1</v>
      </c>
      <c r="K17" s="9">
        <v>1920.106</v>
      </c>
      <c r="L17" s="6">
        <f t="shared" si="4"/>
        <v>3856.1349999999998</v>
      </c>
      <c r="M17" s="6">
        <v>1044.5999999999999</v>
      </c>
      <c r="N17" s="7">
        <v>895.33</v>
      </c>
      <c r="O17" s="9">
        <v>1916.2049999999999</v>
      </c>
    </row>
    <row r="18" spans="1:15" ht="51" x14ac:dyDescent="0.25">
      <c r="A18" s="25" t="s">
        <v>77</v>
      </c>
      <c r="B18" s="26" t="s">
        <v>60</v>
      </c>
      <c r="C18" s="27" t="s">
        <v>69</v>
      </c>
      <c r="D18" s="23">
        <f t="shared" si="1"/>
        <v>0</v>
      </c>
      <c r="E18" s="24">
        <v>0</v>
      </c>
      <c r="F18" s="9">
        <v>0</v>
      </c>
      <c r="G18" s="9">
        <v>0</v>
      </c>
      <c r="H18" s="9"/>
      <c r="I18" s="8">
        <f t="shared" si="3"/>
        <v>0</v>
      </c>
      <c r="J18" s="7">
        <v>0</v>
      </c>
      <c r="K18" s="9">
        <v>0</v>
      </c>
      <c r="L18" s="6">
        <f t="shared" si="4"/>
        <v>0</v>
      </c>
      <c r="M18" s="6"/>
      <c r="N18" s="7">
        <v>0</v>
      </c>
      <c r="O18" s="9">
        <v>0</v>
      </c>
    </row>
    <row r="19" spans="1:15" ht="38.25" x14ac:dyDescent="0.25">
      <c r="A19" s="25" t="s">
        <v>78</v>
      </c>
      <c r="B19" s="26" t="s">
        <v>31</v>
      </c>
      <c r="C19" s="27" t="s">
        <v>32</v>
      </c>
      <c r="D19" s="23">
        <f t="shared" si="1"/>
        <v>6353.9500000000007</v>
      </c>
      <c r="E19" s="23">
        <v>0</v>
      </c>
      <c r="F19" s="7">
        <v>2450.9</v>
      </c>
      <c r="G19" s="7">
        <v>3903.05</v>
      </c>
      <c r="H19" s="7"/>
      <c r="I19" s="6">
        <f t="shared" si="3"/>
        <v>6353.9485600000007</v>
      </c>
      <c r="J19" s="7">
        <v>2450.9</v>
      </c>
      <c r="K19" s="7">
        <v>3903.0485600000002</v>
      </c>
      <c r="L19" s="6">
        <f t="shared" si="4"/>
        <v>6334.8800900000006</v>
      </c>
      <c r="M19" s="6"/>
      <c r="N19" s="7">
        <v>2443.9212299999999</v>
      </c>
      <c r="O19" s="7">
        <v>3890.9588600000002</v>
      </c>
    </row>
    <row r="20" spans="1:15" ht="51" x14ac:dyDescent="0.25">
      <c r="A20" s="25" t="s">
        <v>11</v>
      </c>
      <c r="B20" s="26" t="s">
        <v>41</v>
      </c>
      <c r="C20" s="27" t="s">
        <v>70</v>
      </c>
      <c r="D20" s="23">
        <f t="shared" si="1"/>
        <v>12181.7</v>
      </c>
      <c r="E20" s="23">
        <v>0</v>
      </c>
      <c r="F20" s="7">
        <v>4210</v>
      </c>
      <c r="G20" s="7">
        <v>7971.7</v>
      </c>
      <c r="H20" s="7"/>
      <c r="I20" s="6">
        <f t="shared" si="3"/>
        <v>11682.34273</v>
      </c>
      <c r="J20" s="7">
        <v>5160.2</v>
      </c>
      <c r="K20" s="7">
        <v>6522.1427299999996</v>
      </c>
      <c r="L20" s="6">
        <f t="shared" si="4"/>
        <v>11682.34166</v>
      </c>
      <c r="M20" s="6">
        <v>526.9</v>
      </c>
      <c r="N20" s="7">
        <v>4633.3</v>
      </c>
      <c r="O20" s="7">
        <v>6522.1416600000002</v>
      </c>
    </row>
    <row r="21" spans="1:15" ht="38.25" x14ac:dyDescent="0.25">
      <c r="A21" s="25" t="s">
        <v>12</v>
      </c>
      <c r="B21" s="26" t="s">
        <v>18</v>
      </c>
      <c r="C21" s="27" t="s">
        <v>19</v>
      </c>
      <c r="D21" s="23">
        <f t="shared" si="1"/>
        <v>775035.12</v>
      </c>
      <c r="E21" s="6">
        <f t="shared" ref="E21" si="5">SUM(E22:E23)</f>
        <v>0</v>
      </c>
      <c r="F21" s="6">
        <f>SUM(F22:F23)</f>
        <v>563140.1</v>
      </c>
      <c r="G21" s="6">
        <f>SUM(G22:G23)</f>
        <v>211895.02000000002</v>
      </c>
      <c r="H21" s="6"/>
      <c r="I21" s="6">
        <f t="shared" si="3"/>
        <v>777292.50527999992</v>
      </c>
      <c r="J21" s="7">
        <v>565691.6</v>
      </c>
      <c r="K21" s="6">
        <v>211600.90528000001</v>
      </c>
      <c r="L21" s="6">
        <f t="shared" si="4"/>
        <v>776689.28524999996</v>
      </c>
      <c r="M21" s="6">
        <v>0</v>
      </c>
      <c r="N21" s="7">
        <v>565169.60187999997</v>
      </c>
      <c r="O21" s="7">
        <v>211519.68337000001</v>
      </c>
    </row>
    <row r="22" spans="1:15" ht="38.25" x14ac:dyDescent="0.25">
      <c r="A22" s="25"/>
      <c r="B22" s="27" t="s">
        <v>20</v>
      </c>
      <c r="C22" s="27"/>
      <c r="D22" s="23">
        <f t="shared" si="1"/>
        <v>741035.32</v>
      </c>
      <c r="E22" s="28">
        <v>0</v>
      </c>
      <c r="F22" s="29">
        <v>563140.1</v>
      </c>
      <c r="G22" s="29">
        <v>177895.22</v>
      </c>
      <c r="H22" s="29"/>
      <c r="I22" s="6"/>
      <c r="J22" s="30"/>
      <c r="K22" s="30"/>
      <c r="L22" s="6"/>
      <c r="M22" s="6"/>
      <c r="N22" s="30"/>
      <c r="O22" s="30"/>
    </row>
    <row r="23" spans="1:15" ht="51" x14ac:dyDescent="0.25">
      <c r="A23" s="25"/>
      <c r="B23" s="27" t="s">
        <v>21</v>
      </c>
      <c r="C23" s="27"/>
      <c r="D23" s="23">
        <f t="shared" si="1"/>
        <v>33999.800000000003</v>
      </c>
      <c r="E23" s="28">
        <v>0</v>
      </c>
      <c r="F23" s="29">
        <v>0</v>
      </c>
      <c r="G23" s="29">
        <v>33999.800000000003</v>
      </c>
      <c r="H23" s="29"/>
      <c r="I23" s="6"/>
      <c r="J23" s="30"/>
      <c r="K23" s="30"/>
      <c r="L23" s="6"/>
      <c r="M23" s="6"/>
      <c r="N23" s="30"/>
      <c r="O23" s="30"/>
    </row>
    <row r="24" spans="1:15" ht="51" x14ac:dyDescent="0.25">
      <c r="A24" s="25" t="s">
        <v>13</v>
      </c>
      <c r="B24" s="26" t="s">
        <v>42</v>
      </c>
      <c r="C24" s="27" t="s">
        <v>43</v>
      </c>
      <c r="D24" s="23">
        <f t="shared" si="1"/>
        <v>17329.5</v>
      </c>
      <c r="E24" s="7">
        <f t="shared" ref="E24" si="6">SUM(E25:E27)</f>
        <v>62.7</v>
      </c>
      <c r="F24" s="7">
        <v>16433.3</v>
      </c>
      <c r="G24" s="7">
        <f>SUM(G25:G27)</f>
        <v>833.5</v>
      </c>
      <c r="H24" s="7"/>
      <c r="I24" s="6">
        <f>SUM(J24:K24)</f>
        <v>17329.5</v>
      </c>
      <c r="J24" s="7">
        <v>16496</v>
      </c>
      <c r="K24" s="7">
        <v>833.5</v>
      </c>
      <c r="L24" s="6">
        <f>N24+O24+M24</f>
        <v>16834.5</v>
      </c>
      <c r="M24" s="6">
        <v>62.7</v>
      </c>
      <c r="N24" s="7">
        <v>15938.3</v>
      </c>
      <c r="O24" s="7">
        <v>833.5</v>
      </c>
    </row>
    <row r="25" spans="1:15" ht="89.25" x14ac:dyDescent="0.25">
      <c r="A25" s="25"/>
      <c r="B25" s="27" t="s">
        <v>66</v>
      </c>
      <c r="C25" s="27"/>
      <c r="D25" s="23">
        <f t="shared" si="1"/>
        <v>833.5</v>
      </c>
      <c r="E25" s="23">
        <v>0</v>
      </c>
      <c r="F25" s="30">
        <v>0</v>
      </c>
      <c r="G25" s="30">
        <v>833.5</v>
      </c>
      <c r="H25" s="30"/>
      <c r="I25" s="6"/>
      <c r="J25" s="30"/>
      <c r="K25" s="30"/>
      <c r="L25" s="6"/>
      <c r="M25" s="6"/>
      <c r="N25" s="30"/>
      <c r="O25" s="30"/>
    </row>
    <row r="26" spans="1:15" ht="38.25" x14ac:dyDescent="0.25">
      <c r="A26" s="25"/>
      <c r="B26" s="27" t="s">
        <v>44</v>
      </c>
      <c r="C26" s="27"/>
      <c r="D26" s="23">
        <f t="shared" si="1"/>
        <v>15194.2</v>
      </c>
      <c r="E26" s="23">
        <v>62.7</v>
      </c>
      <c r="F26" s="30">
        <v>15131.5</v>
      </c>
      <c r="G26" s="30">
        <v>0</v>
      </c>
      <c r="H26" s="30"/>
      <c r="I26" s="6"/>
      <c r="J26" s="30"/>
      <c r="K26" s="30"/>
      <c r="L26" s="6"/>
      <c r="M26" s="6"/>
      <c r="N26" s="30"/>
      <c r="O26" s="30"/>
    </row>
    <row r="27" spans="1:15" ht="28.5" customHeight="1" x14ac:dyDescent="0.25">
      <c r="A27" s="25"/>
      <c r="B27" s="27" t="s">
        <v>45</v>
      </c>
      <c r="C27" s="27"/>
      <c r="D27" s="23">
        <f t="shared" si="1"/>
        <v>291.2</v>
      </c>
      <c r="E27" s="23">
        <v>0</v>
      </c>
      <c r="F27" s="30">
        <v>291.2</v>
      </c>
      <c r="G27" s="30">
        <v>0</v>
      </c>
      <c r="H27" s="30"/>
      <c r="I27" s="6"/>
      <c r="J27" s="30"/>
      <c r="K27" s="30"/>
      <c r="L27" s="6"/>
      <c r="M27" s="6"/>
      <c r="N27" s="30"/>
      <c r="O27" s="30"/>
    </row>
    <row r="28" spans="1:15" ht="51" x14ac:dyDescent="0.25">
      <c r="A28" s="25" t="s">
        <v>14</v>
      </c>
      <c r="B28" s="26" t="s">
        <v>22</v>
      </c>
      <c r="C28" s="27" t="s">
        <v>24</v>
      </c>
      <c r="D28" s="23">
        <f t="shared" si="1"/>
        <v>60837.3</v>
      </c>
      <c r="E28" s="23">
        <v>0</v>
      </c>
      <c r="F28" s="7">
        <v>59257.9</v>
      </c>
      <c r="G28" s="7">
        <v>1579.4</v>
      </c>
      <c r="H28" s="7"/>
      <c r="I28" s="6">
        <f>SUM(J28:K28)</f>
        <v>60837.4</v>
      </c>
      <c r="J28" s="7">
        <v>59257.9</v>
      </c>
      <c r="K28" s="7">
        <v>1579.5</v>
      </c>
      <c r="L28" s="6">
        <f>N28+O28+M28</f>
        <v>60837.3</v>
      </c>
      <c r="M28" s="6"/>
      <c r="N28" s="7">
        <v>59257.9</v>
      </c>
      <c r="O28" s="7">
        <v>1579.4</v>
      </c>
    </row>
    <row r="29" spans="1:15" ht="51" x14ac:dyDescent="0.25">
      <c r="A29" s="20" t="s">
        <v>6</v>
      </c>
      <c r="B29" s="21" t="s">
        <v>48</v>
      </c>
      <c r="C29" s="22" t="s">
        <v>68</v>
      </c>
      <c r="D29" s="23">
        <f t="shared" si="1"/>
        <v>15</v>
      </c>
      <c r="E29" s="24">
        <v>0</v>
      </c>
      <c r="F29" s="9">
        <v>0</v>
      </c>
      <c r="G29" s="9">
        <v>15</v>
      </c>
      <c r="H29" s="9"/>
      <c r="I29" s="8">
        <f>SUM(J29:K29)</f>
        <v>15</v>
      </c>
      <c r="J29" s="19">
        <v>0</v>
      </c>
      <c r="K29" s="9">
        <v>15</v>
      </c>
      <c r="L29" s="6">
        <f>N29+O29+M29</f>
        <v>15</v>
      </c>
      <c r="M29" s="8"/>
      <c r="N29" s="9">
        <v>0</v>
      </c>
      <c r="O29" s="9">
        <v>15</v>
      </c>
    </row>
    <row r="30" spans="1:15" ht="38.25" x14ac:dyDescent="0.25">
      <c r="A30" s="25" t="s">
        <v>7</v>
      </c>
      <c r="B30" s="26" t="s">
        <v>33</v>
      </c>
      <c r="C30" s="27" t="s">
        <v>34</v>
      </c>
      <c r="D30" s="23">
        <f t="shared" si="1"/>
        <v>22756.5</v>
      </c>
      <c r="E30" s="23">
        <v>0</v>
      </c>
      <c r="F30" s="7">
        <v>0</v>
      </c>
      <c r="G30" s="7">
        <v>22756.5</v>
      </c>
      <c r="H30" s="7"/>
      <c r="I30" s="6">
        <f>SUM(J30:K30)</f>
        <v>48514.745900000002</v>
      </c>
      <c r="J30" s="7">
        <v>245.8</v>
      </c>
      <c r="K30" s="7">
        <v>48268.945899999999</v>
      </c>
      <c r="L30" s="6">
        <f>N30+O30+M30</f>
        <v>48492.731690000001</v>
      </c>
      <c r="M30" s="6"/>
      <c r="N30" s="7">
        <v>245.8</v>
      </c>
      <c r="O30" s="7">
        <v>48246.931689999998</v>
      </c>
    </row>
    <row r="31" spans="1:15" ht="51" x14ac:dyDescent="0.25">
      <c r="A31" s="25" t="s">
        <v>15</v>
      </c>
      <c r="B31" s="26" t="s">
        <v>40</v>
      </c>
      <c r="C31" s="27" t="s">
        <v>36</v>
      </c>
      <c r="D31" s="23">
        <f t="shared" si="1"/>
        <v>21179.5</v>
      </c>
      <c r="E31" s="23">
        <v>0</v>
      </c>
      <c r="F31" s="7">
        <v>9768.1</v>
      </c>
      <c r="G31" s="7">
        <v>11411.4</v>
      </c>
      <c r="H31" s="7"/>
      <c r="I31" s="6">
        <f>SUM(J31:K31)</f>
        <v>21439.648410000002</v>
      </c>
      <c r="J31" s="7">
        <v>9768.1</v>
      </c>
      <c r="K31" s="7">
        <v>11671.548409999999</v>
      </c>
      <c r="L31" s="6">
        <f>N31+O31+M31</f>
        <v>21184.8874</v>
      </c>
      <c r="M31" s="6"/>
      <c r="N31" s="7">
        <v>9768.1</v>
      </c>
      <c r="O31" s="7">
        <v>11416.787399999999</v>
      </c>
    </row>
    <row r="32" spans="1:15" ht="38.25" x14ac:dyDescent="0.25">
      <c r="A32" s="25" t="s">
        <v>53</v>
      </c>
      <c r="B32" s="26" t="s">
        <v>37</v>
      </c>
      <c r="C32" s="27" t="s">
        <v>52</v>
      </c>
      <c r="D32" s="23">
        <f t="shared" si="1"/>
        <v>10760.81</v>
      </c>
      <c r="E32" s="7">
        <f t="shared" ref="E32:F32" si="7">SUM(E33:E36)</f>
        <v>0</v>
      </c>
      <c r="F32" s="7">
        <f t="shared" si="7"/>
        <v>1292</v>
      </c>
      <c r="G32" s="7">
        <f>SUM(G33:G36)</f>
        <v>9468.81</v>
      </c>
      <c r="H32" s="7"/>
      <c r="I32" s="6">
        <f>SUM(J32:K32)</f>
        <v>6834.1727799999999</v>
      </c>
      <c r="J32" s="7">
        <v>646</v>
      </c>
      <c r="K32" s="7">
        <v>6188.1727799999999</v>
      </c>
      <c r="L32" s="6">
        <f>N32+O32+M32</f>
        <v>6779.7197100000003</v>
      </c>
      <c r="M32" s="6"/>
      <c r="N32" s="7">
        <v>646</v>
      </c>
      <c r="O32" s="7">
        <v>6133.7197100000003</v>
      </c>
    </row>
    <row r="33" spans="1:15" ht="51" x14ac:dyDescent="0.25">
      <c r="A33" s="25"/>
      <c r="B33" s="27" t="s">
        <v>64</v>
      </c>
      <c r="C33" s="27"/>
      <c r="D33" s="23">
        <f t="shared" si="1"/>
        <v>65</v>
      </c>
      <c r="E33" s="23">
        <v>0</v>
      </c>
      <c r="F33" s="30">
        <v>0</v>
      </c>
      <c r="G33" s="30">
        <v>65</v>
      </c>
      <c r="H33" s="30"/>
      <c r="I33" s="6"/>
      <c r="J33" s="30"/>
      <c r="K33" s="30"/>
      <c r="L33" s="6"/>
      <c r="M33" s="6"/>
      <c r="N33" s="30"/>
      <c r="O33" s="30"/>
    </row>
    <row r="34" spans="1:15" ht="38.25" x14ac:dyDescent="0.25">
      <c r="A34" s="25"/>
      <c r="B34" s="27" t="s">
        <v>65</v>
      </c>
      <c r="C34" s="27"/>
      <c r="D34" s="23">
        <f t="shared" si="1"/>
        <v>50</v>
      </c>
      <c r="E34" s="23">
        <v>0</v>
      </c>
      <c r="F34" s="30">
        <v>0</v>
      </c>
      <c r="G34" s="30">
        <v>50</v>
      </c>
      <c r="H34" s="30"/>
      <c r="I34" s="6"/>
      <c r="J34" s="30"/>
      <c r="K34" s="30"/>
      <c r="L34" s="6"/>
      <c r="M34" s="6"/>
      <c r="N34" s="30"/>
      <c r="O34" s="30"/>
    </row>
    <row r="35" spans="1:15" ht="38.25" x14ac:dyDescent="0.25">
      <c r="A35" s="25"/>
      <c r="B35" s="27" t="s">
        <v>38</v>
      </c>
      <c r="C35" s="27"/>
      <c r="D35" s="23">
        <f t="shared" si="1"/>
        <v>684</v>
      </c>
      <c r="E35" s="23">
        <v>0</v>
      </c>
      <c r="F35" s="30">
        <v>646</v>
      </c>
      <c r="G35" s="30">
        <v>38</v>
      </c>
      <c r="H35" s="30"/>
      <c r="I35" s="6"/>
      <c r="J35" s="30"/>
      <c r="K35" s="30"/>
      <c r="L35" s="6"/>
      <c r="M35" s="6"/>
      <c r="N35" s="30"/>
      <c r="O35" s="30"/>
    </row>
    <row r="36" spans="1:15" ht="25.5" x14ac:dyDescent="0.25">
      <c r="A36" s="25"/>
      <c r="B36" s="27" t="s">
        <v>39</v>
      </c>
      <c r="C36" s="27"/>
      <c r="D36" s="23">
        <f t="shared" si="1"/>
        <v>9961.81</v>
      </c>
      <c r="E36" s="23">
        <v>0</v>
      </c>
      <c r="F36" s="30">
        <v>646</v>
      </c>
      <c r="G36" s="30">
        <v>9315.81</v>
      </c>
      <c r="H36" s="30"/>
      <c r="I36" s="6"/>
      <c r="J36" s="30"/>
      <c r="K36" s="30"/>
      <c r="L36" s="6"/>
      <c r="M36" s="6"/>
      <c r="N36" s="30"/>
      <c r="O36" s="30"/>
    </row>
    <row r="37" spans="1:15" ht="40.5" customHeight="1" x14ac:dyDescent="0.25">
      <c r="A37" s="25" t="s">
        <v>54</v>
      </c>
      <c r="B37" s="26" t="s">
        <v>61</v>
      </c>
      <c r="C37" s="27" t="s">
        <v>71</v>
      </c>
      <c r="D37" s="23">
        <f t="shared" si="1"/>
        <v>4781</v>
      </c>
      <c r="E37" s="23">
        <v>0</v>
      </c>
      <c r="F37" s="7">
        <v>433.4</v>
      </c>
      <c r="G37" s="7">
        <v>475</v>
      </c>
      <c r="H37" s="7">
        <v>3872.6</v>
      </c>
      <c r="I37" s="8">
        <f>SUM(J37:K37)</f>
        <v>475</v>
      </c>
      <c r="J37" s="7">
        <v>0</v>
      </c>
      <c r="K37" s="7">
        <v>475</v>
      </c>
      <c r="L37" s="6">
        <f>N37+O37+M37</f>
        <v>474.60561999999999</v>
      </c>
      <c r="M37" s="6"/>
      <c r="N37" s="7">
        <v>0</v>
      </c>
      <c r="O37" s="7">
        <v>474.60561999999999</v>
      </c>
    </row>
    <row r="38" spans="1:15" s="5" customFormat="1" ht="38.25" x14ac:dyDescent="0.25">
      <c r="A38" s="25" t="s">
        <v>56</v>
      </c>
      <c r="B38" s="26" t="s">
        <v>46</v>
      </c>
      <c r="C38" s="27" t="s">
        <v>67</v>
      </c>
      <c r="D38" s="23">
        <f t="shared" si="1"/>
        <v>0</v>
      </c>
      <c r="E38" s="23">
        <v>0</v>
      </c>
      <c r="F38" s="7">
        <v>0</v>
      </c>
      <c r="G38" s="7">
        <v>0</v>
      </c>
      <c r="H38" s="7"/>
      <c r="I38" s="6">
        <f>SUM(J38:K38)</f>
        <v>0</v>
      </c>
      <c r="J38" s="7">
        <v>0</v>
      </c>
      <c r="K38" s="7">
        <v>0</v>
      </c>
      <c r="L38" s="6">
        <f>N38+O38+M38</f>
        <v>0</v>
      </c>
      <c r="M38" s="6"/>
      <c r="N38" s="7">
        <v>0</v>
      </c>
      <c r="O38" s="7">
        <v>0</v>
      </c>
    </row>
    <row r="39" spans="1:15" ht="51" x14ac:dyDescent="0.25">
      <c r="A39" s="25" t="s">
        <v>57</v>
      </c>
      <c r="B39" s="26" t="s">
        <v>35</v>
      </c>
      <c r="C39" s="27" t="s">
        <v>36</v>
      </c>
      <c r="D39" s="23">
        <f t="shared" ref="D39:D59" si="8">SUM(E39:H39)</f>
        <v>127.9</v>
      </c>
      <c r="E39" s="23">
        <v>0</v>
      </c>
      <c r="F39" s="7">
        <v>0</v>
      </c>
      <c r="G39" s="7">
        <v>127.9</v>
      </c>
      <c r="H39" s="7"/>
      <c r="I39" s="6">
        <f>SUM(J39:K39)</f>
        <v>0</v>
      </c>
      <c r="J39" s="7">
        <v>0</v>
      </c>
      <c r="K39" s="7">
        <v>0</v>
      </c>
      <c r="L39" s="6">
        <f>N39+O39+M39</f>
        <v>0</v>
      </c>
      <c r="M39" s="6"/>
      <c r="N39" s="7">
        <v>0</v>
      </c>
      <c r="O39" s="7">
        <v>0</v>
      </c>
    </row>
    <row r="41" spans="1:15" ht="51.75" customHeight="1" x14ac:dyDescent="0.25"/>
    <row r="42" spans="1:15" ht="26.25" customHeight="1" x14ac:dyDescent="0.25"/>
    <row r="48" spans="1:15" ht="77.25" customHeight="1" x14ac:dyDescent="0.25"/>
    <row r="50" spans="1:15" ht="28.5" customHeight="1" x14ac:dyDescent="0.25"/>
    <row r="51" spans="1:15" ht="40.5" customHeight="1" x14ac:dyDescent="0.25"/>
    <row r="54" spans="1:15" ht="49.5" customHeight="1" x14ac:dyDescent="0.25"/>
    <row r="58" spans="1:15" ht="39" customHeight="1" x14ac:dyDescent="0.25"/>
    <row r="59" spans="1:15" x14ac:dyDescent="0.25">
      <c r="A59" s="25"/>
      <c r="B59" s="26"/>
      <c r="C59" s="27"/>
      <c r="D59" s="23"/>
      <c r="E59" s="23"/>
      <c r="F59" s="7"/>
      <c r="G59" s="7"/>
      <c r="H59" s="7"/>
      <c r="I59" s="8"/>
      <c r="J59" s="7"/>
      <c r="K59" s="7"/>
      <c r="L59" s="6"/>
      <c r="M59" s="6"/>
      <c r="N59" s="7"/>
      <c r="O59" s="7"/>
    </row>
    <row r="60" spans="1:15" x14ac:dyDescent="0.25">
      <c r="A60" s="10"/>
      <c r="B60" s="11"/>
      <c r="C60" s="12"/>
      <c r="D60" s="12"/>
      <c r="E60" s="12"/>
      <c r="F60" s="13"/>
      <c r="G60" s="13"/>
      <c r="H60" s="13"/>
      <c r="I60" s="13"/>
      <c r="J60" s="13"/>
      <c r="K60" s="13"/>
      <c r="L60" s="13"/>
      <c r="M60" s="13"/>
      <c r="N60" s="13"/>
      <c r="O60" s="13"/>
    </row>
    <row r="61" spans="1:15" x14ac:dyDescent="0.25">
      <c r="A61" s="10"/>
      <c r="B61" s="11"/>
      <c r="C61" s="15"/>
      <c r="D61" s="15"/>
      <c r="E61" s="15"/>
      <c r="F61" s="13"/>
      <c r="G61" s="13"/>
      <c r="H61" s="13"/>
      <c r="I61" s="13"/>
      <c r="J61" s="13"/>
      <c r="K61" s="13"/>
      <c r="L61" s="13"/>
      <c r="M61" s="13"/>
      <c r="N61" s="13"/>
      <c r="O61" s="13"/>
    </row>
    <row r="62" spans="1:15" x14ac:dyDescent="0.25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</row>
  </sheetData>
  <mergeCells count="7">
    <mergeCell ref="B3:N4"/>
    <mergeCell ref="I6:K6"/>
    <mergeCell ref="L6:O6"/>
    <mergeCell ref="A6:A7"/>
    <mergeCell ref="B6:B7"/>
    <mergeCell ref="C6:C7"/>
    <mergeCell ref="D6:H6"/>
  </mergeCells>
  <pageMargins left="0.31496062992125984" right="0.31496062992125984" top="0.15748031496062992" bottom="0.15748031496062992" header="0.31496062992125984" footer="0.31496062992125984"/>
  <pageSetup paperSize="9" scale="67" orientation="landscape" verticalDpi="0" r:id="rId1"/>
  <rowBreaks count="2" manualBreakCount="2">
    <brk id="22" max="14" man="1"/>
    <brk id="39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EMedyanik</dc:creator>
  <cp:lastModifiedBy>leptop</cp:lastModifiedBy>
  <cp:lastPrinted>2017-04-18T13:57:18Z</cp:lastPrinted>
  <dcterms:created xsi:type="dcterms:W3CDTF">2015-05-06T10:52:02Z</dcterms:created>
  <dcterms:modified xsi:type="dcterms:W3CDTF">2017-04-19T07:00:14Z</dcterms:modified>
</cp:coreProperties>
</file>