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ация моя\Программы\2020 год\отчеты об исполнении программ\Сводный доклад\"/>
    </mc:Choice>
  </mc:AlternateContent>
  <bookViews>
    <workbookView xWindow="480" yWindow="150" windowWidth="15480" windowHeight="8940"/>
  </bookViews>
  <sheets>
    <sheet name="Лист1" sheetId="5" r:id="rId1"/>
  </sheets>
  <definedNames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Titles_1">#REF!</definedName>
    <definedName name="__xlnm.Print_Titles_2">#REF!</definedName>
    <definedName name="__xlnm.Print_Titles_3">#REF!</definedName>
    <definedName name="__xlnm.Print_Titles_4">#REF!</definedName>
    <definedName name="_1Excel_BuiltIn_Print_Area_1_1">#REF!</definedName>
    <definedName name="_2Excel_BuiltIn_Print_Titles_1_1">#REF!</definedName>
    <definedName name="Excel_BuiltIn_Print_Area_2">#REF!</definedName>
    <definedName name="Excel_BuiltIn_Print_Area_3">#REF!</definedName>
    <definedName name="Excel_BuiltIn_Print_Area_4">#REF!</definedName>
    <definedName name="Excel_BuiltIn_Print_Titles_2">#REF!</definedName>
    <definedName name="Excel_BuiltIn_Print_Titles_3">#REF!</definedName>
    <definedName name="Excel_BuiltIn_Print_Titles_4">#REF!</definedName>
    <definedName name="А1">#REF!</definedName>
    <definedName name="АА">#REF!</definedName>
    <definedName name="_xlnm.Print_Titles" localSheetId="0">Лист1!$6:$10</definedName>
    <definedName name="_xlnm.Print_Area" localSheetId="0">Лист1!$A$1:$N$36</definedName>
  </definedNames>
  <calcPr calcId="162913" refMode="R1C1"/>
</workbook>
</file>

<file path=xl/calcChain.xml><?xml version="1.0" encoding="utf-8"?>
<calcChain xmlns="http://schemas.openxmlformats.org/spreadsheetml/2006/main">
  <c r="E21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N9" i="5" l="1"/>
  <c r="M9" i="5"/>
  <c r="L9" i="5" s="1"/>
  <c r="K9" i="5"/>
  <c r="J9" i="5"/>
  <c r="I9" i="5" s="1"/>
  <c r="H9" i="5"/>
  <c r="E34" i="5"/>
  <c r="I34" i="5"/>
  <c r="E19" i="5" l="1"/>
  <c r="J10" i="5" l="1"/>
  <c r="I10" i="5" s="1"/>
  <c r="M10" i="5"/>
  <c r="L10" i="5" s="1"/>
  <c r="N10" i="5"/>
  <c r="K10" i="5"/>
  <c r="H10" i="5"/>
  <c r="F10" i="5"/>
  <c r="G10" i="5"/>
  <c r="I36" i="5"/>
  <c r="E36" i="5"/>
  <c r="E10" i="5" l="1"/>
  <c r="I33" i="5"/>
  <c r="E33" i="5"/>
  <c r="F9" i="5" l="1"/>
  <c r="E9" i="5" s="1"/>
  <c r="G20" i="5"/>
  <c r="G9" i="5" s="1"/>
  <c r="E32" i="5" l="1"/>
  <c r="I32" i="5"/>
  <c r="E31" i="5"/>
  <c r="I31" i="5"/>
  <c r="I30" i="5" l="1"/>
  <c r="E30" i="5"/>
  <c r="I12" i="5" l="1"/>
  <c r="I13" i="5"/>
  <c r="I14" i="5"/>
  <c r="I15" i="5"/>
  <c r="I16" i="5"/>
  <c r="I17" i="5"/>
  <c r="I18" i="5"/>
  <c r="I19" i="5"/>
  <c r="I20" i="5"/>
  <c r="I22" i="5"/>
  <c r="I23" i="5"/>
  <c r="I24" i="5"/>
  <c r="I25" i="5"/>
  <c r="I26" i="5"/>
  <c r="I27" i="5"/>
  <c r="I28" i="5"/>
  <c r="I29" i="5"/>
  <c r="I35" i="5"/>
  <c r="I11" i="5"/>
  <c r="J8" i="5" l="1"/>
  <c r="I8" i="5" s="1"/>
  <c r="F8" i="5"/>
  <c r="E35" i="5"/>
  <c r="M8" i="5" l="1"/>
  <c r="L8" i="5" s="1"/>
  <c r="N8" i="5"/>
  <c r="K8" i="5"/>
  <c r="H8" i="5"/>
  <c r="G8" i="5"/>
  <c r="E8" i="5" s="1"/>
  <c r="E15" i="5" l="1"/>
  <c r="E16" i="5"/>
  <c r="E29" i="5" l="1"/>
  <c r="E28" i="5" l="1"/>
  <c r="E27" i="5" l="1"/>
  <c r="E11" i="5"/>
  <c r="E12" i="5" l="1"/>
  <c r="E17" i="5"/>
  <c r="E25" i="5"/>
  <c r="E26" i="5"/>
  <c r="E18" i="5"/>
  <c r="E22" i="5"/>
  <c r="E23" i="5"/>
  <c r="E24" i="5"/>
  <c r="E13" i="5"/>
  <c r="E14" i="5"/>
  <c r="E20" i="5" l="1"/>
</calcChain>
</file>

<file path=xl/sharedStrings.xml><?xml version="1.0" encoding="utf-8"?>
<sst xmlns="http://schemas.openxmlformats.org/spreadsheetml/2006/main" count="116" uniqueCount="90">
  <si>
    <t>ВСЕГО</t>
  </si>
  <si>
    <t>Координатор программы (подпрограммы)</t>
  </si>
  <si>
    <t>местный бюджет</t>
  </si>
  <si>
    <t>2</t>
  </si>
  <si>
    <t>6</t>
  </si>
  <si>
    <t>13</t>
  </si>
  <si>
    <t>14</t>
  </si>
  <si>
    <t>№  п/п</t>
  </si>
  <si>
    <t>тыс. рублей</t>
  </si>
  <si>
    <t>Наименование муниципальной программы, подпрограммы,  ведомственной целевой программы</t>
  </si>
  <si>
    <t>9</t>
  </si>
  <si>
    <t>10</t>
  </si>
  <si>
    <t>12</t>
  </si>
  <si>
    <t>15</t>
  </si>
  <si>
    <t>Объем финансирования, предусмотренный  бюджетной росписью на отчетную дату</t>
  </si>
  <si>
    <t>управление образования администрации муниципального образования Ленинградский район</t>
  </si>
  <si>
    <t>«Развитие культуры Ленинградского района»</t>
  </si>
  <si>
    <t>отдел культуры администрации муниципального образования Ленинградский район</t>
  </si>
  <si>
    <t xml:space="preserve"> «Молодежь Ленинградского района»</t>
  </si>
  <si>
    <t>отдел молодежи администрации муниципального образования Ленинградский район</t>
  </si>
  <si>
    <t>«Дети Ленинградского района»</t>
  </si>
  <si>
    <t>«Развитие физической культуры и спорта в муниципальном образовании Ленинградский район»</t>
  </si>
  <si>
    <t>отдел физической культуры и спорта администрации муниципального образования Ленинградский район</t>
  </si>
  <si>
    <t>управление архитектуры и градостроительства администрации муниципального образования Ленинградский район</t>
  </si>
  <si>
    <t>«Обеспечение безопасности населения муниципального образования Ленинградский район»</t>
  </si>
  <si>
    <t>«Комплексное и устойчивое развитие муниципального образования Ленинградский район в сфере строительства, архитектуры и дорожного хозяйства»</t>
  </si>
  <si>
    <t xml:space="preserve"> «Поддержка малого и среднего предпринимательства в муниципальном образовании Ленинградский район»</t>
  </si>
  <si>
    <t>«Развитие сельского хозяйства в муниципальном образовании Ленинградский район»</t>
  </si>
  <si>
    <t>управление сельского хозяйства и продовольствия администрации муниципального образования Ленинградский район</t>
  </si>
  <si>
    <t>подпрограмма «Развитие малых форм хозяйствования в агропромышленном комплексе Ленинградского района»</t>
  </si>
  <si>
    <t>подпрограмма «Обеспечение эпизоотического благополучия в Ленинградском районе»</t>
  </si>
  <si>
    <t>ОБЩИЙ ОБЪЕМ</t>
  </si>
  <si>
    <t>Объем финансирования, предусмотренный программой на отчетный год</t>
  </si>
  <si>
    <t>отдел по организационной работе администрации муниципального образования Ленинградский район</t>
  </si>
  <si>
    <t>16</t>
  </si>
  <si>
    <t>«Обеспечение жильем молодых семей в муниципальном образовании Ленинградский район»</t>
  </si>
  <si>
    <t>внебюджетные средства</t>
  </si>
  <si>
    <t>1</t>
  </si>
  <si>
    <t>3</t>
  </si>
  <si>
    <t>4</t>
  </si>
  <si>
    <t>5</t>
  </si>
  <si>
    <t>7</t>
  </si>
  <si>
    <t>8</t>
  </si>
  <si>
    <t>Развитие архивного дела в муниципальном образовании Ленинградский район</t>
  </si>
  <si>
    <t>Доступная среда в муниципальном образовании Ленинградский район</t>
  </si>
  <si>
    <t>«Гармонизация межнациональных отношений и развитие национальных культур в муниципальном образовании Ленинградский район»</t>
  </si>
  <si>
    <t>«Развитие образования в муниципальном образовании Ленинградский район»</t>
  </si>
  <si>
    <t>17</t>
  </si>
  <si>
    <t>ВЕДОМСТВЕННАЯ ПРОГРАММА "Муниципальное имущество муниципального образования Ленинградский район"</t>
  </si>
  <si>
    <t>отдел имущественных отношений администрации муниципального образования Ленинградский район</t>
  </si>
  <si>
    <t>МУНИЦИПАЛЬНЫЕ</t>
  </si>
  <si>
    <t>ВЕДОМСТВЕННЫЕ</t>
  </si>
  <si>
    <t>«Поддержка социально ориентированных некоммерческих организаций, осуществляющих свою деятельность в муниципальном образовании Ленинградский район»</t>
  </si>
  <si>
    <t>«Противодействие коррупции в Ленинградском районе»</t>
  </si>
  <si>
    <t>отдел жилищно-коммунального хозяйства администрации муниципального образования Ленинградский район</t>
  </si>
  <si>
    <t>Повышение безопасности дорожного движения</t>
  </si>
  <si>
    <r>
      <t>Профинансировано в отчетном периоде</t>
    </r>
    <r>
      <rPr>
        <vertAlign val="superscript"/>
        <sz val="9"/>
        <color indexed="8"/>
        <rFont val="Times New Roman"/>
        <family val="1"/>
        <charset val="204"/>
      </rPr>
      <t xml:space="preserve">                                                       </t>
    </r>
  </si>
  <si>
    <t>11</t>
  </si>
  <si>
    <t>Переселение граждан из аварийного жилищного фонда</t>
  </si>
  <si>
    <t>18</t>
  </si>
  <si>
    <t>Профилактика экстремизма и терроризма на территории муниципального образования Ленинградский район</t>
  </si>
  <si>
    <t>19</t>
  </si>
  <si>
    <t>Основные мероприятия</t>
  </si>
  <si>
    <t>Укрепление общественного здоровья</t>
  </si>
  <si>
    <t>20</t>
  </si>
  <si>
    <t>подпрограмма 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сельско-хозяйственных организациях и крестьянских (фермерских) хозяйствах Ленинградского района»</t>
  </si>
  <si>
    <t>ВЕДОМСТВЕННАЯ ПРОГРАММА
«Подготовка к отопительному сезону объекта коммунальной инфраструктуры муниципального образования Ленинградский район»</t>
  </si>
  <si>
    <t>2 программы</t>
  </si>
  <si>
    <t>Информация о финансировании муниципальных  и ведомственных программ                                                                                                                                                                                муниципального образования Ленинградский район                                                                                                                                                                                на 31 декабря 2020 года</t>
  </si>
  <si>
    <t>«Постановка на кадастровый учет территориальных зон на территории  муниципального образования Ленинградский район»</t>
  </si>
  <si>
    <t>20 программ</t>
  </si>
  <si>
    <t>21</t>
  </si>
  <si>
    <t>22</t>
  </si>
  <si>
    <t>федеральный и краевой бюджеты</t>
  </si>
  <si>
    <t>юридический отдел администрации муниципального образования Ленинградский район</t>
  </si>
  <si>
    <t>управление экономического развития администрации муниципального образования Ленинградский район</t>
  </si>
  <si>
    <t>Отдел ГО и ЧС, взаимодействия с правоохранительными органами и делам казачества администрации муниципального образования Ленинградский район</t>
  </si>
  <si>
    <t>Заместитель главы</t>
  </si>
  <si>
    <t>Срок реализации программ</t>
  </si>
  <si>
    <t>2020 год</t>
  </si>
  <si>
    <t>2020-2022 годы</t>
  </si>
  <si>
    <t>2020-2024 годы</t>
  </si>
  <si>
    <t>2020-2025 годы</t>
  </si>
  <si>
    <t>2019-2023 годы</t>
  </si>
  <si>
    <t>2017-2022 годы</t>
  </si>
  <si>
    <t>2017-2021 годы</t>
  </si>
  <si>
    <t>2016-2022 годы</t>
  </si>
  <si>
    <t>2017-2023 годы</t>
  </si>
  <si>
    <t>2018-2022 годы</t>
  </si>
  <si>
    <t>2017-2024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</si>
</sst>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0.0"/>
    <numFmt numFmtId="169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6.6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</font>
    <font>
      <sz val="10"/>
      <name val="Arial Cy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9" fillId="0" borderId="0"/>
    <xf numFmtId="0" fontId="8" fillId="0" borderId="0"/>
    <xf numFmtId="0" fontId="5" fillId="0" borderId="0"/>
    <xf numFmtId="0" fontId="10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9" fillId="0" borderId="0"/>
    <xf numFmtId="0" fontId="8" fillId="0" borderId="0"/>
    <xf numFmtId="0" fontId="2" fillId="0" borderId="0"/>
    <xf numFmtId="0" fontId="13" fillId="0" borderId="0"/>
    <xf numFmtId="0" fontId="2" fillId="0" borderId="0"/>
    <xf numFmtId="0" fontId="5" fillId="2" borderId="3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38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2">
    <xf numFmtId="0" fontId="0" fillId="0" borderId="0" xfId="0"/>
    <xf numFmtId="0" fontId="16" fillId="0" borderId="0" xfId="0" applyFont="1" applyFill="1" applyAlignment="1">
      <alignment horizontal="right" vertical="top"/>
    </xf>
    <xf numFmtId="49" fontId="20" fillId="0" borderId="2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20" fillId="0" borderId="2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168" fontId="18" fillId="0" borderId="0" xfId="0" applyNumberFormat="1" applyFont="1" applyFill="1" applyBorder="1" applyAlignment="1" applyProtection="1">
      <alignment horizontal="center" vertical="top" wrapText="1"/>
      <protection locked="0"/>
    </xf>
    <xf numFmtId="168" fontId="19" fillId="0" borderId="0" xfId="0" applyNumberFormat="1" applyFont="1" applyFill="1" applyBorder="1" applyAlignment="1" applyProtection="1">
      <alignment horizontal="center" vertical="center" textRotation="90" wrapText="1"/>
      <protection locked="0"/>
    </xf>
    <xf numFmtId="4" fontId="20" fillId="0" borderId="0" xfId="0" applyNumberFormat="1" applyFont="1" applyFill="1" applyBorder="1" applyAlignment="1">
      <alignment horizontal="center" vertical="top"/>
    </xf>
    <xf numFmtId="169" fontId="26" fillId="0" borderId="2" xfId="0" applyNumberFormat="1" applyFont="1" applyFill="1" applyBorder="1" applyAlignment="1">
      <alignment horizontal="center" vertical="top"/>
    </xf>
    <xf numFmtId="169" fontId="27" fillId="0" borderId="2" xfId="0" applyNumberFormat="1" applyFont="1" applyFill="1" applyBorder="1" applyAlignment="1">
      <alignment horizontal="center" vertical="top" wrapText="1"/>
    </xf>
    <xf numFmtId="169" fontId="26" fillId="0" borderId="5" xfId="0" applyNumberFormat="1" applyFont="1" applyFill="1" applyBorder="1" applyAlignment="1">
      <alignment horizontal="center" vertical="top"/>
    </xf>
    <xf numFmtId="169" fontId="28" fillId="0" borderId="2" xfId="0" applyNumberFormat="1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left" vertical="top" wrapText="1"/>
    </xf>
    <xf numFmtId="0" fontId="25" fillId="0" borderId="9" xfId="0" applyFont="1" applyFill="1" applyBorder="1" applyAlignment="1">
      <alignment horizontal="left" vertical="top" wrapText="1"/>
    </xf>
    <xf numFmtId="168" fontId="2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169" fontId="26" fillId="0" borderId="2" xfId="0" applyNumberFormat="1" applyFont="1" applyFill="1" applyBorder="1" applyAlignment="1">
      <alignment horizontal="center" vertical="top" wrapText="1"/>
    </xf>
    <xf numFmtId="169" fontId="26" fillId="0" borderId="5" xfId="0" applyNumberFormat="1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169" fontId="27" fillId="0" borderId="5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vertical="top"/>
    </xf>
    <xf numFmtId="169" fontId="0" fillId="0" borderId="0" xfId="0" applyNumberFormat="1" applyFill="1" applyAlignment="1">
      <alignment vertical="top"/>
    </xf>
    <xf numFmtId="169" fontId="33" fillId="0" borderId="0" xfId="0" applyNumberFormat="1" applyFont="1" applyFill="1" applyAlignment="1">
      <alignment vertical="top"/>
    </xf>
    <xf numFmtId="169" fontId="22" fillId="0" borderId="0" xfId="0" applyNumberFormat="1" applyFont="1" applyFill="1" applyAlignment="1">
      <alignment vertical="top"/>
    </xf>
    <xf numFmtId="0" fontId="32" fillId="0" borderId="2" xfId="0" applyFont="1" applyFill="1" applyBorder="1" applyAlignment="1">
      <alignment vertical="top"/>
    </xf>
    <xf numFmtId="4" fontId="34" fillId="0" borderId="0" xfId="0" applyNumberFormat="1" applyFont="1" applyFill="1" applyBorder="1" applyAlignment="1">
      <alignment horizontal="center" vertical="top"/>
    </xf>
    <xf numFmtId="169" fontId="28" fillId="0" borderId="2" xfId="0" applyNumberFormat="1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 wrapText="1"/>
    </xf>
    <xf numFmtId="168" fontId="29" fillId="0" borderId="4" xfId="0" applyNumberFormat="1" applyFont="1" applyFill="1" applyBorder="1" applyAlignment="1" applyProtection="1">
      <alignment horizontal="center" vertical="top" wrapText="1"/>
      <protection locked="0"/>
    </xf>
    <xf numFmtId="168" fontId="29" fillId="0" borderId="6" xfId="0" applyNumberFormat="1" applyFont="1" applyFill="1" applyBorder="1" applyAlignment="1" applyProtection="1">
      <alignment horizontal="center" vertical="top" wrapText="1"/>
      <protection locked="0"/>
    </xf>
    <xf numFmtId="0" fontId="17" fillId="0" borderId="5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 applyProtection="1">
      <alignment horizontal="left" vertical="top" wrapText="1"/>
      <protection locked="0"/>
    </xf>
    <xf numFmtId="0" fontId="25" fillId="0" borderId="5" xfId="0" applyFont="1" applyFill="1" applyBorder="1" applyAlignment="1" applyProtection="1">
      <alignment horizontal="center" vertical="top" wrapText="1"/>
      <protection locked="0"/>
    </xf>
    <xf numFmtId="0" fontId="25" fillId="0" borderId="7" xfId="0" applyFont="1" applyFill="1" applyBorder="1" applyAlignment="1" applyProtection="1">
      <alignment horizontal="center" vertical="top" wrapText="1"/>
      <protection locked="0"/>
    </xf>
    <xf numFmtId="168" fontId="29" fillId="0" borderId="8" xfId="0" applyNumberFormat="1" applyFont="1" applyFill="1" applyBorder="1" applyAlignment="1" applyProtection="1">
      <alignment horizontal="center" vertical="top" wrapText="1"/>
      <protection locked="0"/>
    </xf>
  </cellXfs>
  <cellStyles count="55">
    <cellStyle name="Comma [0]" xfId="1"/>
    <cellStyle name="Currency [0]" xfId="2"/>
    <cellStyle name="Excel Built-in Normal" xfId="3"/>
    <cellStyle name="Normal_Sheet1" xfId="4"/>
    <cellStyle name="Гиперссылка 2" xfId="5"/>
    <cellStyle name="Гиперссылка 3" xfId="6"/>
    <cellStyle name="Обычный" xfId="0" builtinId="0"/>
    <cellStyle name="Обычный 10" xfId="7"/>
    <cellStyle name="Обычный 11" xfId="8"/>
    <cellStyle name="Обычный 12" xfId="9"/>
    <cellStyle name="Обычный 2" xfId="10"/>
    <cellStyle name="Обычный 2 2" xfId="11"/>
    <cellStyle name="Обычный 2 2 2" xfId="12"/>
    <cellStyle name="Обычный 2 2 3" xfId="13"/>
    <cellStyle name="Обычный 2 3" xfId="14"/>
    <cellStyle name="Обычный 2 3 2" xfId="15"/>
    <cellStyle name="Обычный 2 3 3" xfId="16"/>
    <cellStyle name="Обычный 2 4" xfId="17"/>
    <cellStyle name="Обычный 2 5" xfId="18"/>
    <cellStyle name="Обычный 2 6" xfId="19"/>
    <cellStyle name="Обычный 2 7" xfId="20"/>
    <cellStyle name="Обычный 2 8" xfId="21"/>
    <cellStyle name="Обычный 3" xfId="22"/>
    <cellStyle name="Обычный 3 2" xfId="23"/>
    <cellStyle name="Обычный 3 3" xfId="24"/>
    <cellStyle name="Обычный 3 4" xfId="25"/>
    <cellStyle name="Обычный 4" xfId="26"/>
    <cellStyle name="Обычный 4 2" xfId="27"/>
    <cellStyle name="Обычный 5" xfId="28"/>
    <cellStyle name="Обычный 5 2" xfId="29"/>
    <cellStyle name="Обычный 5 3" xfId="30"/>
    <cellStyle name="Обычный 6" xfId="31"/>
    <cellStyle name="Обычный 7" xfId="32"/>
    <cellStyle name="Обычный 8" xfId="33"/>
    <cellStyle name="Обычный 9" xfId="34"/>
    <cellStyle name="Примечание 2" xfId="35"/>
    <cellStyle name="Процентный 2" xfId="36"/>
    <cellStyle name="Процентный 3" xfId="37"/>
    <cellStyle name="Стиль 1" xfId="38"/>
    <cellStyle name="Тысячи [0]_молодежная практика" xfId="39"/>
    <cellStyle name="Тысячи_Код меню" xfId="40"/>
    <cellStyle name="Финансовый 2" xfId="41"/>
    <cellStyle name="Финансовый 2 2" xfId="42"/>
    <cellStyle name="Финансовый 3" xfId="43"/>
    <cellStyle name="Финансовый 3 2" xfId="44"/>
    <cellStyle name="Финансовый 3 3" xfId="45"/>
    <cellStyle name="Финансовый 3 4" xfId="46"/>
    <cellStyle name="Финансовый 3 5" xfId="47"/>
    <cellStyle name="Финансовый 3 6" xfId="48"/>
    <cellStyle name="Финансовый 3 7" xfId="49"/>
    <cellStyle name="Финансовый 4" xfId="50"/>
    <cellStyle name="Финансовый 4 2" xfId="51"/>
    <cellStyle name="Финансовый 5" xfId="52"/>
    <cellStyle name="Финансовый 6" xfId="53"/>
    <cellStyle name="Финансовый 7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zoomScale="70" zoomScaleNormal="70" zoomScaleSheetLayoutView="85" workbookViewId="0">
      <pane ySplit="7" topLeftCell="A29" activePane="bottomLeft" state="frozenSplit"/>
      <selection activeCell="A4" sqref="A4"/>
      <selection pane="bottomLeft" activeCell="J31" sqref="J31"/>
    </sheetView>
  </sheetViews>
  <sheetFormatPr defaultRowHeight="15" x14ac:dyDescent="0.25"/>
  <cols>
    <col min="1" max="1" width="3.7109375" style="3" customWidth="1"/>
    <col min="2" max="2" width="45.85546875" style="3" customWidth="1"/>
    <col min="3" max="3" width="38.7109375" style="3" customWidth="1"/>
    <col min="4" max="4" width="17.7109375" style="3" customWidth="1"/>
    <col min="5" max="5" width="13.7109375" style="3" customWidth="1"/>
    <col min="6" max="6" width="11.140625" style="3" customWidth="1"/>
    <col min="7" max="7" width="10.85546875" style="3" customWidth="1"/>
    <col min="8" max="8" width="9.5703125" style="3" customWidth="1"/>
    <col min="9" max="9" width="12.7109375" style="3" customWidth="1"/>
    <col min="10" max="10" width="11.5703125" style="3" customWidth="1"/>
    <col min="11" max="11" width="12.140625" style="3" customWidth="1"/>
    <col min="12" max="12" width="12.5703125" style="3" customWidth="1"/>
    <col min="13" max="13" width="12" style="3" customWidth="1"/>
    <col min="14" max="14" width="10.85546875" style="3" customWidth="1"/>
    <col min="15" max="15" width="9.7109375" style="3" customWidth="1"/>
    <col min="16" max="16" width="13.7109375" style="3" customWidth="1"/>
    <col min="17" max="16384" width="9.140625" style="3"/>
  </cols>
  <sheetData>
    <row r="1" spans="1:16" ht="15.75" x14ac:dyDescent="0.25">
      <c r="N1" s="1"/>
      <c r="O1" s="1"/>
    </row>
    <row r="2" spans="1:16" ht="15.75" x14ac:dyDescent="0.25">
      <c r="N2" s="1"/>
      <c r="O2" s="1"/>
    </row>
    <row r="3" spans="1:16" x14ac:dyDescent="0.25">
      <c r="B3" s="33" t="s">
        <v>68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6" ht="66.75" customHeight="1" x14ac:dyDescent="0.3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5"/>
      <c r="O4" s="5"/>
    </row>
    <row r="5" spans="1:16" x14ac:dyDescent="0.25">
      <c r="N5" s="24" t="s">
        <v>8</v>
      </c>
      <c r="O5" s="6"/>
    </row>
    <row r="6" spans="1:16" ht="29.25" customHeight="1" x14ac:dyDescent="0.25">
      <c r="A6" s="36" t="s">
        <v>7</v>
      </c>
      <c r="B6" s="38" t="s">
        <v>9</v>
      </c>
      <c r="C6" s="39" t="s">
        <v>1</v>
      </c>
      <c r="D6" s="39" t="s">
        <v>78</v>
      </c>
      <c r="E6" s="34" t="s">
        <v>32</v>
      </c>
      <c r="F6" s="35"/>
      <c r="G6" s="35"/>
      <c r="H6" s="41"/>
      <c r="I6" s="34" t="s">
        <v>14</v>
      </c>
      <c r="J6" s="35"/>
      <c r="K6" s="35"/>
      <c r="L6" s="34" t="s">
        <v>56</v>
      </c>
      <c r="M6" s="35"/>
      <c r="N6" s="35"/>
      <c r="O6" s="7"/>
    </row>
    <row r="7" spans="1:16" ht="69" x14ac:dyDescent="0.25">
      <c r="A7" s="37"/>
      <c r="B7" s="38"/>
      <c r="C7" s="40"/>
      <c r="D7" s="40"/>
      <c r="E7" s="19" t="s">
        <v>31</v>
      </c>
      <c r="F7" s="19" t="s">
        <v>73</v>
      </c>
      <c r="G7" s="19" t="s">
        <v>2</v>
      </c>
      <c r="H7" s="19" t="s">
        <v>36</v>
      </c>
      <c r="I7" s="19" t="s">
        <v>31</v>
      </c>
      <c r="J7" s="19" t="s">
        <v>73</v>
      </c>
      <c r="K7" s="19" t="s">
        <v>2</v>
      </c>
      <c r="L7" s="19" t="s">
        <v>31</v>
      </c>
      <c r="M7" s="19" t="s">
        <v>73</v>
      </c>
      <c r="N7" s="19" t="s">
        <v>2</v>
      </c>
      <c r="O7" s="8"/>
    </row>
    <row r="8" spans="1:16" ht="15.75" x14ac:dyDescent="0.25">
      <c r="A8" s="22"/>
      <c r="B8" s="4" t="s">
        <v>0</v>
      </c>
      <c r="C8" s="4"/>
      <c r="D8" s="4"/>
      <c r="E8" s="10">
        <f>F8+G8+H8</f>
        <v>1421155.3069999998</v>
      </c>
      <c r="F8" s="10">
        <f t="shared" ref="F8:G8" si="0">F9+F10</f>
        <v>889620.79999999981</v>
      </c>
      <c r="G8" s="10">
        <f t="shared" si="0"/>
        <v>523867.00699999993</v>
      </c>
      <c r="H8" s="10">
        <f>H9+H10</f>
        <v>7667.5</v>
      </c>
      <c r="I8" s="10">
        <f>K8+J8</f>
        <v>1396497.0999999996</v>
      </c>
      <c r="J8" s="10">
        <f>J9+J10</f>
        <v>899997.99999999977</v>
      </c>
      <c r="K8" s="10">
        <f>K9+K10</f>
        <v>496499.1</v>
      </c>
      <c r="L8" s="10">
        <f>M8+N8</f>
        <v>1368440</v>
      </c>
      <c r="M8" s="10">
        <f t="shared" ref="M8" si="1">M9+M10</f>
        <v>886502.29999999993</v>
      </c>
      <c r="N8" s="10">
        <f>N9+N10</f>
        <v>481937.7</v>
      </c>
      <c r="O8" s="9"/>
      <c r="P8" s="26"/>
    </row>
    <row r="9" spans="1:16" ht="15.75" x14ac:dyDescent="0.25">
      <c r="A9" s="22"/>
      <c r="B9" s="4" t="s">
        <v>50</v>
      </c>
      <c r="C9" s="4" t="s">
        <v>70</v>
      </c>
      <c r="D9" s="4"/>
      <c r="E9" s="10">
        <f>F9+G9+H9</f>
        <v>1407841.8599999999</v>
      </c>
      <c r="F9" s="10">
        <f>F11+F12+F13+F14+F15+F16+F17+F18+F19+F20+F25+F26+F27+F28+F29+F30+F31+F32+F33+F34</f>
        <v>879289.09999999986</v>
      </c>
      <c r="G9" s="10">
        <f t="shared" ref="G9:H9" si="2">G11+G12+G13+G14+G15+G16+G17+G18+G19+G20+G25+G26+G27+G28+G29+G30+G31+G32+G33+G34</f>
        <v>520885.25999999995</v>
      </c>
      <c r="H9" s="10">
        <f t="shared" si="2"/>
        <v>7667.5</v>
      </c>
      <c r="I9" s="10">
        <f>K9+J9</f>
        <v>1383183.6999999997</v>
      </c>
      <c r="J9" s="10">
        <f>J11+J12+J13+J14+J15+J16+J17+J18+J19+J20+J25+J26+J27+J28+J29+J30+J31+J32+J33+J34</f>
        <v>889666.29999999981</v>
      </c>
      <c r="K9" s="10">
        <f t="shared" ref="K9" si="3">K11+K12+K13+K14+K15+K16+K17+K18+K19+K20+K25+K26+K27+K28+K29+K30+K31+K32+K33+K34</f>
        <v>493517.39999999997</v>
      </c>
      <c r="L9" s="10">
        <f>M9+N9</f>
        <v>1355141.9</v>
      </c>
      <c r="M9" s="10">
        <f>M11+M12+M13+M14+M15+M16+M17+M18+M19+M20+M25+M26+M27+M28+M29+M30+M31+M32+M33+M34</f>
        <v>876170.6</v>
      </c>
      <c r="N9" s="10">
        <f t="shared" ref="N9" si="4">N11+N12+N13+N14+N15+N16+N17+N18+N19+N20+N25+N26+N27+N28+N29+N30+N31+N32+N33+N34</f>
        <v>478971.3</v>
      </c>
      <c r="O9" s="9"/>
      <c r="P9" s="26"/>
    </row>
    <row r="10" spans="1:16" ht="15.75" x14ac:dyDescent="0.25">
      <c r="A10" s="22"/>
      <c r="B10" s="4" t="s">
        <v>51</v>
      </c>
      <c r="C10" s="4" t="s">
        <v>67</v>
      </c>
      <c r="D10" s="4"/>
      <c r="E10" s="10">
        <f>F10+G10+H10</f>
        <v>13313.447</v>
      </c>
      <c r="F10" s="10">
        <f t="shared" ref="F10" si="5">F35+F36</f>
        <v>10331.700000000001</v>
      </c>
      <c r="G10" s="10">
        <f>G35+G36</f>
        <v>2981.7469999999998</v>
      </c>
      <c r="H10" s="10">
        <f>H35+H36</f>
        <v>0</v>
      </c>
      <c r="I10" s="10">
        <f>K10+J10</f>
        <v>13313.400000000001</v>
      </c>
      <c r="J10" s="10">
        <f t="shared" ref="J10" si="6">J35+J36</f>
        <v>10331.700000000001</v>
      </c>
      <c r="K10" s="10">
        <f>K35+K36</f>
        <v>2981.7</v>
      </c>
      <c r="L10" s="10">
        <f>M10+N10</f>
        <v>13298.1</v>
      </c>
      <c r="M10" s="10">
        <f t="shared" ref="M10" si="7">M35+M36</f>
        <v>10331.700000000001</v>
      </c>
      <c r="N10" s="10">
        <f>N35+N36</f>
        <v>2966.4</v>
      </c>
      <c r="O10" s="9"/>
      <c r="P10" s="26"/>
    </row>
    <row r="11" spans="1:16" ht="45" customHeight="1" x14ac:dyDescent="0.25">
      <c r="A11" s="2" t="s">
        <v>37</v>
      </c>
      <c r="B11" s="14" t="s">
        <v>16</v>
      </c>
      <c r="C11" s="16" t="s">
        <v>17</v>
      </c>
      <c r="D11" s="16" t="s">
        <v>84</v>
      </c>
      <c r="E11" s="20">
        <f>SUM(F11:H11)</f>
        <v>83669.899999999994</v>
      </c>
      <c r="F11" s="20">
        <v>596</v>
      </c>
      <c r="G11" s="10">
        <v>83073.899999999994</v>
      </c>
      <c r="H11" s="10"/>
      <c r="I11" s="11">
        <f t="shared" ref="I11:I20" si="8">SUM(J11:K11)</f>
        <v>83710.5</v>
      </c>
      <c r="J11" s="11">
        <v>636.6</v>
      </c>
      <c r="K11" s="10">
        <v>83073.899999999994</v>
      </c>
      <c r="L11" s="10">
        <f t="shared" ref="L11:L36" si="9">M11+N11</f>
        <v>83407.3</v>
      </c>
      <c r="M11" s="11">
        <v>636.6</v>
      </c>
      <c r="N11" s="10">
        <v>82770.7</v>
      </c>
      <c r="O11" s="9"/>
      <c r="P11" s="26"/>
    </row>
    <row r="12" spans="1:16" ht="46.5" customHeight="1" x14ac:dyDescent="0.25">
      <c r="A12" s="2" t="s">
        <v>3</v>
      </c>
      <c r="B12" s="15" t="s">
        <v>18</v>
      </c>
      <c r="C12" s="16" t="s">
        <v>19</v>
      </c>
      <c r="D12" s="16" t="s">
        <v>84</v>
      </c>
      <c r="E12" s="20">
        <f>SUM(F12:H12)</f>
        <v>7142.7</v>
      </c>
      <c r="F12" s="20">
        <v>0</v>
      </c>
      <c r="G12" s="10">
        <v>7142.7</v>
      </c>
      <c r="H12" s="10">
        <v>0</v>
      </c>
      <c r="I12" s="11">
        <f t="shared" si="8"/>
        <v>7142.7</v>
      </c>
      <c r="J12" s="11"/>
      <c r="K12" s="10">
        <v>7142.7</v>
      </c>
      <c r="L12" s="10">
        <f t="shared" si="9"/>
        <v>7129.8</v>
      </c>
      <c r="M12" s="11"/>
      <c r="N12" s="10">
        <v>7129.8</v>
      </c>
      <c r="O12" s="9"/>
      <c r="P12" s="26"/>
    </row>
    <row r="13" spans="1:16" ht="55.5" customHeight="1" x14ac:dyDescent="0.25">
      <c r="A13" s="2" t="s">
        <v>38</v>
      </c>
      <c r="B13" s="15" t="s">
        <v>45</v>
      </c>
      <c r="C13" s="16" t="s">
        <v>33</v>
      </c>
      <c r="D13" s="16" t="s">
        <v>85</v>
      </c>
      <c r="E13" s="20">
        <f>SUM(F13:H13)</f>
        <v>30</v>
      </c>
      <c r="F13" s="20"/>
      <c r="G13" s="10">
        <v>30</v>
      </c>
      <c r="H13" s="10"/>
      <c r="I13" s="11">
        <f t="shared" si="8"/>
        <v>30</v>
      </c>
      <c r="J13" s="11"/>
      <c r="K13" s="10">
        <v>30</v>
      </c>
      <c r="L13" s="10">
        <f t="shared" si="9"/>
        <v>30</v>
      </c>
      <c r="M13" s="11"/>
      <c r="N13" s="10">
        <v>30</v>
      </c>
      <c r="O13" s="9"/>
      <c r="P13" s="26"/>
    </row>
    <row r="14" spans="1:16" ht="58.5" customHeight="1" x14ac:dyDescent="0.25">
      <c r="A14" s="2" t="s">
        <v>39</v>
      </c>
      <c r="B14" s="15" t="s">
        <v>52</v>
      </c>
      <c r="C14" s="16" t="s">
        <v>33</v>
      </c>
      <c r="D14" s="16" t="s">
        <v>83</v>
      </c>
      <c r="E14" s="20">
        <f>SUM(F14:H14)</f>
        <v>300</v>
      </c>
      <c r="F14" s="21"/>
      <c r="G14" s="12">
        <v>300</v>
      </c>
      <c r="H14" s="12"/>
      <c r="I14" s="11">
        <f t="shared" si="8"/>
        <v>300</v>
      </c>
      <c r="J14" s="23"/>
      <c r="K14" s="12">
        <v>300</v>
      </c>
      <c r="L14" s="10">
        <f t="shared" si="9"/>
        <v>300</v>
      </c>
      <c r="M14" s="23"/>
      <c r="N14" s="12">
        <v>300</v>
      </c>
      <c r="O14" s="9"/>
      <c r="P14" s="26"/>
    </row>
    <row r="15" spans="1:16" ht="45.75" customHeight="1" x14ac:dyDescent="0.25">
      <c r="A15" s="2" t="s">
        <v>40</v>
      </c>
      <c r="B15" s="15" t="s">
        <v>35</v>
      </c>
      <c r="C15" s="16" t="s">
        <v>54</v>
      </c>
      <c r="D15" s="16" t="s">
        <v>86</v>
      </c>
      <c r="E15" s="20">
        <f>SUM(F15:G15)</f>
        <v>4148.2</v>
      </c>
      <c r="F15" s="21">
        <v>2353.5</v>
      </c>
      <c r="G15" s="12">
        <v>1794.7</v>
      </c>
      <c r="H15" s="12">
        <v>7667.5</v>
      </c>
      <c r="I15" s="11">
        <f t="shared" si="8"/>
        <v>4148.2</v>
      </c>
      <c r="J15" s="23">
        <v>2353.5</v>
      </c>
      <c r="K15" s="12">
        <v>1794.7</v>
      </c>
      <c r="L15" s="10">
        <f t="shared" si="9"/>
        <v>4128.7</v>
      </c>
      <c r="M15" s="11">
        <v>2342.4</v>
      </c>
      <c r="N15" s="12">
        <v>1786.3</v>
      </c>
      <c r="O15" s="9"/>
      <c r="P15" s="26"/>
    </row>
    <row r="16" spans="1:16" ht="46.5" customHeight="1" x14ac:dyDescent="0.25">
      <c r="A16" s="2" t="s">
        <v>4</v>
      </c>
      <c r="B16" s="15" t="s">
        <v>53</v>
      </c>
      <c r="C16" s="16" t="s">
        <v>74</v>
      </c>
      <c r="D16" s="16" t="s">
        <v>83</v>
      </c>
      <c r="E16" s="20">
        <f>SUM(F16:G16)</f>
        <v>10</v>
      </c>
      <c r="F16" s="21">
        <v>0</v>
      </c>
      <c r="G16" s="12">
        <v>10</v>
      </c>
      <c r="H16" s="12">
        <v>0</v>
      </c>
      <c r="I16" s="11">
        <f t="shared" si="8"/>
        <v>10</v>
      </c>
      <c r="J16" s="23"/>
      <c r="K16" s="12">
        <v>10</v>
      </c>
      <c r="L16" s="10">
        <f t="shared" si="9"/>
        <v>10</v>
      </c>
      <c r="M16" s="11"/>
      <c r="N16" s="12">
        <v>10</v>
      </c>
      <c r="O16" s="9"/>
      <c r="P16" s="26"/>
    </row>
    <row r="17" spans="1:16" ht="15.75" x14ac:dyDescent="0.25">
      <c r="A17" s="2" t="s">
        <v>41</v>
      </c>
      <c r="B17" s="15" t="s">
        <v>20</v>
      </c>
      <c r="C17" s="16" t="s">
        <v>77</v>
      </c>
      <c r="D17" s="16" t="s">
        <v>84</v>
      </c>
      <c r="E17" s="20">
        <f t="shared" ref="E17:E36" si="10">SUM(F17:H17)</f>
        <v>955</v>
      </c>
      <c r="F17" s="20"/>
      <c r="G17" s="20">
        <v>955</v>
      </c>
      <c r="H17" s="20"/>
      <c r="I17" s="11">
        <f t="shared" si="8"/>
        <v>955</v>
      </c>
      <c r="J17" s="11"/>
      <c r="K17" s="10">
        <v>955</v>
      </c>
      <c r="L17" s="10">
        <f t="shared" si="9"/>
        <v>643.1</v>
      </c>
      <c r="M17" s="11"/>
      <c r="N17" s="10">
        <v>643.1</v>
      </c>
      <c r="O17" s="9"/>
      <c r="P17" s="26"/>
    </row>
    <row r="18" spans="1:16" ht="48" customHeight="1" x14ac:dyDescent="0.25">
      <c r="A18" s="2" t="s">
        <v>42</v>
      </c>
      <c r="B18" s="15" t="s">
        <v>26</v>
      </c>
      <c r="C18" s="16" t="s">
        <v>75</v>
      </c>
      <c r="D18" s="16" t="s">
        <v>85</v>
      </c>
      <c r="E18" s="20">
        <f t="shared" si="10"/>
        <v>565</v>
      </c>
      <c r="F18" s="20">
        <v>0</v>
      </c>
      <c r="G18" s="10">
        <v>565</v>
      </c>
      <c r="H18" s="10">
        <v>0</v>
      </c>
      <c r="I18" s="11">
        <f t="shared" si="8"/>
        <v>565</v>
      </c>
      <c r="J18" s="11"/>
      <c r="K18" s="10">
        <v>565</v>
      </c>
      <c r="L18" s="10">
        <f t="shared" si="9"/>
        <v>565</v>
      </c>
      <c r="M18" s="11"/>
      <c r="N18" s="10">
        <v>565</v>
      </c>
      <c r="O18" s="9"/>
      <c r="P18" s="26"/>
    </row>
    <row r="19" spans="1:16" ht="45.75" customHeight="1" x14ac:dyDescent="0.25">
      <c r="A19" s="2" t="s">
        <v>10</v>
      </c>
      <c r="B19" s="15" t="s">
        <v>46</v>
      </c>
      <c r="C19" s="16" t="s">
        <v>15</v>
      </c>
      <c r="D19" s="16" t="s">
        <v>87</v>
      </c>
      <c r="E19" s="20">
        <f t="shared" si="10"/>
        <v>940921.5</v>
      </c>
      <c r="F19" s="11">
        <v>639394.69999999995</v>
      </c>
      <c r="G19" s="11">
        <v>301526.8</v>
      </c>
      <c r="H19" s="11">
        <v>0</v>
      </c>
      <c r="I19" s="11">
        <f t="shared" si="8"/>
        <v>940921.5</v>
      </c>
      <c r="J19" s="11">
        <v>639394.69999999995</v>
      </c>
      <c r="K19" s="11">
        <v>301526.8</v>
      </c>
      <c r="L19" s="10">
        <f t="shared" si="9"/>
        <v>928240.20000000007</v>
      </c>
      <c r="M19" s="11">
        <v>638177.80000000005</v>
      </c>
      <c r="N19" s="10">
        <v>290062.40000000002</v>
      </c>
      <c r="O19" s="9"/>
      <c r="P19" s="26"/>
    </row>
    <row r="20" spans="1:16" ht="63.75" customHeight="1" x14ac:dyDescent="0.25">
      <c r="A20" s="2" t="s">
        <v>11</v>
      </c>
      <c r="B20" s="15" t="s">
        <v>27</v>
      </c>
      <c r="C20" s="16" t="s">
        <v>28</v>
      </c>
      <c r="D20" s="16" t="s">
        <v>84</v>
      </c>
      <c r="E20" s="20">
        <f t="shared" si="10"/>
        <v>10884.1</v>
      </c>
      <c r="F20" s="10">
        <v>10585.6</v>
      </c>
      <c r="G20" s="10">
        <f>SUM(G21:G24)</f>
        <v>298.5</v>
      </c>
      <c r="H20" s="10"/>
      <c r="I20" s="11">
        <f t="shared" si="8"/>
        <v>10884.1</v>
      </c>
      <c r="J20" s="11">
        <v>10585.6</v>
      </c>
      <c r="K20" s="10">
        <v>298.5</v>
      </c>
      <c r="L20" s="10">
        <f t="shared" si="9"/>
        <v>10746.6</v>
      </c>
      <c r="M20" s="11">
        <v>10448.1</v>
      </c>
      <c r="N20" s="10">
        <v>298.5</v>
      </c>
      <c r="O20" s="9"/>
      <c r="P20" s="26"/>
    </row>
    <row r="21" spans="1:16" ht="15.75" x14ac:dyDescent="0.25">
      <c r="A21" s="2"/>
      <c r="B21" s="16" t="s">
        <v>62</v>
      </c>
      <c r="C21" s="16"/>
      <c r="D21" s="16"/>
      <c r="E21" s="20">
        <f t="shared" si="10"/>
        <v>1281.5999999999999</v>
      </c>
      <c r="F21" s="13">
        <v>1281.5999999999999</v>
      </c>
      <c r="G21" s="10"/>
      <c r="H21" s="10"/>
      <c r="I21" s="11"/>
      <c r="J21" s="11"/>
      <c r="K21" s="10"/>
      <c r="L21" s="10">
        <f t="shared" si="9"/>
        <v>0</v>
      </c>
      <c r="M21" s="11"/>
      <c r="N21" s="10"/>
      <c r="O21" s="9"/>
      <c r="P21" s="26"/>
    </row>
    <row r="22" spans="1:16" ht="93" customHeight="1" x14ac:dyDescent="0.25">
      <c r="A22" s="2"/>
      <c r="B22" s="16" t="s">
        <v>65</v>
      </c>
      <c r="C22" s="16"/>
      <c r="D22" s="16"/>
      <c r="E22" s="20">
        <f t="shared" si="10"/>
        <v>298.5</v>
      </c>
      <c r="F22" s="20"/>
      <c r="G22" s="13">
        <v>298.5</v>
      </c>
      <c r="H22" s="13"/>
      <c r="I22" s="11">
        <f t="shared" ref="I22:I36" si="11">SUM(J22:K22)</f>
        <v>0</v>
      </c>
      <c r="J22" s="11"/>
      <c r="K22" s="13"/>
      <c r="L22" s="10">
        <f t="shared" si="9"/>
        <v>0</v>
      </c>
      <c r="M22" s="11"/>
      <c r="N22" s="13"/>
      <c r="O22" s="9"/>
      <c r="P22" s="26"/>
    </row>
    <row r="23" spans="1:16" ht="49.5" customHeight="1" x14ac:dyDescent="0.25">
      <c r="A23" s="2"/>
      <c r="B23" s="16" t="s">
        <v>29</v>
      </c>
      <c r="C23" s="16"/>
      <c r="D23" s="16"/>
      <c r="E23" s="20">
        <f t="shared" si="10"/>
        <v>9166.5</v>
      </c>
      <c r="F23" s="31">
        <v>9166.5</v>
      </c>
      <c r="G23" s="13"/>
      <c r="H23" s="13"/>
      <c r="I23" s="11">
        <f t="shared" si="11"/>
        <v>0</v>
      </c>
      <c r="J23" s="11"/>
      <c r="K23" s="13"/>
      <c r="L23" s="10">
        <f t="shared" si="9"/>
        <v>0</v>
      </c>
      <c r="M23" s="11"/>
      <c r="N23" s="13"/>
      <c r="O23" s="9"/>
      <c r="P23" s="26"/>
    </row>
    <row r="24" spans="1:16" ht="30.75" customHeight="1" x14ac:dyDescent="0.25">
      <c r="A24" s="2"/>
      <c r="B24" s="16" t="s">
        <v>30</v>
      </c>
      <c r="C24" s="16"/>
      <c r="D24" s="16"/>
      <c r="E24" s="20">
        <f t="shared" si="10"/>
        <v>137.5</v>
      </c>
      <c r="F24" s="31">
        <v>137.5</v>
      </c>
      <c r="G24" s="13"/>
      <c r="H24" s="13"/>
      <c r="I24" s="11">
        <f t="shared" si="11"/>
        <v>0</v>
      </c>
      <c r="J24" s="11"/>
      <c r="K24" s="13"/>
      <c r="L24" s="10">
        <f t="shared" si="9"/>
        <v>0</v>
      </c>
      <c r="M24" s="11"/>
      <c r="N24" s="13"/>
      <c r="O24" s="9"/>
      <c r="P24" s="27"/>
    </row>
    <row r="25" spans="1:16" ht="48" customHeight="1" x14ac:dyDescent="0.25">
      <c r="A25" s="2" t="s">
        <v>57</v>
      </c>
      <c r="B25" s="15" t="s">
        <v>21</v>
      </c>
      <c r="C25" s="16" t="s">
        <v>22</v>
      </c>
      <c r="D25" s="16" t="s">
        <v>87</v>
      </c>
      <c r="E25" s="20">
        <f t="shared" si="10"/>
        <v>66494.400000000009</v>
      </c>
      <c r="F25" s="20">
        <v>3908.6</v>
      </c>
      <c r="G25" s="10">
        <v>62585.8</v>
      </c>
      <c r="H25" s="10"/>
      <c r="I25" s="11">
        <f t="shared" si="11"/>
        <v>65562.7</v>
      </c>
      <c r="J25" s="11">
        <v>3783.6</v>
      </c>
      <c r="K25" s="10">
        <v>61779.1</v>
      </c>
      <c r="L25" s="10">
        <f t="shared" si="9"/>
        <v>63612.1</v>
      </c>
      <c r="M25" s="11">
        <v>2115</v>
      </c>
      <c r="N25" s="10">
        <v>61497.1</v>
      </c>
      <c r="O25" s="9"/>
      <c r="P25" s="27"/>
    </row>
    <row r="26" spans="1:16" ht="60.75" customHeight="1" x14ac:dyDescent="0.25">
      <c r="A26" s="2" t="s">
        <v>12</v>
      </c>
      <c r="B26" s="15" t="s">
        <v>25</v>
      </c>
      <c r="C26" s="16" t="s">
        <v>23</v>
      </c>
      <c r="D26" s="16" t="s">
        <v>84</v>
      </c>
      <c r="E26" s="20">
        <f t="shared" si="10"/>
        <v>227517.26</v>
      </c>
      <c r="F26" s="20">
        <v>189671.6</v>
      </c>
      <c r="G26" s="10">
        <v>37845.660000000003</v>
      </c>
      <c r="H26" s="10"/>
      <c r="I26" s="11">
        <f t="shared" si="11"/>
        <v>205395.4</v>
      </c>
      <c r="J26" s="11">
        <v>189671.6</v>
      </c>
      <c r="K26" s="10">
        <v>15723.8</v>
      </c>
      <c r="L26" s="10">
        <f t="shared" si="9"/>
        <v>205310.4</v>
      </c>
      <c r="M26" s="11">
        <v>189671.6</v>
      </c>
      <c r="N26" s="10">
        <v>15638.8</v>
      </c>
      <c r="O26" s="9"/>
      <c r="P26" s="26"/>
    </row>
    <row r="27" spans="1:16" ht="61.5" customHeight="1" x14ac:dyDescent="0.25">
      <c r="A27" s="2" t="s">
        <v>5</v>
      </c>
      <c r="B27" s="15" t="s">
        <v>24</v>
      </c>
      <c r="C27" s="16" t="s">
        <v>76</v>
      </c>
      <c r="D27" s="16" t="s">
        <v>84</v>
      </c>
      <c r="E27" s="20">
        <f t="shared" si="10"/>
        <v>12842.8</v>
      </c>
      <c r="F27" s="10">
        <v>0</v>
      </c>
      <c r="G27" s="10">
        <v>12842.8</v>
      </c>
      <c r="H27" s="10">
        <v>0</v>
      </c>
      <c r="I27" s="11">
        <f t="shared" si="11"/>
        <v>12842.8</v>
      </c>
      <c r="J27" s="11"/>
      <c r="K27" s="10">
        <v>12842.8</v>
      </c>
      <c r="L27" s="10">
        <f t="shared" si="9"/>
        <v>12816</v>
      </c>
      <c r="M27" s="11"/>
      <c r="N27" s="10">
        <v>12816</v>
      </c>
      <c r="O27" s="9"/>
      <c r="P27" s="26"/>
    </row>
    <row r="28" spans="1:16" ht="33" customHeight="1" x14ac:dyDescent="0.25">
      <c r="A28" s="2" t="s">
        <v>6</v>
      </c>
      <c r="B28" s="15" t="s">
        <v>43</v>
      </c>
      <c r="C28" s="16" t="s">
        <v>77</v>
      </c>
      <c r="D28" s="16" t="s">
        <v>88</v>
      </c>
      <c r="E28" s="20">
        <f t="shared" si="10"/>
        <v>4060.7999999999997</v>
      </c>
      <c r="F28" s="20">
        <v>828.6</v>
      </c>
      <c r="G28" s="10">
        <v>3232.2</v>
      </c>
      <c r="H28" s="10"/>
      <c r="I28" s="11">
        <f t="shared" si="11"/>
        <v>4060.7999999999997</v>
      </c>
      <c r="J28" s="11">
        <v>828.6</v>
      </c>
      <c r="K28" s="10">
        <v>3232.2</v>
      </c>
      <c r="L28" s="10">
        <f t="shared" si="9"/>
        <v>3834.2</v>
      </c>
      <c r="M28" s="10">
        <v>828.6</v>
      </c>
      <c r="N28" s="10">
        <v>3005.6</v>
      </c>
      <c r="O28" s="9"/>
      <c r="P28" s="28"/>
    </row>
    <row r="29" spans="1:16" ht="45" customHeight="1" x14ac:dyDescent="0.25">
      <c r="A29" s="2" t="s">
        <v>13</v>
      </c>
      <c r="B29" s="15" t="s">
        <v>44</v>
      </c>
      <c r="C29" s="16" t="s">
        <v>15</v>
      </c>
      <c r="D29" s="16" t="s">
        <v>89</v>
      </c>
      <c r="E29" s="20">
        <f t="shared" si="10"/>
        <v>2342.1000000000004</v>
      </c>
      <c r="F29" s="20">
        <v>519.70000000000005</v>
      </c>
      <c r="G29" s="10">
        <v>1822.4</v>
      </c>
      <c r="H29" s="10"/>
      <c r="I29" s="11">
        <f t="shared" si="11"/>
        <v>558.90000000000009</v>
      </c>
      <c r="J29" s="11">
        <v>519.70000000000005</v>
      </c>
      <c r="K29" s="10">
        <v>39.200000000000003</v>
      </c>
      <c r="L29" s="10">
        <f t="shared" si="9"/>
        <v>558.80000000000007</v>
      </c>
      <c r="M29" s="10">
        <v>519.6</v>
      </c>
      <c r="N29" s="10">
        <v>39.200000000000003</v>
      </c>
      <c r="O29" s="30"/>
      <c r="P29" s="27"/>
    </row>
    <row r="30" spans="1:16" ht="45.75" customHeight="1" x14ac:dyDescent="0.25">
      <c r="A30" s="2" t="s">
        <v>34</v>
      </c>
      <c r="B30" s="15" t="s">
        <v>55</v>
      </c>
      <c r="C30" s="16" t="s">
        <v>54</v>
      </c>
      <c r="D30" s="16" t="s">
        <v>83</v>
      </c>
      <c r="E30" s="20">
        <f t="shared" si="10"/>
        <v>10</v>
      </c>
      <c r="F30" s="20"/>
      <c r="G30" s="10">
        <v>10</v>
      </c>
      <c r="H30" s="10"/>
      <c r="I30" s="11">
        <f t="shared" si="11"/>
        <v>10</v>
      </c>
      <c r="J30" s="11"/>
      <c r="K30" s="10">
        <v>10</v>
      </c>
      <c r="L30" s="10">
        <f t="shared" si="9"/>
        <v>10</v>
      </c>
      <c r="M30" s="10"/>
      <c r="N30" s="10">
        <v>10</v>
      </c>
      <c r="O30" s="9"/>
      <c r="P30" s="26"/>
    </row>
    <row r="31" spans="1:16" ht="45.75" customHeight="1" x14ac:dyDescent="0.25">
      <c r="A31" s="2" t="s">
        <v>47</v>
      </c>
      <c r="B31" s="15" t="s">
        <v>58</v>
      </c>
      <c r="C31" s="16" t="s">
        <v>54</v>
      </c>
      <c r="D31" s="16" t="s">
        <v>80</v>
      </c>
      <c r="E31" s="20">
        <f t="shared" si="10"/>
        <v>36723</v>
      </c>
      <c r="F31" s="20">
        <v>31430.799999999999</v>
      </c>
      <c r="G31" s="10">
        <v>5292.2</v>
      </c>
      <c r="H31" s="10"/>
      <c r="I31" s="11">
        <f t="shared" si="11"/>
        <v>45786.1</v>
      </c>
      <c r="J31" s="11">
        <v>41892.400000000001</v>
      </c>
      <c r="K31" s="10">
        <v>3893.7</v>
      </c>
      <c r="L31" s="10">
        <f t="shared" si="9"/>
        <v>33799.700000000004</v>
      </c>
      <c r="M31" s="10">
        <v>31430.9</v>
      </c>
      <c r="N31" s="10">
        <v>2368.8000000000002</v>
      </c>
      <c r="O31" s="9"/>
      <c r="P31" s="26"/>
    </row>
    <row r="32" spans="1:16" ht="61.5" customHeight="1" x14ac:dyDescent="0.25">
      <c r="A32" s="2" t="s">
        <v>59</v>
      </c>
      <c r="B32" s="15" t="s">
        <v>60</v>
      </c>
      <c r="C32" s="16" t="s">
        <v>76</v>
      </c>
      <c r="D32" s="16" t="s">
        <v>82</v>
      </c>
      <c r="E32" s="20">
        <f t="shared" si="10"/>
        <v>0</v>
      </c>
      <c r="F32" s="20"/>
      <c r="G32" s="10">
        <v>0</v>
      </c>
      <c r="H32" s="10"/>
      <c r="I32" s="11">
        <f t="shared" si="11"/>
        <v>0</v>
      </c>
      <c r="J32" s="11"/>
      <c r="K32" s="10">
        <v>0</v>
      </c>
      <c r="L32" s="10">
        <f t="shared" si="9"/>
        <v>0</v>
      </c>
      <c r="M32" s="10"/>
      <c r="N32" s="10">
        <v>0</v>
      </c>
      <c r="O32" s="9"/>
      <c r="P32" s="26"/>
    </row>
    <row r="33" spans="1:16" ht="20.25" customHeight="1" x14ac:dyDescent="0.25">
      <c r="A33" s="2" t="s">
        <v>61</v>
      </c>
      <c r="B33" s="15" t="s">
        <v>63</v>
      </c>
      <c r="C33" s="16" t="s">
        <v>77</v>
      </c>
      <c r="D33" s="16" t="s">
        <v>81</v>
      </c>
      <c r="E33" s="20">
        <f t="shared" si="10"/>
        <v>0</v>
      </c>
      <c r="F33" s="20"/>
      <c r="G33" s="10">
        <v>0</v>
      </c>
      <c r="H33" s="10"/>
      <c r="I33" s="11">
        <f t="shared" si="11"/>
        <v>0</v>
      </c>
      <c r="J33" s="11"/>
      <c r="K33" s="10">
        <v>0</v>
      </c>
      <c r="L33" s="10">
        <f t="shared" si="9"/>
        <v>0</v>
      </c>
      <c r="M33" s="10"/>
      <c r="N33" s="10">
        <v>0</v>
      </c>
      <c r="O33" s="9"/>
      <c r="P33" s="26"/>
    </row>
    <row r="34" spans="1:16" ht="60" x14ac:dyDescent="0.25">
      <c r="A34" s="2" t="s">
        <v>64</v>
      </c>
      <c r="B34" s="15" t="s">
        <v>69</v>
      </c>
      <c r="C34" s="16" t="s">
        <v>23</v>
      </c>
      <c r="D34" s="16" t="s">
        <v>80</v>
      </c>
      <c r="E34" s="20">
        <f t="shared" si="10"/>
        <v>1557.6</v>
      </c>
      <c r="F34" s="21"/>
      <c r="G34" s="12">
        <v>1557.6</v>
      </c>
      <c r="H34" s="12"/>
      <c r="I34" s="11">
        <f t="shared" si="11"/>
        <v>300</v>
      </c>
      <c r="J34" s="23"/>
      <c r="K34" s="12">
        <v>300</v>
      </c>
      <c r="L34" s="10">
        <f t="shared" si="9"/>
        <v>0</v>
      </c>
      <c r="M34" s="12"/>
      <c r="N34" s="12">
        <v>0</v>
      </c>
      <c r="O34" s="9"/>
      <c r="P34" s="26"/>
    </row>
    <row r="35" spans="1:16" ht="48" customHeight="1" x14ac:dyDescent="0.25">
      <c r="A35" s="2" t="s">
        <v>71</v>
      </c>
      <c r="B35" s="17" t="s">
        <v>48</v>
      </c>
      <c r="C35" s="18" t="s">
        <v>49</v>
      </c>
      <c r="D35" s="18" t="s">
        <v>79</v>
      </c>
      <c r="E35" s="21">
        <f t="shared" si="10"/>
        <v>240</v>
      </c>
      <c r="F35" s="21"/>
      <c r="G35" s="12">
        <v>240</v>
      </c>
      <c r="H35" s="12"/>
      <c r="I35" s="23">
        <f t="shared" si="11"/>
        <v>240</v>
      </c>
      <c r="J35" s="23"/>
      <c r="K35" s="12">
        <v>240</v>
      </c>
      <c r="L35" s="10">
        <f t="shared" si="9"/>
        <v>233.9</v>
      </c>
      <c r="M35" s="12"/>
      <c r="N35" s="12">
        <v>233.9</v>
      </c>
      <c r="O35" s="9"/>
      <c r="P35" s="26"/>
    </row>
    <row r="36" spans="1:16" ht="72.75" customHeight="1" x14ac:dyDescent="0.25">
      <c r="A36" s="2" t="s">
        <v>72</v>
      </c>
      <c r="B36" s="32" t="s">
        <v>66</v>
      </c>
      <c r="C36" s="16" t="s">
        <v>54</v>
      </c>
      <c r="D36" s="16" t="s">
        <v>79</v>
      </c>
      <c r="E36" s="20">
        <f t="shared" si="10"/>
        <v>13073.447</v>
      </c>
      <c r="F36" s="29">
        <v>10331.700000000001</v>
      </c>
      <c r="G36" s="29">
        <v>2741.7469999999998</v>
      </c>
      <c r="H36" s="25"/>
      <c r="I36" s="11">
        <f t="shared" si="11"/>
        <v>13073.400000000001</v>
      </c>
      <c r="J36" s="29">
        <v>10331.700000000001</v>
      </c>
      <c r="K36" s="29">
        <v>2741.7</v>
      </c>
      <c r="L36" s="10">
        <f t="shared" si="9"/>
        <v>13064.2</v>
      </c>
      <c r="M36" s="29">
        <v>10331.700000000001</v>
      </c>
      <c r="N36" s="29">
        <v>2732.5</v>
      </c>
      <c r="O36" s="9"/>
      <c r="P36" s="26"/>
    </row>
  </sheetData>
  <mergeCells count="8">
    <mergeCell ref="B3:M4"/>
    <mergeCell ref="I6:K6"/>
    <mergeCell ref="L6:N6"/>
    <mergeCell ref="A6:A7"/>
    <mergeCell ref="B6:B7"/>
    <mergeCell ref="C6:C7"/>
    <mergeCell ref="E6:H6"/>
    <mergeCell ref="D6:D7"/>
  </mergeCells>
  <pageMargins left="0.23622047244094491" right="0.23622047244094491" top="0.68" bottom="0.15748031496062992" header="0.85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EMedyanik</dc:creator>
  <cp:lastModifiedBy>Наталья</cp:lastModifiedBy>
  <cp:lastPrinted>2021-03-29T04:55:52Z</cp:lastPrinted>
  <dcterms:created xsi:type="dcterms:W3CDTF">2015-05-06T10:52:02Z</dcterms:created>
  <dcterms:modified xsi:type="dcterms:W3CDTF">2021-03-29T04:55:56Z</dcterms:modified>
</cp:coreProperties>
</file>