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опк" sheetId="1" r:id="rId1"/>
  </sheets>
  <definedNames>
    <definedName name="_xlnm._FilterDatabase" localSheetId="0" hidden="1">опк!$B$5:$Z$123</definedName>
    <definedName name="_xlnm.Print_Area" localSheetId="0">опк!$A$1:$N$125</definedName>
  </definedNames>
  <calcPr calcId="18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3" i="1" l="1"/>
  <c r="J123" i="1"/>
  <c r="K123" i="1"/>
  <c r="L123" i="1"/>
  <c r="H123" i="1"/>
  <c r="I58" i="1"/>
  <c r="J58" i="1"/>
  <c r="K58" i="1"/>
  <c r="L58" i="1"/>
  <c r="H58" i="1"/>
  <c r="I63" i="1"/>
  <c r="H63" i="1"/>
  <c r="J63" i="1"/>
  <c r="K63" i="1"/>
  <c r="L63" i="1"/>
  <c r="A123" i="1"/>
  <c r="I122" i="1"/>
  <c r="J122" i="1"/>
  <c r="K122" i="1"/>
  <c r="L122" i="1"/>
  <c r="H122" i="1"/>
  <c r="I117" i="1"/>
  <c r="J117" i="1"/>
  <c r="K117" i="1"/>
  <c r="L117" i="1"/>
  <c r="H117" i="1"/>
  <c r="I87" i="1"/>
  <c r="J87" i="1"/>
  <c r="K87" i="1"/>
  <c r="L87" i="1"/>
  <c r="H87" i="1"/>
  <c r="I85" i="1"/>
  <c r="J85" i="1"/>
  <c r="K85" i="1"/>
  <c r="L85" i="1"/>
  <c r="H85" i="1"/>
  <c r="I77" i="1"/>
  <c r="J77" i="1"/>
  <c r="K77" i="1"/>
  <c r="L77" i="1"/>
  <c r="H77" i="1"/>
  <c r="I71" i="1"/>
  <c r="J71" i="1"/>
  <c r="K71" i="1"/>
  <c r="L71" i="1"/>
  <c r="H71" i="1"/>
  <c r="I69" i="1"/>
  <c r="J69" i="1"/>
  <c r="K69" i="1"/>
  <c r="L69" i="1"/>
  <c r="H69" i="1"/>
  <c r="I55" i="1"/>
  <c r="J55" i="1"/>
  <c r="K55" i="1"/>
  <c r="L55" i="1"/>
  <c r="H55" i="1"/>
  <c r="I29" i="1"/>
  <c r="J29" i="1"/>
  <c r="K29" i="1"/>
  <c r="L29" i="1"/>
  <c r="H29" i="1"/>
  <c r="I24" i="1"/>
  <c r="J24" i="1"/>
  <c r="K24" i="1"/>
  <c r="L24" i="1"/>
  <c r="H24" i="1"/>
  <c r="I22" i="1"/>
  <c r="J22" i="1"/>
  <c r="K22" i="1"/>
  <c r="L22" i="1"/>
  <c r="H22" i="1"/>
  <c r="I17" i="1"/>
  <c r="J17" i="1"/>
  <c r="K17" i="1"/>
  <c r="L17" i="1"/>
  <c r="H17" i="1"/>
</calcChain>
</file>

<file path=xl/sharedStrings.xml><?xml version="1.0" encoding="utf-8"?>
<sst xmlns="http://schemas.openxmlformats.org/spreadsheetml/2006/main" count="553" uniqueCount="214">
  <si>
    <t>Наименование предприятия</t>
  </si>
  <si>
    <t>Наименование вакансии</t>
  </si>
  <si>
    <t>специальность</t>
  </si>
  <si>
    <t>График работы</t>
  </si>
  <si>
    <t>ориентировочная заработная плата</t>
  </si>
  <si>
    <t>ОБЩЕЕ количество свободных рабочих мест по вакансии на предприятии, шт. на отчетную дату</t>
  </si>
  <si>
    <t xml:space="preserve">Количество свободных рабочих мест для ПРОФИЛЬНОГО (смежного) трудоустройства обучающихся СПО, на отчетную дату, шт. </t>
  </si>
  <si>
    <t xml:space="preserve">Количество свободных рабочих мест для трудоустройства выпускников СПО, в т.ч. без опыта работы на отчетную дату, шт. </t>
  </si>
  <si>
    <t xml:space="preserve">Количество свободных рабочих мест для ПРОФИЛЬНОГО (смежного) трудоустройства обучающихся студентов ВО на отчетную дату, шт. </t>
  </si>
  <si>
    <t xml:space="preserve">Количество свободных рабочих мест для трудоустройства выпускников ВО, в т.ч. без опыта работы  на отчетную дату, шт. </t>
  </si>
  <si>
    <t xml:space="preserve">Дата, с которой возможно трудоустройство </t>
  </si>
  <si>
    <t>наличие общежития/других форм размещения у предприятия для трудоустроенных студентов (да/нет)</t>
  </si>
  <si>
    <t>бронь да/нет</t>
  </si>
  <si>
    <t>АО ААК "ПРОГРЕСС"</t>
  </si>
  <si>
    <t>Ученик сборщика-клепальщика</t>
  </si>
  <si>
    <t>Ученик слесаря по изготовлению и доводке деталей летательных аппаратов</t>
  </si>
  <si>
    <t xml:space="preserve">Ученик монтажника электрооборудования летательных аппаратов </t>
  </si>
  <si>
    <t>Полный рабочий день</t>
  </si>
  <si>
    <t>Нет</t>
  </si>
  <si>
    <t>-</t>
  </si>
  <si>
    <t>Да</t>
  </si>
  <si>
    <t>АО "Восточная верфь"</t>
  </si>
  <si>
    <t>Плотник 4 разряда</t>
  </si>
  <si>
    <t>Электромонтер по ремонту и обслуживанию электрооборудования (дежурный) 4 разряда</t>
  </si>
  <si>
    <t>да</t>
  </si>
  <si>
    <t>с 08:00 до 17:00, полная занятость, пятидневная рабочая неделя</t>
  </si>
  <si>
    <t>нет</t>
  </si>
  <si>
    <t>Плотник</t>
  </si>
  <si>
    <t>50 000 руб.00 коп.</t>
  </si>
  <si>
    <t xml:space="preserve">Электромонтер по ремонту и обслуживанию электрооборудования </t>
  </si>
  <si>
    <t>55 000 руб. 00 коп.</t>
  </si>
  <si>
    <t>Слесарь-ремонтник</t>
  </si>
  <si>
    <t>АО ВП "ЭРА"</t>
  </si>
  <si>
    <t>Электромонтажник судовой 2-3 разряда</t>
  </si>
  <si>
    <t>Электромонтажник</t>
  </si>
  <si>
    <t>пятидневная рабочая неделя с ПН по ПТ с 8.00 до 17.00 ч.</t>
  </si>
  <si>
    <t>57000 - 62 000 (на руки)</t>
  </si>
  <si>
    <t>да 
(для иногородних)</t>
  </si>
  <si>
    <t>Электрогазосварщик</t>
  </si>
  <si>
    <t>АО "Варяг-Техсервис"</t>
  </si>
  <si>
    <t>Инженер по наладке и испытаниям</t>
  </si>
  <si>
    <t xml:space="preserve">Эксплуатация судового электрооборудования и средств автоматики. Радиотехника. </t>
  </si>
  <si>
    <t>Пятидневная рабочая неделя</t>
  </si>
  <si>
    <t>Регулировщик радиоэлектронной аппаратуры и приборов</t>
  </si>
  <si>
    <t>Монтажник радиоэлектронной аппаратуры и приборов</t>
  </si>
  <si>
    <t>Монтаж радиоэлектронной аппаратуры и приборов</t>
  </si>
  <si>
    <t>Слесарь-механик радиоэлектронной аппаратуры</t>
  </si>
  <si>
    <t>Монтаж и техническое обслуживание судовых машин и механизмов</t>
  </si>
  <si>
    <t>Акционерное общество "Центр судоремонта "Дальзавод"</t>
  </si>
  <si>
    <t xml:space="preserve">Специалист по нормированию труда </t>
  </si>
  <si>
    <t>Машинист подъемника</t>
  </si>
  <si>
    <t>Рабочий по комплексному обслуживанию и ремонту зданий</t>
  </si>
  <si>
    <t>Изолировщик судовой</t>
  </si>
  <si>
    <t>Котельщик судовой</t>
  </si>
  <si>
    <t>Маляр судовой</t>
  </si>
  <si>
    <t xml:space="preserve">Обмотчик элементов электрических машин </t>
  </si>
  <si>
    <t>Обойщик мебели</t>
  </si>
  <si>
    <t>Радиомонтажник судовой</t>
  </si>
  <si>
    <t>Слесарь по ремонту вооружения</t>
  </si>
  <si>
    <t>Слесарь по ремонту оборудования</t>
  </si>
  <si>
    <t xml:space="preserve">Слесарь-судоремонтник </t>
  </si>
  <si>
    <t>Столяр судовой</t>
  </si>
  <si>
    <t>Судокорпусник-ремонтник</t>
  </si>
  <si>
    <t>Такелажник судовой</t>
  </si>
  <si>
    <t>Токарь</t>
  </si>
  <si>
    <t>Токарь-расточник</t>
  </si>
  <si>
    <t xml:space="preserve">Трубопроводчик судовой </t>
  </si>
  <si>
    <t>Электромонтажник судовой</t>
  </si>
  <si>
    <t>Электросварщик ручной сварки</t>
  </si>
  <si>
    <t>5-ти дн</t>
  </si>
  <si>
    <t>ООО "ИСТ-ФАРМ</t>
  </si>
  <si>
    <t>В любое подходящее для студента время. Рассматриваем кадидатуры студентов последних курсов.</t>
  </si>
  <si>
    <t>ООО "Мартен"</t>
  </si>
  <si>
    <t>Фрезеровщик</t>
  </si>
  <si>
    <t>от 33280</t>
  </si>
  <si>
    <t>Менеджер</t>
  </si>
  <si>
    <t>Менеджер по качеству бизнес-процессов</t>
  </si>
  <si>
    <t>от 28800</t>
  </si>
  <si>
    <t>Акционерное общество "30 судоремонтный завод"</t>
  </si>
  <si>
    <t>Электромеханик судовой</t>
  </si>
  <si>
    <t>Машинист крана (крановщик)</t>
  </si>
  <si>
    <t>койка/место в общежитие</t>
  </si>
  <si>
    <t>с 8.00 до 17.00</t>
  </si>
  <si>
    <t>с даты прохождения обязательной (при поступлении на работу) медкомиссии</t>
  </si>
  <si>
    <t>с 8.00 до 08.00 вахтовый метод работы</t>
  </si>
  <si>
    <t>АО "Аскольд"</t>
  </si>
  <si>
    <t>инженер-технолог</t>
  </si>
  <si>
    <t>от 36000</t>
  </si>
  <si>
    <t>Технология машиностроения или Конструкторско-технологическое обеспечение производства</t>
  </si>
  <si>
    <t>5 дн. Полный рабочий день</t>
  </si>
  <si>
    <t>ПАО "Славянский СРЗ"</t>
  </si>
  <si>
    <t>судоремонт, судостроение</t>
  </si>
  <si>
    <t>Пятидневная рабочая неделя,               с 8.00 до17.00 часов, обеденный перерыв с 12.00 до 13.00 часов</t>
  </si>
  <si>
    <t>50.000 - 60.000</t>
  </si>
  <si>
    <t>да (количество мест ограничено, нужно уточнять)</t>
  </si>
  <si>
    <t>55.000 - 75.000</t>
  </si>
  <si>
    <t>50.000-60.000</t>
  </si>
  <si>
    <t>45.000-55.000</t>
  </si>
  <si>
    <t>ПАО «Дальприбор»</t>
  </si>
  <si>
    <t>Слесарь механосборочных работ</t>
  </si>
  <si>
    <t>Электромонтер по ремонту и обслуживанию электрооборудования</t>
  </si>
  <si>
    <t>Инженер-конструктор</t>
  </si>
  <si>
    <t>Помощник мастера</t>
  </si>
  <si>
    <t>Мастер слесарных работ</t>
  </si>
  <si>
    <t>да, после 27 лет</t>
  </si>
  <si>
    <t>пятидневная рабочая неделя, с 8 до 17 часов, обед с 12 до 13 часов</t>
  </si>
  <si>
    <t>Слесарь-инструментальщик</t>
  </si>
  <si>
    <t>Слесарь-сборщик радиоэлектронной аппаратуры</t>
  </si>
  <si>
    <t>Радиоаппарато-строение</t>
  </si>
  <si>
    <t>Электрические станции, сети, системы; Техническая эксплуатация и обслуживание электрического и электромеханического оборудования</t>
  </si>
  <si>
    <t>Ученики токаря, фрезеровщика</t>
  </si>
  <si>
    <t>Токарь на станках с ЧПУ</t>
  </si>
  <si>
    <t xml:space="preserve">Инженер-конструктор </t>
  </si>
  <si>
    <t>Автоматизация технологических процессов и производств; Приборостроение; Конструирование радиоэлектронных средств; Конструкторско-технологическое обеспечение машиностроительных производств</t>
  </si>
  <si>
    <t xml:space="preserve">Общества группы АО "ДЦСС" </t>
  </si>
  <si>
    <t>АО "Изумруд"</t>
  </si>
  <si>
    <t>Станочник широкого профиля</t>
  </si>
  <si>
    <t>Наладчик сварочного и газоплазморезательного оборудования</t>
  </si>
  <si>
    <t>Резчик на пилах, ножовках и станках</t>
  </si>
  <si>
    <t>Монтажник РЭАиП</t>
  </si>
  <si>
    <t>Инженер по качеству</t>
  </si>
  <si>
    <t>Контролер качества</t>
  </si>
  <si>
    <t>Шлифовщик</t>
  </si>
  <si>
    <t>Инженер-технолог</t>
  </si>
  <si>
    <t>Инженер-программист</t>
  </si>
  <si>
    <t>Наладчик КИПиА</t>
  </si>
  <si>
    <t>Приморский филиал АО "Воентелеком" - 741 ремонтный завод средств связи</t>
  </si>
  <si>
    <t>Радиомеханик по ремонту радиоэлектронного оборудования</t>
  </si>
  <si>
    <t>Техник</t>
  </si>
  <si>
    <t>полный / неполный рабочий день</t>
  </si>
  <si>
    <t>15.01.30 Слесарь</t>
  </si>
  <si>
    <t>24.01.04 Слесарь по ремонту авиационной техники</t>
  </si>
  <si>
    <t>да*</t>
  </si>
  <si>
    <t>15.01.26 Токарь-универсал</t>
  </si>
  <si>
    <t>15.01.04 Наладчик сварочного и газоплазморезательного оборудования</t>
  </si>
  <si>
    <t>11.01.01 Монтажник радиоэлектронной аппаратуры и приборов</t>
  </si>
  <si>
    <t>11.03.03 Конструирование и технология электронных средств</t>
  </si>
  <si>
    <t>27.02.02 Техническое регулирование и управление качеством</t>
  </si>
  <si>
    <t>15.01.29 Контролер станочных и слесарных работ</t>
  </si>
  <si>
    <t>15.03.05 Конструкторско-технологическое обеспечение машиностроительных производств</t>
  </si>
  <si>
    <t>01.03.02 Прикладная математика и информатика</t>
  </si>
  <si>
    <t>15.01.19 Наладчик контрольно-измерительных приборов и автоматики</t>
  </si>
  <si>
    <t>15.02.08 Технология машиностроения</t>
  </si>
  <si>
    <t>Инженер по подготовке производства</t>
  </si>
  <si>
    <t>Инженер по метрологии</t>
  </si>
  <si>
    <t>27.03.01 Стандартизация и метрология</t>
  </si>
  <si>
    <t>13.01.10 Электромонтер по ремонту и обслуживанию электрооборудования (по отраслям)</t>
  </si>
  <si>
    <t>15.01.05 Сварщик (ручной и частично механизированной сварки (наплавки)</t>
  </si>
  <si>
    <t>Специалист контрактно-договорного отдела</t>
  </si>
  <si>
    <t>38.03.01 Экономика</t>
  </si>
  <si>
    <t>Электромеханик судовой на СПК "Черноморец-13"</t>
  </si>
  <si>
    <t>Электромеханик (судовой)</t>
  </si>
  <si>
    <t>Вахтенный механик на СПК "Черноморец-13"</t>
  </si>
  <si>
    <t>Вахтеный механик</t>
  </si>
  <si>
    <t>Кладовщик материальной и инструментальной кладовой - комплектовщик изделий и инструмента</t>
  </si>
  <si>
    <t>Кладовщик</t>
  </si>
  <si>
    <t>Инженер по организации эксплуатации и ремонту зданий и сооружений</t>
  </si>
  <si>
    <t>Инженер организации эксплуатации и ремонту зданий и сооружений</t>
  </si>
  <si>
    <t>60 000 руб. 00 коп.</t>
  </si>
  <si>
    <t>35 ооо руб. 00 коп.</t>
  </si>
  <si>
    <t>Экономист</t>
  </si>
  <si>
    <t>Оператор-телефонист</t>
  </si>
  <si>
    <t>Электромонтер по обслуживанию электрооборудования</t>
  </si>
  <si>
    <t>Электромонтер по обслуживанию электрооборудования 3 разряда</t>
  </si>
  <si>
    <t>с 08.00 до 08.00 (сутки через трое</t>
  </si>
  <si>
    <t>№ п/п</t>
  </si>
  <si>
    <t xml:space="preserve">слесарь-судоремонтник </t>
  </si>
  <si>
    <t xml:space="preserve">маляр судовой </t>
  </si>
  <si>
    <t xml:space="preserve">сборщик корпусов металлических судов </t>
  </si>
  <si>
    <t xml:space="preserve">Электрогазосварщик </t>
  </si>
  <si>
    <t xml:space="preserve">трубопроводчик судовой </t>
  </si>
  <si>
    <t>от 28000</t>
  </si>
  <si>
    <t>от 29952</t>
  </si>
  <si>
    <t>Пятидневная рабочая неделя,               с 8.00 до16.00 часов, обеденный перерыв с 12.00 до 13.00 часов</t>
  </si>
  <si>
    <t>Регулировщик РЭАиП</t>
  </si>
  <si>
    <t>11.02.02 Техническое обслуживание и ремонт радиоэлектронной техники (по отраслям)</t>
  </si>
  <si>
    <t>15.01.27 Фрезеровщик-универсал</t>
  </si>
  <si>
    <t>Маляр</t>
  </si>
  <si>
    <t>Гальваник</t>
  </si>
  <si>
    <t>Делопроизводитель</t>
  </si>
  <si>
    <t>Комплектовщик</t>
  </si>
  <si>
    <t>да* - с учетом ВУС, возраста, воинского звания, годность к воинской службе по состоянию здоровья.</t>
  </si>
  <si>
    <t xml:space="preserve">Техническое обслуживание и ремонт радиоэлектронной техники </t>
  </si>
  <si>
    <t>пятидневная 40-часовая рабочая неделя</t>
  </si>
  <si>
    <t>40000-60000</t>
  </si>
  <si>
    <t>после оформления допуска к госуарственной тайне</t>
  </si>
  <si>
    <t>после прохождения предварительной медицинкой комиссии</t>
  </si>
  <si>
    <t xml:space="preserve">Экономист по труду </t>
  </si>
  <si>
    <t>Экономика и управление на предприятии (по отраслям)</t>
  </si>
  <si>
    <t xml:space="preserve">Конструктор </t>
  </si>
  <si>
    <t>Кораблестроение и океанотехника</t>
  </si>
  <si>
    <t>Судостроение</t>
  </si>
  <si>
    <t xml:space="preserve">Монтажник санитарно-технических систем и оборудования </t>
  </si>
  <si>
    <t>Монтажник санитарно-технических, вентиляционных систем и оборудования</t>
  </si>
  <si>
    <t>Судовые машины и механизмы</t>
  </si>
  <si>
    <t xml:space="preserve">Слесарь- ремонтник </t>
  </si>
  <si>
    <t>Рабочие, занятые комплексным обслуживанием и ремонтом зданий</t>
  </si>
  <si>
    <t>Укладчики тепло- и акустической изоляции</t>
  </si>
  <si>
    <t>Электрические машины и аппараты</t>
  </si>
  <si>
    <t>Токарь-универсал</t>
  </si>
  <si>
    <t>Сварщик (ручной и частично механизированной сварки (наплавки).</t>
  </si>
  <si>
    <t>Ученик оператора станков с числовым  программным управлением</t>
  </si>
  <si>
    <t>Ученик токаря</t>
  </si>
  <si>
    <t>Ученик фрезеровщика</t>
  </si>
  <si>
    <t>Техник-конструктор</t>
  </si>
  <si>
    <t>Техник-технолог</t>
  </si>
  <si>
    <t>Информация о кадровом обеспечении предприятий приоритетных отраслей Приморского края студентами и выпускниками учреждений среднего профессионального и высшего образования по состоянию на 14.08.2023</t>
  </si>
  <si>
    <t>По состоянию на 14.08.2023 года вакансии заявленные ранее аннулированы в связи с тем, что произошел целевой набор абитуриентов. В сентябре будет актуализация вакансий после подведения итогов целевого набора.</t>
  </si>
  <si>
    <t xml:space="preserve">Инженер АСУ ТП </t>
  </si>
  <si>
    <t>Инженер (в любых отраслях и направлениях)</t>
  </si>
  <si>
    <t>пятидневная рабочая неделя</t>
  </si>
  <si>
    <t>Инженер-электроник</t>
  </si>
  <si>
    <t>Инженерия (в любых отраслях и направлениях)</t>
  </si>
  <si>
    <t>от 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</si>
</sst>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1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5" fillId="0" borderId="1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tabSelected="1" view="pageBreakPreview" topLeftCell="C118" zoomScaleNormal="100" zoomScaleSheetLayoutView="100" zoomScalePageLayoutView="110" workbookViewId="0">
      <selection activeCell="H124" sqref="H124"/>
    </sheetView>
  </sheetViews>
  <sheetFormatPr defaultColWidth="17.28515625" defaultRowHeight="15"/>
  <cols>
    <col min="1" max="1" width="4" style="1" customWidth="1"/>
    <col min="2" max="2" width="20.42578125" style="2" customWidth="1"/>
    <col min="3" max="3" width="21" style="1" customWidth="1"/>
    <col min="4" max="4" width="29.85546875" style="1" customWidth="1"/>
    <col min="5" max="5" width="17.28515625" style="1"/>
    <col min="6" max="6" width="18.7109375" style="1" customWidth="1"/>
    <col min="7" max="7" width="18.85546875" style="1" customWidth="1"/>
    <col min="8" max="8" width="17.28515625" style="1"/>
    <col min="9" max="9" width="18.140625" style="1" customWidth="1"/>
    <col min="10" max="10" width="17.28515625" style="1"/>
    <col min="11" max="11" width="19.85546875" style="1" customWidth="1"/>
    <col min="12" max="12" width="17.28515625" style="1"/>
    <col min="13" max="13" width="18.7109375" style="1" customWidth="1"/>
    <col min="14" max="14" width="20.42578125" style="1" customWidth="1"/>
    <col min="15" max="16" width="17.28515625" style="1"/>
    <col min="17" max="26" width="17.28515625" style="3"/>
    <col min="27" max="16384" width="17.28515625" style="1"/>
  </cols>
  <sheetData>
    <row r="1" spans="1:26">
      <c r="I1" s="94"/>
      <c r="J1" s="94"/>
      <c r="K1" s="94"/>
      <c r="L1" s="94"/>
      <c r="M1" s="94"/>
      <c r="N1" s="94"/>
    </row>
    <row r="2" spans="1:26" ht="15.75" thickBot="1">
      <c r="B2" s="99" t="s">
        <v>206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6">
      <c r="A3" s="79" t="s">
        <v>165</v>
      </c>
      <c r="B3" s="91" t="s">
        <v>0</v>
      </c>
      <c r="C3" s="95" t="s">
        <v>1</v>
      </c>
      <c r="D3" s="95" t="s">
        <v>2</v>
      </c>
      <c r="E3" s="95" t="s">
        <v>12</v>
      </c>
      <c r="F3" s="95" t="s">
        <v>3</v>
      </c>
      <c r="G3" s="95" t="s">
        <v>4</v>
      </c>
      <c r="H3" s="95" t="s">
        <v>5</v>
      </c>
      <c r="I3" s="95" t="s">
        <v>6</v>
      </c>
      <c r="J3" s="95" t="s">
        <v>7</v>
      </c>
      <c r="K3" s="95" t="s">
        <v>8</v>
      </c>
      <c r="L3" s="95" t="s">
        <v>9</v>
      </c>
      <c r="M3" s="95" t="s">
        <v>10</v>
      </c>
      <c r="N3" s="97" t="s">
        <v>11</v>
      </c>
      <c r="O3" s="2"/>
      <c r="P3" s="2"/>
    </row>
    <row r="4" spans="1:26" s="2" customFormat="1">
      <c r="A4" s="80"/>
      <c r="B4" s="92"/>
      <c r="C4" s="96"/>
      <c r="D4" s="96"/>
      <c r="E4" s="100"/>
      <c r="F4" s="96"/>
      <c r="G4" s="96"/>
      <c r="H4" s="96"/>
      <c r="I4" s="96"/>
      <c r="J4" s="100"/>
      <c r="K4" s="96"/>
      <c r="L4" s="96"/>
      <c r="M4" s="96"/>
      <c r="N4" s="98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" customFormat="1" ht="137.25" customHeight="1" thickBot="1">
      <c r="A5" s="80"/>
      <c r="B5" s="92"/>
      <c r="C5" s="96"/>
      <c r="D5" s="96"/>
      <c r="E5" s="100"/>
      <c r="F5" s="96"/>
      <c r="G5" s="96"/>
      <c r="H5" s="96"/>
      <c r="I5" s="96"/>
      <c r="J5" s="100"/>
      <c r="K5" s="96"/>
      <c r="L5" s="96"/>
      <c r="M5" s="96"/>
      <c r="N5" s="98"/>
      <c r="O5" s="1"/>
      <c r="P5" s="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thickBot="1">
      <c r="A6" s="9"/>
      <c r="B6" s="10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2">
        <v>13</v>
      </c>
    </row>
    <row r="7" spans="1:26" ht="60">
      <c r="A7" s="81">
        <v>1</v>
      </c>
      <c r="B7" s="91" t="s">
        <v>13</v>
      </c>
      <c r="C7" s="14" t="s">
        <v>16</v>
      </c>
      <c r="D7" s="14"/>
      <c r="E7" s="14" t="s">
        <v>18</v>
      </c>
      <c r="F7" s="14" t="s">
        <v>17</v>
      </c>
      <c r="G7" s="14" t="s">
        <v>19</v>
      </c>
      <c r="H7" s="14">
        <v>10</v>
      </c>
      <c r="I7" s="14">
        <v>10</v>
      </c>
      <c r="J7" s="14">
        <v>10</v>
      </c>
      <c r="K7" s="14">
        <v>0</v>
      </c>
      <c r="L7" s="14">
        <v>0</v>
      </c>
      <c r="M7" s="15">
        <v>45152</v>
      </c>
      <c r="N7" s="16" t="s">
        <v>20</v>
      </c>
    </row>
    <row r="8" spans="1:26" ht="60">
      <c r="A8" s="82"/>
      <c r="B8" s="92"/>
      <c r="C8" s="17" t="s">
        <v>201</v>
      </c>
      <c r="D8" s="17"/>
      <c r="E8" s="17" t="s">
        <v>18</v>
      </c>
      <c r="F8" s="17" t="s">
        <v>17</v>
      </c>
      <c r="G8" s="17" t="s">
        <v>19</v>
      </c>
      <c r="H8" s="17">
        <v>15</v>
      </c>
      <c r="I8" s="17">
        <v>15</v>
      </c>
      <c r="J8" s="17">
        <v>15</v>
      </c>
      <c r="K8" s="17">
        <v>0</v>
      </c>
      <c r="L8" s="17">
        <v>0</v>
      </c>
      <c r="M8" s="18">
        <v>45152</v>
      </c>
      <c r="N8" s="19" t="s">
        <v>20</v>
      </c>
    </row>
    <row r="9" spans="1:26" ht="30">
      <c r="A9" s="82"/>
      <c r="B9" s="92"/>
      <c r="C9" s="17" t="s">
        <v>14</v>
      </c>
      <c r="D9" s="17"/>
      <c r="E9" s="17" t="s">
        <v>18</v>
      </c>
      <c r="F9" s="17" t="s">
        <v>17</v>
      </c>
      <c r="G9" s="17" t="s">
        <v>19</v>
      </c>
      <c r="H9" s="17">
        <v>25</v>
      </c>
      <c r="I9" s="17">
        <v>25</v>
      </c>
      <c r="J9" s="17">
        <v>25</v>
      </c>
      <c r="K9" s="17">
        <v>0</v>
      </c>
      <c r="L9" s="17">
        <v>0</v>
      </c>
      <c r="M9" s="18">
        <v>45152</v>
      </c>
      <c r="N9" s="19" t="s">
        <v>20</v>
      </c>
    </row>
    <row r="10" spans="1:26" ht="75">
      <c r="A10" s="82"/>
      <c r="B10" s="92"/>
      <c r="C10" s="27" t="s">
        <v>15</v>
      </c>
      <c r="D10" s="27"/>
      <c r="E10" s="27" t="s">
        <v>18</v>
      </c>
      <c r="F10" s="27" t="s">
        <v>17</v>
      </c>
      <c r="G10" s="27" t="s">
        <v>19</v>
      </c>
      <c r="H10" s="27">
        <v>10</v>
      </c>
      <c r="I10" s="27">
        <v>10</v>
      </c>
      <c r="J10" s="27">
        <v>10</v>
      </c>
      <c r="K10" s="27">
        <v>0</v>
      </c>
      <c r="L10" s="27">
        <v>0</v>
      </c>
      <c r="M10" s="28">
        <v>45152</v>
      </c>
      <c r="N10" s="29" t="s">
        <v>20</v>
      </c>
    </row>
    <row r="11" spans="1:26" ht="30">
      <c r="A11" s="82"/>
      <c r="B11" s="92"/>
      <c r="C11" s="27" t="s">
        <v>202</v>
      </c>
      <c r="D11" s="27"/>
      <c r="E11" s="27" t="s">
        <v>18</v>
      </c>
      <c r="F11" s="27" t="s">
        <v>17</v>
      </c>
      <c r="G11" s="27"/>
      <c r="H11" s="27">
        <v>10</v>
      </c>
      <c r="I11" s="27">
        <v>10</v>
      </c>
      <c r="J11" s="27">
        <v>10</v>
      </c>
      <c r="K11" s="27">
        <v>0</v>
      </c>
      <c r="L11" s="27">
        <v>0</v>
      </c>
      <c r="M11" s="28">
        <v>45152</v>
      </c>
      <c r="N11" s="29" t="s">
        <v>20</v>
      </c>
    </row>
    <row r="12" spans="1:26" ht="30">
      <c r="A12" s="82"/>
      <c r="B12" s="92"/>
      <c r="C12" s="27" t="s">
        <v>203</v>
      </c>
      <c r="D12" s="27"/>
      <c r="E12" s="27" t="s">
        <v>18</v>
      </c>
      <c r="F12" s="27" t="s">
        <v>17</v>
      </c>
      <c r="G12" s="27"/>
      <c r="H12" s="27">
        <v>10</v>
      </c>
      <c r="I12" s="27">
        <v>10</v>
      </c>
      <c r="J12" s="27">
        <v>10</v>
      </c>
      <c r="K12" s="27">
        <v>0</v>
      </c>
      <c r="L12" s="27">
        <v>0</v>
      </c>
      <c r="M12" s="28">
        <v>45152</v>
      </c>
      <c r="N12" s="29" t="s">
        <v>20</v>
      </c>
    </row>
    <row r="13" spans="1:26" ht="30">
      <c r="A13" s="82"/>
      <c r="B13" s="92"/>
      <c r="C13" s="27" t="s">
        <v>123</v>
      </c>
      <c r="D13" s="27"/>
      <c r="E13" s="27" t="s">
        <v>18</v>
      </c>
      <c r="F13" s="27" t="s">
        <v>17</v>
      </c>
      <c r="G13" s="27"/>
      <c r="H13" s="27">
        <v>0</v>
      </c>
      <c r="I13" s="27">
        <v>0</v>
      </c>
      <c r="J13" s="27">
        <v>0</v>
      </c>
      <c r="K13" s="27">
        <v>10</v>
      </c>
      <c r="L13" s="27">
        <v>10</v>
      </c>
      <c r="M13" s="28">
        <v>45152</v>
      </c>
      <c r="N13" s="29" t="s">
        <v>20</v>
      </c>
    </row>
    <row r="14" spans="1:26" ht="30">
      <c r="A14" s="82"/>
      <c r="B14" s="92"/>
      <c r="C14" s="27" t="s">
        <v>101</v>
      </c>
      <c r="D14" s="27"/>
      <c r="E14" s="27" t="s">
        <v>18</v>
      </c>
      <c r="F14" s="27" t="s">
        <v>17</v>
      </c>
      <c r="G14" s="27"/>
      <c r="H14" s="27">
        <v>0</v>
      </c>
      <c r="I14" s="27">
        <v>0</v>
      </c>
      <c r="J14" s="27">
        <v>0</v>
      </c>
      <c r="K14" s="27">
        <v>3</v>
      </c>
      <c r="L14" s="27">
        <v>3</v>
      </c>
      <c r="M14" s="28">
        <v>45152</v>
      </c>
      <c r="N14" s="29" t="s">
        <v>20</v>
      </c>
    </row>
    <row r="15" spans="1:26" ht="30">
      <c r="A15" s="82"/>
      <c r="B15" s="92"/>
      <c r="C15" s="27" t="s">
        <v>204</v>
      </c>
      <c r="D15" s="27"/>
      <c r="E15" s="27" t="s">
        <v>18</v>
      </c>
      <c r="F15" s="27" t="s">
        <v>17</v>
      </c>
      <c r="G15" s="27"/>
      <c r="H15" s="27">
        <v>2</v>
      </c>
      <c r="I15" s="27">
        <v>2</v>
      </c>
      <c r="J15" s="27">
        <v>2</v>
      </c>
      <c r="K15" s="27">
        <v>0</v>
      </c>
      <c r="L15" s="27">
        <v>0</v>
      </c>
      <c r="M15" s="28">
        <v>45152</v>
      </c>
      <c r="N15" s="29" t="s">
        <v>20</v>
      </c>
    </row>
    <row r="16" spans="1:26" ht="30.75" thickBot="1">
      <c r="A16" s="83"/>
      <c r="B16" s="93"/>
      <c r="C16" s="21" t="s">
        <v>205</v>
      </c>
      <c r="D16" s="21"/>
      <c r="E16" s="21" t="s">
        <v>18</v>
      </c>
      <c r="F16" s="21" t="s">
        <v>17</v>
      </c>
      <c r="G16" s="21"/>
      <c r="H16" s="21">
        <v>4</v>
      </c>
      <c r="I16" s="21">
        <v>4</v>
      </c>
      <c r="J16" s="21">
        <v>4</v>
      </c>
      <c r="K16" s="21">
        <v>0</v>
      </c>
      <c r="L16" s="21">
        <v>0</v>
      </c>
      <c r="M16" s="22">
        <v>45152</v>
      </c>
      <c r="N16" s="23" t="s">
        <v>20</v>
      </c>
    </row>
    <row r="17" spans="1:26" ht="15.75" thickBot="1">
      <c r="A17" s="24">
        <v>1</v>
      </c>
      <c r="B17" s="6"/>
      <c r="C17" s="8"/>
      <c r="D17" s="8"/>
      <c r="E17" s="8"/>
      <c r="F17" s="8"/>
      <c r="G17" s="8"/>
      <c r="H17" s="7">
        <f>SUM(H7:H16)</f>
        <v>86</v>
      </c>
      <c r="I17" s="7">
        <f t="shared" ref="I17:L17" si="0">SUM(I7:I16)</f>
        <v>86</v>
      </c>
      <c r="J17" s="7">
        <f t="shared" si="0"/>
        <v>86</v>
      </c>
      <c r="K17" s="7">
        <f t="shared" si="0"/>
        <v>13</v>
      </c>
      <c r="L17" s="7">
        <f t="shared" si="0"/>
        <v>13</v>
      </c>
      <c r="M17" s="25"/>
      <c r="N17" s="26"/>
    </row>
    <row r="18" spans="1:26" ht="60">
      <c r="A18" s="81">
        <v>2</v>
      </c>
      <c r="B18" s="91" t="s">
        <v>21</v>
      </c>
      <c r="C18" s="14" t="s">
        <v>22</v>
      </c>
      <c r="D18" s="14" t="s">
        <v>27</v>
      </c>
      <c r="E18" s="14" t="s">
        <v>24</v>
      </c>
      <c r="F18" s="14" t="s">
        <v>25</v>
      </c>
      <c r="G18" s="14" t="s">
        <v>28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61">
        <v>0</v>
      </c>
      <c r="N18" s="16" t="s">
        <v>26</v>
      </c>
    </row>
    <row r="19" spans="1:26" ht="75">
      <c r="A19" s="82"/>
      <c r="B19" s="92"/>
      <c r="C19" s="17" t="s">
        <v>23</v>
      </c>
      <c r="D19" s="17" t="s">
        <v>29</v>
      </c>
      <c r="E19" s="17" t="s">
        <v>24</v>
      </c>
      <c r="F19" s="17" t="s">
        <v>25</v>
      </c>
      <c r="G19" s="17" t="s">
        <v>30</v>
      </c>
      <c r="H19" s="17">
        <v>1</v>
      </c>
      <c r="I19" s="17">
        <v>0</v>
      </c>
      <c r="J19" s="17">
        <v>0</v>
      </c>
      <c r="K19" s="17">
        <v>0</v>
      </c>
      <c r="L19" s="17">
        <v>0</v>
      </c>
      <c r="M19" s="62">
        <v>0</v>
      </c>
      <c r="N19" s="19" t="s">
        <v>26</v>
      </c>
    </row>
    <row r="20" spans="1:26" ht="105">
      <c r="A20" s="82"/>
      <c r="B20" s="92"/>
      <c r="C20" s="27" t="s">
        <v>154</v>
      </c>
      <c r="D20" s="27" t="s">
        <v>155</v>
      </c>
      <c r="E20" s="17" t="s">
        <v>24</v>
      </c>
      <c r="F20" s="17" t="s">
        <v>25</v>
      </c>
      <c r="G20" s="27" t="s">
        <v>159</v>
      </c>
      <c r="H20" s="27">
        <v>1</v>
      </c>
      <c r="I20" s="27">
        <v>0</v>
      </c>
      <c r="J20" s="27">
        <v>0</v>
      </c>
      <c r="K20" s="27">
        <v>0</v>
      </c>
      <c r="L20" s="27">
        <v>0</v>
      </c>
      <c r="M20" s="63">
        <v>0</v>
      </c>
      <c r="N20" s="29" t="s">
        <v>26</v>
      </c>
    </row>
    <row r="21" spans="1:26" ht="75.75" thickBot="1">
      <c r="A21" s="83"/>
      <c r="B21" s="93"/>
      <c r="C21" s="21" t="s">
        <v>156</v>
      </c>
      <c r="D21" s="21" t="s">
        <v>157</v>
      </c>
      <c r="E21" s="21" t="s">
        <v>24</v>
      </c>
      <c r="F21" s="21" t="s">
        <v>25</v>
      </c>
      <c r="G21" s="21" t="s">
        <v>158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64">
        <v>0</v>
      </c>
      <c r="N21" s="23" t="s">
        <v>26</v>
      </c>
    </row>
    <row r="22" spans="1:26" ht="15.75" thickBot="1">
      <c r="A22" s="24">
        <v>1</v>
      </c>
      <c r="B22" s="10"/>
      <c r="C22" s="11"/>
      <c r="D22" s="11"/>
      <c r="E22" s="11"/>
      <c r="F22" s="11"/>
      <c r="G22" s="11"/>
      <c r="H22" s="30">
        <f>SUM(H18:H21)</f>
        <v>4</v>
      </c>
      <c r="I22" s="30">
        <f t="shared" ref="I22:L22" si="1">SUM(I18:I21)</f>
        <v>0</v>
      </c>
      <c r="J22" s="30">
        <f t="shared" si="1"/>
        <v>0</v>
      </c>
      <c r="K22" s="30">
        <f t="shared" si="1"/>
        <v>0</v>
      </c>
      <c r="L22" s="30">
        <f t="shared" si="1"/>
        <v>0</v>
      </c>
      <c r="M22" s="31"/>
      <c r="N22" s="12"/>
    </row>
    <row r="23" spans="1:26" s="72" customFormat="1" ht="63.75" thickBot="1">
      <c r="A23" s="65">
        <v>3</v>
      </c>
      <c r="B23" s="66" t="s">
        <v>32</v>
      </c>
      <c r="C23" s="67" t="s">
        <v>33</v>
      </c>
      <c r="D23" s="68" t="s">
        <v>34</v>
      </c>
      <c r="E23" s="68" t="s">
        <v>24</v>
      </c>
      <c r="F23" s="67" t="s">
        <v>35</v>
      </c>
      <c r="G23" s="69" t="s">
        <v>36</v>
      </c>
      <c r="H23" s="68">
        <v>111</v>
      </c>
      <c r="I23" s="68">
        <v>0</v>
      </c>
      <c r="J23" s="68">
        <v>62</v>
      </c>
      <c r="K23" s="68">
        <v>0</v>
      </c>
      <c r="L23" s="68">
        <v>0</v>
      </c>
      <c r="M23" s="70">
        <v>45152</v>
      </c>
      <c r="N23" s="71" t="s">
        <v>37</v>
      </c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s="32" customFormat="1" ht="16.5" thickBot="1">
      <c r="A24" s="33">
        <v>1</v>
      </c>
      <c r="B24" s="10"/>
      <c r="C24" s="34"/>
      <c r="D24" s="34"/>
      <c r="E24" s="34"/>
      <c r="F24" s="35"/>
      <c r="G24" s="34"/>
      <c r="H24" s="36">
        <f>SUM(H23:H23)</f>
        <v>111</v>
      </c>
      <c r="I24" s="36">
        <f>SUM(I23:I23)</f>
        <v>0</v>
      </c>
      <c r="J24" s="36">
        <f>SUM(J23:J23)</f>
        <v>62</v>
      </c>
      <c r="K24" s="36">
        <f>SUM(K23:K23)</f>
        <v>0</v>
      </c>
      <c r="L24" s="36">
        <f>SUM(L23:L23)</f>
        <v>0</v>
      </c>
      <c r="M24" s="31"/>
      <c r="N24" s="37"/>
      <c r="Q24"/>
      <c r="R24"/>
      <c r="S24"/>
      <c r="T24"/>
      <c r="U24"/>
      <c r="V24"/>
      <c r="W24"/>
      <c r="X24"/>
      <c r="Y24"/>
      <c r="Z24"/>
    </row>
    <row r="25" spans="1:26" ht="60">
      <c r="A25" s="82">
        <v>4</v>
      </c>
      <c r="B25" s="92" t="s">
        <v>39</v>
      </c>
      <c r="C25" s="38" t="s">
        <v>40</v>
      </c>
      <c r="D25" s="39" t="s">
        <v>41</v>
      </c>
      <c r="E25" s="38" t="s">
        <v>24</v>
      </c>
      <c r="F25" s="38" t="s">
        <v>42</v>
      </c>
      <c r="G25" s="38">
        <v>45000</v>
      </c>
      <c r="H25" s="38">
        <v>5</v>
      </c>
      <c r="I25" s="38">
        <v>0</v>
      </c>
      <c r="J25" s="38">
        <v>0</v>
      </c>
      <c r="K25" s="38">
        <v>0</v>
      </c>
      <c r="L25" s="38">
        <v>5</v>
      </c>
      <c r="M25" s="40">
        <v>45152</v>
      </c>
      <c r="N25" s="41" t="s">
        <v>26</v>
      </c>
    </row>
    <row r="26" spans="1:26" ht="60">
      <c r="A26" s="82"/>
      <c r="B26" s="92"/>
      <c r="C26" s="17" t="s">
        <v>43</v>
      </c>
      <c r="D26" s="42" t="s">
        <v>41</v>
      </c>
      <c r="E26" s="17" t="s">
        <v>24</v>
      </c>
      <c r="F26" s="17" t="s">
        <v>42</v>
      </c>
      <c r="G26" s="17">
        <v>41000</v>
      </c>
      <c r="H26" s="17">
        <v>3</v>
      </c>
      <c r="I26" s="17">
        <v>3</v>
      </c>
      <c r="J26" s="17">
        <v>3</v>
      </c>
      <c r="K26" s="17">
        <v>0</v>
      </c>
      <c r="L26" s="17">
        <v>0</v>
      </c>
      <c r="M26" s="18">
        <v>45152</v>
      </c>
      <c r="N26" s="19" t="s">
        <v>26</v>
      </c>
    </row>
    <row r="27" spans="1:26" ht="60">
      <c r="A27" s="82"/>
      <c r="B27" s="92"/>
      <c r="C27" s="17" t="s">
        <v>44</v>
      </c>
      <c r="D27" s="17" t="s">
        <v>45</v>
      </c>
      <c r="E27" s="17" t="s">
        <v>24</v>
      </c>
      <c r="F27" s="17" t="s">
        <v>42</v>
      </c>
      <c r="G27" s="17">
        <v>32500</v>
      </c>
      <c r="H27" s="17">
        <v>2</v>
      </c>
      <c r="I27" s="17">
        <v>2</v>
      </c>
      <c r="J27" s="17">
        <v>2</v>
      </c>
      <c r="K27" s="17">
        <v>0</v>
      </c>
      <c r="L27" s="17">
        <v>0</v>
      </c>
      <c r="M27" s="18">
        <v>45152</v>
      </c>
      <c r="N27" s="19" t="s">
        <v>26</v>
      </c>
    </row>
    <row r="28" spans="1:26" ht="45.75" thickBot="1">
      <c r="A28" s="82"/>
      <c r="B28" s="93"/>
      <c r="C28" s="21" t="s">
        <v>46</v>
      </c>
      <c r="D28" s="21" t="s">
        <v>47</v>
      </c>
      <c r="E28" s="21" t="s">
        <v>24</v>
      </c>
      <c r="F28" s="21" t="s">
        <v>42</v>
      </c>
      <c r="G28" s="21">
        <v>41000</v>
      </c>
      <c r="H28" s="21">
        <v>2</v>
      </c>
      <c r="I28" s="21">
        <v>2</v>
      </c>
      <c r="J28" s="21">
        <v>2</v>
      </c>
      <c r="K28" s="21">
        <v>0</v>
      </c>
      <c r="L28" s="21">
        <v>0</v>
      </c>
      <c r="M28" s="22">
        <v>45152</v>
      </c>
      <c r="N28" s="23" t="s">
        <v>26</v>
      </c>
    </row>
    <row r="29" spans="1:26" ht="15.75" thickBot="1">
      <c r="A29" s="24">
        <v>1</v>
      </c>
      <c r="B29" s="43"/>
      <c r="C29" s="11"/>
      <c r="D29" s="11"/>
      <c r="E29" s="11"/>
      <c r="F29" s="11"/>
      <c r="G29" s="11"/>
      <c r="H29" s="30">
        <f>SUM(H25:H28)</f>
        <v>12</v>
      </c>
      <c r="I29" s="30">
        <f t="shared" ref="I29:L29" si="2">SUM(I25:I28)</f>
        <v>7</v>
      </c>
      <c r="J29" s="30">
        <f t="shared" si="2"/>
        <v>7</v>
      </c>
      <c r="K29" s="30">
        <f t="shared" si="2"/>
        <v>0</v>
      </c>
      <c r="L29" s="30">
        <f t="shared" si="2"/>
        <v>5</v>
      </c>
      <c r="M29" s="31"/>
      <c r="N29" s="12"/>
    </row>
    <row r="30" spans="1:26" ht="30">
      <c r="A30" s="81">
        <v>5</v>
      </c>
      <c r="B30" s="103" t="s">
        <v>48</v>
      </c>
      <c r="C30" s="14" t="s">
        <v>187</v>
      </c>
      <c r="D30" s="14" t="s">
        <v>188</v>
      </c>
      <c r="E30" s="14" t="s">
        <v>24</v>
      </c>
      <c r="F30" s="14" t="s">
        <v>69</v>
      </c>
      <c r="G30" s="14">
        <v>58000</v>
      </c>
      <c r="H30" s="14">
        <v>2</v>
      </c>
      <c r="I30" s="14">
        <v>0</v>
      </c>
      <c r="J30" s="14">
        <v>0</v>
      </c>
      <c r="K30" s="14">
        <v>0</v>
      </c>
      <c r="L30" s="14">
        <v>2</v>
      </c>
      <c r="M30" s="44">
        <v>45152</v>
      </c>
      <c r="N30" s="16" t="s">
        <v>26</v>
      </c>
    </row>
    <row r="31" spans="1:26" ht="30">
      <c r="A31" s="82"/>
      <c r="B31" s="104"/>
      <c r="C31" s="17" t="s">
        <v>49</v>
      </c>
      <c r="D31" s="17" t="s">
        <v>188</v>
      </c>
      <c r="E31" s="17" t="s">
        <v>24</v>
      </c>
      <c r="F31" s="17" t="s">
        <v>69</v>
      </c>
      <c r="G31" s="17">
        <v>56000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45">
        <v>45152</v>
      </c>
      <c r="N31" s="19" t="s">
        <v>26</v>
      </c>
    </row>
    <row r="32" spans="1:26" ht="30">
      <c r="A32" s="82"/>
      <c r="B32" s="104"/>
      <c r="C32" s="27" t="s">
        <v>189</v>
      </c>
      <c r="D32" s="17" t="s">
        <v>190</v>
      </c>
      <c r="E32" s="17" t="s">
        <v>24</v>
      </c>
      <c r="F32" s="17" t="s">
        <v>69</v>
      </c>
      <c r="G32" s="27">
        <v>60000</v>
      </c>
      <c r="H32" s="27">
        <v>2</v>
      </c>
      <c r="I32" s="27">
        <v>0</v>
      </c>
      <c r="J32" s="27">
        <v>0</v>
      </c>
      <c r="K32" s="27">
        <v>0</v>
      </c>
      <c r="L32" s="27">
        <v>2</v>
      </c>
      <c r="M32" s="45">
        <v>45152</v>
      </c>
      <c r="N32" s="19" t="s">
        <v>26</v>
      </c>
    </row>
    <row r="33" spans="1:14">
      <c r="A33" s="82"/>
      <c r="B33" s="104"/>
      <c r="C33" s="27" t="s">
        <v>123</v>
      </c>
      <c r="D33" s="17" t="s">
        <v>191</v>
      </c>
      <c r="E33" s="17" t="s">
        <v>24</v>
      </c>
      <c r="F33" s="17" t="s">
        <v>69</v>
      </c>
      <c r="G33" s="27">
        <v>65000</v>
      </c>
      <c r="H33" s="27">
        <v>1</v>
      </c>
      <c r="I33" s="27">
        <v>0</v>
      </c>
      <c r="J33" s="27">
        <v>0</v>
      </c>
      <c r="K33" s="27">
        <v>0</v>
      </c>
      <c r="L33" s="27">
        <v>1</v>
      </c>
      <c r="M33" s="45">
        <v>45152</v>
      </c>
      <c r="N33" s="19" t="s">
        <v>26</v>
      </c>
    </row>
    <row r="34" spans="1:14" ht="60">
      <c r="A34" s="82"/>
      <c r="B34" s="104"/>
      <c r="C34" s="27" t="s">
        <v>192</v>
      </c>
      <c r="D34" s="17" t="s">
        <v>193</v>
      </c>
      <c r="E34" s="17" t="s">
        <v>24</v>
      </c>
      <c r="F34" s="17" t="s">
        <v>69</v>
      </c>
      <c r="G34" s="27">
        <v>50000</v>
      </c>
      <c r="H34" s="27">
        <v>1</v>
      </c>
      <c r="I34" s="27">
        <v>0</v>
      </c>
      <c r="J34" s="27">
        <v>1</v>
      </c>
      <c r="K34" s="27">
        <v>0</v>
      </c>
      <c r="L34" s="27">
        <v>0</v>
      </c>
      <c r="M34" s="45">
        <v>45152</v>
      </c>
      <c r="N34" s="19" t="s">
        <v>26</v>
      </c>
    </row>
    <row r="35" spans="1:14" ht="30">
      <c r="A35" s="82"/>
      <c r="B35" s="104"/>
      <c r="C35" s="27" t="s">
        <v>50</v>
      </c>
      <c r="D35" s="17" t="s">
        <v>194</v>
      </c>
      <c r="E35" s="17" t="s">
        <v>24</v>
      </c>
      <c r="F35" s="17" t="s">
        <v>69</v>
      </c>
      <c r="G35" s="27">
        <v>64000</v>
      </c>
      <c r="H35" s="27">
        <v>1</v>
      </c>
      <c r="I35" s="27">
        <v>0</v>
      </c>
      <c r="J35" s="27">
        <v>1</v>
      </c>
      <c r="K35" s="27">
        <v>0</v>
      </c>
      <c r="L35" s="27">
        <v>0</v>
      </c>
      <c r="M35" s="45">
        <v>45152</v>
      </c>
      <c r="N35" s="19" t="s">
        <v>26</v>
      </c>
    </row>
    <row r="36" spans="1:14">
      <c r="A36" s="82"/>
      <c r="B36" s="104"/>
      <c r="C36" s="27" t="s">
        <v>195</v>
      </c>
      <c r="D36" s="17" t="s">
        <v>195</v>
      </c>
      <c r="E36" s="17" t="s">
        <v>24</v>
      </c>
      <c r="F36" s="17" t="s">
        <v>69</v>
      </c>
      <c r="G36" s="27">
        <v>43000</v>
      </c>
      <c r="H36" s="27">
        <v>1</v>
      </c>
      <c r="I36" s="27">
        <v>0</v>
      </c>
      <c r="J36" s="27">
        <v>1</v>
      </c>
      <c r="K36" s="27">
        <v>0</v>
      </c>
      <c r="L36" s="27">
        <v>0</v>
      </c>
      <c r="M36" s="45">
        <v>45152</v>
      </c>
      <c r="N36" s="19" t="s">
        <v>26</v>
      </c>
    </row>
    <row r="37" spans="1:14" ht="60">
      <c r="A37" s="82"/>
      <c r="B37" s="104"/>
      <c r="C37" s="27" t="s">
        <v>51</v>
      </c>
      <c r="D37" s="17" t="s">
        <v>196</v>
      </c>
      <c r="E37" s="17" t="s">
        <v>24</v>
      </c>
      <c r="F37" s="17" t="s">
        <v>69</v>
      </c>
      <c r="G37" s="27">
        <v>52000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45">
        <v>45152</v>
      </c>
      <c r="N37" s="19" t="s">
        <v>26</v>
      </c>
    </row>
    <row r="38" spans="1:14" ht="30">
      <c r="A38" s="82"/>
      <c r="B38" s="104"/>
      <c r="C38" s="27" t="s">
        <v>52</v>
      </c>
      <c r="D38" s="17" t="s">
        <v>197</v>
      </c>
      <c r="E38" s="17" t="s">
        <v>24</v>
      </c>
      <c r="F38" s="17" t="s">
        <v>69</v>
      </c>
      <c r="G38" s="27">
        <v>130000</v>
      </c>
      <c r="H38" s="27">
        <v>5</v>
      </c>
      <c r="I38" s="27">
        <v>0</v>
      </c>
      <c r="J38" s="27">
        <v>5</v>
      </c>
      <c r="K38" s="27">
        <v>0</v>
      </c>
      <c r="L38" s="27">
        <v>0</v>
      </c>
      <c r="M38" s="45">
        <v>45152</v>
      </c>
      <c r="N38" s="19" t="s">
        <v>26</v>
      </c>
    </row>
    <row r="39" spans="1:14">
      <c r="A39" s="82"/>
      <c r="B39" s="104"/>
      <c r="C39" s="27" t="s">
        <v>53</v>
      </c>
      <c r="D39" s="17" t="s">
        <v>53</v>
      </c>
      <c r="E39" s="17" t="s">
        <v>24</v>
      </c>
      <c r="F39" s="17" t="s">
        <v>69</v>
      </c>
      <c r="G39" s="27">
        <v>150000</v>
      </c>
      <c r="H39" s="27">
        <v>5</v>
      </c>
      <c r="I39" s="27">
        <v>0</v>
      </c>
      <c r="J39" s="27">
        <v>5</v>
      </c>
      <c r="K39" s="27">
        <v>0</v>
      </c>
      <c r="L39" s="27">
        <v>0</v>
      </c>
      <c r="M39" s="45">
        <v>45152</v>
      </c>
      <c r="N39" s="19" t="s">
        <v>26</v>
      </c>
    </row>
    <row r="40" spans="1:14">
      <c r="A40" s="82"/>
      <c r="B40" s="104"/>
      <c r="C40" s="27" t="s">
        <v>54</v>
      </c>
      <c r="D40" s="17" t="s">
        <v>177</v>
      </c>
      <c r="E40" s="17" t="s">
        <v>24</v>
      </c>
      <c r="F40" s="17" t="s">
        <v>69</v>
      </c>
      <c r="G40" s="27">
        <v>150000</v>
      </c>
      <c r="H40" s="27">
        <v>12</v>
      </c>
      <c r="I40" s="27">
        <v>0</v>
      </c>
      <c r="J40" s="27">
        <v>12</v>
      </c>
      <c r="K40" s="27">
        <v>0</v>
      </c>
      <c r="L40" s="27">
        <v>0</v>
      </c>
      <c r="M40" s="45">
        <v>45152</v>
      </c>
      <c r="N40" s="19" t="s">
        <v>26</v>
      </c>
    </row>
    <row r="41" spans="1:14" ht="30">
      <c r="A41" s="82"/>
      <c r="B41" s="104"/>
      <c r="C41" s="27" t="s">
        <v>55</v>
      </c>
      <c r="D41" s="17" t="s">
        <v>198</v>
      </c>
      <c r="E41" s="17" t="s">
        <v>24</v>
      </c>
      <c r="F41" s="17" t="s">
        <v>69</v>
      </c>
      <c r="G41" s="27">
        <v>80000</v>
      </c>
      <c r="H41" s="27">
        <v>1</v>
      </c>
      <c r="I41" s="27">
        <v>0</v>
      </c>
      <c r="J41" s="27">
        <v>1</v>
      </c>
      <c r="K41" s="27">
        <v>0</v>
      </c>
      <c r="L41" s="27">
        <v>0</v>
      </c>
      <c r="M41" s="45">
        <v>45152</v>
      </c>
      <c r="N41" s="19" t="s">
        <v>26</v>
      </c>
    </row>
    <row r="42" spans="1:14">
      <c r="A42" s="82"/>
      <c r="B42" s="104"/>
      <c r="C42" s="27" t="s">
        <v>56</v>
      </c>
      <c r="D42" s="17" t="s">
        <v>56</v>
      </c>
      <c r="E42" s="17" t="s">
        <v>24</v>
      </c>
      <c r="F42" s="17" t="s">
        <v>69</v>
      </c>
      <c r="G42" s="27">
        <v>130000</v>
      </c>
      <c r="H42" s="27">
        <v>2</v>
      </c>
      <c r="I42" s="27">
        <v>0</v>
      </c>
      <c r="J42" s="27">
        <v>2</v>
      </c>
      <c r="K42" s="27">
        <v>0</v>
      </c>
      <c r="L42" s="27">
        <v>0</v>
      </c>
      <c r="M42" s="45">
        <v>45152</v>
      </c>
      <c r="N42" s="19" t="s">
        <v>26</v>
      </c>
    </row>
    <row r="43" spans="1:14" ht="30">
      <c r="A43" s="82"/>
      <c r="B43" s="104"/>
      <c r="C43" s="27" t="s">
        <v>57</v>
      </c>
      <c r="D43" s="17" t="s">
        <v>57</v>
      </c>
      <c r="E43" s="17" t="s">
        <v>24</v>
      </c>
      <c r="F43" s="17" t="s">
        <v>69</v>
      </c>
      <c r="G43" s="27">
        <v>110000</v>
      </c>
      <c r="H43" s="27">
        <v>5</v>
      </c>
      <c r="I43" s="27">
        <v>0</v>
      </c>
      <c r="J43" s="27">
        <v>5</v>
      </c>
      <c r="K43" s="27">
        <v>0</v>
      </c>
      <c r="L43" s="27">
        <v>0</v>
      </c>
      <c r="M43" s="45">
        <v>45152</v>
      </c>
      <c r="N43" s="19" t="s">
        <v>26</v>
      </c>
    </row>
    <row r="44" spans="1:14" ht="30">
      <c r="A44" s="82"/>
      <c r="B44" s="104"/>
      <c r="C44" s="27" t="s">
        <v>58</v>
      </c>
      <c r="D44" s="17" t="s">
        <v>59</v>
      </c>
      <c r="E44" s="17" t="s">
        <v>24</v>
      </c>
      <c r="F44" s="17" t="s">
        <v>69</v>
      </c>
      <c r="G44" s="27">
        <v>110000</v>
      </c>
      <c r="H44" s="27">
        <v>6</v>
      </c>
      <c r="I44" s="27">
        <v>0</v>
      </c>
      <c r="J44" s="27">
        <v>6</v>
      </c>
      <c r="K44" s="27">
        <v>0</v>
      </c>
      <c r="L44" s="27">
        <v>0</v>
      </c>
      <c r="M44" s="45">
        <v>45152</v>
      </c>
      <c r="N44" s="19" t="s">
        <v>26</v>
      </c>
    </row>
    <row r="45" spans="1:14" ht="30">
      <c r="A45" s="82"/>
      <c r="B45" s="104"/>
      <c r="C45" s="27" t="s">
        <v>59</v>
      </c>
      <c r="D45" s="17" t="s">
        <v>59</v>
      </c>
      <c r="E45" s="17" t="s">
        <v>24</v>
      </c>
      <c r="F45" s="17" t="s">
        <v>69</v>
      </c>
      <c r="G45" s="27">
        <v>50000</v>
      </c>
      <c r="H45" s="27">
        <v>1</v>
      </c>
      <c r="I45" s="27">
        <v>0</v>
      </c>
      <c r="J45" s="27">
        <v>1</v>
      </c>
      <c r="K45" s="27">
        <v>0</v>
      </c>
      <c r="L45" s="27">
        <v>0</v>
      </c>
      <c r="M45" s="45">
        <v>45152</v>
      </c>
      <c r="N45" s="19" t="s">
        <v>26</v>
      </c>
    </row>
    <row r="46" spans="1:14" ht="30">
      <c r="A46" s="82"/>
      <c r="B46" s="104"/>
      <c r="C46" s="27" t="s">
        <v>60</v>
      </c>
      <c r="D46" s="17" t="s">
        <v>191</v>
      </c>
      <c r="E46" s="17" t="s">
        <v>24</v>
      </c>
      <c r="F46" s="17" t="s">
        <v>69</v>
      </c>
      <c r="G46" s="27">
        <v>160000</v>
      </c>
      <c r="H46" s="27">
        <v>38</v>
      </c>
      <c r="I46" s="27">
        <v>0</v>
      </c>
      <c r="J46" s="27">
        <v>38</v>
      </c>
      <c r="K46" s="27">
        <v>0</v>
      </c>
      <c r="L46" s="27">
        <v>0</v>
      </c>
      <c r="M46" s="45">
        <v>45152</v>
      </c>
      <c r="N46" s="19" t="s">
        <v>26</v>
      </c>
    </row>
    <row r="47" spans="1:14">
      <c r="A47" s="82"/>
      <c r="B47" s="104"/>
      <c r="C47" s="27" t="s">
        <v>61</v>
      </c>
      <c r="D47" s="17" t="s">
        <v>61</v>
      </c>
      <c r="E47" s="17" t="s">
        <v>24</v>
      </c>
      <c r="F47" s="17" t="s">
        <v>69</v>
      </c>
      <c r="G47" s="27">
        <v>130000</v>
      </c>
      <c r="H47" s="27">
        <v>4</v>
      </c>
      <c r="I47" s="27">
        <v>0</v>
      </c>
      <c r="J47" s="27">
        <v>4</v>
      </c>
      <c r="K47" s="27">
        <v>0</v>
      </c>
      <c r="L47" s="27">
        <v>0</v>
      </c>
      <c r="M47" s="45">
        <v>45152</v>
      </c>
      <c r="N47" s="19" t="s">
        <v>26</v>
      </c>
    </row>
    <row r="48" spans="1:14" ht="30">
      <c r="A48" s="82"/>
      <c r="B48" s="104"/>
      <c r="C48" s="27" t="s">
        <v>62</v>
      </c>
      <c r="D48" s="17" t="s">
        <v>191</v>
      </c>
      <c r="E48" s="17" t="s">
        <v>24</v>
      </c>
      <c r="F48" s="17" t="s">
        <v>69</v>
      </c>
      <c r="G48" s="27">
        <v>180000</v>
      </c>
      <c r="H48" s="27">
        <v>35</v>
      </c>
      <c r="I48" s="27">
        <v>0</v>
      </c>
      <c r="J48" s="27">
        <v>35</v>
      </c>
      <c r="K48" s="27">
        <v>0</v>
      </c>
      <c r="L48" s="27">
        <v>0</v>
      </c>
      <c r="M48" s="45">
        <v>45152</v>
      </c>
      <c r="N48" s="19" t="s">
        <v>26</v>
      </c>
    </row>
    <row r="49" spans="1:26">
      <c r="A49" s="82"/>
      <c r="B49" s="104"/>
      <c r="C49" s="27" t="s">
        <v>63</v>
      </c>
      <c r="D49" s="17" t="s">
        <v>63</v>
      </c>
      <c r="E49" s="17" t="s">
        <v>24</v>
      </c>
      <c r="F49" s="17" t="s">
        <v>69</v>
      </c>
      <c r="G49" s="27">
        <v>160000</v>
      </c>
      <c r="H49" s="27">
        <v>7</v>
      </c>
      <c r="I49" s="27">
        <v>0</v>
      </c>
      <c r="J49" s="27">
        <v>7</v>
      </c>
      <c r="K49" s="27">
        <v>0</v>
      </c>
      <c r="L49" s="27">
        <v>0</v>
      </c>
      <c r="M49" s="45">
        <v>45152</v>
      </c>
      <c r="N49" s="19" t="s">
        <v>26</v>
      </c>
    </row>
    <row r="50" spans="1:26">
      <c r="A50" s="82"/>
      <c r="B50" s="104"/>
      <c r="C50" s="27" t="s">
        <v>64</v>
      </c>
      <c r="D50" s="17" t="s">
        <v>199</v>
      </c>
      <c r="E50" s="17" t="s">
        <v>24</v>
      </c>
      <c r="F50" s="17" t="s">
        <v>69</v>
      </c>
      <c r="G50" s="27">
        <v>120000</v>
      </c>
      <c r="H50" s="27">
        <v>5</v>
      </c>
      <c r="I50" s="27">
        <v>0</v>
      </c>
      <c r="J50" s="27">
        <v>5</v>
      </c>
      <c r="K50" s="27">
        <v>0</v>
      </c>
      <c r="L50" s="27">
        <v>0</v>
      </c>
      <c r="M50" s="45">
        <v>45152</v>
      </c>
      <c r="N50" s="19" t="s">
        <v>26</v>
      </c>
    </row>
    <row r="51" spans="1:26">
      <c r="A51" s="82"/>
      <c r="B51" s="104"/>
      <c r="C51" s="27" t="s">
        <v>65</v>
      </c>
      <c r="D51" s="17" t="s">
        <v>199</v>
      </c>
      <c r="E51" s="17" t="s">
        <v>24</v>
      </c>
      <c r="F51" s="17" t="s">
        <v>69</v>
      </c>
      <c r="G51" s="27">
        <v>85000</v>
      </c>
      <c r="H51" s="27">
        <v>1</v>
      </c>
      <c r="I51" s="27">
        <v>0</v>
      </c>
      <c r="J51" s="27">
        <v>1</v>
      </c>
      <c r="K51" s="27">
        <v>0</v>
      </c>
      <c r="L51" s="27">
        <v>0</v>
      </c>
      <c r="M51" s="45">
        <v>45152</v>
      </c>
      <c r="N51" s="19" t="s">
        <v>26</v>
      </c>
    </row>
    <row r="52" spans="1:26" ht="30">
      <c r="A52" s="82"/>
      <c r="B52" s="104"/>
      <c r="C52" s="27" t="s">
        <v>66</v>
      </c>
      <c r="D52" s="17" t="s">
        <v>66</v>
      </c>
      <c r="E52" s="17" t="s">
        <v>24</v>
      </c>
      <c r="F52" s="17" t="s">
        <v>69</v>
      </c>
      <c r="G52" s="27">
        <v>150000</v>
      </c>
      <c r="H52" s="27">
        <v>2</v>
      </c>
      <c r="I52" s="27">
        <v>0</v>
      </c>
      <c r="J52" s="27">
        <v>2</v>
      </c>
      <c r="K52" s="27">
        <v>0</v>
      </c>
      <c r="L52" s="27">
        <v>0</v>
      </c>
      <c r="M52" s="45">
        <v>45152</v>
      </c>
      <c r="N52" s="19" t="s">
        <v>26</v>
      </c>
    </row>
    <row r="53" spans="1:26" ht="30">
      <c r="A53" s="82"/>
      <c r="B53" s="104"/>
      <c r="C53" s="27" t="s">
        <v>67</v>
      </c>
      <c r="D53" s="17" t="s">
        <v>67</v>
      </c>
      <c r="E53" s="17" t="s">
        <v>24</v>
      </c>
      <c r="F53" s="17" t="s">
        <v>69</v>
      </c>
      <c r="G53" s="27">
        <v>120000</v>
      </c>
      <c r="H53" s="27">
        <v>5</v>
      </c>
      <c r="I53" s="27">
        <v>0</v>
      </c>
      <c r="J53" s="27">
        <v>5</v>
      </c>
      <c r="K53" s="27">
        <v>0</v>
      </c>
      <c r="L53" s="27">
        <v>0</v>
      </c>
      <c r="M53" s="45">
        <v>45152</v>
      </c>
      <c r="N53" s="19" t="s">
        <v>26</v>
      </c>
    </row>
    <row r="54" spans="1:26" ht="45.75" thickBot="1">
      <c r="A54" s="83"/>
      <c r="B54" s="105"/>
      <c r="C54" s="21" t="s">
        <v>68</v>
      </c>
      <c r="D54" s="21" t="s">
        <v>200</v>
      </c>
      <c r="E54" s="21" t="s">
        <v>24</v>
      </c>
      <c r="F54" s="21" t="s">
        <v>69</v>
      </c>
      <c r="G54" s="21">
        <v>160000</v>
      </c>
      <c r="H54" s="21">
        <v>10</v>
      </c>
      <c r="I54" s="21">
        <v>0</v>
      </c>
      <c r="J54" s="21">
        <v>10</v>
      </c>
      <c r="K54" s="21">
        <v>0</v>
      </c>
      <c r="L54" s="21">
        <v>0</v>
      </c>
      <c r="M54" s="46">
        <v>45152</v>
      </c>
      <c r="N54" s="23" t="s">
        <v>26</v>
      </c>
    </row>
    <row r="55" spans="1:26" ht="15.75" thickBot="1">
      <c r="A55" s="24">
        <v>1</v>
      </c>
      <c r="B55" s="43"/>
      <c r="C55" s="11"/>
      <c r="D55" s="11"/>
      <c r="E55" s="11"/>
      <c r="F55" s="11"/>
      <c r="G55" s="11"/>
      <c r="H55" s="30">
        <f>SUM(H30:H54)</f>
        <v>154</v>
      </c>
      <c r="I55" s="30">
        <f t="shared" ref="I55:L55" si="3">SUM(I30:I54)</f>
        <v>0</v>
      </c>
      <c r="J55" s="30">
        <f t="shared" si="3"/>
        <v>148</v>
      </c>
      <c r="K55" s="30">
        <f t="shared" si="3"/>
        <v>0</v>
      </c>
      <c r="L55" s="30">
        <f t="shared" si="3"/>
        <v>6</v>
      </c>
      <c r="M55" s="74"/>
      <c r="N55" s="12"/>
    </row>
    <row r="56" spans="1:26" s="72" customFormat="1" ht="105">
      <c r="A56" s="77">
        <v>6</v>
      </c>
      <c r="B56" s="101" t="s">
        <v>70</v>
      </c>
      <c r="C56" s="75" t="s">
        <v>208</v>
      </c>
      <c r="D56" s="75" t="s">
        <v>209</v>
      </c>
      <c r="E56" s="75" t="s">
        <v>24</v>
      </c>
      <c r="F56" s="75" t="s">
        <v>210</v>
      </c>
      <c r="G56" s="75">
        <v>70000</v>
      </c>
      <c r="H56" s="75">
        <v>1</v>
      </c>
      <c r="I56" s="75">
        <v>0</v>
      </c>
      <c r="J56" s="75">
        <v>0</v>
      </c>
      <c r="K56" s="75">
        <v>1</v>
      </c>
      <c r="L56" s="75">
        <v>1</v>
      </c>
      <c r="M56" s="75" t="s">
        <v>71</v>
      </c>
      <c r="N56" s="72" t="s">
        <v>26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s="72" customFormat="1" ht="105.75" thickBot="1">
      <c r="A57" s="78"/>
      <c r="B57" s="102"/>
      <c r="C57" s="76" t="s">
        <v>211</v>
      </c>
      <c r="D57" s="76" t="s">
        <v>212</v>
      </c>
      <c r="E57" s="75" t="s">
        <v>24</v>
      </c>
      <c r="F57" s="75" t="s">
        <v>210</v>
      </c>
      <c r="G57" s="76" t="s">
        <v>213</v>
      </c>
      <c r="H57" s="76">
        <v>1</v>
      </c>
      <c r="I57" s="76">
        <v>0</v>
      </c>
      <c r="J57" s="76">
        <v>0</v>
      </c>
      <c r="K57" s="76">
        <v>1</v>
      </c>
      <c r="L57" s="76">
        <v>1</v>
      </c>
      <c r="M57" s="75" t="s">
        <v>71</v>
      </c>
      <c r="N57" s="75" t="s">
        <v>26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5.75" thickBot="1">
      <c r="A58" s="24">
        <v>1</v>
      </c>
      <c r="B58" s="10"/>
      <c r="C58" s="11"/>
      <c r="D58" s="11"/>
      <c r="E58" s="11"/>
      <c r="F58" s="11"/>
      <c r="G58" s="11"/>
      <c r="H58" s="30">
        <f>SUM(H56:H57)</f>
        <v>2</v>
      </c>
      <c r="I58" s="30">
        <f t="shared" ref="I58:L58" si="4">SUM(I56:I57)</f>
        <v>0</v>
      </c>
      <c r="J58" s="30">
        <f t="shared" si="4"/>
        <v>0</v>
      </c>
      <c r="K58" s="30">
        <f t="shared" si="4"/>
        <v>2</v>
      </c>
      <c r="L58" s="30">
        <f t="shared" si="4"/>
        <v>2</v>
      </c>
      <c r="M58" s="30"/>
      <c r="N58" s="47"/>
    </row>
    <row r="59" spans="1:26" ht="30">
      <c r="A59" s="82">
        <v>7</v>
      </c>
      <c r="B59" s="92" t="s">
        <v>72</v>
      </c>
      <c r="C59" s="38" t="s">
        <v>73</v>
      </c>
      <c r="D59" s="38" t="s">
        <v>73</v>
      </c>
      <c r="E59" s="38" t="s">
        <v>26</v>
      </c>
      <c r="F59" s="38" t="s">
        <v>17</v>
      </c>
      <c r="G59" s="38" t="s">
        <v>74</v>
      </c>
      <c r="H59" s="38">
        <v>1</v>
      </c>
      <c r="I59" s="38">
        <v>0</v>
      </c>
      <c r="J59" s="38">
        <v>1</v>
      </c>
      <c r="K59" s="38">
        <v>0</v>
      </c>
      <c r="L59" s="38">
        <v>1</v>
      </c>
      <c r="M59" s="40">
        <v>45152</v>
      </c>
      <c r="N59" s="38" t="s">
        <v>26</v>
      </c>
    </row>
    <row r="60" spans="1:26" ht="30">
      <c r="A60" s="82"/>
      <c r="B60" s="92"/>
      <c r="C60" s="17" t="s">
        <v>75</v>
      </c>
      <c r="D60" s="17" t="s">
        <v>76</v>
      </c>
      <c r="E60" s="17" t="s">
        <v>26</v>
      </c>
      <c r="F60" s="17" t="s">
        <v>17</v>
      </c>
      <c r="G60" s="17" t="s">
        <v>77</v>
      </c>
      <c r="H60" s="17">
        <v>1</v>
      </c>
      <c r="I60" s="17">
        <v>0</v>
      </c>
      <c r="J60" s="17">
        <v>0</v>
      </c>
      <c r="K60" s="17">
        <v>0</v>
      </c>
      <c r="L60" s="17">
        <v>1</v>
      </c>
      <c r="M60" s="18">
        <v>45152</v>
      </c>
      <c r="N60" s="17" t="s">
        <v>26</v>
      </c>
    </row>
    <row r="61" spans="1:26" ht="30">
      <c r="A61" s="82"/>
      <c r="B61" s="92"/>
      <c r="C61" s="17" t="s">
        <v>161</v>
      </c>
      <c r="D61" s="17" t="s">
        <v>161</v>
      </c>
      <c r="E61" s="17" t="s">
        <v>26</v>
      </c>
      <c r="F61" s="17" t="s">
        <v>17</v>
      </c>
      <c r="G61" s="17" t="s">
        <v>171</v>
      </c>
      <c r="H61" s="17">
        <v>2</v>
      </c>
      <c r="I61" s="17">
        <v>0</v>
      </c>
      <c r="J61" s="17">
        <v>1</v>
      </c>
      <c r="K61" s="17">
        <v>0</v>
      </c>
      <c r="L61" s="17">
        <v>1</v>
      </c>
      <c r="M61" s="18">
        <v>45152</v>
      </c>
      <c r="N61" s="17" t="s">
        <v>26</v>
      </c>
    </row>
    <row r="62" spans="1:26" ht="30.75" thickBot="1">
      <c r="A62" s="83"/>
      <c r="B62" s="93"/>
      <c r="C62" s="27" t="s">
        <v>31</v>
      </c>
      <c r="D62" s="27" t="s">
        <v>31</v>
      </c>
      <c r="E62" s="27" t="s">
        <v>18</v>
      </c>
      <c r="F62" s="17" t="s">
        <v>17</v>
      </c>
      <c r="G62" s="27" t="s">
        <v>172</v>
      </c>
      <c r="H62" s="27">
        <v>1</v>
      </c>
      <c r="I62" s="27">
        <v>0</v>
      </c>
      <c r="J62" s="27">
        <v>1</v>
      </c>
      <c r="K62" s="27">
        <v>0</v>
      </c>
      <c r="L62" s="27">
        <v>1</v>
      </c>
      <c r="M62" s="18">
        <v>45152</v>
      </c>
      <c r="N62" s="27" t="s">
        <v>26</v>
      </c>
    </row>
    <row r="63" spans="1:26" ht="15.75" thickBot="1">
      <c r="A63" s="24">
        <v>1</v>
      </c>
      <c r="B63" s="10"/>
      <c r="C63" s="11"/>
      <c r="D63" s="11"/>
      <c r="E63" s="11"/>
      <c r="F63" s="11"/>
      <c r="G63" s="11"/>
      <c r="H63" s="30">
        <f>SUM(H59:H62)</f>
        <v>5</v>
      </c>
      <c r="I63" s="30">
        <f>SUM(I59:I62)</f>
        <v>0</v>
      </c>
      <c r="J63" s="30">
        <f>SUM(J59:J62)</f>
        <v>3</v>
      </c>
      <c r="K63" s="30">
        <f>SUM(K59:K62)</f>
        <v>0</v>
      </c>
      <c r="L63" s="30">
        <f>SUM(L59:L62)</f>
        <v>4</v>
      </c>
      <c r="M63" s="31"/>
      <c r="N63" s="12"/>
    </row>
    <row r="64" spans="1:26" ht="30">
      <c r="A64" s="81">
        <v>8</v>
      </c>
      <c r="B64" s="91" t="s">
        <v>78</v>
      </c>
      <c r="C64" s="14" t="s">
        <v>79</v>
      </c>
      <c r="D64" s="14" t="s">
        <v>79</v>
      </c>
      <c r="E64" s="14" t="s">
        <v>26</v>
      </c>
      <c r="F64" s="14" t="s">
        <v>82</v>
      </c>
      <c r="G64" s="14">
        <v>53261</v>
      </c>
      <c r="H64" s="14">
        <v>1</v>
      </c>
      <c r="I64" s="14">
        <v>0</v>
      </c>
      <c r="J64" s="14">
        <v>0</v>
      </c>
      <c r="K64" s="14">
        <v>0</v>
      </c>
      <c r="L64" s="14">
        <v>1</v>
      </c>
      <c r="M64" s="15">
        <v>45152</v>
      </c>
      <c r="N64" s="16" t="s">
        <v>81</v>
      </c>
    </row>
    <row r="65" spans="1:14" ht="90">
      <c r="A65" s="82"/>
      <c r="B65" s="92"/>
      <c r="C65" s="17" t="s">
        <v>80</v>
      </c>
      <c r="D65" s="17" t="s">
        <v>80</v>
      </c>
      <c r="E65" s="38" t="s">
        <v>26</v>
      </c>
      <c r="F65" s="38" t="s">
        <v>82</v>
      </c>
      <c r="G65" s="38">
        <v>32627</v>
      </c>
      <c r="H65" s="17">
        <v>1</v>
      </c>
      <c r="I65" s="17">
        <v>0</v>
      </c>
      <c r="J65" s="17">
        <v>0</v>
      </c>
      <c r="K65" s="17">
        <v>0</v>
      </c>
      <c r="L65" s="17">
        <v>1</v>
      </c>
      <c r="M65" s="18" t="s">
        <v>83</v>
      </c>
      <c r="N65" s="19" t="s">
        <v>81</v>
      </c>
    </row>
    <row r="66" spans="1:14" ht="90">
      <c r="A66" s="82"/>
      <c r="B66" s="92"/>
      <c r="C66" s="17" t="s">
        <v>150</v>
      </c>
      <c r="D66" s="17" t="s">
        <v>151</v>
      </c>
      <c r="E66" s="38" t="s">
        <v>26</v>
      </c>
      <c r="F66" s="38" t="s">
        <v>84</v>
      </c>
      <c r="G66" s="38">
        <v>32627</v>
      </c>
      <c r="H66" s="17">
        <v>1</v>
      </c>
      <c r="I66" s="17">
        <v>0</v>
      </c>
      <c r="J66" s="17">
        <v>1</v>
      </c>
      <c r="K66" s="17">
        <v>0</v>
      </c>
      <c r="L66" s="17">
        <v>0</v>
      </c>
      <c r="M66" s="18" t="s">
        <v>83</v>
      </c>
      <c r="N66" s="19" t="s">
        <v>81</v>
      </c>
    </row>
    <row r="67" spans="1:14" ht="90">
      <c r="A67" s="82"/>
      <c r="B67" s="92"/>
      <c r="C67" s="17" t="s">
        <v>162</v>
      </c>
      <c r="D67" s="17" t="s">
        <v>163</v>
      </c>
      <c r="E67" s="38" t="s">
        <v>26</v>
      </c>
      <c r="F67" s="17" t="s">
        <v>164</v>
      </c>
      <c r="G67" s="17">
        <v>39000</v>
      </c>
      <c r="H67" s="17">
        <v>1</v>
      </c>
      <c r="I67" s="17">
        <v>0</v>
      </c>
      <c r="J67" s="17">
        <v>1</v>
      </c>
      <c r="K67" s="17">
        <v>0</v>
      </c>
      <c r="L67" s="17">
        <v>0</v>
      </c>
      <c r="M67" s="18" t="s">
        <v>83</v>
      </c>
      <c r="N67" s="19" t="s">
        <v>81</v>
      </c>
    </row>
    <row r="68" spans="1:14" ht="90.75" thickBot="1">
      <c r="A68" s="83"/>
      <c r="B68" s="93"/>
      <c r="C68" s="48" t="s">
        <v>152</v>
      </c>
      <c r="D68" s="48" t="s">
        <v>153</v>
      </c>
      <c r="E68" s="48" t="s">
        <v>26</v>
      </c>
      <c r="F68" s="48" t="s">
        <v>82</v>
      </c>
      <c r="G68" s="48">
        <v>39000</v>
      </c>
      <c r="H68" s="48">
        <v>1</v>
      </c>
      <c r="I68" s="48">
        <v>0</v>
      </c>
      <c r="J68" s="48">
        <v>1</v>
      </c>
      <c r="K68" s="48">
        <v>0</v>
      </c>
      <c r="L68" s="48">
        <v>0</v>
      </c>
      <c r="M68" s="49" t="s">
        <v>83</v>
      </c>
      <c r="N68" s="23" t="s">
        <v>81</v>
      </c>
    </row>
    <row r="69" spans="1:14" ht="15.75" thickBot="1">
      <c r="A69" s="24">
        <v>1</v>
      </c>
      <c r="B69" s="10"/>
      <c r="C69" s="11"/>
      <c r="D69" s="11"/>
      <c r="E69" s="11"/>
      <c r="F69" s="11"/>
      <c r="G69" s="11"/>
      <c r="H69" s="30">
        <f>SUM(H64:H68)</f>
        <v>5</v>
      </c>
      <c r="I69" s="30">
        <f t="shared" ref="I69:L69" si="5">SUM(I64:I68)</f>
        <v>0</v>
      </c>
      <c r="J69" s="30">
        <f t="shared" si="5"/>
        <v>3</v>
      </c>
      <c r="K69" s="30">
        <f t="shared" si="5"/>
        <v>0</v>
      </c>
      <c r="L69" s="30">
        <f t="shared" si="5"/>
        <v>2</v>
      </c>
      <c r="M69" s="31"/>
      <c r="N69" s="12"/>
    </row>
    <row r="70" spans="1:14" ht="91.5" customHeight="1" thickBot="1">
      <c r="A70" s="9">
        <v>9</v>
      </c>
      <c r="B70" s="10" t="s">
        <v>85</v>
      </c>
      <c r="C70" s="11" t="s">
        <v>86</v>
      </c>
      <c r="D70" s="11" t="s">
        <v>88</v>
      </c>
      <c r="E70" s="11" t="s">
        <v>24</v>
      </c>
      <c r="F70" s="11" t="s">
        <v>89</v>
      </c>
      <c r="G70" s="11" t="s">
        <v>87</v>
      </c>
      <c r="H70" s="11">
        <v>6</v>
      </c>
      <c r="I70" s="11">
        <v>0</v>
      </c>
      <c r="J70" s="11">
        <v>0</v>
      </c>
      <c r="K70" s="11">
        <v>2</v>
      </c>
      <c r="L70" s="11">
        <v>2</v>
      </c>
      <c r="M70" s="31">
        <v>45152</v>
      </c>
      <c r="N70" s="12" t="s">
        <v>26</v>
      </c>
    </row>
    <row r="71" spans="1:14" ht="15.75" thickBot="1">
      <c r="A71" s="24">
        <v>1</v>
      </c>
      <c r="B71" s="4"/>
      <c r="C71" s="50"/>
      <c r="D71" s="50"/>
      <c r="E71" s="50"/>
      <c r="F71" s="50"/>
      <c r="G71" s="50"/>
      <c r="H71" s="5">
        <f>SUM(H70)</f>
        <v>6</v>
      </c>
      <c r="I71" s="5">
        <f t="shared" ref="I71:L71" si="6">SUM(I70)</f>
        <v>0</v>
      </c>
      <c r="J71" s="5">
        <f t="shared" si="6"/>
        <v>0</v>
      </c>
      <c r="K71" s="5">
        <f t="shared" si="6"/>
        <v>2</v>
      </c>
      <c r="L71" s="5">
        <f t="shared" si="6"/>
        <v>2</v>
      </c>
      <c r="M71" s="51"/>
      <c r="N71" s="52"/>
    </row>
    <row r="72" spans="1:14" ht="90">
      <c r="A72" s="81">
        <v>10</v>
      </c>
      <c r="B72" s="88" t="s">
        <v>90</v>
      </c>
      <c r="C72" s="14" t="s">
        <v>169</v>
      </c>
      <c r="D72" s="14" t="s">
        <v>91</v>
      </c>
      <c r="E72" s="14" t="s">
        <v>24</v>
      </c>
      <c r="F72" s="14" t="s">
        <v>92</v>
      </c>
      <c r="G72" s="14" t="s">
        <v>93</v>
      </c>
      <c r="H72" s="14">
        <v>4</v>
      </c>
      <c r="I72" s="14">
        <v>1</v>
      </c>
      <c r="J72" s="14">
        <v>1</v>
      </c>
      <c r="K72" s="14">
        <v>1</v>
      </c>
      <c r="L72" s="14">
        <v>1</v>
      </c>
      <c r="M72" s="15">
        <v>45152</v>
      </c>
      <c r="N72" s="16" t="s">
        <v>94</v>
      </c>
    </row>
    <row r="73" spans="1:14" ht="90">
      <c r="A73" s="82"/>
      <c r="B73" s="89"/>
      <c r="C73" s="17" t="s">
        <v>168</v>
      </c>
      <c r="D73" s="17" t="s">
        <v>91</v>
      </c>
      <c r="E73" s="17" t="s">
        <v>24</v>
      </c>
      <c r="F73" s="17" t="s">
        <v>92</v>
      </c>
      <c r="G73" s="17" t="s">
        <v>95</v>
      </c>
      <c r="H73" s="17">
        <v>4</v>
      </c>
      <c r="I73" s="17">
        <v>1</v>
      </c>
      <c r="J73" s="17">
        <v>1</v>
      </c>
      <c r="K73" s="17">
        <v>1</v>
      </c>
      <c r="L73" s="17">
        <v>1</v>
      </c>
      <c r="M73" s="18">
        <v>45152</v>
      </c>
      <c r="N73" s="19" t="s">
        <v>94</v>
      </c>
    </row>
    <row r="74" spans="1:14" ht="90">
      <c r="A74" s="82"/>
      <c r="B74" s="89"/>
      <c r="C74" s="17" t="s">
        <v>166</v>
      </c>
      <c r="D74" s="17" t="s">
        <v>91</v>
      </c>
      <c r="E74" s="17" t="s">
        <v>24</v>
      </c>
      <c r="F74" s="17" t="s">
        <v>92</v>
      </c>
      <c r="G74" s="17" t="s">
        <v>96</v>
      </c>
      <c r="H74" s="17">
        <v>3</v>
      </c>
      <c r="I74" s="17">
        <v>1</v>
      </c>
      <c r="J74" s="17">
        <v>0</v>
      </c>
      <c r="K74" s="17">
        <v>1</v>
      </c>
      <c r="L74" s="17">
        <v>0</v>
      </c>
      <c r="M74" s="18">
        <v>45152</v>
      </c>
      <c r="N74" s="19" t="s">
        <v>94</v>
      </c>
    </row>
    <row r="75" spans="1:14" ht="90">
      <c r="A75" s="82"/>
      <c r="B75" s="89"/>
      <c r="C75" s="17" t="s">
        <v>167</v>
      </c>
      <c r="D75" s="17" t="s">
        <v>91</v>
      </c>
      <c r="E75" s="17" t="s">
        <v>24</v>
      </c>
      <c r="F75" s="17" t="s">
        <v>173</v>
      </c>
      <c r="G75" s="17" t="s">
        <v>97</v>
      </c>
      <c r="H75" s="17">
        <v>4</v>
      </c>
      <c r="I75" s="17">
        <v>1</v>
      </c>
      <c r="J75" s="17">
        <v>1</v>
      </c>
      <c r="K75" s="17">
        <v>1</v>
      </c>
      <c r="L75" s="17">
        <v>1</v>
      </c>
      <c r="M75" s="18">
        <v>45152</v>
      </c>
      <c r="N75" s="19" t="s">
        <v>94</v>
      </c>
    </row>
    <row r="76" spans="1:14" ht="90.75" thickBot="1">
      <c r="A76" s="83"/>
      <c r="B76" s="90"/>
      <c r="C76" s="21" t="s">
        <v>170</v>
      </c>
      <c r="D76" s="21" t="s">
        <v>91</v>
      </c>
      <c r="E76" s="21" t="s">
        <v>24</v>
      </c>
      <c r="F76" s="21" t="s">
        <v>92</v>
      </c>
      <c r="G76" s="21" t="s">
        <v>97</v>
      </c>
      <c r="H76" s="21">
        <v>4</v>
      </c>
      <c r="I76" s="21">
        <v>1</v>
      </c>
      <c r="J76" s="21">
        <v>1</v>
      </c>
      <c r="K76" s="21">
        <v>1</v>
      </c>
      <c r="L76" s="21">
        <v>1</v>
      </c>
      <c r="M76" s="22">
        <v>45152</v>
      </c>
      <c r="N76" s="23" t="s">
        <v>94</v>
      </c>
    </row>
    <row r="77" spans="1:14" ht="15.75" thickBot="1">
      <c r="A77" s="24">
        <v>1</v>
      </c>
      <c r="B77" s="10"/>
      <c r="C77" s="11"/>
      <c r="D77" s="11"/>
      <c r="E77" s="11"/>
      <c r="F77" s="11"/>
      <c r="G77" s="11"/>
      <c r="H77" s="30">
        <f>SUM(H72:H76)</f>
        <v>19</v>
      </c>
      <c r="I77" s="30">
        <f t="shared" ref="I77:L77" si="7">SUM(I72:I76)</f>
        <v>5</v>
      </c>
      <c r="J77" s="30">
        <f t="shared" si="7"/>
        <v>4</v>
      </c>
      <c r="K77" s="30">
        <f t="shared" si="7"/>
        <v>5</v>
      </c>
      <c r="L77" s="30">
        <f t="shared" si="7"/>
        <v>4</v>
      </c>
      <c r="M77" s="31"/>
      <c r="N77" s="12"/>
    </row>
    <row r="78" spans="1:14" ht="60">
      <c r="A78" s="81">
        <v>11</v>
      </c>
      <c r="B78" s="91" t="s">
        <v>98</v>
      </c>
      <c r="C78" s="14" t="s">
        <v>99</v>
      </c>
      <c r="D78" s="14" t="s">
        <v>103</v>
      </c>
      <c r="E78" s="14" t="s">
        <v>104</v>
      </c>
      <c r="F78" s="14" t="s">
        <v>105</v>
      </c>
      <c r="G78" s="14">
        <v>0</v>
      </c>
      <c r="H78" s="14">
        <v>3</v>
      </c>
      <c r="I78" s="14">
        <v>0</v>
      </c>
      <c r="J78" s="14">
        <v>1</v>
      </c>
      <c r="K78" s="14">
        <v>0</v>
      </c>
      <c r="L78" s="14">
        <v>0</v>
      </c>
      <c r="M78" s="15">
        <v>45152</v>
      </c>
      <c r="N78" s="16" t="s">
        <v>26</v>
      </c>
    </row>
    <row r="79" spans="1:14" ht="60">
      <c r="A79" s="82"/>
      <c r="B79" s="92"/>
      <c r="C79" s="17" t="s">
        <v>106</v>
      </c>
      <c r="D79" s="17"/>
      <c r="E79" s="17" t="s">
        <v>104</v>
      </c>
      <c r="F79" s="17" t="s">
        <v>105</v>
      </c>
      <c r="G79" s="17">
        <v>0</v>
      </c>
      <c r="H79" s="17">
        <v>1</v>
      </c>
      <c r="I79" s="17">
        <v>0</v>
      </c>
      <c r="J79" s="17">
        <v>1</v>
      </c>
      <c r="K79" s="17">
        <v>0</v>
      </c>
      <c r="L79" s="17">
        <v>0</v>
      </c>
      <c r="M79" s="18">
        <v>45152</v>
      </c>
      <c r="N79" s="19" t="s">
        <v>26</v>
      </c>
    </row>
    <row r="80" spans="1:14" ht="60">
      <c r="A80" s="82"/>
      <c r="B80" s="92"/>
      <c r="C80" s="17" t="s">
        <v>107</v>
      </c>
      <c r="D80" s="17" t="s">
        <v>108</v>
      </c>
      <c r="E80" s="17" t="s">
        <v>104</v>
      </c>
      <c r="F80" s="17" t="s">
        <v>105</v>
      </c>
      <c r="G80" s="17">
        <v>0</v>
      </c>
      <c r="H80" s="17">
        <v>2</v>
      </c>
      <c r="I80" s="17">
        <v>0</v>
      </c>
      <c r="J80" s="17">
        <v>2</v>
      </c>
      <c r="K80" s="17">
        <v>0</v>
      </c>
      <c r="L80" s="17">
        <v>0</v>
      </c>
      <c r="M80" s="18">
        <v>45152</v>
      </c>
      <c r="N80" s="19" t="s">
        <v>26</v>
      </c>
    </row>
    <row r="81" spans="1:26" ht="90">
      <c r="A81" s="82"/>
      <c r="B81" s="92"/>
      <c r="C81" s="17" t="s">
        <v>100</v>
      </c>
      <c r="D81" s="17" t="s">
        <v>109</v>
      </c>
      <c r="E81" s="17" t="s">
        <v>104</v>
      </c>
      <c r="F81" s="17" t="s">
        <v>105</v>
      </c>
      <c r="G81" s="17">
        <v>0</v>
      </c>
      <c r="H81" s="17">
        <v>1</v>
      </c>
      <c r="I81" s="17">
        <v>0</v>
      </c>
      <c r="J81" s="17">
        <v>1</v>
      </c>
      <c r="K81" s="17">
        <v>0</v>
      </c>
      <c r="L81" s="17">
        <v>0</v>
      </c>
      <c r="M81" s="18">
        <v>45152</v>
      </c>
      <c r="N81" s="19" t="s">
        <v>26</v>
      </c>
    </row>
    <row r="82" spans="1:26" ht="60">
      <c r="A82" s="82"/>
      <c r="B82" s="92"/>
      <c r="C82" s="17" t="s">
        <v>110</v>
      </c>
      <c r="D82" s="17" t="s">
        <v>111</v>
      </c>
      <c r="E82" s="17" t="s">
        <v>104</v>
      </c>
      <c r="F82" s="17" t="s">
        <v>105</v>
      </c>
      <c r="G82" s="17">
        <v>25700</v>
      </c>
      <c r="H82" s="17">
        <v>4</v>
      </c>
      <c r="I82" s="17">
        <v>0</v>
      </c>
      <c r="J82" s="17">
        <v>4</v>
      </c>
      <c r="K82" s="17">
        <v>0</v>
      </c>
      <c r="L82" s="17">
        <v>0</v>
      </c>
      <c r="M82" s="18">
        <v>45152</v>
      </c>
      <c r="N82" s="19" t="s">
        <v>26</v>
      </c>
    </row>
    <row r="83" spans="1:26" ht="150">
      <c r="A83" s="82"/>
      <c r="B83" s="92"/>
      <c r="C83" s="17" t="s">
        <v>112</v>
      </c>
      <c r="D83" s="17" t="s">
        <v>113</v>
      </c>
      <c r="E83" s="17" t="s">
        <v>104</v>
      </c>
      <c r="F83" s="17" t="s">
        <v>105</v>
      </c>
      <c r="G83" s="17">
        <v>0</v>
      </c>
      <c r="H83" s="17">
        <v>3</v>
      </c>
      <c r="I83" s="17">
        <v>0</v>
      </c>
      <c r="J83" s="17">
        <v>0</v>
      </c>
      <c r="K83" s="17">
        <v>0</v>
      </c>
      <c r="L83" s="17">
        <v>2</v>
      </c>
      <c r="M83" s="18">
        <v>45152</v>
      </c>
      <c r="N83" s="19" t="s">
        <v>26</v>
      </c>
    </row>
    <row r="84" spans="1:26" ht="60.75" thickBot="1">
      <c r="A84" s="83"/>
      <c r="B84" s="93"/>
      <c r="C84" s="21" t="s">
        <v>102</v>
      </c>
      <c r="D84" s="21"/>
      <c r="E84" s="21" t="s">
        <v>104</v>
      </c>
      <c r="F84" s="21" t="s">
        <v>105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3</v>
      </c>
      <c r="M84" s="22">
        <v>45152</v>
      </c>
      <c r="N84" s="23" t="s">
        <v>26</v>
      </c>
    </row>
    <row r="85" spans="1:26" ht="15.75" thickBot="1">
      <c r="A85" s="24">
        <v>1</v>
      </c>
      <c r="B85" s="10"/>
      <c r="C85" s="11"/>
      <c r="D85" s="11"/>
      <c r="E85" s="11"/>
      <c r="F85" s="11"/>
      <c r="G85" s="11"/>
      <c r="H85" s="30">
        <f>SUM(H78:H84)</f>
        <v>14</v>
      </c>
      <c r="I85" s="30">
        <f t="shared" ref="I85:L85" si="8">SUM(I78:I84)</f>
        <v>0</v>
      </c>
      <c r="J85" s="30">
        <f t="shared" si="8"/>
        <v>9</v>
      </c>
      <c r="K85" s="30">
        <f t="shared" si="8"/>
        <v>0</v>
      </c>
      <c r="L85" s="30">
        <f t="shared" si="8"/>
        <v>5</v>
      </c>
      <c r="M85" s="31"/>
      <c r="N85" s="12"/>
    </row>
    <row r="86" spans="1:26" ht="28.5" customHeight="1" thickBot="1">
      <c r="A86" s="13">
        <v>12</v>
      </c>
      <c r="B86" s="53" t="s">
        <v>114</v>
      </c>
      <c r="C86" s="85" t="s">
        <v>207</v>
      </c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</row>
    <row r="87" spans="1:26" ht="15.75" thickBot="1">
      <c r="A87" s="24">
        <v>1</v>
      </c>
      <c r="B87" s="20"/>
      <c r="C87" s="48"/>
      <c r="D87" s="48"/>
      <c r="E87" s="48"/>
      <c r="F87" s="48"/>
      <c r="G87" s="48"/>
      <c r="H87" s="54">
        <f>SUM(H86:H86)</f>
        <v>0</v>
      </c>
      <c r="I87" s="54">
        <f>SUM(I86:I86)</f>
        <v>0</v>
      </c>
      <c r="J87" s="54">
        <f>SUM(J86:J86)</f>
        <v>0</v>
      </c>
      <c r="K87" s="54">
        <f>SUM(K86:K86)</f>
        <v>0</v>
      </c>
      <c r="L87" s="54">
        <f>SUM(L86:L86)</f>
        <v>0</v>
      </c>
      <c r="M87" s="55"/>
      <c r="N87" s="56"/>
    </row>
    <row r="88" spans="1:26" ht="60">
      <c r="A88" s="81">
        <v>13</v>
      </c>
      <c r="B88" s="91" t="s">
        <v>115</v>
      </c>
      <c r="C88" s="14" t="s">
        <v>100</v>
      </c>
      <c r="D88" s="14" t="s">
        <v>146</v>
      </c>
      <c r="E88" s="14" t="s">
        <v>132</v>
      </c>
      <c r="F88" s="14" t="s">
        <v>129</v>
      </c>
      <c r="G88" s="14">
        <v>35000</v>
      </c>
      <c r="H88" s="14">
        <v>1</v>
      </c>
      <c r="I88" s="14">
        <v>0</v>
      </c>
      <c r="J88" s="14">
        <v>1</v>
      </c>
      <c r="K88" s="14">
        <v>0</v>
      </c>
      <c r="L88" s="14">
        <v>0</v>
      </c>
      <c r="M88" s="15">
        <v>45148</v>
      </c>
      <c r="N88" s="16" t="s">
        <v>26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0">
      <c r="A89" s="82"/>
      <c r="B89" s="92"/>
      <c r="C89" s="17" t="s">
        <v>174</v>
      </c>
      <c r="D89" s="17" t="s">
        <v>175</v>
      </c>
      <c r="E89" s="17" t="s">
        <v>132</v>
      </c>
      <c r="F89" s="17" t="s">
        <v>129</v>
      </c>
      <c r="G89" s="17">
        <v>35000</v>
      </c>
      <c r="H89" s="17">
        <v>3</v>
      </c>
      <c r="I89" s="17">
        <v>0</v>
      </c>
      <c r="J89" s="17">
        <v>1</v>
      </c>
      <c r="K89" s="17">
        <v>0</v>
      </c>
      <c r="L89" s="17">
        <v>0</v>
      </c>
      <c r="M89" s="40">
        <v>45148</v>
      </c>
      <c r="N89" s="19" t="s">
        <v>26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82"/>
      <c r="B90" s="92"/>
      <c r="C90" s="17" t="s">
        <v>106</v>
      </c>
      <c r="D90" s="17" t="s">
        <v>130</v>
      </c>
      <c r="E90" s="17" t="s">
        <v>132</v>
      </c>
      <c r="F90" s="17" t="s">
        <v>129</v>
      </c>
      <c r="G90" s="17">
        <v>35000</v>
      </c>
      <c r="H90" s="17">
        <v>2</v>
      </c>
      <c r="I90" s="17">
        <v>0</v>
      </c>
      <c r="J90" s="17">
        <v>0</v>
      </c>
      <c r="K90" s="17">
        <v>0</v>
      </c>
      <c r="L90" s="17">
        <v>0</v>
      </c>
      <c r="M90" s="40">
        <v>45148</v>
      </c>
      <c r="N90" s="19" t="s">
        <v>26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82"/>
      <c r="B91" s="92"/>
      <c r="C91" s="17" t="s">
        <v>73</v>
      </c>
      <c r="D91" s="17" t="s">
        <v>176</v>
      </c>
      <c r="E91" s="17" t="s">
        <v>132</v>
      </c>
      <c r="F91" s="17" t="s">
        <v>129</v>
      </c>
      <c r="G91" s="17">
        <v>35000</v>
      </c>
      <c r="H91" s="17">
        <v>3</v>
      </c>
      <c r="I91" s="17">
        <v>0</v>
      </c>
      <c r="J91" s="17">
        <v>1</v>
      </c>
      <c r="K91" s="17">
        <v>0</v>
      </c>
      <c r="L91" s="17">
        <v>0</v>
      </c>
      <c r="M91" s="40">
        <v>45148</v>
      </c>
      <c r="N91" s="19" t="s">
        <v>26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5">
      <c r="A92" s="82"/>
      <c r="B92" s="92"/>
      <c r="C92" s="57" t="s">
        <v>38</v>
      </c>
      <c r="D92" s="17" t="s">
        <v>147</v>
      </c>
      <c r="E92" s="17" t="s">
        <v>132</v>
      </c>
      <c r="F92" s="17" t="s">
        <v>129</v>
      </c>
      <c r="G92" s="17">
        <v>35000</v>
      </c>
      <c r="H92" s="57">
        <v>1</v>
      </c>
      <c r="I92" s="57">
        <v>0</v>
      </c>
      <c r="J92" s="57">
        <v>1</v>
      </c>
      <c r="K92" s="57">
        <v>0</v>
      </c>
      <c r="L92" s="57">
        <v>0</v>
      </c>
      <c r="M92" s="18">
        <v>45148</v>
      </c>
      <c r="N92" s="58" t="s">
        <v>26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82"/>
      <c r="B93" s="92"/>
      <c r="C93" s="17" t="s">
        <v>177</v>
      </c>
      <c r="D93" s="17"/>
      <c r="E93" s="17" t="s">
        <v>132</v>
      </c>
      <c r="F93" s="17" t="s">
        <v>129</v>
      </c>
      <c r="G93" s="17">
        <v>30000</v>
      </c>
      <c r="H93" s="17">
        <v>1</v>
      </c>
      <c r="I93" s="17">
        <v>0</v>
      </c>
      <c r="J93" s="17">
        <v>1</v>
      </c>
      <c r="K93" s="17">
        <v>0</v>
      </c>
      <c r="L93" s="17">
        <v>0</v>
      </c>
      <c r="M93" s="40">
        <v>45148</v>
      </c>
      <c r="N93" s="19" t="s">
        <v>26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82"/>
      <c r="B94" s="92"/>
      <c r="C94" s="17" t="s">
        <v>178</v>
      </c>
      <c r="D94" s="17"/>
      <c r="E94" s="17" t="s">
        <v>132</v>
      </c>
      <c r="F94" s="17" t="s">
        <v>129</v>
      </c>
      <c r="G94" s="17">
        <v>30000</v>
      </c>
      <c r="H94" s="17">
        <v>1</v>
      </c>
      <c r="I94" s="17">
        <v>0</v>
      </c>
      <c r="J94" s="17">
        <v>1</v>
      </c>
      <c r="K94" s="17">
        <v>0</v>
      </c>
      <c r="L94" s="17">
        <v>0</v>
      </c>
      <c r="M94" s="40">
        <v>45148</v>
      </c>
      <c r="N94" s="19" t="s">
        <v>26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5">
      <c r="A95" s="82"/>
      <c r="B95" s="92"/>
      <c r="C95" s="17" t="s">
        <v>99</v>
      </c>
      <c r="D95" s="17" t="s">
        <v>130</v>
      </c>
      <c r="E95" s="17" t="s">
        <v>132</v>
      </c>
      <c r="F95" s="17" t="s">
        <v>129</v>
      </c>
      <c r="G95" s="17">
        <v>35000</v>
      </c>
      <c r="H95" s="17">
        <v>2</v>
      </c>
      <c r="I95" s="17">
        <v>0</v>
      </c>
      <c r="J95" s="17">
        <v>2</v>
      </c>
      <c r="K95" s="17">
        <v>0</v>
      </c>
      <c r="L95" s="17">
        <v>0</v>
      </c>
      <c r="M95" s="40">
        <v>45148</v>
      </c>
      <c r="N95" s="19" t="s">
        <v>26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82"/>
      <c r="B96" s="92"/>
      <c r="C96" s="17" t="s">
        <v>31</v>
      </c>
      <c r="D96" s="17" t="s">
        <v>131</v>
      </c>
      <c r="E96" s="17" t="s">
        <v>132</v>
      </c>
      <c r="F96" s="17" t="s">
        <v>129</v>
      </c>
      <c r="G96" s="17">
        <v>35000</v>
      </c>
      <c r="H96" s="17">
        <v>2</v>
      </c>
      <c r="I96" s="17">
        <v>0</v>
      </c>
      <c r="J96" s="17">
        <v>1</v>
      </c>
      <c r="K96" s="17">
        <v>0</v>
      </c>
      <c r="L96" s="17">
        <v>0</v>
      </c>
      <c r="M96" s="40">
        <v>45148</v>
      </c>
      <c r="N96" s="19" t="s">
        <v>26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82"/>
      <c r="B97" s="92"/>
      <c r="C97" s="17" t="s">
        <v>116</v>
      </c>
      <c r="D97" s="17" t="s">
        <v>133</v>
      </c>
      <c r="E97" s="17" t="s">
        <v>132</v>
      </c>
      <c r="F97" s="17" t="s">
        <v>129</v>
      </c>
      <c r="G97" s="17">
        <v>35000</v>
      </c>
      <c r="H97" s="17">
        <v>1</v>
      </c>
      <c r="I97" s="17">
        <v>0</v>
      </c>
      <c r="J97" s="17">
        <v>0</v>
      </c>
      <c r="K97" s="17">
        <v>0</v>
      </c>
      <c r="L97" s="17">
        <v>0</v>
      </c>
      <c r="M97" s="40">
        <v>45148</v>
      </c>
      <c r="N97" s="19" t="s">
        <v>26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0">
      <c r="A98" s="82"/>
      <c r="B98" s="92"/>
      <c r="C98" s="17" t="s">
        <v>117</v>
      </c>
      <c r="D98" s="17" t="s">
        <v>134</v>
      </c>
      <c r="E98" s="17" t="s">
        <v>132</v>
      </c>
      <c r="F98" s="17" t="s">
        <v>129</v>
      </c>
      <c r="G98" s="17">
        <v>35000</v>
      </c>
      <c r="H98" s="17">
        <v>1</v>
      </c>
      <c r="I98" s="17">
        <v>0</v>
      </c>
      <c r="J98" s="17">
        <v>0</v>
      </c>
      <c r="K98" s="17">
        <v>0</v>
      </c>
      <c r="L98" s="17">
        <v>0</v>
      </c>
      <c r="M98" s="40">
        <v>45148</v>
      </c>
      <c r="N98" s="19" t="s">
        <v>26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82"/>
      <c r="B99" s="92"/>
      <c r="C99" s="17" t="s">
        <v>118</v>
      </c>
      <c r="D99" s="17" t="s">
        <v>130</v>
      </c>
      <c r="E99" s="17" t="s">
        <v>132</v>
      </c>
      <c r="F99" s="17" t="s">
        <v>129</v>
      </c>
      <c r="G99" s="17">
        <v>32000</v>
      </c>
      <c r="H99" s="17">
        <v>1</v>
      </c>
      <c r="I99" s="17">
        <v>0</v>
      </c>
      <c r="J99" s="17">
        <v>0</v>
      </c>
      <c r="K99" s="17">
        <v>0</v>
      </c>
      <c r="L99" s="17">
        <v>0</v>
      </c>
      <c r="M99" s="40">
        <v>45148</v>
      </c>
      <c r="N99" s="19" t="s">
        <v>26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82"/>
      <c r="B100" s="92"/>
      <c r="C100" s="17" t="s">
        <v>64</v>
      </c>
      <c r="D100" s="17" t="s">
        <v>133</v>
      </c>
      <c r="E100" s="17" t="s">
        <v>132</v>
      </c>
      <c r="F100" s="17" t="s">
        <v>129</v>
      </c>
      <c r="G100" s="17">
        <v>35000</v>
      </c>
      <c r="H100" s="17">
        <v>2</v>
      </c>
      <c r="I100" s="17">
        <v>0</v>
      </c>
      <c r="J100" s="17">
        <v>1</v>
      </c>
      <c r="K100" s="17">
        <v>0</v>
      </c>
      <c r="L100" s="17">
        <v>0</v>
      </c>
      <c r="M100" s="40">
        <v>45148</v>
      </c>
      <c r="N100" s="19" t="s">
        <v>26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82"/>
      <c r="B101" s="92"/>
      <c r="C101" s="17" t="s">
        <v>65</v>
      </c>
      <c r="D101" s="17" t="s">
        <v>133</v>
      </c>
      <c r="E101" s="17" t="s">
        <v>132</v>
      </c>
      <c r="F101" s="17" t="s">
        <v>129</v>
      </c>
      <c r="G101" s="17">
        <v>35000</v>
      </c>
      <c r="H101" s="17">
        <v>2</v>
      </c>
      <c r="I101" s="17">
        <v>0</v>
      </c>
      <c r="J101" s="17">
        <v>0</v>
      </c>
      <c r="K101" s="17">
        <v>0</v>
      </c>
      <c r="L101" s="17">
        <v>0</v>
      </c>
      <c r="M101" s="40">
        <v>45148</v>
      </c>
      <c r="N101" s="19" t="s">
        <v>26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5">
      <c r="A102" s="82"/>
      <c r="B102" s="92"/>
      <c r="C102" s="17" t="s">
        <v>119</v>
      </c>
      <c r="D102" s="17" t="s">
        <v>135</v>
      </c>
      <c r="E102" s="17" t="s">
        <v>132</v>
      </c>
      <c r="F102" s="17" t="s">
        <v>129</v>
      </c>
      <c r="G102" s="17">
        <v>35000</v>
      </c>
      <c r="H102" s="17">
        <v>2</v>
      </c>
      <c r="I102" s="17">
        <v>0</v>
      </c>
      <c r="J102" s="17">
        <v>0</v>
      </c>
      <c r="K102" s="17">
        <v>0</v>
      </c>
      <c r="L102" s="17">
        <v>0</v>
      </c>
      <c r="M102" s="40">
        <v>45148</v>
      </c>
      <c r="N102" s="19" t="s">
        <v>26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5">
      <c r="A103" s="82"/>
      <c r="B103" s="92"/>
      <c r="C103" s="17" t="s">
        <v>40</v>
      </c>
      <c r="D103" s="17" t="s">
        <v>136</v>
      </c>
      <c r="E103" s="17" t="s">
        <v>132</v>
      </c>
      <c r="F103" s="17" t="s">
        <v>129</v>
      </c>
      <c r="G103" s="17">
        <v>40000</v>
      </c>
      <c r="H103" s="17">
        <v>4</v>
      </c>
      <c r="I103" s="17">
        <v>0</v>
      </c>
      <c r="J103" s="17">
        <v>0</v>
      </c>
      <c r="K103" s="17">
        <v>0</v>
      </c>
      <c r="L103" s="17">
        <v>1</v>
      </c>
      <c r="M103" s="40">
        <v>45148</v>
      </c>
      <c r="N103" s="19" t="s">
        <v>26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5">
      <c r="A104" s="82"/>
      <c r="B104" s="92"/>
      <c r="C104" s="17" t="s">
        <v>120</v>
      </c>
      <c r="D104" s="17" t="s">
        <v>137</v>
      </c>
      <c r="E104" s="17" t="s">
        <v>132</v>
      </c>
      <c r="F104" s="17" t="s">
        <v>129</v>
      </c>
      <c r="G104" s="17">
        <v>40000</v>
      </c>
      <c r="H104" s="17">
        <v>1</v>
      </c>
      <c r="I104" s="17">
        <v>0</v>
      </c>
      <c r="J104" s="17">
        <v>0</v>
      </c>
      <c r="K104" s="17">
        <v>0</v>
      </c>
      <c r="L104" s="17">
        <v>1</v>
      </c>
      <c r="M104" s="40">
        <v>45148</v>
      </c>
      <c r="N104" s="19" t="s">
        <v>26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82"/>
      <c r="B105" s="92"/>
      <c r="C105" s="17" t="s">
        <v>121</v>
      </c>
      <c r="D105" s="17" t="s">
        <v>138</v>
      </c>
      <c r="E105" s="17" t="s">
        <v>132</v>
      </c>
      <c r="F105" s="17" t="s">
        <v>129</v>
      </c>
      <c r="G105" s="17">
        <v>38000</v>
      </c>
      <c r="H105" s="17">
        <v>1</v>
      </c>
      <c r="I105" s="17">
        <v>0</v>
      </c>
      <c r="J105" s="17">
        <v>1</v>
      </c>
      <c r="K105" s="17">
        <v>0</v>
      </c>
      <c r="L105" s="17">
        <v>0</v>
      </c>
      <c r="M105" s="40">
        <v>45148</v>
      </c>
      <c r="N105" s="19" t="s">
        <v>26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82"/>
      <c r="B106" s="92"/>
      <c r="C106" s="17" t="s">
        <v>122</v>
      </c>
      <c r="D106" s="17"/>
      <c r="E106" s="17" t="s">
        <v>132</v>
      </c>
      <c r="F106" s="17" t="s">
        <v>129</v>
      </c>
      <c r="G106" s="17">
        <v>30000</v>
      </c>
      <c r="H106" s="17">
        <v>1</v>
      </c>
      <c r="I106" s="17">
        <v>0</v>
      </c>
      <c r="J106" s="17">
        <v>0</v>
      </c>
      <c r="K106" s="17">
        <v>0</v>
      </c>
      <c r="L106" s="17">
        <v>0</v>
      </c>
      <c r="M106" s="40">
        <v>45148</v>
      </c>
      <c r="N106" s="19" t="s">
        <v>26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0">
      <c r="A107" s="82"/>
      <c r="B107" s="92"/>
      <c r="C107" s="17" t="s">
        <v>101</v>
      </c>
      <c r="D107" s="17" t="s">
        <v>139</v>
      </c>
      <c r="E107" s="17" t="s">
        <v>132</v>
      </c>
      <c r="F107" s="17" t="s">
        <v>129</v>
      </c>
      <c r="G107" s="17">
        <v>40000</v>
      </c>
      <c r="H107" s="17">
        <v>2</v>
      </c>
      <c r="I107" s="17">
        <v>0</v>
      </c>
      <c r="J107" s="17">
        <v>0</v>
      </c>
      <c r="K107" s="17">
        <v>0</v>
      </c>
      <c r="L107" s="17">
        <v>1</v>
      </c>
      <c r="M107" s="40">
        <v>45148</v>
      </c>
      <c r="N107" s="19" t="s">
        <v>26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0">
      <c r="A108" s="82"/>
      <c r="B108" s="92"/>
      <c r="C108" s="17" t="s">
        <v>123</v>
      </c>
      <c r="D108" s="17" t="s">
        <v>139</v>
      </c>
      <c r="E108" s="17" t="s">
        <v>132</v>
      </c>
      <c r="F108" s="17" t="s">
        <v>129</v>
      </c>
      <c r="G108" s="17">
        <v>40000</v>
      </c>
      <c r="H108" s="17">
        <v>2</v>
      </c>
      <c r="I108" s="17">
        <v>0</v>
      </c>
      <c r="J108" s="17">
        <v>0</v>
      </c>
      <c r="K108" s="17">
        <v>0</v>
      </c>
      <c r="L108" s="17">
        <v>0</v>
      </c>
      <c r="M108" s="40">
        <v>45148</v>
      </c>
      <c r="N108" s="19" t="s">
        <v>26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82"/>
      <c r="B109" s="92"/>
      <c r="C109" s="17" t="s">
        <v>124</v>
      </c>
      <c r="D109" s="17" t="s">
        <v>140</v>
      </c>
      <c r="E109" s="17" t="s">
        <v>132</v>
      </c>
      <c r="F109" s="17" t="s">
        <v>129</v>
      </c>
      <c r="G109" s="17">
        <v>40000</v>
      </c>
      <c r="H109" s="17">
        <v>1</v>
      </c>
      <c r="I109" s="17">
        <v>0</v>
      </c>
      <c r="J109" s="17">
        <v>0</v>
      </c>
      <c r="K109" s="17">
        <v>0</v>
      </c>
      <c r="L109" s="17">
        <v>0</v>
      </c>
      <c r="M109" s="40">
        <v>45148</v>
      </c>
      <c r="N109" s="19" t="s">
        <v>26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5">
      <c r="A110" s="82"/>
      <c r="B110" s="92"/>
      <c r="C110" s="17" t="s">
        <v>125</v>
      </c>
      <c r="D110" s="17" t="s">
        <v>141</v>
      </c>
      <c r="E110" s="17" t="s">
        <v>132</v>
      </c>
      <c r="F110" s="17" t="s">
        <v>129</v>
      </c>
      <c r="G110" s="17">
        <v>35000</v>
      </c>
      <c r="H110" s="17">
        <v>2</v>
      </c>
      <c r="I110" s="17">
        <v>0</v>
      </c>
      <c r="J110" s="17">
        <v>1</v>
      </c>
      <c r="K110" s="17">
        <v>0</v>
      </c>
      <c r="L110" s="17">
        <v>0</v>
      </c>
      <c r="M110" s="40">
        <v>45148</v>
      </c>
      <c r="N110" s="19" t="s">
        <v>26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82"/>
      <c r="B111" s="92"/>
      <c r="C111" s="17" t="s">
        <v>128</v>
      </c>
      <c r="D111" s="17" t="s">
        <v>142</v>
      </c>
      <c r="E111" s="17" t="s">
        <v>132</v>
      </c>
      <c r="F111" s="17" t="s">
        <v>129</v>
      </c>
      <c r="G111" s="17">
        <v>35000</v>
      </c>
      <c r="H111" s="17">
        <v>1</v>
      </c>
      <c r="I111" s="17">
        <v>0</v>
      </c>
      <c r="J111" s="17">
        <v>1</v>
      </c>
      <c r="K111" s="17">
        <v>0</v>
      </c>
      <c r="L111" s="17">
        <v>0</v>
      </c>
      <c r="M111" s="40">
        <v>45148</v>
      </c>
      <c r="N111" s="19" t="s">
        <v>26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5">
      <c r="A112" s="82"/>
      <c r="B112" s="92"/>
      <c r="C112" s="17" t="s">
        <v>179</v>
      </c>
      <c r="D112" s="17" t="s">
        <v>135</v>
      </c>
      <c r="E112" s="17" t="s">
        <v>132</v>
      </c>
      <c r="F112" s="17" t="s">
        <v>129</v>
      </c>
      <c r="G112" s="17">
        <v>35000</v>
      </c>
      <c r="H112" s="17">
        <v>1</v>
      </c>
      <c r="I112" s="17">
        <v>0</v>
      </c>
      <c r="J112" s="17">
        <v>1</v>
      </c>
      <c r="K112" s="17">
        <v>0</v>
      </c>
      <c r="L112" s="17">
        <v>0</v>
      </c>
      <c r="M112" s="40">
        <v>45148</v>
      </c>
      <c r="N112" s="19" t="s">
        <v>26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5">
      <c r="A113" s="82"/>
      <c r="B113" s="92"/>
      <c r="C113" s="17" t="s">
        <v>180</v>
      </c>
      <c r="D113" s="17" t="s">
        <v>135</v>
      </c>
      <c r="E113" s="17" t="s">
        <v>132</v>
      </c>
      <c r="F113" s="17" t="s">
        <v>129</v>
      </c>
      <c r="G113" s="17">
        <v>32000</v>
      </c>
      <c r="H113" s="17">
        <v>1</v>
      </c>
      <c r="I113" s="17">
        <v>0</v>
      </c>
      <c r="J113" s="17">
        <v>1</v>
      </c>
      <c r="K113" s="17">
        <v>0</v>
      </c>
      <c r="L113" s="17">
        <v>0</v>
      </c>
      <c r="M113" s="40">
        <v>45148</v>
      </c>
      <c r="N113" s="19" t="s">
        <v>26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60">
      <c r="A114" s="82"/>
      <c r="B114" s="92"/>
      <c r="C114" s="17" t="s">
        <v>143</v>
      </c>
      <c r="D114" s="17" t="s">
        <v>139</v>
      </c>
      <c r="E114" s="17" t="s">
        <v>132</v>
      </c>
      <c r="F114" s="17" t="s">
        <v>129</v>
      </c>
      <c r="G114" s="17">
        <v>40000</v>
      </c>
      <c r="H114" s="17">
        <v>1</v>
      </c>
      <c r="I114" s="17">
        <v>0</v>
      </c>
      <c r="J114" s="17">
        <v>0</v>
      </c>
      <c r="K114" s="17">
        <v>0</v>
      </c>
      <c r="L114" s="17">
        <v>0</v>
      </c>
      <c r="M114" s="40">
        <v>45148</v>
      </c>
      <c r="N114" s="19" t="s">
        <v>26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5">
      <c r="A115" s="82"/>
      <c r="B115" s="92"/>
      <c r="C115" s="27" t="s">
        <v>148</v>
      </c>
      <c r="D115" s="27" t="s">
        <v>149</v>
      </c>
      <c r="E115" s="27" t="s">
        <v>132</v>
      </c>
      <c r="F115" s="27" t="s">
        <v>129</v>
      </c>
      <c r="G115" s="27">
        <v>40000</v>
      </c>
      <c r="H115" s="27">
        <v>1</v>
      </c>
      <c r="I115" s="27">
        <v>0</v>
      </c>
      <c r="J115" s="27">
        <v>0</v>
      </c>
      <c r="K115" s="27">
        <v>0</v>
      </c>
      <c r="L115" s="27">
        <v>1</v>
      </c>
      <c r="M115" s="18">
        <v>45148</v>
      </c>
      <c r="N115" s="29" t="s">
        <v>26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.75" thickBot="1">
      <c r="A116" s="82"/>
      <c r="B116" s="92"/>
      <c r="C116" s="27" t="s">
        <v>144</v>
      </c>
      <c r="D116" s="27" t="s">
        <v>145</v>
      </c>
      <c r="E116" s="27" t="s">
        <v>132</v>
      </c>
      <c r="F116" s="27" t="s">
        <v>129</v>
      </c>
      <c r="G116" s="27">
        <v>40000</v>
      </c>
      <c r="H116" s="27">
        <v>1</v>
      </c>
      <c r="I116" s="27">
        <v>0</v>
      </c>
      <c r="J116" s="27">
        <v>0</v>
      </c>
      <c r="K116" s="27">
        <v>0</v>
      </c>
      <c r="L116" s="27">
        <v>1</v>
      </c>
      <c r="M116" s="25">
        <v>45148</v>
      </c>
      <c r="N116" s="29" t="s">
        <v>26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>
      <c r="A117" s="24">
        <v>1</v>
      </c>
      <c r="B117" s="59"/>
      <c r="C117" s="11"/>
      <c r="D117" s="11"/>
      <c r="E117" s="11"/>
      <c r="F117" s="11"/>
      <c r="G117" s="11"/>
      <c r="H117" s="30">
        <f>SUM(H88:H116)</f>
        <v>45</v>
      </c>
      <c r="I117" s="30">
        <f>SUM(I88:I116)</f>
        <v>0</v>
      </c>
      <c r="J117" s="30">
        <f>SUM(J88:J116)</f>
        <v>15</v>
      </c>
      <c r="K117" s="30">
        <f>SUM(K88:K116)</f>
        <v>0</v>
      </c>
      <c r="L117" s="30">
        <f>SUM(L88:L116)</f>
        <v>5</v>
      </c>
      <c r="M117" s="31"/>
      <c r="N117" s="1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0">
      <c r="A118" s="81">
        <v>14</v>
      </c>
      <c r="B118" s="88" t="s">
        <v>126</v>
      </c>
      <c r="C118" s="14" t="s">
        <v>127</v>
      </c>
      <c r="D118" s="14" t="s">
        <v>182</v>
      </c>
      <c r="E118" s="14" t="s">
        <v>24</v>
      </c>
      <c r="F118" s="14" t="s">
        <v>183</v>
      </c>
      <c r="G118" s="14" t="s">
        <v>184</v>
      </c>
      <c r="H118" s="14">
        <v>2</v>
      </c>
      <c r="I118" s="14">
        <v>0</v>
      </c>
      <c r="J118" s="14">
        <v>2</v>
      </c>
      <c r="K118" s="14">
        <v>0</v>
      </c>
      <c r="L118" s="14">
        <v>0</v>
      </c>
      <c r="M118" s="44" t="s">
        <v>185</v>
      </c>
      <c r="N118" s="16" t="s">
        <v>26</v>
      </c>
    </row>
    <row r="119" spans="1:26" ht="60">
      <c r="A119" s="82"/>
      <c r="B119" s="89"/>
      <c r="C119" s="17" t="s">
        <v>57</v>
      </c>
      <c r="D119" s="17" t="s">
        <v>182</v>
      </c>
      <c r="E119" s="17" t="s">
        <v>24</v>
      </c>
      <c r="F119" s="17" t="s">
        <v>183</v>
      </c>
      <c r="G119" s="17" t="s">
        <v>184</v>
      </c>
      <c r="H119" s="17">
        <v>2</v>
      </c>
      <c r="I119" s="17">
        <v>0</v>
      </c>
      <c r="J119" s="17">
        <v>2</v>
      </c>
      <c r="K119" s="17">
        <v>0</v>
      </c>
      <c r="L119" s="17">
        <v>0</v>
      </c>
      <c r="M119" s="45" t="s">
        <v>185</v>
      </c>
      <c r="N119" s="19" t="s">
        <v>26</v>
      </c>
    </row>
    <row r="120" spans="1:26" ht="60">
      <c r="A120" s="82"/>
      <c r="B120" s="89"/>
      <c r="C120" s="17" t="s">
        <v>160</v>
      </c>
      <c r="D120" s="17" t="s">
        <v>160</v>
      </c>
      <c r="E120" s="17" t="s">
        <v>24</v>
      </c>
      <c r="F120" s="60" t="s">
        <v>183</v>
      </c>
      <c r="G120" s="17">
        <v>32000</v>
      </c>
      <c r="H120" s="17">
        <v>1</v>
      </c>
      <c r="I120" s="17">
        <v>0</v>
      </c>
      <c r="J120" s="17">
        <v>0</v>
      </c>
      <c r="K120" s="17">
        <v>0</v>
      </c>
      <c r="L120" s="17">
        <v>1</v>
      </c>
      <c r="M120" s="45" t="s">
        <v>186</v>
      </c>
      <c r="N120" s="19" t="s">
        <v>26</v>
      </c>
    </row>
    <row r="121" spans="1:26" ht="60.75" thickBot="1">
      <c r="A121" s="83"/>
      <c r="B121" s="90"/>
      <c r="C121" s="21" t="s">
        <v>128</v>
      </c>
      <c r="D121" s="21" t="s">
        <v>182</v>
      </c>
      <c r="E121" s="21" t="s">
        <v>24</v>
      </c>
      <c r="F121" s="21" t="s">
        <v>183</v>
      </c>
      <c r="G121" s="21">
        <v>29000</v>
      </c>
      <c r="H121" s="21">
        <v>1</v>
      </c>
      <c r="I121" s="21">
        <v>0</v>
      </c>
      <c r="J121" s="21">
        <v>1</v>
      </c>
      <c r="K121" s="21">
        <v>0</v>
      </c>
      <c r="L121" s="21">
        <v>0</v>
      </c>
      <c r="M121" s="22" t="s">
        <v>186</v>
      </c>
      <c r="N121" s="23" t="s">
        <v>26</v>
      </c>
    </row>
    <row r="122" spans="1:26" ht="15.75" thickBot="1">
      <c r="A122" s="24">
        <v>1</v>
      </c>
      <c r="B122" s="10"/>
      <c r="C122" s="11"/>
      <c r="D122" s="11"/>
      <c r="E122" s="11"/>
      <c r="F122" s="11"/>
      <c r="G122" s="11"/>
      <c r="H122" s="30">
        <f>SUM(H118:H121)</f>
        <v>6</v>
      </c>
      <c r="I122" s="30">
        <f t="shared" ref="I122:L122" si="9">SUM(I118:I121)</f>
        <v>0</v>
      </c>
      <c r="J122" s="30">
        <f t="shared" si="9"/>
        <v>5</v>
      </c>
      <c r="K122" s="30">
        <f t="shared" si="9"/>
        <v>0</v>
      </c>
      <c r="L122" s="30">
        <f t="shared" si="9"/>
        <v>1</v>
      </c>
      <c r="M122" s="11"/>
      <c r="N122" s="12"/>
    </row>
    <row r="123" spans="1:26" ht="15.75" thickBot="1">
      <c r="A123" s="24">
        <f>A17+A22+A24+A29+A55+A58+A63+A69+A71+A77+A85+A87+A117+A122</f>
        <v>14</v>
      </c>
      <c r="B123" s="20"/>
      <c r="C123" s="48"/>
      <c r="D123" s="48"/>
      <c r="E123" s="48"/>
      <c r="F123" s="48"/>
      <c r="G123" s="48"/>
      <c r="H123" s="54">
        <f>H17+H22+H24+H29+H55+H58+H63+H69+H71+H77+H85+H117+H122</f>
        <v>469</v>
      </c>
      <c r="I123" s="54">
        <f t="shared" ref="I123:L123" si="10">I17+I22+I24+I29+I55+I58+I63+I69+I71+I77+I85+I117+I122</f>
        <v>98</v>
      </c>
      <c r="J123" s="54">
        <f t="shared" si="10"/>
        <v>342</v>
      </c>
      <c r="K123" s="54">
        <f t="shared" si="10"/>
        <v>22</v>
      </c>
      <c r="L123" s="54">
        <f t="shared" si="10"/>
        <v>49</v>
      </c>
      <c r="M123" s="48"/>
      <c r="N123" s="56"/>
    </row>
    <row r="124" spans="1:26" ht="15.75" thickBot="1"/>
    <row r="125" spans="1:26" ht="41.25" customHeight="1">
      <c r="A125" s="84" t="s">
        <v>181</v>
      </c>
      <c r="B125" s="84"/>
      <c r="C125" s="84"/>
      <c r="D125" s="84"/>
    </row>
  </sheetData>
  <autoFilter ref="B5:Z123"/>
  <mergeCells count="40">
    <mergeCell ref="B18:B21"/>
    <mergeCell ref="B25:B28"/>
    <mergeCell ref="B78:B84"/>
    <mergeCell ref="B7:B16"/>
    <mergeCell ref="B88:B116"/>
    <mergeCell ref="B59:B62"/>
    <mergeCell ref="B56:B57"/>
    <mergeCell ref="B30:B54"/>
    <mergeCell ref="I1:N1"/>
    <mergeCell ref="B3:B5"/>
    <mergeCell ref="C3:C5"/>
    <mergeCell ref="D3:D5"/>
    <mergeCell ref="F3:F5"/>
    <mergeCell ref="G3:G5"/>
    <mergeCell ref="H3:H5"/>
    <mergeCell ref="I3:I5"/>
    <mergeCell ref="N3:N5"/>
    <mergeCell ref="B2:N2"/>
    <mergeCell ref="J3:J5"/>
    <mergeCell ref="K3:K5"/>
    <mergeCell ref="L3:L5"/>
    <mergeCell ref="E3:E5"/>
    <mergeCell ref="M3:M5"/>
    <mergeCell ref="A125:D125"/>
    <mergeCell ref="C86:N86"/>
    <mergeCell ref="A30:A54"/>
    <mergeCell ref="A64:A68"/>
    <mergeCell ref="A118:A121"/>
    <mergeCell ref="A78:A84"/>
    <mergeCell ref="A88:A116"/>
    <mergeCell ref="A72:A76"/>
    <mergeCell ref="A59:A62"/>
    <mergeCell ref="B118:B121"/>
    <mergeCell ref="B64:B68"/>
    <mergeCell ref="B72:B76"/>
    <mergeCell ref="A56:A57"/>
    <mergeCell ref="A3:A5"/>
    <mergeCell ref="A7:A16"/>
    <mergeCell ref="A18:A21"/>
    <mergeCell ref="A25:A28"/>
  </mergeCells>
  <pageMargins left="0.78740157480314965" right="0.78740157480314965" top="1.0629921259842521" bottom="1.0629921259842521" header="0.78740157480314965" footer="0.78740157480314965"/>
  <pageSetup paperSize="9" scale="29" orientation="landscape" r:id="rId1"/>
  <headerFooter>
    <oddHeader>&amp;C&amp;"Times New Roman,Обычный"&amp;12&amp;Kffffff&amp;A</oddHeader>
    <oddFooter>&amp;C&amp;"Times New Roman,Обычный"&amp;12&amp;KffffffСтраница &amp;P</oddFooter>
  </headerFooter>
  <rowBreaks count="3" manualBreakCount="3">
    <brk id="29" max="13" man="1"/>
    <brk id="63" max="13" man="1"/>
    <brk id="85" max="13" man="1"/>
  </rowBreaks>
  <ignoredErrors>
    <ignoredError sqref="H17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опк</vt:lpstr>
      <vt:lpstr>опк!Область_печати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Волковинская Юлия Николаевна</dc:creator>
  <cp:lastModifiedBy>User</cp:lastModifiedBy>
  <cp:revision>63</cp:revision>
  <cp:lastPrinted>2023-08-14T01:18:03Z</cp:lastPrinted>
  <dcterms:created xsi:type="dcterms:W3CDTF">2006-09-16T00:00:00Z</dcterms:created>
  <dcterms:modified xsi:type="dcterms:W3CDTF">2023-08-15T21:21:22Z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