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ое меню ДОУ 2023г.ВЕСНА-ЛЕТО\"/>
    </mc:Choice>
  </mc:AlternateContent>
  <xr:revisionPtr revIDLastSave="0" documentId="13_ncr:1_{E215627C-6BCB-470D-A00B-72B7D38AD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Лист1!$A$5:$V$363</definedName>
  </definedNames>
  <calcPr calcId="181029" refMode="R1C1"/>
</workbook>
</file>

<file path=xl/calcChain.xml><?xml version="1.0" encoding="utf-8"?>
<calcChain xmlns="http://schemas.openxmlformats.org/spreadsheetml/2006/main">
  <c r="E297" i="1" l="1"/>
  <c r="F297" i="1"/>
  <c r="G297" i="1"/>
  <c r="H297" i="1"/>
  <c r="I297" i="1"/>
  <c r="J297" i="1"/>
  <c r="K297" i="1"/>
  <c r="L297" i="1"/>
  <c r="M297" i="1"/>
  <c r="N297" i="1"/>
  <c r="O297" i="1"/>
  <c r="D297" i="1"/>
  <c r="C297" i="1"/>
  <c r="E222" i="1"/>
  <c r="F222" i="1"/>
  <c r="G222" i="1"/>
  <c r="H222" i="1"/>
  <c r="I222" i="1"/>
  <c r="J222" i="1"/>
  <c r="K222" i="1"/>
  <c r="L222" i="1"/>
  <c r="M222" i="1"/>
  <c r="N222" i="1"/>
  <c r="O222" i="1"/>
  <c r="D222" i="1"/>
  <c r="C222" i="1"/>
  <c r="E187" i="1"/>
  <c r="F187" i="1"/>
  <c r="G187" i="1"/>
  <c r="H187" i="1"/>
  <c r="I187" i="1"/>
  <c r="J187" i="1"/>
  <c r="K187" i="1"/>
  <c r="L187" i="1"/>
  <c r="M187" i="1"/>
  <c r="N187" i="1"/>
  <c r="O187" i="1"/>
  <c r="D187" i="1"/>
  <c r="C187" i="1"/>
  <c r="E169" i="1" l="1"/>
  <c r="F169" i="1"/>
  <c r="G169" i="1"/>
  <c r="H169" i="1"/>
  <c r="I169" i="1"/>
  <c r="J169" i="1"/>
  <c r="K169" i="1"/>
  <c r="L169" i="1"/>
  <c r="M169" i="1"/>
  <c r="N169" i="1"/>
  <c r="O169" i="1"/>
  <c r="D169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C169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D237" i="1"/>
  <c r="E237" i="1"/>
  <c r="E238" i="1" s="1"/>
  <c r="F237" i="1"/>
  <c r="G237" i="1"/>
  <c r="G238" i="1" s="1"/>
  <c r="H237" i="1"/>
  <c r="I237" i="1"/>
  <c r="J237" i="1"/>
  <c r="K237" i="1"/>
  <c r="L237" i="1"/>
  <c r="M237" i="1"/>
  <c r="N237" i="1"/>
  <c r="O237" i="1"/>
  <c r="C238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C36" i="1" l="1"/>
  <c r="J139" i="1"/>
  <c r="K71" i="1"/>
  <c r="G280" i="1"/>
  <c r="M204" i="1"/>
  <c r="I139" i="1"/>
  <c r="G204" i="1"/>
  <c r="F204" i="1"/>
  <c r="H71" i="1"/>
  <c r="I105" i="1"/>
  <c r="N105" i="1"/>
  <c r="N172" i="1"/>
  <c r="L350" i="1"/>
  <c r="E280" i="1"/>
  <c r="K105" i="1"/>
  <c r="M139" i="1"/>
  <c r="I172" i="1"/>
  <c r="N280" i="1"/>
  <c r="K280" i="1"/>
  <c r="M36" i="1"/>
  <c r="L36" i="1"/>
  <c r="M248" i="1"/>
  <c r="J248" i="1"/>
  <c r="H139" i="1"/>
  <c r="H36" i="1"/>
  <c r="G172" i="1"/>
  <c r="J105" i="1"/>
  <c r="F248" i="1"/>
  <c r="C248" i="1"/>
  <c r="H204" i="1"/>
  <c r="L315" i="1"/>
  <c r="E350" i="1"/>
  <c r="K315" i="1"/>
  <c r="J350" i="1"/>
  <c r="L280" i="1"/>
  <c r="O172" i="1"/>
  <c r="F105" i="1"/>
  <c r="E204" i="1"/>
  <c r="J71" i="1"/>
  <c r="M280" i="1"/>
  <c r="J280" i="1"/>
  <c r="D204" i="1"/>
  <c r="G105" i="1"/>
  <c r="D36" i="1"/>
  <c r="D248" i="1"/>
  <c r="O248" i="1"/>
  <c r="I248" i="1"/>
  <c r="F315" i="1"/>
  <c r="D350" i="1"/>
  <c r="H248" i="1"/>
  <c r="M350" i="1"/>
  <c r="G248" i="1"/>
  <c r="E172" i="1"/>
  <c r="I36" i="1"/>
  <c r="C71" i="1"/>
  <c r="K36" i="1"/>
  <c r="J36" i="1"/>
  <c r="I204" i="1"/>
  <c r="K350" i="1"/>
  <c r="N204" i="1"/>
  <c r="L248" i="1"/>
  <c r="D315" i="1"/>
  <c r="I350" i="1"/>
  <c r="C315" i="1"/>
  <c r="M172" i="1"/>
  <c r="O105" i="1"/>
  <c r="H350" i="1"/>
  <c r="E315" i="1"/>
  <c r="O315" i="1"/>
  <c r="G139" i="1"/>
  <c r="D139" i="1"/>
  <c r="O71" i="1"/>
  <c r="L71" i="1"/>
  <c r="I71" i="1"/>
  <c r="F71" i="1"/>
  <c r="G350" i="1"/>
  <c r="N315" i="1"/>
  <c r="N248" i="1"/>
  <c r="K248" i="1"/>
  <c r="C204" i="1"/>
  <c r="K172" i="1"/>
  <c r="C139" i="1"/>
  <c r="M105" i="1"/>
  <c r="E71" i="1"/>
  <c r="F350" i="1"/>
  <c r="J172" i="1"/>
  <c r="L105" i="1"/>
  <c r="D71" i="1"/>
  <c r="O36" i="1"/>
  <c r="N36" i="1"/>
  <c r="M315" i="1"/>
  <c r="J315" i="1"/>
  <c r="D280" i="1"/>
  <c r="I315" i="1"/>
  <c r="C280" i="1"/>
  <c r="N139" i="1"/>
  <c r="F280" i="1"/>
  <c r="H315" i="1"/>
  <c r="O280" i="1"/>
  <c r="F139" i="1"/>
  <c r="C350" i="1"/>
  <c r="G315" i="1"/>
  <c r="O204" i="1"/>
  <c r="L204" i="1"/>
  <c r="D172" i="1"/>
  <c r="E139" i="1"/>
  <c r="O139" i="1"/>
  <c r="L139" i="1"/>
  <c r="G71" i="1"/>
  <c r="N71" i="1"/>
  <c r="O350" i="1"/>
  <c r="K204" i="1"/>
  <c r="L172" i="1"/>
  <c r="F172" i="1"/>
  <c r="C172" i="1"/>
  <c r="K139" i="1"/>
  <c r="H105" i="1"/>
  <c r="E105" i="1"/>
  <c r="M71" i="1"/>
  <c r="N350" i="1"/>
  <c r="E248" i="1"/>
  <c r="J204" i="1"/>
  <c r="H172" i="1"/>
  <c r="D105" i="1"/>
  <c r="G36" i="1"/>
  <c r="C105" i="1"/>
  <c r="F36" i="1"/>
  <c r="E36" i="1"/>
  <c r="I280" i="1"/>
  <c r="H280" i="1"/>
  <c r="L353" i="1" l="1"/>
  <c r="D353" i="1"/>
  <c r="M353" i="1"/>
  <c r="O353" i="1"/>
  <c r="N353" i="1"/>
  <c r="K353" i="1"/>
  <c r="H353" i="1"/>
  <c r="G353" i="1"/>
  <c r="F353" i="1"/>
  <c r="C353" i="1"/>
  <c r="I353" i="1"/>
  <c r="E353" i="1"/>
  <c r="J353" i="1"/>
</calcChain>
</file>

<file path=xl/sharedStrings.xml><?xml version="1.0" encoding="utf-8"?>
<sst xmlns="http://schemas.openxmlformats.org/spreadsheetml/2006/main" count="497" uniqueCount="117">
  <si>
    <t>№ рец.</t>
  </si>
  <si>
    <t>Наименование продукта</t>
  </si>
  <si>
    <t>Завтрак №1</t>
  </si>
  <si>
    <t>Чай с сахаром</t>
  </si>
  <si>
    <t>Хлеб пшеничный</t>
  </si>
  <si>
    <t>Завтр.№2</t>
  </si>
  <si>
    <t>Обед</t>
  </si>
  <si>
    <t>Полдник</t>
  </si>
  <si>
    <t>Вес блюда</t>
  </si>
  <si>
    <t>Пищевые вещества</t>
  </si>
  <si>
    <t>Б</t>
  </si>
  <si>
    <t>Ж</t>
  </si>
  <si>
    <t xml:space="preserve">У </t>
  </si>
  <si>
    <t>ККАЛ</t>
  </si>
  <si>
    <t>Омлет с зелёным горошком</t>
  </si>
  <si>
    <t>Кофейный напиток с молоком</t>
  </si>
  <si>
    <t>итого:</t>
  </si>
  <si>
    <t>Овощи свежие (помидор)</t>
  </si>
  <si>
    <t>Макаронник с мясом</t>
  </si>
  <si>
    <t>Хлеб ржаной</t>
  </si>
  <si>
    <t>Итого за день:</t>
  </si>
  <si>
    <t>Норма по СанПин за 1 день:</t>
  </si>
  <si>
    <t>Неделя- 1</t>
  </si>
  <si>
    <t>День-1</t>
  </si>
  <si>
    <t>День-2</t>
  </si>
  <si>
    <t>Чай с молоком</t>
  </si>
  <si>
    <t>Бутерброд с маслом</t>
  </si>
  <si>
    <t>Овощи свежие (огурец)</t>
  </si>
  <si>
    <t>День-3</t>
  </si>
  <si>
    <t>Какао с молоком</t>
  </si>
  <si>
    <t>Бутерброд с повидлом</t>
  </si>
  <si>
    <t>Ватрушка с творогом</t>
  </si>
  <si>
    <t>День-4</t>
  </si>
  <si>
    <t xml:space="preserve"> Неделя- 1</t>
  </si>
  <si>
    <t>День-5</t>
  </si>
  <si>
    <t>Омлет натуральный</t>
  </si>
  <si>
    <t>Компот из сухофруктов</t>
  </si>
  <si>
    <t>Неделя- 2</t>
  </si>
  <si>
    <t>Рагу из овощей</t>
  </si>
  <si>
    <t>Бутерброд с сыром</t>
  </si>
  <si>
    <t>ПОНЕДЕЛЬНИК</t>
  </si>
  <si>
    <t>ВТОРНИК</t>
  </si>
  <si>
    <t>СРЕДА</t>
  </si>
  <si>
    <t>ЧЕТВЕРГ</t>
  </si>
  <si>
    <t>ПЯТНИЦА</t>
  </si>
  <si>
    <t>Пирожок печеный с капустой</t>
  </si>
  <si>
    <t xml:space="preserve">Молоко кипячённое </t>
  </si>
  <si>
    <t>День-6</t>
  </si>
  <si>
    <t>День-7</t>
  </si>
  <si>
    <t>День-8</t>
  </si>
  <si>
    <t>День-9</t>
  </si>
  <si>
    <t>День-10</t>
  </si>
  <si>
    <t>В₁</t>
  </si>
  <si>
    <t>С</t>
  </si>
  <si>
    <t>А</t>
  </si>
  <si>
    <t>E</t>
  </si>
  <si>
    <t>Ca</t>
  </si>
  <si>
    <t>P</t>
  </si>
  <si>
    <t>Mg</t>
  </si>
  <si>
    <t>F</t>
  </si>
  <si>
    <t xml:space="preserve">Салат из капусты белокачан. </t>
  </si>
  <si>
    <t>Суп картоф.с  рисовой крупой</t>
  </si>
  <si>
    <t>Каша рисовая молочная</t>
  </si>
  <si>
    <t>Рыба запечённая в омлете</t>
  </si>
  <si>
    <t>Булочка Российская</t>
  </si>
  <si>
    <t xml:space="preserve">Инженер-технолог:                                                                                                                                                           С.А.  Деркач </t>
  </si>
  <si>
    <t>С.А.Деркач</t>
  </si>
  <si>
    <t>Норма по СанПин :</t>
  </si>
  <si>
    <t>Кисель из сока плодов и ягод</t>
  </si>
  <si>
    <t>Сок фруктовый (яблочный)</t>
  </si>
  <si>
    <t xml:space="preserve">Борщ с капуст. картоф. и мясом </t>
  </si>
  <si>
    <t xml:space="preserve">Кисломолочный продукт </t>
  </si>
  <si>
    <t>Каша  пшённая молочная жидкая</t>
  </si>
  <si>
    <t>Суп молочный с макаронными издел.</t>
  </si>
  <si>
    <t>Суп картофельный с клёцками</t>
  </si>
  <si>
    <t>Плов из отварной птицы</t>
  </si>
  <si>
    <t>Жаркое по-домашнему</t>
  </si>
  <si>
    <t>Суп молочный с крупой</t>
  </si>
  <si>
    <t>Суп картофельный с боб. ( с курицей)</t>
  </si>
  <si>
    <t>Запеканка картофельная с печенью</t>
  </si>
  <si>
    <t>Каша манная молочная(жидкая)</t>
  </si>
  <si>
    <t>Борщ с фасолью и картофелем (с мясом)</t>
  </si>
  <si>
    <t>Рыба,тушенная в томате с овощами</t>
  </si>
  <si>
    <t>Свекла, тушенная с яблоком</t>
  </si>
  <si>
    <t>Суп картофельный с рыбой</t>
  </si>
  <si>
    <t>Голубцы ленивые</t>
  </si>
  <si>
    <t>Котлеты рыбные любительские</t>
  </si>
  <si>
    <t>Печень тёртая</t>
  </si>
  <si>
    <t>Напиток из шиповника</t>
  </si>
  <si>
    <t>Пюре картофельное</t>
  </si>
  <si>
    <t>Вареники ленивые</t>
  </si>
  <si>
    <t>Рагу из птицы</t>
  </si>
  <si>
    <t>Икра кабачкова (промышлен.)</t>
  </si>
  <si>
    <t>Примерное перстективное меню для возрастной категории 3-7 лет на весенне- летний период.</t>
  </si>
  <si>
    <t>Сезон: Весна-лето 3-7 лет.</t>
  </si>
  <si>
    <t>Рассольник ленинградский (с мясом)</t>
  </si>
  <si>
    <t>Компот из свежих плодов и ягод</t>
  </si>
  <si>
    <t>Салат из моркови</t>
  </si>
  <si>
    <t>Каша овсянная молочная</t>
  </si>
  <si>
    <r>
      <t xml:space="preserve">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</si>
  <si>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>Суп картоф. с  фрикадельками</t>
  </si>
  <si>
    <t xml:space="preserve"> Средняя за 10 дней:</t>
  </si>
  <si>
    <t>Директор МКУ ЦУМТБО:                                                                                                                                                                                                Янчиленко Д.В.</t>
  </si>
  <si>
    <t xml:space="preserve">Салат из свеклы с зелёным горошком </t>
  </si>
  <si>
    <t>Оладьи из печени по-кунцевски (сметана)</t>
  </si>
  <si>
    <t>112/2013г.</t>
  </si>
  <si>
    <r>
      <rPr>
        <sz val="10"/>
        <color theme="1"/>
        <rFont val="Times New Roman"/>
        <family val="1"/>
        <charset val="204"/>
      </rPr>
      <t>106/2013г</t>
    </r>
    <r>
      <rPr>
        <sz val="11"/>
        <color theme="1"/>
        <rFont val="Times New Roman"/>
        <family val="1"/>
        <charset val="204"/>
      </rPr>
      <t>.</t>
    </r>
  </si>
  <si>
    <t>Сырники из творога запеч (соус.молоч.)</t>
  </si>
  <si>
    <t>Кондитерские изделия  (пряник)</t>
  </si>
  <si>
    <t>Суп лапша по- домашнему (с курицей)</t>
  </si>
  <si>
    <t>Фрукты (яблоки)***</t>
  </si>
  <si>
    <t>Кондит. изделия (сушка)</t>
  </si>
  <si>
    <r>
      <rPr>
        <sz val="10"/>
        <color rgb="FF000000"/>
        <rFont val="Times New Roman"/>
        <family val="1"/>
        <charset val="204"/>
      </rPr>
      <t>106/2013г</t>
    </r>
    <r>
      <rPr>
        <sz val="11"/>
        <color rgb="FF000000"/>
        <rFont val="Times New Roman"/>
        <family val="1"/>
        <charset val="204"/>
      </rPr>
      <t>.</t>
    </r>
  </si>
  <si>
    <t>Борщ с капуст. картоф. и мясом</t>
  </si>
  <si>
    <t>Каша рассыпчатая рисовая с овощами</t>
  </si>
  <si>
    <t>ПРИЛОЖЕНИЕ № 1                     к письму управления образованием   от____________№___________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</si>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</sst>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19]General"/>
    <numFmt numFmtId="166" formatCode="[$-419]0"/>
    <numFmt numFmtId="167" formatCode="[$-419]0.00"/>
  </numFmts>
  <fonts count="30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6" fillId="0" borderId="0"/>
    <xf numFmtId="165" fontId="9" fillId="0" borderId="0"/>
  </cellStyleXfs>
  <cellXfs count="377">
    <xf numFmtId="0" fontId="0" fillId="0" borderId="0" xfId="0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14" fillId="0" borderId="6" xfId="0" applyFont="1" applyBorder="1" applyAlignment="1">
      <alignment horizontal="right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6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6" fillId="0" borderId="0" xfId="0" applyFont="1"/>
    <xf numFmtId="0" fontId="8" fillId="0" borderId="0" xfId="0" applyFont="1"/>
    <xf numFmtId="0" fontId="14" fillId="0" borderId="1" xfId="0" applyFont="1" applyBorder="1"/>
    <xf numFmtId="0" fontId="16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4" fillId="0" borderId="5" xfId="0" applyFont="1" applyBorder="1" applyAlignment="1">
      <alignment horizontal="right"/>
    </xf>
    <xf numFmtId="1" fontId="14" fillId="0" borderId="1" xfId="0" applyNumberFormat="1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6" fillId="0" borderId="0" xfId="0" applyNumberFormat="1" applyFont="1"/>
    <xf numFmtId="2" fontId="12" fillId="0" borderId="0" xfId="0" applyNumberFormat="1" applyFont="1"/>
    <xf numFmtId="2" fontId="12" fillId="0" borderId="1" xfId="0" applyNumberFormat="1" applyFont="1" applyBorder="1"/>
    <xf numFmtId="2" fontId="16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 wrapText="1"/>
    </xf>
    <xf numFmtId="2" fontId="12" fillId="0" borderId="4" xfId="0" applyNumberFormat="1" applyFont="1" applyBorder="1"/>
    <xf numFmtId="2" fontId="12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left" vertical="top"/>
    </xf>
    <xf numFmtId="2" fontId="13" fillId="0" borderId="3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2" fontId="18" fillId="0" borderId="5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left" vertical="top"/>
    </xf>
    <xf numFmtId="2" fontId="14" fillId="0" borderId="0" xfId="0" applyNumberFormat="1" applyFont="1" applyAlignment="1">
      <alignment horizontal="center"/>
    </xf>
    <xf numFmtId="2" fontId="12" fillId="0" borderId="4" xfId="0" applyNumberFormat="1" applyFont="1" applyBorder="1" applyAlignment="1">
      <alignment horizontal="center" vertical="top"/>
    </xf>
    <xf numFmtId="2" fontId="14" fillId="0" borderId="0" xfId="0" applyNumberFormat="1" applyFont="1"/>
    <xf numFmtId="0" fontId="20" fillId="0" borderId="10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2" fontId="12" fillId="0" borderId="10" xfId="0" applyNumberFormat="1" applyFont="1" applyBorder="1" applyAlignment="1">
      <alignment horizontal="center" vertical="top" wrapText="1"/>
    </xf>
    <xf numFmtId="2" fontId="12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left"/>
    </xf>
    <xf numFmtId="2" fontId="12" fillId="0" borderId="10" xfId="0" applyNumberFormat="1" applyFont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left"/>
    </xf>
    <xf numFmtId="2" fontId="12" fillId="0" borderId="10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20" fillId="0" borderId="10" xfId="0" applyFont="1" applyBorder="1" applyAlignment="1">
      <alignment horizontal="right"/>
    </xf>
    <xf numFmtId="2" fontId="12" fillId="0" borderId="0" xfId="0" applyNumberFormat="1" applyFont="1" applyAlignment="1">
      <alignment horizontal="center" vertical="top"/>
    </xf>
    <xf numFmtId="2" fontId="12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right"/>
    </xf>
    <xf numFmtId="1" fontId="14" fillId="0" borderId="3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1" fontId="14" fillId="0" borderId="1" xfId="0" applyNumberFormat="1" applyFont="1" applyBorder="1"/>
    <xf numFmtId="1" fontId="14" fillId="0" borderId="0" xfId="0" applyNumberFormat="1" applyFont="1" applyAlignment="1">
      <alignment horizontal="left" vertical="top"/>
    </xf>
    <xf numFmtId="1" fontId="18" fillId="0" borderId="1" xfId="0" applyNumberFormat="1" applyFont="1" applyBorder="1" applyAlignment="1">
      <alignment horizontal="center" vertical="top" wrapText="1"/>
    </xf>
    <xf numFmtId="1" fontId="18" fillId="0" borderId="5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left" vertical="top"/>
    </xf>
    <xf numFmtId="0" fontId="2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2" fontId="12" fillId="2" borderId="10" xfId="0" applyNumberFormat="1" applyFont="1" applyFill="1" applyBorder="1" applyAlignment="1">
      <alignment horizontal="center" wrapText="1"/>
    </xf>
    <xf numFmtId="2" fontId="13" fillId="0" borderId="12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 vertical="top" wrapText="1"/>
    </xf>
    <xf numFmtId="2" fontId="18" fillId="0" borderId="8" xfId="0" applyNumberFormat="1" applyFont="1" applyBorder="1" applyAlignment="1">
      <alignment horizontal="center" vertical="top" wrapText="1"/>
    </xf>
    <xf numFmtId="2" fontId="14" fillId="0" borderId="0" xfId="0" applyNumberFormat="1" applyFont="1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" fontId="14" fillId="0" borderId="3" xfId="0" applyNumberFormat="1" applyFont="1" applyBorder="1"/>
    <xf numFmtId="2" fontId="12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left"/>
    </xf>
    <xf numFmtId="0" fontId="14" fillId="0" borderId="0" xfId="0" applyFont="1" applyAlignment="1">
      <alignment vertical="top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0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10" xfId="0" applyFont="1" applyBorder="1" applyAlignment="1">
      <alignment horizontal="left" vertical="center"/>
    </xf>
    <xf numFmtId="1" fontId="14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" fontId="9" fillId="0" borderId="0" xfId="0" applyNumberFormat="1" applyFont="1" applyAlignment="1">
      <alignment horizontal="right"/>
    </xf>
    <xf numFmtId="0" fontId="0" fillId="0" borderId="1" xfId="0" applyBorder="1"/>
    <xf numFmtId="2" fontId="12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top" wrapText="1"/>
    </xf>
    <xf numFmtId="2" fontId="15" fillId="0" borderId="10" xfId="0" applyNumberFormat="1" applyFont="1" applyBorder="1" applyAlignment="1">
      <alignment horizontal="center"/>
    </xf>
    <xf numFmtId="1" fontId="14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4" fillId="0" borderId="4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/>
    </xf>
    <xf numFmtId="164" fontId="0" fillId="0" borderId="0" xfId="0" applyNumberFormat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1" fontId="0" fillId="0" borderId="0" xfId="0" applyNumberFormat="1" applyAlignment="1">
      <alignment horizontal="right"/>
    </xf>
    <xf numFmtId="0" fontId="0" fillId="0" borderId="6" xfId="0" applyBorder="1"/>
    <xf numFmtId="0" fontId="20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6" xfId="0" applyFont="1" applyBorder="1" applyAlignment="1">
      <alignment horizontal="right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 wrapText="1"/>
    </xf>
    <xf numFmtId="2" fontId="12" fillId="2" borderId="5" xfId="0" applyNumberFormat="1" applyFont="1" applyFill="1" applyBorder="1" applyAlignment="1">
      <alignment horizontal="center" wrapText="1"/>
    </xf>
    <xf numFmtId="2" fontId="12" fillId="0" borderId="5" xfId="0" applyNumberFormat="1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2" fontId="14" fillId="0" borderId="5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2" fontId="0" fillId="0" borderId="10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2" fontId="12" fillId="0" borderId="5" xfId="0" applyNumberFormat="1" applyFont="1" applyBorder="1" applyAlignment="1">
      <alignment horizontal="center" vertical="top"/>
    </xf>
    <xf numFmtId="2" fontId="0" fillId="0" borderId="4" xfId="0" applyNumberFormat="1" applyBorder="1" applyAlignment="1">
      <alignment horizontal="center" vertical="center" wrapText="1"/>
    </xf>
    <xf numFmtId="2" fontId="23" fillId="0" borderId="5" xfId="0" applyNumberFormat="1" applyFont="1" applyBorder="1" applyAlignment="1">
      <alignment horizontal="center" vertical="center" wrapText="1"/>
    </xf>
    <xf numFmtId="2" fontId="25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2" fontId="16" fillId="0" borderId="1" xfId="0" applyNumberFormat="1" applyFont="1" applyBorder="1" applyAlignment="1">
      <alignment horizontal="center" vertical="top"/>
    </xf>
    <xf numFmtId="1" fontId="14" fillId="0" borderId="13" xfId="0" applyNumberFormat="1" applyFont="1" applyBorder="1" applyAlignment="1">
      <alignment horizontal="center"/>
    </xf>
    <xf numFmtId="2" fontId="2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2" fontId="12" fillId="2" borderId="4" xfId="0" applyNumberFormat="1" applyFont="1" applyFill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9" fillId="0" borderId="15" xfId="0" applyFont="1" applyBorder="1" applyAlignment="1">
      <alignment horizontal="center"/>
    </xf>
    <xf numFmtId="0" fontId="20" fillId="0" borderId="7" xfId="0" applyFont="1" applyBorder="1" applyAlignment="1">
      <alignment horizontal="right"/>
    </xf>
    <xf numFmtId="1" fontId="14" fillId="0" borderId="15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left"/>
    </xf>
    <xf numFmtId="2" fontId="25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2" fontId="12" fillId="2" borderId="5" xfId="0" applyNumberFormat="1" applyFont="1" applyFill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top" wrapText="1"/>
    </xf>
    <xf numFmtId="1" fontId="18" fillId="0" borderId="0" xfId="0" applyNumberFormat="1" applyFont="1"/>
    <xf numFmtId="1" fontId="14" fillId="0" borderId="8" xfId="0" applyNumberFormat="1" applyFont="1" applyBorder="1" applyAlignment="1">
      <alignment horizontal="center" wrapText="1"/>
    </xf>
    <xf numFmtId="1" fontId="14" fillId="0" borderId="14" xfId="0" applyNumberFormat="1" applyFont="1" applyBorder="1" applyAlignment="1">
      <alignment horizontal="center"/>
    </xf>
    <xf numFmtId="1" fontId="14" fillId="0" borderId="1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vertical="top" wrapText="1"/>
    </xf>
    <xf numFmtId="1" fontId="14" fillId="0" borderId="13" xfId="0" applyNumberFormat="1" applyFont="1" applyBorder="1" applyAlignment="1">
      <alignment horizontal="center" vertical="top" wrapText="1"/>
    </xf>
    <xf numFmtId="1" fontId="18" fillId="0" borderId="3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wrapText="1"/>
    </xf>
    <xf numFmtId="1" fontId="14" fillId="0" borderId="0" xfId="0" applyNumberFormat="1" applyFont="1"/>
    <xf numFmtId="1" fontId="14" fillId="0" borderId="4" xfId="0" applyNumberFormat="1" applyFont="1" applyBorder="1"/>
    <xf numFmtId="1" fontId="14" fillId="0" borderId="15" xfId="0" applyNumberFormat="1" applyFont="1" applyBorder="1" applyAlignment="1">
      <alignment horizontal="center" vertical="top" wrapText="1"/>
    </xf>
    <xf numFmtId="1" fontId="14" fillId="0" borderId="13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wrapText="1"/>
    </xf>
    <xf numFmtId="1" fontId="14" fillId="0" borderId="15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wrapText="1"/>
    </xf>
    <xf numFmtId="1" fontId="14" fillId="0" borderId="12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/>
    </xf>
    <xf numFmtId="1" fontId="14" fillId="0" borderId="10" xfId="0" applyNumberFormat="1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/>
    </xf>
    <xf numFmtId="2" fontId="12" fillId="2" borderId="5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/>
    </xf>
    <xf numFmtId="0" fontId="19" fillId="0" borderId="13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wrapText="1"/>
    </xf>
    <xf numFmtId="1" fontId="14" fillId="0" borderId="1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/>
    </xf>
    <xf numFmtId="0" fontId="20" fillId="0" borderId="3" xfId="0" applyFont="1" applyBorder="1" applyAlignment="1">
      <alignment horizontal="right"/>
    </xf>
    <xf numFmtId="2" fontId="13" fillId="0" borderId="19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165" fontId="13" fillId="0" borderId="20" xfId="2" applyFont="1" applyBorder="1" applyAlignment="1">
      <alignment horizontal="center"/>
    </xf>
    <xf numFmtId="165" fontId="13" fillId="0" borderId="20" xfId="2" applyFont="1" applyBorder="1" applyAlignment="1">
      <alignment horizontal="left"/>
    </xf>
    <xf numFmtId="166" fontId="15" fillId="0" borderId="21" xfId="2" applyNumberFormat="1" applyFont="1" applyBorder="1" applyAlignment="1">
      <alignment horizontal="center"/>
    </xf>
    <xf numFmtId="167" fontId="13" fillId="0" borderId="20" xfId="2" applyNumberFormat="1" applyFont="1" applyBorder="1" applyAlignment="1">
      <alignment horizontal="center" vertical="center" wrapText="1"/>
    </xf>
    <xf numFmtId="167" fontId="13" fillId="0" borderId="20" xfId="2" applyNumberFormat="1" applyFont="1" applyBorder="1" applyAlignment="1">
      <alignment horizontal="center" vertical="top"/>
    </xf>
    <xf numFmtId="165" fontId="13" fillId="0" borderId="20" xfId="2" applyFont="1" applyBorder="1" applyAlignment="1">
      <alignment horizontal="center" vertical="center" wrapText="1"/>
    </xf>
    <xf numFmtId="165" fontId="9" fillId="0" borderId="0" xfId="2"/>
    <xf numFmtId="165" fontId="22" fillId="0" borderId="20" xfId="2" applyFont="1" applyBorder="1" applyAlignment="1">
      <alignment horizontal="center" vertical="top" wrapText="1"/>
    </xf>
    <xf numFmtId="165" fontId="22" fillId="0" borderId="20" xfId="2" applyFont="1" applyBorder="1" applyAlignment="1">
      <alignment vertical="top" wrapText="1"/>
    </xf>
    <xf numFmtId="167" fontId="9" fillId="0" borderId="20" xfId="2" applyNumberFormat="1" applyBorder="1" applyAlignment="1">
      <alignment horizontal="center" vertical="center" wrapText="1"/>
    </xf>
    <xf numFmtId="165" fontId="9" fillId="0" borderId="20" xfId="2" applyBorder="1" applyAlignment="1">
      <alignment horizontal="center" vertical="center" wrapText="1"/>
    </xf>
    <xf numFmtId="165" fontId="22" fillId="0" borderId="20" xfId="2" applyFont="1" applyBorder="1" applyAlignment="1">
      <alignment horizontal="center"/>
    </xf>
    <xf numFmtId="165" fontId="22" fillId="0" borderId="20" xfId="2" applyFont="1" applyBorder="1" applyAlignment="1">
      <alignment horizontal="left"/>
    </xf>
    <xf numFmtId="166" fontId="15" fillId="0" borderId="22" xfId="2" applyNumberFormat="1" applyFont="1" applyBorder="1" applyAlignment="1">
      <alignment horizontal="center"/>
    </xf>
    <xf numFmtId="167" fontId="29" fillId="0" borderId="23" xfId="2" applyNumberFormat="1" applyFont="1" applyBorder="1" applyAlignment="1">
      <alignment horizontal="center" vertical="center" wrapText="1"/>
    </xf>
    <xf numFmtId="167" fontId="29" fillId="0" borderId="23" xfId="2" applyNumberFormat="1" applyFont="1" applyBorder="1" applyAlignment="1">
      <alignment horizontal="center"/>
    </xf>
    <xf numFmtId="165" fontId="9" fillId="0" borderId="0" xfId="2" applyAlignment="1">
      <alignment horizontal="right"/>
    </xf>
    <xf numFmtId="166" fontId="15" fillId="0" borderId="21" xfId="2" applyNumberFormat="1" applyFont="1" applyBorder="1" applyAlignment="1">
      <alignment horizontal="center" vertical="top" wrapText="1"/>
    </xf>
    <xf numFmtId="165" fontId="29" fillId="0" borderId="20" xfId="2" applyFont="1" applyBorder="1" applyAlignment="1">
      <alignment horizontal="center" vertical="center" wrapText="1"/>
    </xf>
    <xf numFmtId="167" fontId="29" fillId="0" borderId="20" xfId="2" applyNumberFormat="1" applyFont="1" applyBorder="1" applyAlignment="1">
      <alignment horizontal="center" vertical="top" wrapText="1"/>
    </xf>
    <xf numFmtId="165" fontId="22" fillId="0" borderId="24" xfId="2" applyFont="1" applyBorder="1" applyAlignment="1">
      <alignment vertical="top" wrapText="1"/>
    </xf>
    <xf numFmtId="166" fontId="15" fillId="0" borderId="22" xfId="2" applyNumberFormat="1" applyFont="1" applyBorder="1" applyAlignment="1">
      <alignment horizontal="center" vertical="top" wrapText="1"/>
    </xf>
    <xf numFmtId="167" fontId="13" fillId="0" borderId="25" xfId="2" applyNumberFormat="1" applyFont="1" applyBorder="1" applyAlignment="1">
      <alignment horizontal="center" vertical="center" wrapText="1"/>
    </xf>
    <xf numFmtId="167" fontId="13" fillId="0" borderId="25" xfId="2" applyNumberFormat="1" applyFont="1" applyBorder="1" applyAlignment="1">
      <alignment horizontal="center" vertical="top" wrapText="1"/>
    </xf>
    <xf numFmtId="166" fontId="13" fillId="0" borderId="20" xfId="2" applyNumberFormat="1" applyFont="1" applyBorder="1" applyAlignment="1">
      <alignment horizontal="center"/>
    </xf>
    <xf numFmtId="167" fontId="13" fillId="0" borderId="20" xfId="2" applyNumberFormat="1" applyFont="1" applyBorder="1" applyAlignment="1">
      <alignment horizontal="center"/>
    </xf>
    <xf numFmtId="167" fontId="9" fillId="0" borderId="20" xfId="2" applyNumberFormat="1" applyBorder="1" applyAlignment="1">
      <alignment horizontal="center"/>
    </xf>
    <xf numFmtId="165" fontId="15" fillId="0" borderId="20" xfId="2" applyFont="1" applyBorder="1" applyAlignment="1">
      <alignment horizontal="center" vertical="top" wrapText="1"/>
    </xf>
    <xf numFmtId="165" fontId="15" fillId="0" borderId="20" xfId="2" applyFont="1" applyBorder="1" applyAlignment="1">
      <alignment horizontal="right"/>
    </xf>
    <xf numFmtId="166" fontId="15" fillId="0" borderId="20" xfId="2" applyNumberFormat="1" applyFont="1" applyBorder="1" applyAlignment="1">
      <alignment horizontal="center" vertical="top" wrapText="1"/>
    </xf>
    <xf numFmtId="167" fontId="15" fillId="0" borderId="20" xfId="2" applyNumberFormat="1" applyFont="1" applyBorder="1" applyAlignment="1">
      <alignment horizontal="center" vertical="top" wrapText="1"/>
    </xf>
    <xf numFmtId="166" fontId="9" fillId="0" borderId="0" xfId="2" applyNumberFormat="1" applyAlignment="1">
      <alignment horizontal="right"/>
    </xf>
    <xf numFmtId="165" fontId="9" fillId="0" borderId="24" xfId="2" applyBorder="1"/>
    <xf numFmtId="165" fontId="9" fillId="0" borderId="20" xfId="2" applyBorder="1"/>
    <xf numFmtId="2" fontId="12" fillId="0" borderId="15" xfId="0" applyNumberFormat="1" applyFont="1" applyBorder="1"/>
    <xf numFmtId="2" fontId="12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/>
    </xf>
    <xf numFmtId="2" fontId="12" fillId="0" borderId="17" xfId="0" applyNumberFormat="1" applyFont="1" applyBorder="1" applyAlignment="1">
      <alignment horizontal="center" vertical="top"/>
    </xf>
    <xf numFmtId="2" fontId="14" fillId="0" borderId="13" xfId="0" applyNumberFormat="1" applyFont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24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top"/>
    </xf>
    <xf numFmtId="2" fontId="14" fillId="0" borderId="1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left" vertical="top"/>
    </xf>
    <xf numFmtId="2" fontId="12" fillId="0" borderId="3" xfId="0" applyNumberFormat="1" applyFont="1" applyBorder="1"/>
    <xf numFmtId="2" fontId="14" fillId="0" borderId="3" xfId="0" applyNumberFormat="1" applyFont="1" applyBorder="1" applyAlignment="1">
      <alignment horizontal="center" vertical="top"/>
    </xf>
    <xf numFmtId="2" fontId="18" fillId="0" borderId="8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/>
    </xf>
    <xf numFmtId="2" fontId="12" fillId="0" borderId="28" xfId="0" applyNumberFormat="1" applyFont="1" applyBorder="1" applyAlignment="1">
      <alignment horizontal="center" vertical="center" wrapText="1"/>
    </xf>
    <xf numFmtId="167" fontId="13" fillId="0" borderId="21" xfId="2" applyNumberFormat="1" applyFont="1" applyBorder="1" applyAlignment="1">
      <alignment horizontal="center" vertical="center" wrapText="1"/>
    </xf>
    <xf numFmtId="167" fontId="9" fillId="0" borderId="21" xfId="2" applyNumberFormat="1" applyBorder="1" applyAlignment="1">
      <alignment horizontal="center" vertical="center" wrapText="1"/>
    </xf>
    <xf numFmtId="167" fontId="9" fillId="0" borderId="21" xfId="2" applyNumberFormat="1" applyBorder="1" applyAlignment="1">
      <alignment horizontal="center"/>
    </xf>
    <xf numFmtId="167" fontId="15" fillId="0" borderId="21" xfId="2" applyNumberFormat="1" applyFont="1" applyBorder="1" applyAlignment="1">
      <alignment horizontal="center" vertical="top" wrapText="1"/>
    </xf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2" fontId="21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2" fontId="18" fillId="0" borderId="1" xfId="0" applyNumberFormat="1" applyFont="1" applyBorder="1" applyAlignment="1">
      <alignment horizontal="center" vertical="center" wrapText="1"/>
    </xf>
    <xf numFmtId="167" fontId="13" fillId="0" borderId="1" xfId="2" applyNumberFormat="1" applyFont="1" applyBorder="1" applyAlignment="1">
      <alignment horizontal="center" vertical="center" wrapText="1"/>
    </xf>
    <xf numFmtId="167" fontId="9" fillId="0" borderId="1" xfId="2" applyNumberFormat="1" applyBorder="1" applyAlignment="1">
      <alignment horizontal="center" vertical="center" wrapText="1"/>
    </xf>
    <xf numFmtId="167" fontId="9" fillId="0" borderId="1" xfId="2" applyNumberFormat="1" applyBorder="1" applyAlignment="1">
      <alignment horizontal="center"/>
    </xf>
    <xf numFmtId="167" fontId="15" fillId="0" borderId="1" xfId="2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right" vertical="top"/>
    </xf>
    <xf numFmtId="0" fontId="12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1" fontId="19" fillId="0" borderId="0" xfId="0" applyNumberFormat="1" applyFont="1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2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right"/>
    </xf>
    <xf numFmtId="0" fontId="10" fillId="0" borderId="0" xfId="0" applyFont="1"/>
    <xf numFmtId="167" fontId="9" fillId="0" borderId="0" xfId="2" applyNumberFormat="1"/>
    <xf numFmtId="164" fontId="9" fillId="0" borderId="0" xfId="2" applyNumberFormat="1" applyAlignment="1">
      <alignment horizontal="right"/>
    </xf>
    <xf numFmtId="164" fontId="0" fillId="0" borderId="0" xfId="0" applyNumberFormat="1"/>
    <xf numFmtId="2" fontId="8" fillId="0" borderId="0" xfId="0" applyNumberFormat="1" applyFont="1"/>
    <xf numFmtId="0" fontId="14" fillId="0" borderId="3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2" fontId="14" fillId="0" borderId="4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27" fillId="0" borderId="9" xfId="1" applyFont="1" applyBorder="1" applyAlignment="1">
      <alignment horizontal="left"/>
    </xf>
    <xf numFmtId="2" fontId="14" fillId="0" borderId="3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2" fontId="14" fillId="0" borderId="15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top"/>
    </xf>
    <xf numFmtId="2" fontId="14" fillId="0" borderId="18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2" fontId="14" fillId="0" borderId="27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4"/>
  <sheetViews>
    <sheetView tabSelected="1" zoomScale="112" zoomScaleNormal="112" workbookViewId="0">
      <selection activeCell="S42" sqref="S42"/>
    </sheetView>
  </sheetViews>
  <sheetFormatPr defaultRowHeight="15" x14ac:dyDescent="0.25"/>
  <cols>
    <col min="1" max="1" width="8.5703125" style="16" customWidth="1"/>
    <col min="2" max="2" width="34.42578125" style="8" customWidth="1"/>
    <col min="3" max="3" width="7.7109375" style="202" customWidth="1"/>
    <col min="4" max="6" width="7.7109375" style="34" customWidth="1"/>
    <col min="7" max="7" width="9.28515625" style="34" customWidth="1"/>
    <col min="8" max="12" width="7.7109375" style="34" customWidth="1"/>
    <col min="13" max="13" width="9.28515625" style="34" customWidth="1"/>
    <col min="14" max="15" width="7.7109375" style="34" customWidth="1"/>
    <col min="17" max="17" width="9.42578125" customWidth="1"/>
    <col min="21" max="21" width="9.140625" style="310"/>
  </cols>
  <sheetData>
    <row r="1" spans="1:48" s="18" customFormat="1" ht="15" customHeight="1" x14ac:dyDescent="0.25">
      <c r="A1" s="72"/>
      <c r="C1" s="194"/>
      <c r="D1" s="33"/>
      <c r="E1" s="33"/>
      <c r="F1" s="33"/>
      <c r="G1" s="33"/>
      <c r="H1" s="33"/>
      <c r="I1" s="33"/>
      <c r="J1" s="33"/>
      <c r="K1" s="33"/>
      <c r="L1" s="369" t="s">
        <v>115</v>
      </c>
      <c r="M1" s="369"/>
      <c r="N1" s="369"/>
      <c r="O1" s="369"/>
      <c r="U1" s="33"/>
    </row>
    <row r="2" spans="1:48" s="18" customFormat="1" ht="15" customHeight="1" x14ac:dyDescent="0.25">
      <c r="A2" s="72"/>
      <c r="C2" s="194"/>
      <c r="D2" s="33"/>
      <c r="E2" s="33"/>
      <c r="F2" s="33"/>
      <c r="G2" s="33"/>
      <c r="H2" s="33"/>
      <c r="I2" s="33"/>
      <c r="J2" s="33"/>
      <c r="K2" s="33"/>
      <c r="L2" s="369"/>
      <c r="M2" s="369"/>
      <c r="N2" s="369"/>
      <c r="O2" s="369"/>
      <c r="U2" s="33"/>
    </row>
    <row r="3" spans="1:48" s="18" customFormat="1" ht="15" customHeight="1" x14ac:dyDescent="0.25">
      <c r="A3" s="72"/>
      <c r="C3" s="194"/>
      <c r="D3" s="33"/>
      <c r="E3" s="33"/>
      <c r="F3" s="33"/>
      <c r="G3" s="33"/>
      <c r="H3" s="33"/>
      <c r="I3" s="33"/>
      <c r="J3" s="33"/>
      <c r="K3" s="33"/>
      <c r="L3" s="369"/>
      <c r="M3" s="369"/>
      <c r="N3" s="369"/>
      <c r="O3" s="369"/>
      <c r="U3" s="33"/>
    </row>
    <row r="4" spans="1:48" s="18" customFormat="1" ht="15" customHeight="1" x14ac:dyDescent="0.25">
      <c r="A4" s="72"/>
      <c r="C4" s="194"/>
      <c r="D4" s="33"/>
      <c r="E4" s="33"/>
      <c r="F4" s="33"/>
      <c r="G4" s="33"/>
      <c r="H4" s="33"/>
      <c r="I4" s="33"/>
      <c r="J4" s="33"/>
      <c r="K4" s="33"/>
      <c r="L4" s="369"/>
      <c r="M4" s="369"/>
      <c r="N4" s="369"/>
      <c r="O4" s="369"/>
      <c r="U4" s="33"/>
    </row>
    <row r="5" spans="1:48" ht="23.25" x14ac:dyDescent="0.35">
      <c r="A5" s="352" t="s">
        <v>93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26"/>
    </row>
    <row r="6" spans="1:48" ht="15.75" customHeight="1" x14ac:dyDescent="0.25">
      <c r="A6" s="85" t="s">
        <v>23</v>
      </c>
      <c r="B6" s="101"/>
      <c r="C6" s="352" t="s">
        <v>40</v>
      </c>
      <c r="D6" s="352"/>
      <c r="E6" s="352"/>
      <c r="F6" s="352"/>
      <c r="G6" s="352"/>
      <c r="H6" s="352"/>
      <c r="I6" s="352"/>
    </row>
    <row r="7" spans="1:48" ht="16.5" customHeight="1" x14ac:dyDescent="0.25">
      <c r="A7" s="353" t="s">
        <v>94</v>
      </c>
      <c r="B7" s="353"/>
      <c r="C7" s="372"/>
      <c r="D7" s="372"/>
      <c r="E7" s="96"/>
      <c r="F7" s="96"/>
      <c r="G7" s="96"/>
    </row>
    <row r="8" spans="1:48" ht="14.1" customHeight="1" x14ac:dyDescent="0.3">
      <c r="A8" s="4" t="s">
        <v>0</v>
      </c>
      <c r="B8" s="20" t="s">
        <v>1</v>
      </c>
      <c r="C8" s="79" t="s">
        <v>8</v>
      </c>
      <c r="D8" s="357" t="s">
        <v>9</v>
      </c>
      <c r="E8" s="358"/>
      <c r="F8" s="358"/>
      <c r="G8" s="359"/>
      <c r="H8" s="354" t="s">
        <v>52</v>
      </c>
      <c r="I8" s="354" t="s">
        <v>53</v>
      </c>
      <c r="J8" s="354" t="s">
        <v>54</v>
      </c>
      <c r="K8" s="360" t="s">
        <v>55</v>
      </c>
      <c r="L8" s="360" t="s">
        <v>56</v>
      </c>
      <c r="M8" s="360" t="s">
        <v>57</v>
      </c>
      <c r="N8" s="360" t="s">
        <v>58</v>
      </c>
      <c r="O8" s="360" t="s">
        <v>59</v>
      </c>
      <c r="P8" s="327"/>
    </row>
    <row r="9" spans="1:48" ht="13.5" customHeight="1" x14ac:dyDescent="0.3">
      <c r="A9" s="4"/>
      <c r="B9" s="20"/>
      <c r="C9" s="79"/>
      <c r="D9" s="17" t="s">
        <v>10</v>
      </c>
      <c r="E9" s="17" t="s">
        <v>11</v>
      </c>
      <c r="F9" s="17" t="s">
        <v>12</v>
      </c>
      <c r="G9" s="17" t="s">
        <v>13</v>
      </c>
      <c r="H9" s="355"/>
      <c r="I9" s="355"/>
      <c r="J9" s="355"/>
      <c r="K9" s="360"/>
      <c r="L9" s="360"/>
      <c r="M9" s="360"/>
      <c r="N9" s="360"/>
      <c r="O9" s="360"/>
      <c r="P9" s="327"/>
    </row>
    <row r="10" spans="1:48" ht="13.5" customHeight="1" x14ac:dyDescent="0.3">
      <c r="A10" s="22" t="s">
        <v>2</v>
      </c>
      <c r="B10" s="6"/>
      <c r="C10" s="79"/>
      <c r="D10" s="42"/>
      <c r="E10" s="42"/>
      <c r="F10" s="42"/>
      <c r="G10" s="42"/>
      <c r="H10" s="42"/>
      <c r="I10" s="42"/>
      <c r="J10" s="42"/>
      <c r="K10" s="35"/>
      <c r="L10" s="35"/>
      <c r="M10" s="35"/>
      <c r="N10" s="35"/>
      <c r="O10" s="35"/>
      <c r="P10" s="328"/>
    </row>
    <row r="11" spans="1:48" ht="15" customHeight="1" x14ac:dyDescent="0.25">
      <c r="A11" s="3">
        <v>148</v>
      </c>
      <c r="B11" s="12" t="s">
        <v>27</v>
      </c>
      <c r="C11" s="77">
        <v>50</v>
      </c>
      <c r="D11" s="47">
        <v>0.35</v>
      </c>
      <c r="E11" s="47">
        <v>0.05</v>
      </c>
      <c r="F11" s="47">
        <v>0.95</v>
      </c>
      <c r="G11" s="40">
        <v>5.5</v>
      </c>
      <c r="H11" s="47">
        <v>1.4999999999999999E-2</v>
      </c>
      <c r="I11" s="47">
        <v>1.75</v>
      </c>
      <c r="J11" s="47">
        <v>0</v>
      </c>
      <c r="K11" s="47">
        <v>0.05</v>
      </c>
      <c r="L11" s="47">
        <v>8.9</v>
      </c>
      <c r="M11" s="47">
        <v>15.1</v>
      </c>
      <c r="N11" s="47">
        <v>7.05</v>
      </c>
      <c r="O11" s="47">
        <v>0.25</v>
      </c>
      <c r="P11" s="75"/>
    </row>
    <row r="12" spans="1:48" ht="15" customHeight="1" x14ac:dyDescent="0.25">
      <c r="A12" s="86">
        <v>269</v>
      </c>
      <c r="B12" s="103" t="s">
        <v>14</v>
      </c>
      <c r="C12" s="177">
        <v>180</v>
      </c>
      <c r="D12" s="47">
        <v>11.88</v>
      </c>
      <c r="E12" s="47">
        <v>18</v>
      </c>
      <c r="F12" s="47">
        <v>5.76</v>
      </c>
      <c r="G12" s="40">
        <v>232.31</v>
      </c>
      <c r="H12" s="47">
        <v>0.09</v>
      </c>
      <c r="I12" s="47">
        <v>2.16</v>
      </c>
      <c r="J12" s="47">
        <v>0.2</v>
      </c>
      <c r="K12" s="47">
        <v>0.47</v>
      </c>
      <c r="L12" s="47">
        <v>133.80000000000001</v>
      </c>
      <c r="M12" s="47">
        <v>225</v>
      </c>
      <c r="N12" s="47">
        <v>26.3</v>
      </c>
      <c r="O12" s="47">
        <v>2.16</v>
      </c>
      <c r="P12" s="115"/>
    </row>
    <row r="13" spans="1:48" ht="15" customHeight="1" x14ac:dyDescent="0.25">
      <c r="A13" s="375">
        <v>460</v>
      </c>
      <c r="B13" s="149" t="s">
        <v>25</v>
      </c>
      <c r="C13" s="195">
        <v>180</v>
      </c>
      <c r="D13" s="50">
        <v>1.44</v>
      </c>
      <c r="E13" s="120">
        <v>1.17</v>
      </c>
      <c r="F13" s="50">
        <v>10.35</v>
      </c>
      <c r="G13" s="120">
        <v>57.6</v>
      </c>
      <c r="H13" s="37">
        <v>0.02</v>
      </c>
      <c r="I13" s="37">
        <v>0.27</v>
      </c>
      <c r="J13" s="37">
        <v>8.5</v>
      </c>
      <c r="K13" s="37">
        <v>0</v>
      </c>
      <c r="L13" s="37">
        <v>53.2</v>
      </c>
      <c r="M13" s="37">
        <v>41.3</v>
      </c>
      <c r="N13" s="37">
        <v>9.4499999999999993</v>
      </c>
      <c r="O13" s="37">
        <v>0.8</v>
      </c>
      <c r="P13" s="115"/>
      <c r="U13"/>
    </row>
    <row r="14" spans="1:48" ht="15" customHeight="1" x14ac:dyDescent="0.25">
      <c r="A14" s="87">
        <v>573</v>
      </c>
      <c r="B14" s="104" t="s">
        <v>4</v>
      </c>
      <c r="C14" s="177">
        <v>10</v>
      </c>
      <c r="D14" s="37">
        <v>0.76</v>
      </c>
      <c r="E14" s="40">
        <v>0.02</v>
      </c>
      <c r="F14" s="40">
        <v>4.92</v>
      </c>
      <c r="G14" s="40">
        <v>23.4</v>
      </c>
      <c r="H14" s="40">
        <v>0.01</v>
      </c>
      <c r="I14" s="40">
        <v>0</v>
      </c>
      <c r="J14" s="40">
        <v>0</v>
      </c>
      <c r="K14" s="40">
        <v>0.11</v>
      </c>
      <c r="L14" s="40">
        <v>2</v>
      </c>
      <c r="M14" s="40">
        <v>6.5</v>
      </c>
      <c r="N14" s="40">
        <v>1.4</v>
      </c>
      <c r="O14" s="40">
        <v>0.11</v>
      </c>
      <c r="P14" s="115"/>
    </row>
    <row r="15" spans="1:48" ht="15" customHeight="1" x14ac:dyDescent="0.25">
      <c r="A15" s="3"/>
      <c r="B15" s="13" t="s">
        <v>16</v>
      </c>
      <c r="C15" s="77">
        <f>SUM(C11:C14)</f>
        <v>420</v>
      </c>
      <c r="D15" s="17">
        <f>SUM(D11:D14)</f>
        <v>14.43</v>
      </c>
      <c r="E15" s="17">
        <f t="shared" ref="E15:O15" si="0">SUM(E11:E14)</f>
        <v>19.239999999999998</v>
      </c>
      <c r="F15" s="17">
        <f t="shared" si="0"/>
        <v>21.979999999999997</v>
      </c>
      <c r="G15" s="17">
        <f t="shared" si="0"/>
        <v>318.81</v>
      </c>
      <c r="H15" s="17">
        <f t="shared" si="0"/>
        <v>0.13500000000000001</v>
      </c>
      <c r="I15" s="17">
        <f t="shared" si="0"/>
        <v>4.18</v>
      </c>
      <c r="J15" s="17">
        <f t="shared" si="0"/>
        <v>8.6999999999999993</v>
      </c>
      <c r="K15" s="17">
        <f t="shared" si="0"/>
        <v>0.63</v>
      </c>
      <c r="L15" s="17">
        <f t="shared" si="0"/>
        <v>197.90000000000003</v>
      </c>
      <c r="M15" s="17">
        <f t="shared" si="0"/>
        <v>287.89999999999998</v>
      </c>
      <c r="N15" s="17">
        <f t="shared" si="0"/>
        <v>44.199999999999996</v>
      </c>
      <c r="O15" s="17">
        <f t="shared" si="0"/>
        <v>3.32</v>
      </c>
      <c r="P15" s="1"/>
    </row>
    <row r="16" spans="1:48" s="117" customFormat="1" ht="15" customHeight="1" x14ac:dyDescent="0.25">
      <c r="A16" s="119"/>
      <c r="B16" s="134" t="s">
        <v>67</v>
      </c>
      <c r="C16" s="77">
        <v>400</v>
      </c>
      <c r="D16" s="17">
        <v>10.8</v>
      </c>
      <c r="E16" s="17">
        <v>12</v>
      </c>
      <c r="F16" s="17">
        <v>52.18</v>
      </c>
      <c r="G16" s="17">
        <v>360</v>
      </c>
      <c r="H16" s="17">
        <v>0.17</v>
      </c>
      <c r="I16" s="17">
        <v>10</v>
      </c>
      <c r="J16" s="17">
        <v>100</v>
      </c>
      <c r="K16" s="17">
        <v>2</v>
      </c>
      <c r="L16" s="17">
        <v>180</v>
      </c>
      <c r="M16" s="17">
        <v>160</v>
      </c>
      <c r="N16" s="17">
        <v>40</v>
      </c>
      <c r="O16" s="17">
        <v>2</v>
      </c>
      <c r="P16" s="13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7" ht="15" customHeight="1" x14ac:dyDescent="0.25">
      <c r="A17" s="361" t="s">
        <v>5</v>
      </c>
      <c r="B17" s="362"/>
      <c r="C17" s="77"/>
      <c r="D17" s="17"/>
      <c r="E17" s="17"/>
      <c r="F17" s="17"/>
      <c r="G17" s="17"/>
      <c r="H17" s="38"/>
      <c r="I17" s="38"/>
      <c r="J17" s="38"/>
      <c r="K17" s="38"/>
      <c r="L17" s="38"/>
      <c r="M17" s="38"/>
      <c r="N17" s="38"/>
      <c r="O17" s="38"/>
      <c r="P17" s="329"/>
    </row>
    <row r="18" spans="1:47" ht="15" customHeight="1" x14ac:dyDescent="0.25">
      <c r="A18" s="119" t="s">
        <v>105</v>
      </c>
      <c r="B18" s="100" t="s">
        <v>110</v>
      </c>
      <c r="C18" s="77">
        <v>100</v>
      </c>
      <c r="D18" s="47">
        <v>0.6</v>
      </c>
      <c r="E18" s="47">
        <v>0.4</v>
      </c>
      <c r="F18" s="47">
        <v>9.8000000000000007</v>
      </c>
      <c r="G18" s="145">
        <v>47</v>
      </c>
      <c r="H18" s="47">
        <v>0.03</v>
      </c>
      <c r="I18" s="47">
        <v>10</v>
      </c>
      <c r="J18" s="47">
        <v>0</v>
      </c>
      <c r="K18" s="47">
        <v>0.2</v>
      </c>
      <c r="L18" s="47">
        <v>16</v>
      </c>
      <c r="M18" s="47">
        <v>11</v>
      </c>
      <c r="N18" s="47">
        <v>9</v>
      </c>
      <c r="O18" s="47">
        <v>2.2000000000000002</v>
      </c>
      <c r="P18" s="115"/>
      <c r="U18"/>
    </row>
    <row r="19" spans="1:47" ht="15" customHeight="1" x14ac:dyDescent="0.25">
      <c r="A19" s="146"/>
      <c r="B19" s="147" t="s">
        <v>16</v>
      </c>
      <c r="C19" s="77">
        <f>SUM(C18)</f>
        <v>100</v>
      </c>
      <c r="D19" s="37">
        <f t="shared" ref="D19:O19" si="1">SUM(D18)</f>
        <v>0.6</v>
      </c>
      <c r="E19" s="37">
        <f t="shared" si="1"/>
        <v>0.4</v>
      </c>
      <c r="F19" s="37">
        <f t="shared" si="1"/>
        <v>9.8000000000000007</v>
      </c>
      <c r="G19" s="37">
        <f t="shared" si="1"/>
        <v>47</v>
      </c>
      <c r="H19" s="37">
        <f t="shared" si="1"/>
        <v>0.03</v>
      </c>
      <c r="I19" s="37">
        <f t="shared" si="1"/>
        <v>10</v>
      </c>
      <c r="J19" s="37">
        <f t="shared" si="1"/>
        <v>0</v>
      </c>
      <c r="K19" s="37">
        <f t="shared" si="1"/>
        <v>0.2</v>
      </c>
      <c r="L19" s="37">
        <f t="shared" si="1"/>
        <v>16</v>
      </c>
      <c r="M19" s="37">
        <f t="shared" si="1"/>
        <v>11</v>
      </c>
      <c r="N19" s="37">
        <f t="shared" si="1"/>
        <v>9</v>
      </c>
      <c r="O19" s="37">
        <f t="shared" si="1"/>
        <v>2.2000000000000002</v>
      </c>
      <c r="P19" s="115"/>
      <c r="U19"/>
    </row>
    <row r="20" spans="1:47" s="113" customFormat="1" ht="15" customHeight="1" x14ac:dyDescent="0.25">
      <c r="A20" s="136"/>
      <c r="B20" s="137" t="s">
        <v>67</v>
      </c>
      <c r="C20" s="138">
        <v>100</v>
      </c>
      <c r="D20" s="139">
        <v>2.7</v>
      </c>
      <c r="E20" s="140">
        <v>3</v>
      </c>
      <c r="F20" s="140">
        <v>13</v>
      </c>
      <c r="G20" s="140">
        <v>90</v>
      </c>
      <c r="H20" s="140">
        <v>4.4999999999999998E-2</v>
      </c>
      <c r="I20" s="140">
        <v>2.5</v>
      </c>
      <c r="J20" s="140">
        <v>25</v>
      </c>
      <c r="K20" s="140">
        <v>0.46</v>
      </c>
      <c r="L20" s="140">
        <v>45</v>
      </c>
      <c r="M20" s="140">
        <v>40</v>
      </c>
      <c r="N20" s="140">
        <v>10</v>
      </c>
      <c r="O20" s="140">
        <v>0.5</v>
      </c>
      <c r="P20" s="311"/>
    </row>
    <row r="21" spans="1:47" ht="15" customHeight="1" x14ac:dyDescent="0.25">
      <c r="A21" s="4" t="s">
        <v>6</v>
      </c>
      <c r="B21" s="107"/>
      <c r="C21" s="59"/>
      <c r="D21" s="15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12"/>
    </row>
    <row r="22" spans="1:47" ht="15" customHeight="1" x14ac:dyDescent="0.25">
      <c r="A22" s="3" t="s">
        <v>106</v>
      </c>
      <c r="B22" s="12" t="s">
        <v>17</v>
      </c>
      <c r="C22" s="77">
        <v>50</v>
      </c>
      <c r="D22" s="47">
        <v>0.4</v>
      </c>
      <c r="E22" s="47">
        <v>0.05</v>
      </c>
      <c r="F22" s="47">
        <v>1.25</v>
      </c>
      <c r="G22" s="40">
        <v>7</v>
      </c>
      <c r="H22" s="47">
        <v>0.03</v>
      </c>
      <c r="I22" s="47">
        <v>12.5</v>
      </c>
      <c r="J22" s="47">
        <v>0</v>
      </c>
      <c r="K22" s="47">
        <v>0.35</v>
      </c>
      <c r="L22" s="47">
        <v>7</v>
      </c>
      <c r="M22" s="47">
        <v>13</v>
      </c>
      <c r="N22" s="47">
        <v>10</v>
      </c>
      <c r="O22" s="47">
        <v>0.45</v>
      </c>
      <c r="P22" s="75"/>
    </row>
    <row r="23" spans="1:47" ht="15" customHeight="1" x14ac:dyDescent="0.25">
      <c r="A23" s="3">
        <v>114</v>
      </c>
      <c r="B23" s="100" t="s">
        <v>61</v>
      </c>
      <c r="C23" s="77">
        <v>200</v>
      </c>
      <c r="D23" s="121">
        <v>2.21</v>
      </c>
      <c r="E23" s="121">
        <v>2.82</v>
      </c>
      <c r="F23" s="121">
        <v>7.83</v>
      </c>
      <c r="G23" s="56">
        <v>65.599999999999994</v>
      </c>
      <c r="H23" s="121">
        <v>6.6000000000000003E-2</v>
      </c>
      <c r="I23" s="121">
        <v>4.4000000000000004</v>
      </c>
      <c r="J23" s="121">
        <v>0</v>
      </c>
      <c r="K23" s="47">
        <v>1.03</v>
      </c>
      <c r="L23" s="47">
        <v>150</v>
      </c>
      <c r="M23" s="47">
        <v>51.3</v>
      </c>
      <c r="N23" s="47">
        <v>20.2</v>
      </c>
      <c r="O23" s="47">
        <v>0.7</v>
      </c>
      <c r="P23" s="115"/>
      <c r="Q23" s="70"/>
      <c r="U23"/>
    </row>
    <row r="24" spans="1:47" ht="15" customHeight="1" x14ac:dyDescent="0.25">
      <c r="A24" s="3">
        <v>263</v>
      </c>
      <c r="B24" s="12" t="s">
        <v>18</v>
      </c>
      <c r="C24" s="77">
        <v>180</v>
      </c>
      <c r="D24" s="47">
        <v>21.8</v>
      </c>
      <c r="E24" s="47">
        <v>18.7</v>
      </c>
      <c r="F24" s="47">
        <v>23.5</v>
      </c>
      <c r="G24" s="37">
        <v>350</v>
      </c>
      <c r="H24" s="47">
        <v>0.12</v>
      </c>
      <c r="I24" s="47">
        <v>0.3</v>
      </c>
      <c r="J24" s="47">
        <v>39</v>
      </c>
      <c r="K24" s="47">
        <v>1.6</v>
      </c>
      <c r="L24" s="47">
        <v>36</v>
      </c>
      <c r="M24" s="47">
        <v>226</v>
      </c>
      <c r="N24" s="47">
        <v>29</v>
      </c>
      <c r="O24" s="47">
        <v>3.63</v>
      </c>
      <c r="P24" s="14"/>
    </row>
    <row r="25" spans="1:47" ht="15" customHeight="1" x14ac:dyDescent="0.25">
      <c r="A25" s="3">
        <v>485</v>
      </c>
      <c r="B25" s="100" t="s">
        <v>68</v>
      </c>
      <c r="C25" s="77">
        <v>180</v>
      </c>
      <c r="D25" s="47">
        <v>0.36</v>
      </c>
      <c r="E25" s="47">
        <v>0.06</v>
      </c>
      <c r="F25" s="47">
        <v>20</v>
      </c>
      <c r="G25" s="37">
        <v>81</v>
      </c>
      <c r="H25" s="47">
        <v>0</v>
      </c>
      <c r="I25" s="47">
        <v>0.36</v>
      </c>
      <c r="J25" s="47">
        <v>0</v>
      </c>
      <c r="K25" s="47">
        <v>0.06</v>
      </c>
      <c r="L25" s="47">
        <v>7.44</v>
      </c>
      <c r="M25" s="47">
        <v>9.9600000000000009</v>
      </c>
      <c r="N25" s="47">
        <v>1.98</v>
      </c>
      <c r="O25" s="47">
        <v>0.72</v>
      </c>
      <c r="P25" s="115"/>
      <c r="U25"/>
    </row>
    <row r="26" spans="1:47" ht="15" customHeight="1" x14ac:dyDescent="0.25">
      <c r="A26" s="376">
        <v>573</v>
      </c>
      <c r="B26" s="149" t="s">
        <v>4</v>
      </c>
      <c r="C26" s="129">
        <v>40</v>
      </c>
      <c r="D26" s="47">
        <v>3.04</v>
      </c>
      <c r="E26" s="47">
        <v>0.32</v>
      </c>
      <c r="F26" s="47">
        <v>19.600000000000001</v>
      </c>
      <c r="G26" s="151">
        <v>92.5</v>
      </c>
      <c r="H26" s="47">
        <v>4.1000000000000002E-2</v>
      </c>
      <c r="I26" s="47">
        <v>0</v>
      </c>
      <c r="J26" s="47">
        <v>0</v>
      </c>
      <c r="K26" s="47">
        <v>0.43</v>
      </c>
      <c r="L26" s="47">
        <v>8</v>
      </c>
      <c r="M26" s="47">
        <v>25.9</v>
      </c>
      <c r="N26" s="47">
        <v>5.6</v>
      </c>
      <c r="O26" s="47">
        <v>0.4</v>
      </c>
      <c r="P26" s="115"/>
      <c r="U26"/>
    </row>
    <row r="27" spans="1:47" ht="15" customHeight="1" x14ac:dyDescent="0.25">
      <c r="A27" s="3">
        <v>574</v>
      </c>
      <c r="B27" s="100" t="s">
        <v>19</v>
      </c>
      <c r="C27" s="77">
        <v>37.5</v>
      </c>
      <c r="D27" s="47">
        <v>3.04</v>
      </c>
      <c r="E27" s="47">
        <v>0.56999999999999995</v>
      </c>
      <c r="F27" s="47">
        <v>15.2</v>
      </c>
      <c r="G27" s="152">
        <v>79.540000000000006</v>
      </c>
      <c r="H27" s="47">
        <v>0.1</v>
      </c>
      <c r="I27" s="47">
        <v>0</v>
      </c>
      <c r="J27" s="47">
        <v>0</v>
      </c>
      <c r="K27" s="47">
        <v>0.8</v>
      </c>
      <c r="L27" s="47">
        <v>12.3</v>
      </c>
      <c r="M27" s="47">
        <v>87.8</v>
      </c>
      <c r="N27" s="47">
        <v>24.75</v>
      </c>
      <c r="O27" s="47">
        <v>1.65</v>
      </c>
      <c r="P27" s="115"/>
      <c r="U27"/>
    </row>
    <row r="28" spans="1:47" ht="15" customHeight="1" x14ac:dyDescent="0.25">
      <c r="A28" s="3"/>
      <c r="B28" s="13" t="s">
        <v>16</v>
      </c>
      <c r="C28" s="77">
        <f t="shared" ref="C28:O28" si="2">SUM(C22:C27)</f>
        <v>687.5</v>
      </c>
      <c r="D28" s="17">
        <f t="shared" si="2"/>
        <v>30.849999999999998</v>
      </c>
      <c r="E28" s="17">
        <f t="shared" si="2"/>
        <v>22.52</v>
      </c>
      <c r="F28" s="17">
        <f t="shared" si="2"/>
        <v>87.38000000000001</v>
      </c>
      <c r="G28" s="17">
        <f t="shared" si="2"/>
        <v>675.64</v>
      </c>
      <c r="H28" s="17">
        <f t="shared" si="2"/>
        <v>0.35699999999999998</v>
      </c>
      <c r="I28" s="17">
        <f t="shared" si="2"/>
        <v>17.559999999999999</v>
      </c>
      <c r="J28" s="17">
        <f t="shared" si="2"/>
        <v>39</v>
      </c>
      <c r="K28" s="17">
        <f t="shared" si="2"/>
        <v>4.2700000000000005</v>
      </c>
      <c r="L28" s="17">
        <f t="shared" si="2"/>
        <v>220.74</v>
      </c>
      <c r="M28" s="17">
        <f t="shared" si="2"/>
        <v>413.96</v>
      </c>
      <c r="N28" s="17">
        <f t="shared" si="2"/>
        <v>91.53</v>
      </c>
      <c r="O28" s="17">
        <f t="shared" si="2"/>
        <v>7.5499999999999989</v>
      </c>
      <c r="P28" s="75"/>
    </row>
    <row r="29" spans="1:47" s="117" customFormat="1" ht="15" customHeight="1" x14ac:dyDescent="0.25">
      <c r="A29" s="119"/>
      <c r="B29" s="141" t="s">
        <v>67</v>
      </c>
      <c r="C29" s="77">
        <v>600</v>
      </c>
      <c r="D29" s="17">
        <v>18.899999999999999</v>
      </c>
      <c r="E29" s="17">
        <v>21</v>
      </c>
      <c r="F29" s="17">
        <v>91.3</v>
      </c>
      <c r="G29" s="17">
        <v>630</v>
      </c>
      <c r="H29" s="17">
        <v>0.31</v>
      </c>
      <c r="I29" s="17">
        <v>17.5</v>
      </c>
      <c r="J29" s="17">
        <v>175</v>
      </c>
      <c r="K29" s="17">
        <v>3.26</v>
      </c>
      <c r="L29" s="17">
        <v>315</v>
      </c>
      <c r="M29" s="17">
        <v>280</v>
      </c>
      <c r="N29" s="17">
        <v>70</v>
      </c>
      <c r="O29" s="17">
        <v>3.5</v>
      </c>
      <c r="P29" s="142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 s="143"/>
    </row>
    <row r="30" spans="1:47" ht="15" customHeight="1" x14ac:dyDescent="0.25">
      <c r="A30" s="22" t="s">
        <v>7</v>
      </c>
      <c r="B30" s="13"/>
      <c r="C30" s="77"/>
      <c r="D30" s="44"/>
      <c r="E30" s="44"/>
      <c r="F30" s="44"/>
      <c r="G30" s="44"/>
      <c r="H30" s="43"/>
      <c r="I30" s="43"/>
      <c r="J30" s="43"/>
      <c r="K30" s="37"/>
      <c r="L30" s="37"/>
      <c r="M30" s="37"/>
      <c r="N30" s="37"/>
      <c r="O30" s="37"/>
      <c r="P30" s="329"/>
    </row>
    <row r="31" spans="1:47" ht="15" customHeight="1" x14ac:dyDescent="0.25">
      <c r="A31" s="3">
        <v>531</v>
      </c>
      <c r="B31" s="100" t="s">
        <v>31</v>
      </c>
      <c r="C31" s="218">
        <v>60</v>
      </c>
      <c r="D31" s="47">
        <v>7.8</v>
      </c>
      <c r="E31" s="47">
        <v>2.8</v>
      </c>
      <c r="F31" s="47">
        <v>21.7</v>
      </c>
      <c r="G31" s="37">
        <v>144</v>
      </c>
      <c r="H31" s="47">
        <v>0.05</v>
      </c>
      <c r="I31" s="47">
        <v>0</v>
      </c>
      <c r="J31" s="47">
        <v>19</v>
      </c>
      <c r="K31" s="47">
        <v>0.6</v>
      </c>
      <c r="L31" s="47">
        <v>49</v>
      </c>
      <c r="M31" s="47">
        <v>85</v>
      </c>
      <c r="N31" s="47">
        <v>11</v>
      </c>
      <c r="O31" s="47">
        <v>0.36</v>
      </c>
      <c r="P31" s="115"/>
      <c r="U31"/>
    </row>
    <row r="32" spans="1:47" ht="15" customHeight="1" x14ac:dyDescent="0.25">
      <c r="A32" s="375">
        <v>470</v>
      </c>
      <c r="B32" s="166" t="s">
        <v>71</v>
      </c>
      <c r="C32" s="68">
        <v>200</v>
      </c>
      <c r="D32" s="118">
        <v>5.8</v>
      </c>
      <c r="E32" s="118">
        <v>5</v>
      </c>
      <c r="F32" s="118">
        <v>8</v>
      </c>
      <c r="G32" s="191">
        <v>101</v>
      </c>
      <c r="H32" s="118">
        <v>0.08</v>
      </c>
      <c r="I32" s="118">
        <v>1.4</v>
      </c>
      <c r="J32" s="118">
        <v>40.1</v>
      </c>
      <c r="K32" s="47">
        <v>0</v>
      </c>
      <c r="L32" s="47">
        <v>240.8</v>
      </c>
      <c r="M32" s="47">
        <v>180.6</v>
      </c>
      <c r="N32" s="47">
        <v>28.1</v>
      </c>
      <c r="O32" s="47">
        <v>0.2</v>
      </c>
      <c r="P32" s="115"/>
      <c r="U32"/>
    </row>
    <row r="33" spans="1:21" ht="15" customHeight="1" x14ac:dyDescent="0.25">
      <c r="A33" s="5"/>
      <c r="B33" s="13" t="s">
        <v>16</v>
      </c>
      <c r="C33" s="77">
        <f>SUM(C31:C32)</f>
        <v>260</v>
      </c>
      <c r="D33" s="130">
        <f>SUM(D31:D32)</f>
        <v>13.6</v>
      </c>
      <c r="E33" s="130">
        <f t="shared" ref="E33:O33" si="3">SUM(E31:E32)</f>
        <v>7.8</v>
      </c>
      <c r="F33" s="130">
        <f t="shared" si="3"/>
        <v>29.7</v>
      </c>
      <c r="G33" s="130">
        <f t="shared" si="3"/>
        <v>245</v>
      </c>
      <c r="H33" s="130">
        <f t="shared" si="3"/>
        <v>0.13</v>
      </c>
      <c r="I33" s="130">
        <f t="shared" si="3"/>
        <v>1.4</v>
      </c>
      <c r="J33" s="130">
        <f t="shared" si="3"/>
        <v>59.1</v>
      </c>
      <c r="K33" s="39">
        <f t="shared" si="3"/>
        <v>0.6</v>
      </c>
      <c r="L33" s="39">
        <f t="shared" si="3"/>
        <v>289.8</v>
      </c>
      <c r="M33" s="39">
        <f t="shared" si="3"/>
        <v>265.60000000000002</v>
      </c>
      <c r="N33" s="39">
        <f t="shared" si="3"/>
        <v>39.1</v>
      </c>
      <c r="O33" s="39">
        <f t="shared" si="3"/>
        <v>0.56000000000000005</v>
      </c>
      <c r="P33" s="76"/>
    </row>
    <row r="34" spans="1:21" ht="15" customHeight="1" x14ac:dyDescent="0.25">
      <c r="A34" s="144"/>
      <c r="B34" s="141" t="s">
        <v>67</v>
      </c>
      <c r="C34" s="77">
        <v>250</v>
      </c>
      <c r="D34" s="17">
        <v>8.1</v>
      </c>
      <c r="E34" s="17">
        <v>9</v>
      </c>
      <c r="F34" s="17">
        <v>39.1</v>
      </c>
      <c r="G34" s="17">
        <v>270</v>
      </c>
      <c r="H34" s="17">
        <v>0.13</v>
      </c>
      <c r="I34" s="17">
        <v>7.5</v>
      </c>
      <c r="J34" s="17">
        <v>75</v>
      </c>
      <c r="K34" s="17">
        <v>1.4</v>
      </c>
      <c r="L34" s="17">
        <v>135</v>
      </c>
      <c r="M34" s="17">
        <v>120</v>
      </c>
      <c r="N34" s="17">
        <v>30</v>
      </c>
      <c r="O34" s="17">
        <v>1.5</v>
      </c>
      <c r="P34" s="142"/>
      <c r="U34"/>
    </row>
    <row r="35" spans="1:21" ht="15" customHeight="1" x14ac:dyDescent="0.25">
      <c r="A35" s="88"/>
      <c r="B35" s="107"/>
      <c r="C35" s="5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5"/>
    </row>
    <row r="36" spans="1:21" ht="15" customHeight="1" x14ac:dyDescent="0.25">
      <c r="A36" s="4"/>
      <c r="B36" s="13" t="s">
        <v>20</v>
      </c>
      <c r="C36" s="77">
        <f>SUM(C15+C19+C28+C33)</f>
        <v>1467.5</v>
      </c>
      <c r="D36" s="17">
        <f>SUM(D15+D19+D28+D33)</f>
        <v>59.48</v>
      </c>
      <c r="E36" s="17">
        <f>SUM(E15+E19+E28+E33)</f>
        <v>49.959999999999994</v>
      </c>
      <c r="F36" s="17">
        <f>SUM(F15+F19+F28+F33)</f>
        <v>148.86000000000001</v>
      </c>
      <c r="G36" s="17">
        <f t="shared" ref="G36:O36" si="4">G15+G19+G28+G33</f>
        <v>1286.45</v>
      </c>
      <c r="H36" s="17">
        <f t="shared" si="4"/>
        <v>0.65200000000000002</v>
      </c>
      <c r="I36" s="17">
        <f t="shared" si="4"/>
        <v>33.14</v>
      </c>
      <c r="J36" s="17">
        <f t="shared" si="4"/>
        <v>106.80000000000001</v>
      </c>
      <c r="K36" s="17">
        <f t="shared" si="4"/>
        <v>5.7</v>
      </c>
      <c r="L36" s="17">
        <f t="shared" si="4"/>
        <v>724.44</v>
      </c>
      <c r="M36" s="17">
        <f t="shared" si="4"/>
        <v>978.45999999999992</v>
      </c>
      <c r="N36" s="17">
        <f t="shared" si="4"/>
        <v>183.82999999999998</v>
      </c>
      <c r="O36" s="17">
        <f t="shared" si="4"/>
        <v>13.629999999999999</v>
      </c>
      <c r="P36" s="75"/>
    </row>
    <row r="37" spans="1:21" ht="15" customHeight="1" x14ac:dyDescent="0.25">
      <c r="A37" s="146"/>
      <c r="B37" s="147" t="s">
        <v>21</v>
      </c>
      <c r="C37" s="77">
        <v>1350</v>
      </c>
      <c r="D37" s="17">
        <v>40.5</v>
      </c>
      <c r="E37" s="17">
        <v>45</v>
      </c>
      <c r="F37" s="17">
        <v>195.7</v>
      </c>
      <c r="G37" s="17">
        <v>1350</v>
      </c>
      <c r="H37" s="140">
        <v>0.67</v>
      </c>
      <c r="I37" s="140">
        <v>37.5</v>
      </c>
      <c r="J37" s="140">
        <v>375</v>
      </c>
      <c r="K37" s="140">
        <v>7</v>
      </c>
      <c r="L37" s="140">
        <v>675</v>
      </c>
      <c r="M37" s="140">
        <v>600</v>
      </c>
      <c r="N37" s="140">
        <v>150</v>
      </c>
      <c r="O37" s="140">
        <v>7.5</v>
      </c>
      <c r="P37" s="142"/>
      <c r="U37"/>
    </row>
    <row r="38" spans="1:21" ht="12.75" customHeight="1" x14ac:dyDescent="0.25">
      <c r="A38" s="356" t="s">
        <v>99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14"/>
    </row>
    <row r="39" spans="1:21" x14ac:dyDescent="0.25">
      <c r="A39" s="125" t="s">
        <v>22</v>
      </c>
      <c r="B39" s="101"/>
      <c r="C39" s="97"/>
      <c r="D39" s="96"/>
      <c r="E39" s="96"/>
      <c r="F39" s="96"/>
      <c r="G39" s="96"/>
    </row>
    <row r="40" spans="1:21" ht="15" customHeight="1" x14ac:dyDescent="0.25">
      <c r="A40" s="85" t="s">
        <v>24</v>
      </c>
      <c r="B40" s="101"/>
      <c r="C40" s="352" t="s">
        <v>41</v>
      </c>
      <c r="D40" s="352"/>
      <c r="E40" s="352"/>
      <c r="F40" s="352"/>
      <c r="G40" s="352"/>
      <c r="H40" s="352"/>
      <c r="I40" s="352"/>
      <c r="J40" s="352"/>
    </row>
    <row r="41" spans="1:21" ht="15" customHeight="1" x14ac:dyDescent="0.25">
      <c r="A41" s="353" t="s">
        <v>94</v>
      </c>
      <c r="B41" s="353"/>
      <c r="C41" s="97"/>
      <c r="D41" s="96"/>
      <c r="E41" s="96"/>
      <c r="F41" s="96"/>
      <c r="G41" s="96"/>
    </row>
    <row r="42" spans="1:21" ht="15" customHeight="1" x14ac:dyDescent="0.3">
      <c r="A42" s="4" t="s">
        <v>0</v>
      </c>
      <c r="B42" s="20" t="s">
        <v>1</v>
      </c>
      <c r="C42" s="79" t="s">
        <v>8</v>
      </c>
      <c r="D42" s="357" t="s">
        <v>9</v>
      </c>
      <c r="E42" s="358"/>
      <c r="F42" s="358"/>
      <c r="G42" s="359"/>
      <c r="H42" s="354" t="s">
        <v>52</v>
      </c>
      <c r="I42" s="363" t="s">
        <v>53</v>
      </c>
      <c r="J42" s="360" t="s">
        <v>54</v>
      </c>
      <c r="K42" s="360" t="s">
        <v>55</v>
      </c>
      <c r="L42" s="360" t="s">
        <v>56</v>
      </c>
      <c r="M42" s="360" t="s">
        <v>57</v>
      </c>
      <c r="N42" s="360" t="s">
        <v>58</v>
      </c>
      <c r="O42" s="360" t="s">
        <v>59</v>
      </c>
      <c r="P42" s="327"/>
    </row>
    <row r="43" spans="1:21" ht="15" customHeight="1" x14ac:dyDescent="0.3">
      <c r="A43" s="4"/>
      <c r="B43" s="20"/>
      <c r="C43" s="79"/>
      <c r="D43" s="17" t="s">
        <v>10</v>
      </c>
      <c r="E43" s="17" t="s">
        <v>11</v>
      </c>
      <c r="F43" s="17" t="s">
        <v>12</v>
      </c>
      <c r="G43" s="17" t="s">
        <v>13</v>
      </c>
      <c r="H43" s="355"/>
      <c r="I43" s="364"/>
      <c r="J43" s="360"/>
      <c r="K43" s="360"/>
      <c r="L43" s="360"/>
      <c r="M43" s="360"/>
      <c r="N43" s="360"/>
      <c r="O43" s="360"/>
      <c r="P43" s="327"/>
    </row>
    <row r="44" spans="1:21" ht="15" customHeight="1" x14ac:dyDescent="0.3">
      <c r="A44" s="22" t="s">
        <v>2</v>
      </c>
      <c r="B44" s="6"/>
      <c r="C44" s="98"/>
      <c r="D44" s="42"/>
      <c r="E44" s="42"/>
      <c r="F44" s="42"/>
      <c r="G44" s="42"/>
      <c r="H44" s="42"/>
      <c r="I44" s="269"/>
      <c r="J44" s="35"/>
      <c r="K44" s="35"/>
      <c r="L44" s="35"/>
      <c r="M44" s="35"/>
      <c r="N44" s="35"/>
      <c r="O44" s="35"/>
      <c r="P44" s="328"/>
    </row>
    <row r="45" spans="1:21" ht="15" customHeight="1" x14ac:dyDescent="0.25">
      <c r="A45" s="87">
        <v>236</v>
      </c>
      <c r="B45" s="104" t="s">
        <v>62</v>
      </c>
      <c r="C45" s="177">
        <v>200</v>
      </c>
      <c r="D45" s="47">
        <v>5.03</v>
      </c>
      <c r="E45" s="47">
        <v>6.32</v>
      </c>
      <c r="F45" s="47">
        <v>28.06</v>
      </c>
      <c r="G45" s="47">
        <v>202.93</v>
      </c>
      <c r="H45" s="47">
        <v>5.2999999999999999E-2</v>
      </c>
      <c r="I45" s="270">
        <v>1.3</v>
      </c>
      <c r="J45" s="47">
        <v>38.770000000000003</v>
      </c>
      <c r="K45" s="47">
        <v>0.14000000000000001</v>
      </c>
      <c r="L45" s="47">
        <v>125</v>
      </c>
      <c r="M45" s="47">
        <v>136.30000000000001</v>
      </c>
      <c r="N45" s="47">
        <v>28.7</v>
      </c>
      <c r="O45" s="47">
        <v>0.11</v>
      </c>
      <c r="P45" s="115"/>
    </row>
    <row r="46" spans="1:21" ht="15" customHeight="1" x14ac:dyDescent="0.25">
      <c r="A46" s="65">
        <v>465</v>
      </c>
      <c r="B46" s="66" t="s">
        <v>15</v>
      </c>
      <c r="C46" s="197">
        <v>180</v>
      </c>
      <c r="D46" s="155">
        <v>2.52</v>
      </c>
      <c r="E46" s="156">
        <v>2.25</v>
      </c>
      <c r="F46" s="155">
        <v>12.5</v>
      </c>
      <c r="G46" s="156">
        <v>79.2</v>
      </c>
      <c r="H46" s="157">
        <v>2.7E-2</v>
      </c>
      <c r="I46" s="276">
        <v>0.63</v>
      </c>
      <c r="J46" s="37">
        <v>17.100000000000001</v>
      </c>
      <c r="K46" s="37">
        <v>0</v>
      </c>
      <c r="L46" s="37">
        <v>97.5</v>
      </c>
      <c r="M46" s="37">
        <v>68.900000000000006</v>
      </c>
      <c r="N46" s="37">
        <v>11.3</v>
      </c>
      <c r="O46" s="37">
        <v>0.1</v>
      </c>
      <c r="P46" s="115"/>
      <c r="U46"/>
    </row>
    <row r="47" spans="1:21" ht="15" customHeight="1" x14ac:dyDescent="0.25">
      <c r="A47" s="30">
        <v>573</v>
      </c>
      <c r="B47" s="63" t="s">
        <v>4</v>
      </c>
      <c r="C47" s="31">
        <v>30</v>
      </c>
      <c r="D47" s="71">
        <v>2.2799999999999998</v>
      </c>
      <c r="E47" s="71">
        <v>0.24</v>
      </c>
      <c r="F47" s="71">
        <v>14.76</v>
      </c>
      <c r="G47" s="71">
        <v>70.2</v>
      </c>
      <c r="H47" s="71">
        <v>0.03</v>
      </c>
      <c r="I47" s="277">
        <v>0</v>
      </c>
      <c r="J47" s="37">
        <v>0</v>
      </c>
      <c r="K47" s="37">
        <v>0.33</v>
      </c>
      <c r="L47" s="37">
        <v>6</v>
      </c>
      <c r="M47" s="37">
        <v>19.5</v>
      </c>
      <c r="N47" s="37">
        <v>4.2</v>
      </c>
      <c r="O47" s="37">
        <v>0.3</v>
      </c>
      <c r="P47" s="115"/>
    </row>
    <row r="48" spans="1:21" ht="15" customHeight="1" x14ac:dyDescent="0.25">
      <c r="A48" s="3"/>
      <c r="B48" s="13" t="s">
        <v>16</v>
      </c>
      <c r="C48" s="77">
        <f>SUM(C45:C47)</f>
        <v>410</v>
      </c>
      <c r="D48" s="17">
        <f>SUM(D45:D47)</f>
        <v>9.83</v>
      </c>
      <c r="E48" s="39">
        <f>SUM(E45:E47)</f>
        <v>8.81</v>
      </c>
      <c r="F48" s="39">
        <f>SUM(F45:F47)</f>
        <v>55.32</v>
      </c>
      <c r="G48" s="39">
        <f>SUM(G45:G47)</f>
        <v>352.33</v>
      </c>
      <c r="H48" s="39">
        <f t="shared" ref="H48:O48" si="5">SUM(H45:H47)</f>
        <v>0.11</v>
      </c>
      <c r="I48" s="278">
        <f t="shared" si="5"/>
        <v>1.9300000000000002</v>
      </c>
      <c r="J48" s="39">
        <f t="shared" si="5"/>
        <v>55.870000000000005</v>
      </c>
      <c r="K48" s="39">
        <f t="shared" si="5"/>
        <v>0.47000000000000003</v>
      </c>
      <c r="L48" s="39">
        <f t="shared" si="5"/>
        <v>228.5</v>
      </c>
      <c r="M48" s="39">
        <f t="shared" si="5"/>
        <v>224.70000000000002</v>
      </c>
      <c r="N48" s="39">
        <f t="shared" si="5"/>
        <v>44.2</v>
      </c>
      <c r="O48" s="39">
        <f t="shared" si="5"/>
        <v>0.51</v>
      </c>
      <c r="P48" s="1"/>
    </row>
    <row r="49" spans="1:48" s="117" customFormat="1" ht="15" customHeight="1" x14ac:dyDescent="0.25">
      <c r="A49" s="119"/>
      <c r="B49" s="134" t="s">
        <v>67</v>
      </c>
      <c r="C49" s="77">
        <v>400</v>
      </c>
      <c r="D49" s="17">
        <v>10.8</v>
      </c>
      <c r="E49" s="17">
        <v>12</v>
      </c>
      <c r="F49" s="17">
        <v>52.18</v>
      </c>
      <c r="G49" s="17">
        <v>360</v>
      </c>
      <c r="H49" s="17">
        <v>0.17</v>
      </c>
      <c r="I49" s="234">
        <v>10</v>
      </c>
      <c r="J49" s="17">
        <v>100</v>
      </c>
      <c r="K49" s="17">
        <v>2</v>
      </c>
      <c r="L49" s="17">
        <v>180</v>
      </c>
      <c r="M49" s="17">
        <v>160</v>
      </c>
      <c r="N49" s="17">
        <v>40</v>
      </c>
      <c r="O49" s="17">
        <v>2</v>
      </c>
      <c r="P49" s="135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48" ht="15" customHeight="1" x14ac:dyDescent="0.25">
      <c r="A50" s="361" t="s">
        <v>5</v>
      </c>
      <c r="B50" s="362"/>
      <c r="C50" s="68"/>
      <c r="D50" s="17"/>
      <c r="E50" s="17"/>
      <c r="F50" s="17"/>
      <c r="G50" s="17"/>
      <c r="H50" s="38"/>
      <c r="I50" s="46"/>
      <c r="J50" s="38"/>
      <c r="K50" s="38"/>
      <c r="L50" s="38"/>
      <c r="M50" s="38"/>
      <c r="N50" s="38"/>
      <c r="O50" s="38"/>
      <c r="P50" s="329"/>
    </row>
    <row r="51" spans="1:48" ht="15" customHeight="1" x14ac:dyDescent="0.25">
      <c r="A51" s="119">
        <v>501</v>
      </c>
      <c r="B51" s="100" t="s">
        <v>69</v>
      </c>
      <c r="C51" s="77">
        <v>180</v>
      </c>
      <c r="D51" s="132">
        <v>0.9</v>
      </c>
      <c r="E51" s="132">
        <v>0.18</v>
      </c>
      <c r="F51" s="132">
        <v>18.100000000000001</v>
      </c>
      <c r="G51" s="37">
        <v>77.400000000000006</v>
      </c>
      <c r="H51" s="132">
        <v>0.21</v>
      </c>
      <c r="I51" s="279">
        <v>3.6</v>
      </c>
      <c r="J51" s="132">
        <v>0</v>
      </c>
      <c r="K51" s="132">
        <v>0.18</v>
      </c>
      <c r="L51" s="132">
        <v>12.6</v>
      </c>
      <c r="M51" s="132">
        <v>12.6</v>
      </c>
      <c r="N51" s="132">
        <v>8.1999999999999993</v>
      </c>
      <c r="O51" s="132">
        <v>2.52</v>
      </c>
      <c r="P51" s="115"/>
      <c r="U51"/>
    </row>
    <row r="52" spans="1:48" ht="15" customHeight="1" x14ac:dyDescent="0.25">
      <c r="A52" s="30">
        <v>578</v>
      </c>
      <c r="B52" s="227" t="s">
        <v>111</v>
      </c>
      <c r="C52" s="231">
        <v>25</v>
      </c>
      <c r="D52" s="229">
        <v>2.67</v>
      </c>
      <c r="E52" s="224">
        <v>0.3</v>
      </c>
      <c r="F52" s="224">
        <v>17.8</v>
      </c>
      <c r="G52" s="225">
        <v>84.5</v>
      </c>
      <c r="H52" s="226">
        <v>0.03</v>
      </c>
      <c r="I52" s="280">
        <v>0</v>
      </c>
      <c r="J52" s="47">
        <v>0</v>
      </c>
      <c r="K52" s="47">
        <v>0.97</v>
      </c>
      <c r="L52" s="47">
        <v>6</v>
      </c>
      <c r="M52" s="47">
        <v>22.7</v>
      </c>
      <c r="N52" s="47">
        <v>4.5</v>
      </c>
      <c r="O52" s="47">
        <v>0.4</v>
      </c>
      <c r="P52" s="115"/>
    </row>
    <row r="53" spans="1:48" ht="15" customHeight="1" x14ac:dyDescent="0.25">
      <c r="A53" s="119"/>
      <c r="B53" s="228" t="s">
        <v>16</v>
      </c>
      <c r="C53" s="68">
        <f>SUM(C51:C52)</f>
        <v>205</v>
      </c>
      <c r="D53" s="230">
        <f>SUM(D51:D52)</f>
        <v>3.57</v>
      </c>
      <c r="E53" s="17">
        <f t="shared" ref="E53:O53" si="6">SUM(E51:E52)</f>
        <v>0.48</v>
      </c>
      <c r="F53" s="17">
        <f t="shared" si="6"/>
        <v>35.900000000000006</v>
      </c>
      <c r="G53" s="17">
        <f t="shared" si="6"/>
        <v>161.9</v>
      </c>
      <c r="H53" s="17">
        <f t="shared" si="6"/>
        <v>0.24</v>
      </c>
      <c r="I53" s="234">
        <f t="shared" si="6"/>
        <v>3.6</v>
      </c>
      <c r="J53" s="17">
        <f t="shared" si="6"/>
        <v>0</v>
      </c>
      <c r="K53" s="17">
        <f t="shared" si="6"/>
        <v>1.1499999999999999</v>
      </c>
      <c r="L53" s="17">
        <f t="shared" si="6"/>
        <v>18.600000000000001</v>
      </c>
      <c r="M53" s="17">
        <f t="shared" si="6"/>
        <v>35.299999999999997</v>
      </c>
      <c r="N53" s="17">
        <f t="shared" si="6"/>
        <v>12.7</v>
      </c>
      <c r="O53" s="17">
        <f t="shared" si="6"/>
        <v>2.92</v>
      </c>
      <c r="P53" s="135"/>
      <c r="U53"/>
    </row>
    <row r="54" spans="1:48" s="113" customFormat="1" ht="15" customHeight="1" x14ac:dyDescent="0.25">
      <c r="A54" s="136"/>
      <c r="B54" s="137" t="s">
        <v>67</v>
      </c>
      <c r="C54" s="138">
        <v>100</v>
      </c>
      <c r="D54" s="139">
        <v>2.7</v>
      </c>
      <c r="E54" s="140">
        <v>3</v>
      </c>
      <c r="F54" s="140">
        <v>13</v>
      </c>
      <c r="G54" s="140">
        <v>90</v>
      </c>
      <c r="H54" s="140">
        <v>4.4999999999999998E-2</v>
      </c>
      <c r="I54" s="272">
        <v>2.5</v>
      </c>
      <c r="J54" s="140">
        <v>25</v>
      </c>
      <c r="K54" s="140">
        <v>0.46</v>
      </c>
      <c r="L54" s="140">
        <v>45</v>
      </c>
      <c r="M54" s="140">
        <v>40</v>
      </c>
      <c r="N54" s="140">
        <v>10</v>
      </c>
      <c r="O54" s="140">
        <v>0.5</v>
      </c>
      <c r="P54" s="311"/>
    </row>
    <row r="55" spans="1:48" ht="15" customHeight="1" x14ac:dyDescent="0.25">
      <c r="A55" s="4" t="s">
        <v>6</v>
      </c>
      <c r="B55" s="12"/>
      <c r="C55" s="68"/>
      <c r="D55" s="40"/>
      <c r="E55" s="40"/>
      <c r="F55" s="40"/>
      <c r="G55" s="40"/>
      <c r="H55" s="37"/>
      <c r="I55" s="271"/>
      <c r="J55" s="37"/>
      <c r="K55" s="37"/>
      <c r="L55" s="37"/>
      <c r="M55" s="37"/>
      <c r="N55" s="37"/>
      <c r="O55" s="37"/>
      <c r="P55" s="75"/>
    </row>
    <row r="56" spans="1:48" ht="15" customHeight="1" x14ac:dyDescent="0.25">
      <c r="A56" s="126">
        <v>1</v>
      </c>
      <c r="B56" s="175" t="s">
        <v>60</v>
      </c>
      <c r="C56" s="198">
        <v>60</v>
      </c>
      <c r="D56" s="47">
        <v>0.87</v>
      </c>
      <c r="E56" s="47">
        <v>3.6</v>
      </c>
      <c r="F56" s="47">
        <v>5.04</v>
      </c>
      <c r="G56" s="47">
        <v>56.4</v>
      </c>
      <c r="H56" s="47">
        <v>1.4999999999999999E-2</v>
      </c>
      <c r="I56" s="270">
        <v>10.199999999999999</v>
      </c>
      <c r="J56" s="47">
        <v>0</v>
      </c>
      <c r="K56" s="47">
        <v>1.68</v>
      </c>
      <c r="L56" s="47">
        <v>24</v>
      </c>
      <c r="M56" s="47">
        <v>16.8</v>
      </c>
      <c r="N56" s="47">
        <v>9.6</v>
      </c>
      <c r="O56" s="47">
        <v>0.31</v>
      </c>
      <c r="P56" s="115"/>
      <c r="U56"/>
    </row>
    <row r="57" spans="1:48" ht="15" customHeight="1" x14ac:dyDescent="0.25">
      <c r="A57" s="126">
        <v>95</v>
      </c>
      <c r="B57" s="127" t="s">
        <v>70</v>
      </c>
      <c r="C57" s="77">
        <v>200</v>
      </c>
      <c r="D57" s="132">
        <v>5.79</v>
      </c>
      <c r="E57" s="132">
        <v>7.76</v>
      </c>
      <c r="F57" s="132">
        <v>5.95</v>
      </c>
      <c r="G57" s="176">
        <v>117.06</v>
      </c>
      <c r="H57" s="132">
        <v>4.2999999999999997E-2</v>
      </c>
      <c r="I57" s="279">
        <v>6.43</v>
      </c>
      <c r="J57" s="132">
        <v>0</v>
      </c>
      <c r="K57" s="132">
        <v>1.98</v>
      </c>
      <c r="L57" s="132">
        <v>39.6</v>
      </c>
      <c r="M57" s="132">
        <v>76.7</v>
      </c>
      <c r="N57" s="132">
        <v>23.6</v>
      </c>
      <c r="O57" s="132">
        <v>2.8</v>
      </c>
      <c r="P57" s="115"/>
      <c r="U57"/>
    </row>
    <row r="58" spans="1:48" ht="15" customHeight="1" x14ac:dyDescent="0.25">
      <c r="A58" s="28">
        <v>300</v>
      </c>
      <c r="B58" s="103" t="s">
        <v>63</v>
      </c>
      <c r="C58" s="177">
        <v>100</v>
      </c>
      <c r="D58" s="161">
        <v>14.8</v>
      </c>
      <c r="E58" s="161">
        <v>3.6</v>
      </c>
      <c r="F58" s="161">
        <v>3.8</v>
      </c>
      <c r="G58" s="37">
        <v>107.5</v>
      </c>
      <c r="H58" s="162">
        <v>0.6</v>
      </c>
      <c r="I58" s="281">
        <v>0.5</v>
      </c>
      <c r="J58" s="162">
        <v>76.599999999999994</v>
      </c>
      <c r="K58" s="162">
        <v>1.3</v>
      </c>
      <c r="L58" s="162">
        <v>50</v>
      </c>
      <c r="M58" s="162">
        <v>171.6</v>
      </c>
      <c r="N58" s="162">
        <v>22.5</v>
      </c>
      <c r="O58" s="162">
        <v>1.05</v>
      </c>
      <c r="P58" s="115"/>
    </row>
    <row r="59" spans="1:48" ht="15" customHeight="1" x14ac:dyDescent="0.25">
      <c r="A59" s="119">
        <v>377</v>
      </c>
      <c r="B59" s="100" t="s">
        <v>89</v>
      </c>
      <c r="C59" s="198">
        <v>150</v>
      </c>
      <c r="D59" s="47">
        <v>4.05</v>
      </c>
      <c r="E59" s="47">
        <v>6</v>
      </c>
      <c r="F59" s="47">
        <v>8.6999999999999993</v>
      </c>
      <c r="G59" s="41">
        <v>105</v>
      </c>
      <c r="H59" s="47">
        <v>0.12</v>
      </c>
      <c r="I59" s="270">
        <v>3.62</v>
      </c>
      <c r="J59" s="47">
        <v>30</v>
      </c>
      <c r="K59" s="47">
        <v>0.15</v>
      </c>
      <c r="L59" s="47">
        <v>37.5</v>
      </c>
      <c r="M59" s="47">
        <v>73.7</v>
      </c>
      <c r="N59" s="47">
        <v>24</v>
      </c>
      <c r="O59" s="47">
        <v>0.82</v>
      </c>
      <c r="P59" s="115"/>
      <c r="U59"/>
    </row>
    <row r="60" spans="1:48" ht="15" customHeight="1" x14ac:dyDescent="0.25">
      <c r="A60" s="28">
        <v>495</v>
      </c>
      <c r="B60" s="29" t="s">
        <v>36</v>
      </c>
      <c r="C60" s="199">
        <v>180</v>
      </c>
      <c r="D60" s="47">
        <v>0.54</v>
      </c>
      <c r="E60" s="47">
        <v>0.09</v>
      </c>
      <c r="F60" s="47">
        <v>18</v>
      </c>
      <c r="G60" s="41">
        <v>75.599999999999994</v>
      </c>
      <c r="H60" s="163">
        <v>0</v>
      </c>
      <c r="I60" s="282">
        <v>0.18</v>
      </c>
      <c r="J60" s="164">
        <v>0</v>
      </c>
      <c r="K60" s="164">
        <v>0.36</v>
      </c>
      <c r="L60" s="164">
        <v>18</v>
      </c>
      <c r="M60" s="164">
        <v>17.28</v>
      </c>
      <c r="N60" s="164">
        <v>12.9</v>
      </c>
      <c r="O60" s="164">
        <v>0.62</v>
      </c>
      <c r="P60" s="135"/>
    </row>
    <row r="61" spans="1:48" ht="15" customHeight="1" x14ac:dyDescent="0.25">
      <c r="A61" s="30">
        <v>573</v>
      </c>
      <c r="B61" s="63" t="s">
        <v>4</v>
      </c>
      <c r="C61" s="177">
        <v>35</v>
      </c>
      <c r="D61" s="47">
        <v>2.66</v>
      </c>
      <c r="E61" s="47">
        <v>0.28000000000000003</v>
      </c>
      <c r="F61" s="47">
        <v>17.2</v>
      </c>
      <c r="G61" s="37">
        <v>81.900000000000006</v>
      </c>
      <c r="H61" s="47">
        <v>3.5999999999999997E-2</v>
      </c>
      <c r="I61" s="270">
        <v>0</v>
      </c>
      <c r="J61" s="47">
        <v>0</v>
      </c>
      <c r="K61" s="47">
        <v>0.38</v>
      </c>
      <c r="L61" s="47">
        <v>7</v>
      </c>
      <c r="M61" s="47">
        <v>22.7</v>
      </c>
      <c r="N61" s="47">
        <v>4.9000000000000004</v>
      </c>
      <c r="O61" s="47">
        <v>0.35</v>
      </c>
      <c r="P61" s="115"/>
      <c r="U61"/>
    </row>
    <row r="62" spans="1:48" ht="15" customHeight="1" x14ac:dyDescent="0.25">
      <c r="A62" s="119">
        <v>574</v>
      </c>
      <c r="B62" s="100" t="s">
        <v>19</v>
      </c>
      <c r="C62" s="77">
        <v>40</v>
      </c>
      <c r="D62" s="47">
        <v>3.2</v>
      </c>
      <c r="E62" s="47">
        <v>0.6</v>
      </c>
      <c r="F62" s="47">
        <v>16</v>
      </c>
      <c r="G62" s="152">
        <v>83.72</v>
      </c>
      <c r="H62" s="47">
        <v>0.1</v>
      </c>
      <c r="I62" s="270">
        <v>0</v>
      </c>
      <c r="J62" s="47">
        <v>0</v>
      </c>
      <c r="K62" s="47">
        <v>0.84</v>
      </c>
      <c r="L62" s="47">
        <v>12.9</v>
      </c>
      <c r="M62" s="47">
        <v>92.4</v>
      </c>
      <c r="N62" s="47">
        <v>26</v>
      </c>
      <c r="O62" s="47">
        <v>1.73</v>
      </c>
      <c r="P62" s="115"/>
      <c r="U62"/>
    </row>
    <row r="63" spans="1:48" ht="15" customHeight="1" x14ac:dyDescent="0.25">
      <c r="A63" s="3"/>
      <c r="B63" s="13" t="s">
        <v>16</v>
      </c>
      <c r="C63" s="77">
        <f>SUM(C56:C62)</f>
        <v>765</v>
      </c>
      <c r="D63" s="17">
        <f>SUM(D56:D62)</f>
        <v>31.91</v>
      </c>
      <c r="E63" s="17">
        <f t="shared" ref="E63:O63" si="7">SUM(E56:E62)</f>
        <v>21.930000000000003</v>
      </c>
      <c r="F63" s="17">
        <f t="shared" si="7"/>
        <v>74.69</v>
      </c>
      <c r="G63" s="17">
        <f t="shared" si="7"/>
        <v>627.18000000000006</v>
      </c>
      <c r="H63" s="17">
        <f t="shared" si="7"/>
        <v>0.91399999999999992</v>
      </c>
      <c r="I63" s="234">
        <f t="shared" si="7"/>
        <v>20.93</v>
      </c>
      <c r="J63" s="17">
        <f t="shared" si="7"/>
        <v>106.6</v>
      </c>
      <c r="K63" s="17">
        <f t="shared" si="7"/>
        <v>6.69</v>
      </c>
      <c r="L63" s="17">
        <f t="shared" si="7"/>
        <v>189</v>
      </c>
      <c r="M63" s="17">
        <f t="shared" si="7"/>
        <v>471.18000000000006</v>
      </c>
      <c r="N63" s="17">
        <f t="shared" si="7"/>
        <v>123.50000000000001</v>
      </c>
      <c r="O63" s="17">
        <f t="shared" si="7"/>
        <v>7.68</v>
      </c>
      <c r="P63" s="75"/>
    </row>
    <row r="64" spans="1:48" s="117" customFormat="1" ht="15" customHeight="1" x14ac:dyDescent="0.25">
      <c r="A64" s="119"/>
      <c r="B64" s="141" t="s">
        <v>67</v>
      </c>
      <c r="C64" s="77">
        <v>600</v>
      </c>
      <c r="D64" s="17">
        <v>18.899999999999999</v>
      </c>
      <c r="E64" s="17">
        <v>21</v>
      </c>
      <c r="F64" s="17">
        <v>91.3</v>
      </c>
      <c r="G64" s="17">
        <v>630</v>
      </c>
      <c r="H64" s="17">
        <v>0.31</v>
      </c>
      <c r="I64" s="234">
        <v>17.5</v>
      </c>
      <c r="J64" s="17">
        <v>175</v>
      </c>
      <c r="K64" s="17">
        <v>3.26</v>
      </c>
      <c r="L64" s="17">
        <v>315</v>
      </c>
      <c r="M64" s="17">
        <v>280</v>
      </c>
      <c r="N64" s="17">
        <v>70</v>
      </c>
      <c r="O64" s="17">
        <v>3.5</v>
      </c>
      <c r="P64" s="142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143"/>
    </row>
    <row r="65" spans="1:21" ht="15" customHeight="1" x14ac:dyDescent="0.25">
      <c r="A65" s="22" t="s">
        <v>7</v>
      </c>
      <c r="B65" s="12"/>
      <c r="C65" s="77"/>
      <c r="D65" s="37"/>
      <c r="E65" s="37"/>
      <c r="F65" s="37"/>
      <c r="G65" s="17"/>
      <c r="H65" s="39"/>
      <c r="I65" s="278"/>
      <c r="J65" s="39"/>
      <c r="K65" s="39"/>
      <c r="L65" s="39"/>
      <c r="M65" s="39"/>
      <c r="N65" s="39"/>
      <c r="O65" s="39"/>
      <c r="P65" s="14"/>
    </row>
    <row r="66" spans="1:21" ht="15" customHeight="1" x14ac:dyDescent="0.25">
      <c r="A66" s="84">
        <v>532.55100000000004</v>
      </c>
      <c r="B66" s="21" t="s">
        <v>45</v>
      </c>
      <c r="C66" s="200">
        <v>85</v>
      </c>
      <c r="D66" s="47">
        <v>5.17</v>
      </c>
      <c r="E66" s="47">
        <v>2.82</v>
      </c>
      <c r="F66" s="47">
        <v>30.66</v>
      </c>
      <c r="G66" s="36">
        <v>168.62</v>
      </c>
      <c r="H66" s="47">
        <v>7.9000000000000001E-2</v>
      </c>
      <c r="I66" s="270">
        <v>6.64</v>
      </c>
      <c r="J66" s="47">
        <v>17.829999999999998</v>
      </c>
      <c r="K66" s="47">
        <v>0.64</v>
      </c>
      <c r="L66" s="47">
        <v>26.9</v>
      </c>
      <c r="M66" s="47">
        <v>52.4</v>
      </c>
      <c r="N66" s="47">
        <v>12.04</v>
      </c>
      <c r="O66" s="47">
        <v>0.75</v>
      </c>
      <c r="P66" s="1"/>
    </row>
    <row r="67" spans="1:21" ht="15" customHeight="1" x14ac:dyDescent="0.25">
      <c r="A67" s="159">
        <v>469</v>
      </c>
      <c r="B67" s="160" t="s">
        <v>46</v>
      </c>
      <c r="C67" s="201">
        <v>200</v>
      </c>
      <c r="D67" s="47">
        <v>5.8</v>
      </c>
      <c r="E67" s="47">
        <v>5</v>
      </c>
      <c r="F67" s="47">
        <v>9.6</v>
      </c>
      <c r="G67" s="47">
        <v>107</v>
      </c>
      <c r="H67" s="47">
        <v>0.08</v>
      </c>
      <c r="I67" s="270">
        <v>2.6</v>
      </c>
      <c r="J67" s="47">
        <v>40</v>
      </c>
      <c r="K67" s="47">
        <v>0</v>
      </c>
      <c r="L67" s="47">
        <v>240</v>
      </c>
      <c r="M67" s="47">
        <v>282</v>
      </c>
      <c r="N67" s="47">
        <v>28.2</v>
      </c>
      <c r="O67" s="47">
        <v>0.2</v>
      </c>
      <c r="P67" s="115"/>
      <c r="U67"/>
    </row>
    <row r="68" spans="1:21" ht="15" customHeight="1" x14ac:dyDescent="0.25">
      <c r="A68" s="5"/>
      <c r="B68" s="13" t="s">
        <v>16</v>
      </c>
      <c r="C68" s="77">
        <f t="shared" ref="C68:O68" si="8">SUM(C66:C67)</f>
        <v>285</v>
      </c>
      <c r="D68" s="39">
        <f t="shared" si="8"/>
        <v>10.969999999999999</v>
      </c>
      <c r="E68" s="39">
        <f t="shared" si="8"/>
        <v>7.82</v>
      </c>
      <c r="F68" s="39">
        <f t="shared" si="8"/>
        <v>40.26</v>
      </c>
      <c r="G68" s="39">
        <f t="shared" si="8"/>
        <v>275.62</v>
      </c>
      <c r="H68" s="39">
        <f t="shared" si="8"/>
        <v>0.159</v>
      </c>
      <c r="I68" s="278">
        <f t="shared" si="8"/>
        <v>9.24</v>
      </c>
      <c r="J68" s="39">
        <f t="shared" si="8"/>
        <v>57.83</v>
      </c>
      <c r="K68" s="39">
        <f t="shared" si="8"/>
        <v>0.64</v>
      </c>
      <c r="L68" s="39">
        <f t="shared" si="8"/>
        <v>266.89999999999998</v>
      </c>
      <c r="M68" s="39">
        <f t="shared" si="8"/>
        <v>334.4</v>
      </c>
      <c r="N68" s="39">
        <f t="shared" si="8"/>
        <v>40.239999999999995</v>
      </c>
      <c r="O68" s="39">
        <f t="shared" si="8"/>
        <v>0.95</v>
      </c>
      <c r="P68" s="76"/>
    </row>
    <row r="69" spans="1:21" ht="15" customHeight="1" x14ac:dyDescent="0.25">
      <c r="A69" s="144"/>
      <c r="B69" s="141" t="s">
        <v>67</v>
      </c>
      <c r="C69" s="77">
        <v>250</v>
      </c>
      <c r="D69" s="17">
        <v>8.1</v>
      </c>
      <c r="E69" s="17">
        <v>9</v>
      </c>
      <c r="F69" s="17">
        <v>39.1</v>
      </c>
      <c r="G69" s="17">
        <v>270</v>
      </c>
      <c r="H69" s="17">
        <v>0.13</v>
      </c>
      <c r="I69" s="234">
        <v>7.5</v>
      </c>
      <c r="J69" s="17">
        <v>75</v>
      </c>
      <c r="K69" s="17">
        <v>1.4</v>
      </c>
      <c r="L69" s="17">
        <v>135</v>
      </c>
      <c r="M69" s="17">
        <v>120</v>
      </c>
      <c r="N69" s="17">
        <v>30</v>
      </c>
      <c r="O69" s="17">
        <v>1.5</v>
      </c>
      <c r="P69" s="135"/>
      <c r="U69"/>
    </row>
    <row r="70" spans="1:21" ht="15" customHeight="1" x14ac:dyDescent="0.25">
      <c r="A70" s="4"/>
      <c r="B70" s="13"/>
      <c r="C70" s="68"/>
      <c r="D70" s="39"/>
      <c r="E70" s="39"/>
      <c r="F70" s="39"/>
      <c r="G70" s="39"/>
      <c r="H70" s="17"/>
      <c r="I70" s="234"/>
      <c r="J70" s="17"/>
      <c r="K70" s="17"/>
      <c r="L70" s="17"/>
      <c r="M70" s="17"/>
      <c r="N70" s="17"/>
      <c r="O70" s="17"/>
      <c r="P70" s="75"/>
    </row>
    <row r="71" spans="1:21" ht="15" customHeight="1" x14ac:dyDescent="0.25">
      <c r="A71" s="4"/>
      <c r="B71" s="13" t="s">
        <v>20</v>
      </c>
      <c r="C71" s="68">
        <f>SUM(C48+C53+C63+C68)</f>
        <v>1665</v>
      </c>
      <c r="D71" s="17">
        <f>SUM(D48+D53+D63+D68)</f>
        <v>56.28</v>
      </c>
      <c r="E71" s="17">
        <f t="shared" ref="E71:O71" si="9">SUM(E48+E53+E63+E68)</f>
        <v>39.040000000000006</v>
      </c>
      <c r="F71" s="17">
        <f t="shared" si="9"/>
        <v>206.17</v>
      </c>
      <c r="G71" s="17">
        <f t="shared" si="9"/>
        <v>1417.0300000000002</v>
      </c>
      <c r="H71" s="17">
        <f t="shared" si="9"/>
        <v>1.4229999999999998</v>
      </c>
      <c r="I71" s="234">
        <f t="shared" si="9"/>
        <v>35.700000000000003</v>
      </c>
      <c r="J71" s="17">
        <f t="shared" si="9"/>
        <v>220.3</v>
      </c>
      <c r="K71" s="17">
        <f t="shared" si="9"/>
        <v>8.9500000000000011</v>
      </c>
      <c r="L71" s="17">
        <f t="shared" si="9"/>
        <v>703</v>
      </c>
      <c r="M71" s="17">
        <f t="shared" si="9"/>
        <v>1065.58</v>
      </c>
      <c r="N71" s="17">
        <f t="shared" si="9"/>
        <v>220.64000000000004</v>
      </c>
      <c r="O71" s="17">
        <f t="shared" si="9"/>
        <v>12.059999999999999</v>
      </c>
      <c r="P71" s="330"/>
    </row>
    <row r="72" spans="1:21" s="8" customFormat="1" ht="14.25" customHeight="1" x14ac:dyDescent="0.25">
      <c r="A72" s="146"/>
      <c r="B72" s="147" t="s">
        <v>21</v>
      </c>
      <c r="C72" s="77">
        <v>1350</v>
      </c>
      <c r="D72" s="17">
        <v>40.5</v>
      </c>
      <c r="E72" s="17">
        <v>45</v>
      </c>
      <c r="F72" s="17">
        <v>195.7</v>
      </c>
      <c r="G72" s="17">
        <v>1350</v>
      </c>
      <c r="H72" s="140">
        <v>0.67</v>
      </c>
      <c r="I72" s="272">
        <v>37.5</v>
      </c>
      <c r="J72" s="140">
        <v>375</v>
      </c>
      <c r="K72" s="140">
        <v>7</v>
      </c>
      <c r="L72" s="140">
        <v>675</v>
      </c>
      <c r="M72" s="140">
        <v>600</v>
      </c>
      <c r="N72" s="140">
        <v>150</v>
      </c>
      <c r="O72" s="140">
        <v>7.5</v>
      </c>
      <c r="P72" s="331"/>
      <c r="U72" s="34"/>
    </row>
    <row r="73" spans="1:21" hidden="1" x14ac:dyDescent="0.25"/>
    <row r="74" spans="1:21" ht="34.5" customHeight="1" x14ac:dyDescent="0.25"/>
    <row r="75" spans="1:21" ht="15.75" x14ac:dyDescent="0.25">
      <c r="A75" s="351" t="s">
        <v>22</v>
      </c>
      <c r="B75" s="351"/>
      <c r="C75" s="80"/>
      <c r="D75" s="45"/>
      <c r="E75" s="45"/>
      <c r="F75" s="45"/>
      <c r="G75" s="45"/>
    </row>
    <row r="76" spans="1:21" ht="15.75" x14ac:dyDescent="0.25">
      <c r="A76" s="351" t="s">
        <v>28</v>
      </c>
      <c r="B76" s="351"/>
      <c r="C76" s="370" t="s">
        <v>42</v>
      </c>
      <c r="D76" s="370"/>
      <c r="E76" s="370"/>
      <c r="F76" s="370"/>
      <c r="G76" s="370"/>
      <c r="H76" s="370"/>
      <c r="I76" s="370"/>
    </row>
    <row r="77" spans="1:21" ht="18.75" customHeight="1" x14ac:dyDescent="0.25">
      <c r="A77" s="353" t="s">
        <v>94</v>
      </c>
      <c r="B77" s="353"/>
      <c r="C77" s="353"/>
      <c r="D77" s="353"/>
      <c r="E77" s="353"/>
      <c r="F77" s="353"/>
      <c r="G77" s="353"/>
    </row>
    <row r="78" spans="1:21" ht="18.75" x14ac:dyDescent="0.3">
      <c r="A78" s="4" t="s">
        <v>0</v>
      </c>
      <c r="B78" s="20" t="s">
        <v>1</v>
      </c>
      <c r="C78" s="79" t="s">
        <v>8</v>
      </c>
      <c r="D78" s="357" t="s">
        <v>9</v>
      </c>
      <c r="E78" s="358"/>
      <c r="F78" s="358"/>
      <c r="G78" s="359"/>
      <c r="H78" s="354" t="s">
        <v>52</v>
      </c>
      <c r="I78" s="354" t="s">
        <v>53</v>
      </c>
      <c r="J78" s="363" t="s">
        <v>54</v>
      </c>
      <c r="K78" s="360" t="s">
        <v>55</v>
      </c>
      <c r="L78" s="360" t="s">
        <v>56</v>
      </c>
      <c r="M78" s="360" t="s">
        <v>57</v>
      </c>
      <c r="N78" s="360" t="s">
        <v>58</v>
      </c>
      <c r="O78" s="360" t="s">
        <v>59</v>
      </c>
      <c r="P78" s="327"/>
    </row>
    <row r="79" spans="1:21" ht="18.75" x14ac:dyDescent="0.3">
      <c r="A79" s="4"/>
      <c r="B79" s="20"/>
      <c r="C79" s="79"/>
      <c r="D79" s="17" t="s">
        <v>10</v>
      </c>
      <c r="E79" s="17" t="s">
        <v>11</v>
      </c>
      <c r="F79" s="17" t="s">
        <v>12</v>
      </c>
      <c r="G79" s="17" t="s">
        <v>13</v>
      </c>
      <c r="H79" s="355"/>
      <c r="I79" s="355"/>
      <c r="J79" s="364"/>
      <c r="K79" s="360"/>
      <c r="L79" s="360"/>
      <c r="M79" s="360"/>
      <c r="N79" s="360"/>
      <c r="O79" s="360"/>
      <c r="P79" s="327"/>
    </row>
    <row r="80" spans="1:21" ht="15" customHeight="1" x14ac:dyDescent="0.3">
      <c r="A80" s="128" t="s">
        <v>2</v>
      </c>
      <c r="B80" s="24"/>
      <c r="C80" s="203"/>
      <c r="D80" s="42"/>
      <c r="E80" s="42"/>
      <c r="F80" s="42"/>
      <c r="G80" s="42"/>
      <c r="H80" s="42"/>
      <c r="I80" s="42"/>
      <c r="J80" s="269"/>
      <c r="K80" s="35"/>
      <c r="L80" s="35"/>
      <c r="M80" s="35"/>
      <c r="N80" s="35"/>
      <c r="O80" s="35"/>
      <c r="P80" s="328"/>
    </row>
    <row r="81" spans="1:48" ht="15" customHeight="1" x14ac:dyDescent="0.25">
      <c r="A81" s="126">
        <v>139</v>
      </c>
      <c r="B81" s="170" t="s">
        <v>73</v>
      </c>
      <c r="C81" s="204">
        <v>200</v>
      </c>
      <c r="D81" s="47">
        <v>5.75</v>
      </c>
      <c r="E81" s="47">
        <v>6.47</v>
      </c>
      <c r="F81" s="47">
        <v>19.600000000000001</v>
      </c>
      <c r="G81" s="41">
        <v>160.19999999999999</v>
      </c>
      <c r="H81" s="47">
        <v>6.6000000000000003E-2</v>
      </c>
      <c r="I81" s="47">
        <v>0.88</v>
      </c>
      <c r="J81" s="270">
        <v>46.5</v>
      </c>
      <c r="K81" s="47">
        <v>0.27</v>
      </c>
      <c r="L81" s="47">
        <v>16.3</v>
      </c>
      <c r="M81" s="47">
        <v>137.19999999999999</v>
      </c>
      <c r="N81" s="47">
        <v>20.5</v>
      </c>
      <c r="O81" s="47">
        <v>0.51</v>
      </c>
      <c r="P81" s="115"/>
      <c r="U81"/>
    </row>
    <row r="82" spans="1:48" ht="15" customHeight="1" x14ac:dyDescent="0.25">
      <c r="A82" s="28">
        <v>462</v>
      </c>
      <c r="B82" s="102" t="s">
        <v>29</v>
      </c>
      <c r="C82" s="205">
        <v>180</v>
      </c>
      <c r="D82" s="121">
        <v>2.97</v>
      </c>
      <c r="E82" s="121">
        <v>2.61</v>
      </c>
      <c r="F82" s="121">
        <v>12.5</v>
      </c>
      <c r="G82" s="122">
        <v>84.6</v>
      </c>
      <c r="H82" s="121">
        <v>2.4E-2</v>
      </c>
      <c r="I82" s="121">
        <v>0.62</v>
      </c>
      <c r="J82" s="273">
        <v>18</v>
      </c>
      <c r="K82" s="47">
        <v>0</v>
      </c>
      <c r="L82" s="47">
        <v>10.199999999999999</v>
      </c>
      <c r="M82" s="47">
        <v>83.1</v>
      </c>
      <c r="N82" s="47">
        <v>20</v>
      </c>
      <c r="O82" s="47">
        <v>0.59</v>
      </c>
      <c r="P82" s="115"/>
    </row>
    <row r="83" spans="1:48" ht="15" customHeight="1" x14ac:dyDescent="0.25">
      <c r="A83" s="28">
        <v>73</v>
      </c>
      <c r="B83" s="102" t="s">
        <v>30</v>
      </c>
      <c r="C83" s="205">
        <v>50</v>
      </c>
      <c r="D83" s="47">
        <v>2</v>
      </c>
      <c r="E83" s="47">
        <v>4.75</v>
      </c>
      <c r="F83" s="47">
        <v>25.2</v>
      </c>
      <c r="G83" s="41">
        <v>151.25</v>
      </c>
      <c r="H83" s="47">
        <v>2.5000000000000001E-2</v>
      </c>
      <c r="I83" s="47">
        <v>0.12</v>
      </c>
      <c r="J83" s="270">
        <v>25</v>
      </c>
      <c r="K83" s="47">
        <v>0.33</v>
      </c>
      <c r="L83" s="47">
        <v>8.75</v>
      </c>
      <c r="M83" s="47">
        <v>20</v>
      </c>
      <c r="N83" s="47">
        <v>5</v>
      </c>
      <c r="O83" s="47">
        <v>0.55000000000000004</v>
      </c>
      <c r="P83" s="115"/>
    </row>
    <row r="84" spans="1:48" ht="15" customHeight="1" x14ac:dyDescent="0.25">
      <c r="A84" s="3"/>
      <c r="B84" s="13" t="s">
        <v>16</v>
      </c>
      <c r="C84" s="68">
        <f>SUM(C81:C83)</f>
        <v>430</v>
      </c>
      <c r="D84" s="167">
        <f>SUM(D81:D83)</f>
        <v>10.72</v>
      </c>
      <c r="E84" s="130">
        <f>SUM(E81:E83)</f>
        <v>13.83</v>
      </c>
      <c r="F84" s="130">
        <f>SUM(F81:F83)</f>
        <v>57.3</v>
      </c>
      <c r="G84" s="130">
        <f>SUM(G81:G83)</f>
        <v>396.04999999999995</v>
      </c>
      <c r="H84" s="130">
        <f t="shared" ref="H84:O84" si="10">SUM(H81:H83)</f>
        <v>0.11499999999999999</v>
      </c>
      <c r="I84" s="130">
        <f t="shared" si="10"/>
        <v>1.62</v>
      </c>
      <c r="J84" s="275">
        <f t="shared" si="10"/>
        <v>89.5</v>
      </c>
      <c r="K84" s="39">
        <f t="shared" si="10"/>
        <v>0.60000000000000009</v>
      </c>
      <c r="L84" s="39">
        <f t="shared" si="10"/>
        <v>35.25</v>
      </c>
      <c r="M84" s="39">
        <f t="shared" si="10"/>
        <v>240.29999999999998</v>
      </c>
      <c r="N84" s="39">
        <f t="shared" si="10"/>
        <v>45.5</v>
      </c>
      <c r="O84" s="39">
        <f t="shared" si="10"/>
        <v>1.6500000000000001</v>
      </c>
      <c r="P84" s="1"/>
    </row>
    <row r="85" spans="1:48" s="117" customFormat="1" ht="15" customHeight="1" x14ac:dyDescent="0.25">
      <c r="A85" s="119"/>
      <c r="B85" s="134" t="s">
        <v>67</v>
      </c>
      <c r="C85" s="77">
        <v>400</v>
      </c>
      <c r="D85" s="17">
        <v>10.8</v>
      </c>
      <c r="E85" s="17">
        <v>12</v>
      </c>
      <c r="F85" s="17">
        <v>52.18</v>
      </c>
      <c r="G85" s="17">
        <v>360</v>
      </c>
      <c r="H85" s="17">
        <v>0.17</v>
      </c>
      <c r="I85" s="17">
        <v>10</v>
      </c>
      <c r="J85" s="234">
        <v>100</v>
      </c>
      <c r="K85" s="17">
        <v>2</v>
      </c>
      <c r="L85" s="17">
        <v>180</v>
      </c>
      <c r="M85" s="17">
        <v>160</v>
      </c>
      <c r="N85" s="17">
        <v>40</v>
      </c>
      <c r="O85" s="17">
        <v>2</v>
      </c>
      <c r="P85" s="13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  <row r="86" spans="1:48" ht="15" customHeight="1" x14ac:dyDescent="0.25">
      <c r="A86" s="22" t="s">
        <v>5</v>
      </c>
      <c r="B86" s="22"/>
      <c r="C86" s="68"/>
      <c r="D86" s="17"/>
      <c r="E86" s="17"/>
      <c r="F86" s="17"/>
      <c r="G86" s="17"/>
      <c r="H86" s="38"/>
      <c r="I86" s="38"/>
      <c r="J86" s="46"/>
      <c r="K86" s="38"/>
      <c r="L86" s="38"/>
      <c r="M86" s="38"/>
      <c r="N86" s="38"/>
      <c r="O86" s="38"/>
      <c r="P86" s="329"/>
    </row>
    <row r="87" spans="1:48" ht="15" customHeight="1" x14ac:dyDescent="0.25">
      <c r="A87" s="119" t="s">
        <v>105</v>
      </c>
      <c r="B87" s="100" t="s">
        <v>110</v>
      </c>
      <c r="C87" s="77">
        <v>100</v>
      </c>
      <c r="D87" s="47">
        <v>0.6</v>
      </c>
      <c r="E87" s="47">
        <v>0.4</v>
      </c>
      <c r="F87" s="47">
        <v>9.8000000000000007</v>
      </c>
      <c r="G87" s="145">
        <v>47</v>
      </c>
      <c r="H87" s="47">
        <v>0.03</v>
      </c>
      <c r="I87" s="47">
        <v>10</v>
      </c>
      <c r="J87" s="270">
        <v>0</v>
      </c>
      <c r="K87" s="47">
        <v>0.2</v>
      </c>
      <c r="L87" s="47">
        <v>16</v>
      </c>
      <c r="M87" s="47">
        <v>11</v>
      </c>
      <c r="N87" s="47">
        <v>9</v>
      </c>
      <c r="O87" s="47">
        <v>2.2000000000000002</v>
      </c>
      <c r="P87" s="115"/>
      <c r="U87"/>
    </row>
    <row r="88" spans="1:48" ht="15" customHeight="1" x14ac:dyDescent="0.25">
      <c r="A88" s="146"/>
      <c r="B88" s="147" t="s">
        <v>16</v>
      </c>
      <c r="C88" s="77">
        <f>SUM(C87)</f>
        <v>100</v>
      </c>
      <c r="D88" s="37">
        <f t="shared" ref="D88:O88" si="11">SUM(D87)</f>
        <v>0.6</v>
      </c>
      <c r="E88" s="37">
        <f t="shared" si="11"/>
        <v>0.4</v>
      </c>
      <c r="F88" s="37">
        <f t="shared" si="11"/>
        <v>9.8000000000000007</v>
      </c>
      <c r="G88" s="37">
        <f t="shared" si="11"/>
        <v>47</v>
      </c>
      <c r="H88" s="37">
        <f t="shared" si="11"/>
        <v>0.03</v>
      </c>
      <c r="I88" s="37">
        <f t="shared" si="11"/>
        <v>10</v>
      </c>
      <c r="J88" s="271">
        <f t="shared" si="11"/>
        <v>0</v>
      </c>
      <c r="K88" s="37">
        <f t="shared" si="11"/>
        <v>0.2</v>
      </c>
      <c r="L88" s="37">
        <f t="shared" si="11"/>
        <v>16</v>
      </c>
      <c r="M88" s="37">
        <f t="shared" si="11"/>
        <v>11</v>
      </c>
      <c r="N88" s="37">
        <f t="shared" si="11"/>
        <v>9</v>
      </c>
      <c r="O88" s="37">
        <f t="shared" si="11"/>
        <v>2.2000000000000002</v>
      </c>
      <c r="P88" s="115"/>
      <c r="U88"/>
    </row>
    <row r="89" spans="1:48" s="113" customFormat="1" ht="15" customHeight="1" x14ac:dyDescent="0.25">
      <c r="A89" s="136"/>
      <c r="B89" s="137" t="s">
        <v>67</v>
      </c>
      <c r="C89" s="138">
        <v>100</v>
      </c>
      <c r="D89" s="139">
        <v>2.7</v>
      </c>
      <c r="E89" s="140">
        <v>3</v>
      </c>
      <c r="F89" s="140">
        <v>13</v>
      </c>
      <c r="G89" s="140">
        <v>90</v>
      </c>
      <c r="H89" s="140">
        <v>4.4999999999999998E-2</v>
      </c>
      <c r="I89" s="140">
        <v>2.5</v>
      </c>
      <c r="J89" s="272">
        <v>25</v>
      </c>
      <c r="K89" s="140">
        <v>0.46</v>
      </c>
      <c r="L89" s="140">
        <v>45</v>
      </c>
      <c r="M89" s="140">
        <v>40</v>
      </c>
      <c r="N89" s="140">
        <v>10</v>
      </c>
      <c r="O89" s="140">
        <v>0.5</v>
      </c>
      <c r="P89" s="311"/>
    </row>
    <row r="90" spans="1:48" ht="15" customHeight="1" x14ac:dyDescent="0.25">
      <c r="A90" s="4" t="s">
        <v>6</v>
      </c>
      <c r="B90" s="12"/>
      <c r="C90" s="68"/>
      <c r="D90" s="56"/>
      <c r="E90" s="56"/>
      <c r="F90" s="56"/>
      <c r="G90" s="56"/>
      <c r="H90" s="43"/>
      <c r="I90" s="43"/>
      <c r="J90" s="283"/>
      <c r="K90" s="37"/>
      <c r="L90" s="37"/>
      <c r="M90" s="37"/>
      <c r="N90" s="37"/>
      <c r="O90" s="37"/>
      <c r="P90" s="75"/>
    </row>
    <row r="91" spans="1:48" ht="15" customHeight="1" x14ac:dyDescent="0.25">
      <c r="A91" s="126">
        <v>30</v>
      </c>
      <c r="B91" s="127" t="s">
        <v>103</v>
      </c>
      <c r="C91" s="193">
        <v>50</v>
      </c>
      <c r="D91" s="47">
        <v>0.75</v>
      </c>
      <c r="E91" s="47">
        <v>3.1</v>
      </c>
      <c r="F91" s="47">
        <v>3.8</v>
      </c>
      <c r="G91" s="47">
        <v>46</v>
      </c>
      <c r="H91" s="47">
        <v>1.2E-2</v>
      </c>
      <c r="I91" s="47">
        <v>2.6</v>
      </c>
      <c r="J91" s="270">
        <v>0</v>
      </c>
      <c r="K91" s="47">
        <v>1.4</v>
      </c>
      <c r="L91" s="47">
        <v>13.5</v>
      </c>
      <c r="M91" s="47">
        <v>19</v>
      </c>
      <c r="N91" s="47">
        <v>8.5</v>
      </c>
      <c r="O91" s="47">
        <v>0.66</v>
      </c>
      <c r="P91" s="115"/>
      <c r="U91"/>
    </row>
    <row r="92" spans="1:48" ht="15" customHeight="1" x14ac:dyDescent="0.25">
      <c r="A92" s="126">
        <v>115</v>
      </c>
      <c r="B92" s="127" t="s">
        <v>74</v>
      </c>
      <c r="C92" s="198">
        <v>200</v>
      </c>
      <c r="D92" s="47">
        <v>2.1</v>
      </c>
      <c r="E92" s="47">
        <v>2.8</v>
      </c>
      <c r="F92" s="47">
        <v>7.5</v>
      </c>
      <c r="G92" s="41">
        <v>64</v>
      </c>
      <c r="H92" s="47">
        <v>4.3999999999999997E-2</v>
      </c>
      <c r="I92" s="47">
        <v>3.1</v>
      </c>
      <c r="J92" s="270">
        <v>7.2</v>
      </c>
      <c r="K92" s="47">
        <v>1.05</v>
      </c>
      <c r="L92" s="47">
        <v>14.2</v>
      </c>
      <c r="M92" s="47">
        <v>36.5</v>
      </c>
      <c r="N92" s="47">
        <v>12.3</v>
      </c>
      <c r="O92" s="47">
        <v>0.5</v>
      </c>
      <c r="P92" s="115"/>
      <c r="U92"/>
    </row>
    <row r="93" spans="1:48" ht="15" customHeight="1" x14ac:dyDescent="0.25">
      <c r="A93" s="126">
        <v>375</v>
      </c>
      <c r="B93" s="127" t="s">
        <v>75</v>
      </c>
      <c r="C93" s="198">
        <v>200</v>
      </c>
      <c r="D93" s="47">
        <v>12.26</v>
      </c>
      <c r="E93" s="47">
        <v>8.1999999999999993</v>
      </c>
      <c r="F93" s="47">
        <v>24.7</v>
      </c>
      <c r="G93" s="41">
        <v>223</v>
      </c>
      <c r="H93" s="47">
        <v>0.04</v>
      </c>
      <c r="I93" s="47">
        <v>0</v>
      </c>
      <c r="J93" s="270">
        <v>15</v>
      </c>
      <c r="K93" s="47">
        <v>0.6</v>
      </c>
      <c r="L93" s="47">
        <v>20</v>
      </c>
      <c r="M93" s="47">
        <v>87</v>
      </c>
      <c r="N93" s="47">
        <v>28</v>
      </c>
      <c r="O93" s="47">
        <v>0.7</v>
      </c>
      <c r="P93" s="115"/>
      <c r="U93"/>
    </row>
    <row r="94" spans="1:48" ht="15" customHeight="1" x14ac:dyDescent="0.25">
      <c r="A94" s="119">
        <v>485</v>
      </c>
      <c r="B94" s="100" t="s">
        <v>68</v>
      </c>
      <c r="C94" s="77">
        <v>180</v>
      </c>
      <c r="D94" s="47">
        <v>0.36</v>
      </c>
      <c r="E94" s="47">
        <v>0.06</v>
      </c>
      <c r="F94" s="47">
        <v>20</v>
      </c>
      <c r="G94" s="37">
        <v>90</v>
      </c>
      <c r="H94" s="47">
        <v>0</v>
      </c>
      <c r="I94" s="47">
        <v>0.36</v>
      </c>
      <c r="J94" s="270">
        <v>0</v>
      </c>
      <c r="K94" s="47">
        <v>0.06</v>
      </c>
      <c r="L94" s="47">
        <v>7.44</v>
      </c>
      <c r="M94" s="47">
        <v>9.9600000000000009</v>
      </c>
      <c r="N94" s="47">
        <v>1.98</v>
      </c>
      <c r="O94" s="47">
        <v>0.72</v>
      </c>
      <c r="P94" s="115"/>
      <c r="U94"/>
    </row>
    <row r="95" spans="1:48" ht="15" customHeight="1" x14ac:dyDescent="0.25">
      <c r="A95" s="150">
        <v>573</v>
      </c>
      <c r="B95" s="149" t="s">
        <v>4</v>
      </c>
      <c r="C95" s="129">
        <v>40</v>
      </c>
      <c r="D95" s="47">
        <v>3.04</v>
      </c>
      <c r="E95" s="47">
        <v>0.32</v>
      </c>
      <c r="F95" s="47">
        <v>19.600000000000001</v>
      </c>
      <c r="G95" s="151">
        <v>92.5</v>
      </c>
      <c r="H95" s="47">
        <v>4.1000000000000002E-2</v>
      </c>
      <c r="I95" s="47">
        <v>0</v>
      </c>
      <c r="J95" s="270">
        <v>0</v>
      </c>
      <c r="K95" s="47">
        <v>0.43</v>
      </c>
      <c r="L95" s="47">
        <v>8</v>
      </c>
      <c r="M95" s="47">
        <v>25.9</v>
      </c>
      <c r="N95" s="47">
        <v>5.6</v>
      </c>
      <c r="O95" s="47">
        <v>0.4</v>
      </c>
      <c r="P95" s="115"/>
      <c r="U95"/>
    </row>
    <row r="96" spans="1:48" ht="15" customHeight="1" x14ac:dyDescent="0.25">
      <c r="A96" s="119">
        <v>574</v>
      </c>
      <c r="B96" s="100" t="s">
        <v>19</v>
      </c>
      <c r="C96" s="77">
        <v>40</v>
      </c>
      <c r="D96" s="47">
        <v>3.2</v>
      </c>
      <c r="E96" s="47">
        <v>0.6</v>
      </c>
      <c r="F96" s="47">
        <v>16</v>
      </c>
      <c r="G96" s="152">
        <v>83.72</v>
      </c>
      <c r="H96" s="47">
        <v>0.1</v>
      </c>
      <c r="I96" s="47">
        <v>0</v>
      </c>
      <c r="J96" s="270">
        <v>0</v>
      </c>
      <c r="K96" s="47">
        <v>0.84</v>
      </c>
      <c r="L96" s="47">
        <v>12.9</v>
      </c>
      <c r="M96" s="47">
        <v>92.4</v>
      </c>
      <c r="N96" s="47">
        <v>26</v>
      </c>
      <c r="O96" s="47">
        <v>1.73</v>
      </c>
      <c r="P96" s="115"/>
      <c r="U96"/>
    </row>
    <row r="97" spans="1:47" ht="15" customHeight="1" x14ac:dyDescent="0.25">
      <c r="A97" s="3"/>
      <c r="B97" s="13" t="s">
        <v>16</v>
      </c>
      <c r="C97" s="77">
        <f>SUM(C91:C96)</f>
        <v>710</v>
      </c>
      <c r="D97" s="17">
        <f>SUM(D91:D96)</f>
        <v>21.709999999999997</v>
      </c>
      <c r="E97" s="17">
        <f t="shared" ref="E97:N97" si="12">SUM(E91:E96)</f>
        <v>15.08</v>
      </c>
      <c r="F97" s="17">
        <f t="shared" si="12"/>
        <v>91.6</v>
      </c>
      <c r="G97" s="17">
        <f t="shared" si="12"/>
        <v>599.22</v>
      </c>
      <c r="H97" s="17">
        <f t="shared" si="12"/>
        <v>0.23700000000000002</v>
      </c>
      <c r="I97" s="17">
        <f t="shared" si="12"/>
        <v>6.0600000000000005</v>
      </c>
      <c r="J97" s="234">
        <f t="shared" si="12"/>
        <v>22.2</v>
      </c>
      <c r="K97" s="17">
        <f t="shared" si="12"/>
        <v>4.3800000000000008</v>
      </c>
      <c r="L97" s="17">
        <f t="shared" si="12"/>
        <v>76.040000000000006</v>
      </c>
      <c r="M97" s="17">
        <f t="shared" si="12"/>
        <v>270.76</v>
      </c>
      <c r="N97" s="17">
        <f t="shared" si="12"/>
        <v>82.38</v>
      </c>
      <c r="O97" s="17">
        <f>SUM(O91:O96)</f>
        <v>4.71</v>
      </c>
      <c r="P97" s="75"/>
    </row>
    <row r="98" spans="1:47" s="117" customFormat="1" ht="14.25" customHeight="1" x14ac:dyDescent="0.25">
      <c r="A98" s="119"/>
      <c r="B98" s="141" t="s">
        <v>67</v>
      </c>
      <c r="C98" s="77">
        <v>600</v>
      </c>
      <c r="D98" s="17">
        <v>18.899999999999999</v>
      </c>
      <c r="E98" s="17">
        <v>21</v>
      </c>
      <c r="F98" s="17">
        <v>91.3</v>
      </c>
      <c r="G98" s="17">
        <v>630</v>
      </c>
      <c r="H98" s="17">
        <v>0.31</v>
      </c>
      <c r="I98" s="17">
        <v>17.5</v>
      </c>
      <c r="J98" s="234">
        <v>175</v>
      </c>
      <c r="K98" s="17">
        <v>3.26</v>
      </c>
      <c r="L98" s="17">
        <v>315</v>
      </c>
      <c r="M98" s="17">
        <v>280</v>
      </c>
      <c r="N98" s="17">
        <v>70</v>
      </c>
      <c r="O98" s="17">
        <v>3.5</v>
      </c>
      <c r="P98" s="14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143"/>
    </row>
    <row r="99" spans="1:47" ht="15" customHeight="1" x14ac:dyDescent="0.25">
      <c r="A99" s="128" t="s">
        <v>7</v>
      </c>
      <c r="B99" s="25"/>
      <c r="C99" s="192"/>
      <c r="D99" s="43"/>
      <c r="E99" s="43"/>
      <c r="F99" s="43"/>
      <c r="G99" s="44"/>
      <c r="H99" s="44"/>
      <c r="I99" s="44"/>
      <c r="J99" s="284"/>
      <c r="K99" s="17"/>
      <c r="L99" s="17"/>
      <c r="M99" s="17"/>
      <c r="N99" s="17"/>
      <c r="O99" s="17"/>
      <c r="P99" s="14"/>
    </row>
    <row r="100" spans="1:47" ht="15" customHeight="1" x14ac:dyDescent="0.25">
      <c r="A100" s="119">
        <v>357</v>
      </c>
      <c r="B100" s="127" t="s">
        <v>104</v>
      </c>
      <c r="C100" s="198">
        <v>100</v>
      </c>
      <c r="D100" s="132">
        <v>15.5</v>
      </c>
      <c r="E100" s="132">
        <v>6.09</v>
      </c>
      <c r="F100" s="132">
        <v>12.9</v>
      </c>
      <c r="G100" s="47">
        <v>169.86</v>
      </c>
      <c r="H100" s="132">
        <v>0.1</v>
      </c>
      <c r="I100" s="132">
        <v>6.04</v>
      </c>
      <c r="J100" s="279">
        <v>574.6</v>
      </c>
      <c r="K100" s="132">
        <v>1.35</v>
      </c>
      <c r="L100" s="132">
        <v>25.8</v>
      </c>
      <c r="M100" s="132">
        <v>235.2</v>
      </c>
      <c r="N100" s="132">
        <v>25.8</v>
      </c>
      <c r="O100" s="132">
        <v>5.91</v>
      </c>
      <c r="P100" s="115"/>
      <c r="U100"/>
    </row>
    <row r="101" spans="1:47" ht="15" customHeight="1" x14ac:dyDescent="0.25">
      <c r="A101" s="148">
        <v>470</v>
      </c>
      <c r="B101" s="166" t="s">
        <v>71</v>
      </c>
      <c r="C101" s="77">
        <v>200</v>
      </c>
      <c r="D101" s="118">
        <v>5.8</v>
      </c>
      <c r="E101" s="118">
        <v>5</v>
      </c>
      <c r="F101" s="118">
        <v>8</v>
      </c>
      <c r="G101" s="191">
        <v>101</v>
      </c>
      <c r="H101" s="118">
        <v>0.08</v>
      </c>
      <c r="I101" s="118">
        <v>1.4</v>
      </c>
      <c r="J101" s="274">
        <v>40.1</v>
      </c>
      <c r="K101" s="47">
        <v>0</v>
      </c>
      <c r="L101" s="47">
        <v>240.8</v>
      </c>
      <c r="M101" s="47">
        <v>180.6</v>
      </c>
      <c r="N101" s="47">
        <v>28.1</v>
      </c>
      <c r="O101" s="47">
        <v>0.2</v>
      </c>
      <c r="P101" s="115"/>
      <c r="U101"/>
    </row>
    <row r="102" spans="1:47" ht="15" customHeight="1" x14ac:dyDescent="0.25">
      <c r="A102" s="58"/>
      <c r="B102" s="106" t="s">
        <v>16</v>
      </c>
      <c r="C102" s="31">
        <f>SUM(C100:C101)</f>
        <v>300</v>
      </c>
      <c r="D102" s="78">
        <f>SUM(D100:D101)</f>
        <v>21.3</v>
      </c>
      <c r="E102" s="78">
        <f t="shared" ref="E102:O102" si="13">SUM(E100:E101)</f>
        <v>11.09</v>
      </c>
      <c r="F102" s="78">
        <f t="shared" si="13"/>
        <v>20.9</v>
      </c>
      <c r="G102" s="78">
        <f t="shared" si="13"/>
        <v>270.86</v>
      </c>
      <c r="H102" s="78">
        <f t="shared" si="13"/>
        <v>0.18</v>
      </c>
      <c r="I102" s="78">
        <f t="shared" si="13"/>
        <v>7.4399999999999995</v>
      </c>
      <c r="J102" s="285">
        <f t="shared" si="13"/>
        <v>614.70000000000005</v>
      </c>
      <c r="K102" s="17">
        <f t="shared" si="13"/>
        <v>1.35</v>
      </c>
      <c r="L102" s="17">
        <f t="shared" si="13"/>
        <v>266.60000000000002</v>
      </c>
      <c r="M102" s="17">
        <f t="shared" si="13"/>
        <v>415.79999999999995</v>
      </c>
      <c r="N102" s="17">
        <f t="shared" si="13"/>
        <v>53.900000000000006</v>
      </c>
      <c r="O102" s="17">
        <f t="shared" si="13"/>
        <v>6.11</v>
      </c>
      <c r="P102" s="114"/>
    </row>
    <row r="103" spans="1:47" ht="15" customHeight="1" x14ac:dyDescent="0.25">
      <c r="A103" s="144"/>
      <c r="B103" s="141" t="s">
        <v>67</v>
      </c>
      <c r="C103" s="77">
        <v>250</v>
      </c>
      <c r="D103" s="17">
        <v>8.1</v>
      </c>
      <c r="E103" s="17">
        <v>9</v>
      </c>
      <c r="F103" s="17">
        <v>39.1</v>
      </c>
      <c r="G103" s="17">
        <v>270</v>
      </c>
      <c r="H103" s="17">
        <v>0.13</v>
      </c>
      <c r="I103" s="17">
        <v>7.5</v>
      </c>
      <c r="J103" s="234">
        <v>75</v>
      </c>
      <c r="K103" s="17">
        <v>1.4</v>
      </c>
      <c r="L103" s="17">
        <v>135</v>
      </c>
      <c r="M103" s="17">
        <v>120</v>
      </c>
      <c r="N103" s="17">
        <v>30</v>
      </c>
      <c r="O103" s="17">
        <v>1.5</v>
      </c>
      <c r="P103" s="135"/>
      <c r="U103"/>
    </row>
    <row r="104" spans="1:47" ht="15" customHeight="1" x14ac:dyDescent="0.25">
      <c r="A104" s="3"/>
      <c r="B104" s="13"/>
      <c r="C104" s="68"/>
      <c r="D104" s="39"/>
      <c r="E104" s="39"/>
      <c r="F104" s="39"/>
      <c r="G104" s="39"/>
      <c r="H104" s="17"/>
      <c r="I104" s="17"/>
      <c r="J104" s="234"/>
      <c r="K104" s="17"/>
      <c r="L104" s="17"/>
      <c r="M104" s="17"/>
      <c r="N104" s="17"/>
      <c r="O104" s="17"/>
      <c r="P104" s="75"/>
    </row>
    <row r="105" spans="1:47" ht="15" customHeight="1" x14ac:dyDescent="0.25">
      <c r="A105" s="3"/>
      <c r="B105" s="13" t="s">
        <v>20</v>
      </c>
      <c r="C105" s="68">
        <f>SUM(C84+C88+C97+C102)</f>
        <v>1540</v>
      </c>
      <c r="D105" s="17">
        <f>SUM(D84+D88+D97+D102)</f>
        <v>54.33</v>
      </c>
      <c r="E105" s="17">
        <f t="shared" ref="E105:O105" si="14">SUM(E84+E88+E97+E102)</f>
        <v>40.400000000000006</v>
      </c>
      <c r="F105" s="17">
        <f t="shared" si="14"/>
        <v>179.6</v>
      </c>
      <c r="G105" s="17">
        <f t="shared" si="14"/>
        <v>1313.13</v>
      </c>
      <c r="H105" s="17">
        <f t="shared" si="14"/>
        <v>0.56200000000000006</v>
      </c>
      <c r="I105" s="17">
        <f t="shared" si="14"/>
        <v>25.119999999999997</v>
      </c>
      <c r="J105" s="234">
        <f t="shared" si="14"/>
        <v>726.40000000000009</v>
      </c>
      <c r="K105" s="17">
        <f t="shared" si="14"/>
        <v>6.5300000000000011</v>
      </c>
      <c r="L105" s="17">
        <f t="shared" si="14"/>
        <v>393.89000000000004</v>
      </c>
      <c r="M105" s="17">
        <f t="shared" si="14"/>
        <v>937.8599999999999</v>
      </c>
      <c r="N105" s="17">
        <f t="shared" si="14"/>
        <v>190.78</v>
      </c>
      <c r="O105" s="17">
        <f t="shared" si="14"/>
        <v>14.670000000000002</v>
      </c>
      <c r="P105" s="330"/>
    </row>
    <row r="106" spans="1:47" s="8" customFormat="1" ht="13.5" customHeight="1" x14ac:dyDescent="0.25">
      <c r="A106" s="146"/>
      <c r="B106" s="147" t="s">
        <v>21</v>
      </c>
      <c r="C106" s="77">
        <v>1350</v>
      </c>
      <c r="D106" s="17">
        <v>40.5</v>
      </c>
      <c r="E106" s="17">
        <v>45</v>
      </c>
      <c r="F106" s="17">
        <v>195.7</v>
      </c>
      <c r="G106" s="17">
        <v>1350</v>
      </c>
      <c r="H106" s="140">
        <v>0.67</v>
      </c>
      <c r="I106" s="140">
        <v>37.5</v>
      </c>
      <c r="J106" s="272">
        <v>375</v>
      </c>
      <c r="K106" s="140">
        <v>7</v>
      </c>
      <c r="L106" s="140">
        <v>675</v>
      </c>
      <c r="M106" s="140">
        <v>600</v>
      </c>
      <c r="N106" s="140">
        <v>150</v>
      </c>
      <c r="O106" s="140">
        <v>7.5</v>
      </c>
      <c r="P106" s="331"/>
      <c r="U106" s="34"/>
    </row>
    <row r="107" spans="1:47" hidden="1" x14ac:dyDescent="0.25">
      <c r="H107" s="42"/>
      <c r="I107" s="42"/>
      <c r="J107" s="42"/>
      <c r="K107" s="42"/>
      <c r="L107" s="42"/>
      <c r="M107" s="42"/>
      <c r="N107" s="42"/>
      <c r="O107" s="269"/>
    </row>
    <row r="108" spans="1:47" ht="18" customHeight="1" x14ac:dyDescent="0.25">
      <c r="A108" s="356" t="s">
        <v>99</v>
      </c>
      <c r="B108" s="356"/>
      <c r="C108" s="356"/>
      <c r="D108" s="356"/>
      <c r="E108" s="356"/>
      <c r="F108" s="356"/>
      <c r="G108" s="356"/>
      <c r="H108" s="356"/>
      <c r="I108" s="356"/>
      <c r="J108" s="356"/>
      <c r="K108" s="356"/>
      <c r="L108" s="356"/>
      <c r="M108" s="356"/>
      <c r="N108" s="356"/>
      <c r="O108" s="356"/>
    </row>
    <row r="109" spans="1:47" x14ac:dyDescent="0.25">
      <c r="A109" s="367" t="s">
        <v>33</v>
      </c>
      <c r="B109" s="367"/>
      <c r="C109" s="80"/>
      <c r="D109" s="45"/>
      <c r="E109" s="45"/>
      <c r="F109" s="45"/>
      <c r="G109" s="45"/>
    </row>
    <row r="110" spans="1:47" ht="15.75" x14ac:dyDescent="0.25">
      <c r="A110" s="351" t="s">
        <v>32</v>
      </c>
      <c r="B110" s="351"/>
      <c r="C110" s="352" t="s">
        <v>43</v>
      </c>
      <c r="D110" s="352"/>
      <c r="E110" s="352"/>
      <c r="F110" s="352"/>
      <c r="G110" s="352"/>
      <c r="H110" s="352"/>
      <c r="I110" s="352"/>
    </row>
    <row r="111" spans="1:47" ht="18.75" customHeight="1" x14ac:dyDescent="0.25">
      <c r="A111" s="353" t="s">
        <v>94</v>
      </c>
      <c r="B111" s="353"/>
      <c r="C111" s="353"/>
      <c r="D111" s="353"/>
      <c r="E111" s="353"/>
      <c r="F111" s="353"/>
      <c r="G111" s="353"/>
    </row>
    <row r="112" spans="1:47" ht="18.75" x14ac:dyDescent="0.3">
      <c r="A112" s="4" t="s">
        <v>0</v>
      </c>
      <c r="B112" s="20" t="s">
        <v>1</v>
      </c>
      <c r="C112" s="79" t="s">
        <v>8</v>
      </c>
      <c r="D112" s="357" t="s">
        <v>9</v>
      </c>
      <c r="E112" s="358"/>
      <c r="F112" s="358"/>
      <c r="G112" s="359"/>
      <c r="H112" s="354" t="s">
        <v>52</v>
      </c>
      <c r="I112" s="354" t="s">
        <v>53</v>
      </c>
      <c r="J112" s="363" t="s">
        <v>54</v>
      </c>
      <c r="K112" s="360" t="s">
        <v>55</v>
      </c>
      <c r="L112" s="360" t="s">
        <v>56</v>
      </c>
      <c r="M112" s="360" t="s">
        <v>57</v>
      </c>
      <c r="N112" s="360" t="s">
        <v>58</v>
      </c>
      <c r="O112" s="360" t="s">
        <v>59</v>
      </c>
      <c r="P112" s="327"/>
    </row>
    <row r="113" spans="1:48" ht="18.75" x14ac:dyDescent="0.3">
      <c r="A113" s="128" t="s">
        <v>2</v>
      </c>
      <c r="B113" s="20"/>
      <c r="C113" s="79"/>
      <c r="D113" s="17" t="s">
        <v>10</v>
      </c>
      <c r="E113" s="17" t="s">
        <v>11</v>
      </c>
      <c r="F113" s="17" t="s">
        <v>12</v>
      </c>
      <c r="G113" s="17" t="s">
        <v>13</v>
      </c>
      <c r="H113" s="368"/>
      <c r="I113" s="368"/>
      <c r="J113" s="371"/>
      <c r="K113" s="360"/>
      <c r="L113" s="360"/>
      <c r="M113" s="360"/>
      <c r="N113" s="360"/>
      <c r="O113" s="360"/>
      <c r="P113" s="327"/>
    </row>
    <row r="114" spans="1:48" ht="15" customHeight="1" x14ac:dyDescent="0.25">
      <c r="A114" s="126">
        <v>230</v>
      </c>
      <c r="B114" s="168" t="s">
        <v>80</v>
      </c>
      <c r="C114" s="198">
        <v>200</v>
      </c>
      <c r="D114" s="67">
        <v>6.06</v>
      </c>
      <c r="E114" s="67">
        <v>6.43</v>
      </c>
      <c r="F114" s="67">
        <v>30.4</v>
      </c>
      <c r="G114" s="60">
        <v>203.9</v>
      </c>
      <c r="H114" s="169">
        <v>6.6000000000000003E-2</v>
      </c>
      <c r="I114" s="169">
        <v>1.36</v>
      </c>
      <c r="J114" s="286">
        <v>5.5E-2</v>
      </c>
      <c r="K114" s="132">
        <v>5.5E-2</v>
      </c>
      <c r="L114" s="132">
        <v>13.2</v>
      </c>
      <c r="M114" s="132">
        <v>120</v>
      </c>
      <c r="N114" s="132">
        <v>20</v>
      </c>
      <c r="O114" s="132">
        <v>0.4</v>
      </c>
      <c r="P114" s="135"/>
      <c r="U114"/>
    </row>
    <row r="115" spans="1:48" ht="15" customHeight="1" x14ac:dyDescent="0.25">
      <c r="A115" s="65">
        <v>460</v>
      </c>
      <c r="B115" s="66" t="s">
        <v>25</v>
      </c>
      <c r="C115" s="206">
        <v>180</v>
      </c>
      <c r="D115" s="64">
        <v>1.44</v>
      </c>
      <c r="E115" s="91">
        <v>1.17</v>
      </c>
      <c r="F115" s="64">
        <v>10.35</v>
      </c>
      <c r="G115" s="91">
        <v>57.6</v>
      </c>
      <c r="H115" s="61">
        <v>0.02</v>
      </c>
      <c r="I115" s="61">
        <v>0.27</v>
      </c>
      <c r="J115" s="287">
        <v>8.5</v>
      </c>
      <c r="K115" s="37">
        <v>0</v>
      </c>
      <c r="L115" s="37">
        <v>53.2</v>
      </c>
      <c r="M115" s="37">
        <v>41.3</v>
      </c>
      <c r="N115" s="37">
        <v>9.4499999999999993</v>
      </c>
      <c r="O115" s="37">
        <v>0.8</v>
      </c>
      <c r="P115" s="115"/>
      <c r="U115"/>
    </row>
    <row r="116" spans="1:48" ht="15" customHeight="1" x14ac:dyDescent="0.25">
      <c r="A116" s="119">
        <v>64</v>
      </c>
      <c r="B116" s="100" t="s">
        <v>39</v>
      </c>
      <c r="C116" s="129">
        <v>35</v>
      </c>
      <c r="D116" s="47">
        <v>5.2</v>
      </c>
      <c r="E116" s="47">
        <v>7.8</v>
      </c>
      <c r="F116" s="47">
        <v>7.4</v>
      </c>
      <c r="G116" s="37">
        <v>121</v>
      </c>
      <c r="H116" s="47">
        <v>0.02</v>
      </c>
      <c r="I116" s="47">
        <v>0.1</v>
      </c>
      <c r="J116" s="270">
        <v>52</v>
      </c>
      <c r="K116" s="47">
        <v>0.28000000000000003</v>
      </c>
      <c r="L116" s="47">
        <v>158</v>
      </c>
      <c r="M116" s="47">
        <v>103</v>
      </c>
      <c r="N116" s="47">
        <v>11</v>
      </c>
      <c r="O116" s="47">
        <v>0.28000000000000003</v>
      </c>
      <c r="P116" s="114"/>
      <c r="U116"/>
    </row>
    <row r="117" spans="1:48" ht="15" customHeight="1" x14ac:dyDescent="0.25">
      <c r="A117" s="89"/>
      <c r="B117" s="13" t="s">
        <v>16</v>
      </c>
      <c r="C117" s="93">
        <f t="shared" ref="C117:O117" si="15">SUM(C114:C116)</f>
        <v>415</v>
      </c>
      <c r="D117" s="94">
        <f t="shared" si="15"/>
        <v>12.7</v>
      </c>
      <c r="E117" s="94">
        <f t="shared" si="15"/>
        <v>15.399999999999999</v>
      </c>
      <c r="F117" s="94">
        <f t="shared" si="15"/>
        <v>48.15</v>
      </c>
      <c r="G117" s="95">
        <f t="shared" si="15"/>
        <v>382.5</v>
      </c>
      <c r="H117" s="48">
        <f t="shared" si="15"/>
        <v>0.10600000000000001</v>
      </c>
      <c r="I117" s="48">
        <f t="shared" si="15"/>
        <v>1.7300000000000002</v>
      </c>
      <c r="J117" s="288">
        <f t="shared" si="15"/>
        <v>60.555</v>
      </c>
      <c r="K117" s="48">
        <f t="shared" si="15"/>
        <v>0.33500000000000002</v>
      </c>
      <c r="L117" s="48">
        <f t="shared" si="15"/>
        <v>224.4</v>
      </c>
      <c r="M117" s="48">
        <f t="shared" si="15"/>
        <v>264.3</v>
      </c>
      <c r="N117" s="48">
        <f t="shared" si="15"/>
        <v>40.450000000000003</v>
      </c>
      <c r="O117" s="48">
        <f t="shared" si="15"/>
        <v>1.4800000000000002</v>
      </c>
      <c r="P117" s="1"/>
    </row>
    <row r="118" spans="1:48" s="117" customFormat="1" ht="15" customHeight="1" x14ac:dyDescent="0.25">
      <c r="A118" s="119"/>
      <c r="B118" s="134" t="s">
        <v>67</v>
      </c>
      <c r="C118" s="77">
        <v>400</v>
      </c>
      <c r="D118" s="17">
        <v>10.8</v>
      </c>
      <c r="E118" s="17">
        <v>12</v>
      </c>
      <c r="F118" s="17">
        <v>52.18</v>
      </c>
      <c r="G118" s="17">
        <v>360</v>
      </c>
      <c r="H118" s="17">
        <v>0.17</v>
      </c>
      <c r="I118" s="17">
        <v>10</v>
      </c>
      <c r="J118" s="234">
        <v>100</v>
      </c>
      <c r="K118" s="17">
        <v>2</v>
      </c>
      <c r="L118" s="17">
        <v>180</v>
      </c>
      <c r="M118" s="17">
        <v>160</v>
      </c>
      <c r="N118" s="17">
        <v>40</v>
      </c>
      <c r="O118" s="17">
        <v>2</v>
      </c>
      <c r="P118" s="135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</row>
    <row r="119" spans="1:48" ht="15" customHeight="1" x14ac:dyDescent="0.25">
      <c r="A119" s="22" t="s">
        <v>5</v>
      </c>
      <c r="B119" s="22"/>
      <c r="C119" s="68"/>
      <c r="D119" s="17"/>
      <c r="E119" s="17"/>
      <c r="F119" s="17"/>
      <c r="G119" s="17"/>
      <c r="H119" s="38"/>
      <c r="I119" s="38"/>
      <c r="J119" s="46"/>
      <c r="K119" s="38"/>
      <c r="L119" s="38"/>
      <c r="M119" s="38"/>
      <c r="N119" s="38"/>
      <c r="O119" s="38"/>
      <c r="P119" s="329"/>
    </row>
    <row r="120" spans="1:48" ht="15" customHeight="1" x14ac:dyDescent="0.25">
      <c r="A120" s="119">
        <v>501</v>
      </c>
      <c r="B120" s="100" t="s">
        <v>69</v>
      </c>
      <c r="C120" s="77">
        <v>180</v>
      </c>
      <c r="D120" s="132">
        <v>0.9</v>
      </c>
      <c r="E120" s="132">
        <v>0.18</v>
      </c>
      <c r="F120" s="132">
        <v>18.100000000000001</v>
      </c>
      <c r="G120" s="37">
        <v>77.400000000000006</v>
      </c>
      <c r="H120" s="132">
        <v>0.21</v>
      </c>
      <c r="I120" s="132">
        <v>3.6</v>
      </c>
      <c r="J120" s="279">
        <v>0</v>
      </c>
      <c r="K120" s="132">
        <v>0.18</v>
      </c>
      <c r="L120" s="132">
        <v>12.6</v>
      </c>
      <c r="M120" s="132">
        <v>12.6</v>
      </c>
      <c r="N120" s="132">
        <v>8.1999999999999993</v>
      </c>
      <c r="O120" s="132">
        <v>2.52</v>
      </c>
      <c r="P120" s="115"/>
      <c r="U120"/>
    </row>
    <row r="121" spans="1:48" ht="15" customHeight="1" x14ac:dyDescent="0.25">
      <c r="A121" s="30">
        <v>578</v>
      </c>
      <c r="B121" s="63" t="s">
        <v>111</v>
      </c>
      <c r="C121" s="232">
        <v>20</v>
      </c>
      <c r="D121" s="224">
        <v>2.13</v>
      </c>
      <c r="E121" s="224">
        <v>0.24</v>
      </c>
      <c r="F121" s="224">
        <v>14.2</v>
      </c>
      <c r="G121" s="225">
        <v>67.599999999999994</v>
      </c>
      <c r="H121" s="226">
        <v>2.4E-2</v>
      </c>
      <c r="I121" s="226">
        <v>0</v>
      </c>
      <c r="J121" s="280">
        <v>0</v>
      </c>
      <c r="K121" s="47">
        <v>0.77</v>
      </c>
      <c r="L121" s="47">
        <v>4.8</v>
      </c>
      <c r="M121" s="47">
        <v>18.100000000000001</v>
      </c>
      <c r="N121" s="47">
        <v>3.6</v>
      </c>
      <c r="O121" s="47">
        <v>0.32</v>
      </c>
      <c r="P121" s="115"/>
    </row>
    <row r="122" spans="1:48" ht="15" customHeight="1" x14ac:dyDescent="0.25">
      <c r="A122" s="146"/>
      <c r="B122" s="147" t="s">
        <v>16</v>
      </c>
      <c r="C122" s="77">
        <f>SUM(C120:C121)</f>
        <v>200</v>
      </c>
      <c r="D122" s="17">
        <f>SUM(D120:D121)</f>
        <v>3.03</v>
      </c>
      <c r="E122" s="17">
        <f t="shared" ref="E122:O122" si="16">SUM(E120:E121)</f>
        <v>0.42</v>
      </c>
      <c r="F122" s="17">
        <f t="shared" si="16"/>
        <v>32.299999999999997</v>
      </c>
      <c r="G122" s="17">
        <f t="shared" si="16"/>
        <v>145</v>
      </c>
      <c r="H122" s="17">
        <f t="shared" si="16"/>
        <v>0.23399999999999999</v>
      </c>
      <c r="I122" s="17">
        <f t="shared" si="16"/>
        <v>3.6</v>
      </c>
      <c r="J122" s="234">
        <f t="shared" si="16"/>
        <v>0</v>
      </c>
      <c r="K122" s="17">
        <f t="shared" si="16"/>
        <v>0.95</v>
      </c>
      <c r="L122" s="17">
        <f t="shared" si="16"/>
        <v>17.399999999999999</v>
      </c>
      <c r="M122" s="17">
        <f t="shared" si="16"/>
        <v>30.700000000000003</v>
      </c>
      <c r="N122" s="17">
        <f t="shared" si="16"/>
        <v>11.799999999999999</v>
      </c>
      <c r="O122" s="17">
        <f t="shared" si="16"/>
        <v>2.84</v>
      </c>
      <c r="P122" s="135"/>
      <c r="U122"/>
    </row>
    <row r="123" spans="1:48" s="113" customFormat="1" ht="15" customHeight="1" x14ac:dyDescent="0.25">
      <c r="A123" s="136"/>
      <c r="B123" s="137" t="s">
        <v>67</v>
      </c>
      <c r="C123" s="138">
        <v>100</v>
      </c>
      <c r="D123" s="139">
        <v>2.7</v>
      </c>
      <c r="E123" s="140">
        <v>3</v>
      </c>
      <c r="F123" s="140">
        <v>13</v>
      </c>
      <c r="G123" s="140">
        <v>90</v>
      </c>
      <c r="H123" s="140">
        <v>4.4999999999999998E-2</v>
      </c>
      <c r="I123" s="140">
        <v>2.5</v>
      </c>
      <c r="J123" s="272">
        <v>25</v>
      </c>
      <c r="K123" s="140">
        <v>0.46</v>
      </c>
      <c r="L123" s="140">
        <v>45</v>
      </c>
      <c r="M123" s="140">
        <v>40</v>
      </c>
      <c r="N123" s="140">
        <v>10</v>
      </c>
      <c r="O123" s="140">
        <v>0.5</v>
      </c>
      <c r="P123" s="313"/>
    </row>
    <row r="124" spans="1:48" ht="15" customHeight="1" x14ac:dyDescent="0.25">
      <c r="A124" s="4" t="s">
        <v>6</v>
      </c>
      <c r="B124" s="25"/>
      <c r="C124" s="192"/>
      <c r="D124" s="56"/>
      <c r="E124" s="56"/>
      <c r="F124" s="56"/>
      <c r="G124" s="40"/>
      <c r="H124" s="37"/>
      <c r="I124" s="37"/>
      <c r="J124" s="271"/>
      <c r="K124" s="37"/>
      <c r="L124" s="37"/>
      <c r="M124" s="37"/>
      <c r="N124" s="37"/>
      <c r="O124" s="37"/>
      <c r="P124" s="75"/>
    </row>
    <row r="125" spans="1:48" ht="15" customHeight="1" x14ac:dyDescent="0.25">
      <c r="A125" s="3" t="s">
        <v>106</v>
      </c>
      <c r="B125" s="12" t="s">
        <v>17</v>
      </c>
      <c r="C125" s="77">
        <v>50</v>
      </c>
      <c r="D125" s="47">
        <v>0.4</v>
      </c>
      <c r="E125" s="47">
        <v>0.05</v>
      </c>
      <c r="F125" s="47">
        <v>1.25</v>
      </c>
      <c r="G125" s="40">
        <v>7</v>
      </c>
      <c r="H125" s="47">
        <v>0.03</v>
      </c>
      <c r="I125" s="47">
        <v>12.5</v>
      </c>
      <c r="J125" s="270">
        <v>0</v>
      </c>
      <c r="K125" s="47">
        <v>0.35</v>
      </c>
      <c r="L125" s="47">
        <v>7</v>
      </c>
      <c r="M125" s="47">
        <v>13</v>
      </c>
      <c r="N125" s="47">
        <v>10</v>
      </c>
      <c r="O125" s="47">
        <v>0.45</v>
      </c>
      <c r="P125" s="75"/>
    </row>
    <row r="126" spans="1:48" ht="15" customHeight="1" x14ac:dyDescent="0.25">
      <c r="A126" s="126">
        <v>100</v>
      </c>
      <c r="B126" s="170" t="s">
        <v>95</v>
      </c>
      <c r="C126" s="207">
        <v>200</v>
      </c>
      <c r="D126" s="132">
        <v>6.17</v>
      </c>
      <c r="E126" s="132">
        <v>6.96</v>
      </c>
      <c r="F126" s="132">
        <v>10.67</v>
      </c>
      <c r="G126" s="47">
        <v>130.5</v>
      </c>
      <c r="H126" s="132">
        <v>6.7000000000000004E-2</v>
      </c>
      <c r="I126" s="132">
        <v>5.61</v>
      </c>
      <c r="J126" s="279">
        <v>0</v>
      </c>
      <c r="K126" s="132">
        <v>1.96</v>
      </c>
      <c r="L126" s="132">
        <v>15.7</v>
      </c>
      <c r="M126" s="132">
        <v>80.900000000000006</v>
      </c>
      <c r="N126" s="132">
        <v>24.6</v>
      </c>
      <c r="O126" s="132">
        <v>1.2</v>
      </c>
      <c r="P126" s="115"/>
      <c r="U126"/>
    </row>
    <row r="127" spans="1:48" ht="15" customHeight="1" x14ac:dyDescent="0.25">
      <c r="A127" s="126">
        <v>328</v>
      </c>
      <c r="B127" s="170" t="s">
        <v>76</v>
      </c>
      <c r="C127" s="208">
        <v>180</v>
      </c>
      <c r="D127" s="47">
        <v>16.899999999999999</v>
      </c>
      <c r="E127" s="47">
        <v>12.8</v>
      </c>
      <c r="F127" s="47">
        <v>23.1</v>
      </c>
      <c r="G127" s="47">
        <v>277</v>
      </c>
      <c r="H127" s="132">
        <v>0.15</v>
      </c>
      <c r="I127" s="132">
        <v>13.4</v>
      </c>
      <c r="J127" s="279">
        <v>21.6</v>
      </c>
      <c r="K127" s="132">
        <v>0.54</v>
      </c>
      <c r="L127" s="132">
        <v>27.8</v>
      </c>
      <c r="M127" s="132">
        <v>187</v>
      </c>
      <c r="N127" s="132">
        <v>48.6</v>
      </c>
      <c r="O127" s="132">
        <v>3.02</v>
      </c>
      <c r="P127" s="115"/>
      <c r="U127"/>
    </row>
    <row r="128" spans="1:48" ht="15" customHeight="1" x14ac:dyDescent="0.25">
      <c r="A128" s="126">
        <v>486</v>
      </c>
      <c r="B128" s="170" t="s">
        <v>96</v>
      </c>
      <c r="C128" s="209">
        <v>180</v>
      </c>
      <c r="D128" s="165">
        <v>9.5000000000000001E-2</v>
      </c>
      <c r="E128" s="165">
        <v>9.5000000000000001E-2</v>
      </c>
      <c r="F128" s="165">
        <v>9.98</v>
      </c>
      <c r="G128" s="120">
        <v>41.4</v>
      </c>
      <c r="H128" s="165">
        <v>0</v>
      </c>
      <c r="I128" s="165">
        <v>0.54</v>
      </c>
      <c r="J128" s="289">
        <v>0</v>
      </c>
      <c r="K128" s="165">
        <v>3.5999999999999997E-2</v>
      </c>
      <c r="L128" s="165">
        <v>3.11</v>
      </c>
      <c r="M128" s="165">
        <v>1.91</v>
      </c>
      <c r="N128" s="165">
        <v>1.52</v>
      </c>
      <c r="O128" s="165">
        <v>0.4</v>
      </c>
      <c r="P128" s="115"/>
      <c r="U128"/>
    </row>
    <row r="129" spans="1:47" ht="15" customHeight="1" x14ac:dyDescent="0.25">
      <c r="A129" s="150">
        <v>573</v>
      </c>
      <c r="B129" s="149" t="s">
        <v>4</v>
      </c>
      <c r="C129" s="129">
        <v>40</v>
      </c>
      <c r="D129" s="47">
        <v>3.04</v>
      </c>
      <c r="E129" s="47">
        <v>0.32</v>
      </c>
      <c r="F129" s="47">
        <v>19.600000000000001</v>
      </c>
      <c r="G129" s="151">
        <v>92.5</v>
      </c>
      <c r="H129" s="47">
        <v>4.1000000000000002E-2</v>
      </c>
      <c r="I129" s="47">
        <v>0</v>
      </c>
      <c r="J129" s="270">
        <v>0</v>
      </c>
      <c r="K129" s="47">
        <v>0.43</v>
      </c>
      <c r="L129" s="47">
        <v>8</v>
      </c>
      <c r="M129" s="47">
        <v>25.9</v>
      </c>
      <c r="N129" s="47">
        <v>5.6</v>
      </c>
      <c r="O129" s="47">
        <v>0.4</v>
      </c>
      <c r="P129" s="115"/>
      <c r="U129"/>
    </row>
    <row r="130" spans="1:47" ht="15" customHeight="1" x14ac:dyDescent="0.25">
      <c r="A130" s="119">
        <v>574</v>
      </c>
      <c r="B130" s="100" t="s">
        <v>19</v>
      </c>
      <c r="C130" s="77">
        <v>40</v>
      </c>
      <c r="D130" s="47">
        <v>3.2</v>
      </c>
      <c r="E130" s="47">
        <v>0.6</v>
      </c>
      <c r="F130" s="47">
        <v>16</v>
      </c>
      <c r="G130" s="152">
        <v>83.72</v>
      </c>
      <c r="H130" s="47">
        <v>0.1</v>
      </c>
      <c r="I130" s="47">
        <v>0</v>
      </c>
      <c r="J130" s="270">
        <v>0</v>
      </c>
      <c r="K130" s="47">
        <v>0.84</v>
      </c>
      <c r="L130" s="47">
        <v>12.9</v>
      </c>
      <c r="M130" s="47">
        <v>92.4</v>
      </c>
      <c r="N130" s="47">
        <v>26</v>
      </c>
      <c r="O130" s="47">
        <v>1.73</v>
      </c>
      <c r="P130" s="115"/>
      <c r="U130"/>
    </row>
    <row r="131" spans="1:47" ht="15" customHeight="1" x14ac:dyDescent="0.25">
      <c r="A131" s="90"/>
      <c r="B131" s="13" t="s">
        <v>16</v>
      </c>
      <c r="C131" s="81">
        <f>SUM(C125:C130)</f>
        <v>690</v>
      </c>
      <c r="D131" s="48">
        <f>SUM(D125:D130)</f>
        <v>29.804999999999996</v>
      </c>
      <c r="E131" s="48">
        <f t="shared" ref="E131:N131" si="17">SUM(E125:E130)</f>
        <v>20.825000000000003</v>
      </c>
      <c r="F131" s="48">
        <f t="shared" si="17"/>
        <v>80.599999999999994</v>
      </c>
      <c r="G131" s="48">
        <f t="shared" si="17"/>
        <v>632.12</v>
      </c>
      <c r="H131" s="48">
        <f t="shared" si="17"/>
        <v>0.38800000000000001</v>
      </c>
      <c r="I131" s="48">
        <f t="shared" si="17"/>
        <v>32.049999999999997</v>
      </c>
      <c r="J131" s="288">
        <f t="shared" si="17"/>
        <v>21.6</v>
      </c>
      <c r="K131" s="48">
        <f t="shared" si="17"/>
        <v>4.1560000000000006</v>
      </c>
      <c r="L131" s="48">
        <f t="shared" si="17"/>
        <v>74.510000000000005</v>
      </c>
      <c r="M131" s="48">
        <f t="shared" si="17"/>
        <v>401.11</v>
      </c>
      <c r="N131" s="48">
        <f t="shared" si="17"/>
        <v>116.32</v>
      </c>
      <c r="O131" s="48">
        <f t="shared" ref="O131" si="18">SUM(O125:O130)</f>
        <v>7.2000000000000011</v>
      </c>
      <c r="P131" s="75"/>
    </row>
    <row r="132" spans="1:47" s="117" customFormat="1" ht="15" customHeight="1" x14ac:dyDescent="0.25">
      <c r="A132" s="119"/>
      <c r="B132" s="141" t="s">
        <v>67</v>
      </c>
      <c r="C132" s="77">
        <v>600</v>
      </c>
      <c r="D132" s="17">
        <v>18.899999999999999</v>
      </c>
      <c r="E132" s="17">
        <v>21</v>
      </c>
      <c r="F132" s="17">
        <v>91.3</v>
      </c>
      <c r="G132" s="17">
        <v>630</v>
      </c>
      <c r="H132" s="17">
        <v>0.31</v>
      </c>
      <c r="I132" s="17">
        <v>17.5</v>
      </c>
      <c r="J132" s="234">
        <v>175</v>
      </c>
      <c r="K132" s="17">
        <v>3.26</v>
      </c>
      <c r="L132" s="17">
        <v>315</v>
      </c>
      <c r="M132" s="17">
        <v>280</v>
      </c>
      <c r="N132" s="17">
        <v>70</v>
      </c>
      <c r="O132" s="17">
        <v>3.5</v>
      </c>
      <c r="P132" s="14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 s="143"/>
    </row>
    <row r="133" spans="1:47" ht="15" customHeight="1" x14ac:dyDescent="0.25">
      <c r="A133" s="128" t="s">
        <v>7</v>
      </c>
      <c r="B133" s="25"/>
      <c r="C133" s="192"/>
      <c r="D133" s="43"/>
      <c r="E133" s="43"/>
      <c r="F133" s="43"/>
      <c r="G133" s="44"/>
      <c r="H133" s="44"/>
      <c r="I133" s="44"/>
      <c r="J133" s="284"/>
      <c r="K133" s="17"/>
      <c r="L133" s="17"/>
      <c r="M133" s="17"/>
      <c r="N133" s="17"/>
      <c r="O133" s="17"/>
      <c r="P133" s="14"/>
    </row>
    <row r="134" spans="1:47" ht="15" customHeight="1" x14ac:dyDescent="0.25">
      <c r="A134" s="119">
        <v>531</v>
      </c>
      <c r="B134" s="100" t="s">
        <v>31</v>
      </c>
      <c r="C134" s="77">
        <v>60</v>
      </c>
      <c r="D134" s="37">
        <v>7.8</v>
      </c>
      <c r="E134" s="37">
        <v>2.8</v>
      </c>
      <c r="F134" s="37">
        <v>21.7</v>
      </c>
      <c r="G134" s="37">
        <v>144</v>
      </c>
      <c r="H134" s="37">
        <v>0.05</v>
      </c>
      <c r="I134" s="37">
        <v>0</v>
      </c>
      <c r="J134" s="271">
        <v>19</v>
      </c>
      <c r="K134" s="37">
        <v>0.6</v>
      </c>
      <c r="L134" s="37">
        <v>49</v>
      </c>
      <c r="M134" s="37">
        <v>85</v>
      </c>
      <c r="N134" s="37">
        <v>11</v>
      </c>
      <c r="O134" s="37">
        <v>0.36</v>
      </c>
      <c r="P134" s="115"/>
      <c r="U134"/>
    </row>
    <row r="135" spans="1:47" ht="15" customHeight="1" x14ac:dyDescent="0.25">
      <c r="A135" s="159">
        <v>469</v>
      </c>
      <c r="B135" s="160" t="s">
        <v>46</v>
      </c>
      <c r="C135" s="201">
        <v>200</v>
      </c>
      <c r="D135" s="47">
        <v>5.8</v>
      </c>
      <c r="E135" s="47">
        <v>5</v>
      </c>
      <c r="F135" s="47">
        <v>9.6</v>
      </c>
      <c r="G135" s="50">
        <v>107</v>
      </c>
      <c r="H135" s="47">
        <v>0.08</v>
      </c>
      <c r="I135" s="47">
        <v>2.6</v>
      </c>
      <c r="J135" s="270">
        <v>40</v>
      </c>
      <c r="K135" s="47">
        <v>0</v>
      </c>
      <c r="L135" s="47">
        <v>240</v>
      </c>
      <c r="M135" s="47">
        <v>282</v>
      </c>
      <c r="N135" s="47">
        <v>28.2</v>
      </c>
      <c r="O135" s="47">
        <v>0.2</v>
      </c>
      <c r="P135" s="115"/>
      <c r="U135"/>
    </row>
    <row r="136" spans="1:47" ht="15" customHeight="1" x14ac:dyDescent="0.25">
      <c r="A136" s="5"/>
      <c r="B136" s="13" t="s">
        <v>16</v>
      </c>
      <c r="C136" s="68">
        <f>SUM(C134:C135)</f>
        <v>260</v>
      </c>
      <c r="D136" s="39">
        <f>SUM(D134:D135)</f>
        <v>13.6</v>
      </c>
      <c r="E136" s="39">
        <f>SUM(E134:E135)</f>
        <v>7.8</v>
      </c>
      <c r="F136" s="39">
        <f>SUM(F134:F135)</f>
        <v>31.299999999999997</v>
      </c>
      <c r="G136" s="39">
        <f>SUM(G134:G135)</f>
        <v>251</v>
      </c>
      <c r="H136" s="39">
        <f t="shared" ref="H136:O136" si="19">SUM(H134:H135)</f>
        <v>0.13</v>
      </c>
      <c r="I136" s="39">
        <f t="shared" si="19"/>
        <v>2.6</v>
      </c>
      <c r="J136" s="278">
        <f t="shared" si="19"/>
        <v>59</v>
      </c>
      <c r="K136" s="39">
        <f t="shared" si="19"/>
        <v>0.6</v>
      </c>
      <c r="L136" s="39">
        <f t="shared" si="19"/>
        <v>289</v>
      </c>
      <c r="M136" s="39">
        <f t="shared" si="19"/>
        <v>367</v>
      </c>
      <c r="N136" s="39">
        <f t="shared" si="19"/>
        <v>39.200000000000003</v>
      </c>
      <c r="O136" s="39">
        <f t="shared" si="19"/>
        <v>0.56000000000000005</v>
      </c>
      <c r="P136" s="116"/>
    </row>
    <row r="137" spans="1:47" ht="15" customHeight="1" x14ac:dyDescent="0.25">
      <c r="A137" s="144"/>
      <c r="B137" s="141" t="s">
        <v>67</v>
      </c>
      <c r="C137" s="77">
        <v>250</v>
      </c>
      <c r="D137" s="17">
        <v>8.1</v>
      </c>
      <c r="E137" s="17">
        <v>9</v>
      </c>
      <c r="F137" s="17">
        <v>39.1</v>
      </c>
      <c r="G137" s="17">
        <v>270</v>
      </c>
      <c r="H137" s="17">
        <v>0.13</v>
      </c>
      <c r="I137" s="17">
        <v>7.5</v>
      </c>
      <c r="J137" s="234">
        <v>75</v>
      </c>
      <c r="K137" s="17">
        <v>1.4</v>
      </c>
      <c r="L137" s="17">
        <v>135</v>
      </c>
      <c r="M137" s="17">
        <v>120</v>
      </c>
      <c r="N137" s="17">
        <v>30</v>
      </c>
      <c r="O137" s="17">
        <v>1.5</v>
      </c>
      <c r="P137" s="142"/>
      <c r="U137"/>
    </row>
    <row r="138" spans="1:47" ht="15" customHeight="1" x14ac:dyDescent="0.25">
      <c r="A138" s="4"/>
      <c r="B138" s="13"/>
      <c r="C138" s="68"/>
      <c r="D138" s="39"/>
      <c r="E138" s="39"/>
      <c r="F138" s="39"/>
      <c r="G138" s="39"/>
      <c r="H138" s="17"/>
      <c r="I138" s="17"/>
      <c r="J138" s="234"/>
      <c r="K138" s="17"/>
      <c r="L138" s="17"/>
      <c r="M138" s="17"/>
      <c r="N138" s="17"/>
      <c r="O138" s="17"/>
      <c r="P138" s="75"/>
    </row>
    <row r="139" spans="1:47" ht="15" customHeight="1" x14ac:dyDescent="0.25">
      <c r="A139" s="4"/>
      <c r="B139" s="13" t="s">
        <v>20</v>
      </c>
      <c r="C139" s="68">
        <f t="shared" ref="C139:O139" si="20">SUM(C117+C122+C131+C136)</f>
        <v>1565</v>
      </c>
      <c r="D139" s="17">
        <f t="shared" si="20"/>
        <v>59.134999999999998</v>
      </c>
      <c r="E139" s="17">
        <f t="shared" si="20"/>
        <v>44.445</v>
      </c>
      <c r="F139" s="17">
        <f t="shared" si="20"/>
        <v>192.34999999999997</v>
      </c>
      <c r="G139" s="17">
        <f t="shared" si="20"/>
        <v>1410.62</v>
      </c>
      <c r="H139" s="17">
        <f t="shared" si="20"/>
        <v>0.85799999999999998</v>
      </c>
      <c r="I139" s="17">
        <f t="shared" si="20"/>
        <v>39.979999999999997</v>
      </c>
      <c r="J139" s="234">
        <f t="shared" si="20"/>
        <v>141.155</v>
      </c>
      <c r="K139" s="17">
        <f t="shared" si="20"/>
        <v>6.0410000000000004</v>
      </c>
      <c r="L139" s="17">
        <f t="shared" si="20"/>
        <v>605.30999999999995</v>
      </c>
      <c r="M139" s="17">
        <f t="shared" si="20"/>
        <v>1063.1100000000001</v>
      </c>
      <c r="N139" s="17">
        <f t="shared" si="20"/>
        <v>207.76999999999998</v>
      </c>
      <c r="O139" s="17">
        <f t="shared" si="20"/>
        <v>12.080000000000002</v>
      </c>
      <c r="P139" s="330"/>
    </row>
    <row r="140" spans="1:47" s="8" customFormat="1" ht="17.25" customHeight="1" x14ac:dyDescent="0.25">
      <c r="A140" s="146"/>
      <c r="B140" s="147" t="s">
        <v>21</v>
      </c>
      <c r="C140" s="77">
        <v>1350</v>
      </c>
      <c r="D140" s="17">
        <v>40.5</v>
      </c>
      <c r="E140" s="17">
        <v>45</v>
      </c>
      <c r="F140" s="17">
        <v>195.7</v>
      </c>
      <c r="G140" s="17">
        <v>1350</v>
      </c>
      <c r="H140" s="140">
        <v>0.67</v>
      </c>
      <c r="I140" s="140">
        <v>37.5</v>
      </c>
      <c r="J140" s="272">
        <v>375</v>
      </c>
      <c r="K140" s="140">
        <v>7</v>
      </c>
      <c r="L140" s="140">
        <v>675</v>
      </c>
      <c r="M140" s="140">
        <v>600</v>
      </c>
      <c r="N140" s="140">
        <v>150</v>
      </c>
      <c r="O140" s="140">
        <v>7.5</v>
      </c>
      <c r="P140" s="331"/>
      <c r="U140" s="34"/>
    </row>
    <row r="141" spans="1:47" ht="1.5" customHeight="1" x14ac:dyDescent="0.25"/>
    <row r="142" spans="1:47" ht="22.5" customHeight="1" x14ac:dyDescent="0.25"/>
    <row r="143" spans="1:47" ht="15.75" x14ac:dyDescent="0.25">
      <c r="A143" s="351" t="s">
        <v>22</v>
      </c>
      <c r="B143" s="351"/>
      <c r="C143" s="80"/>
      <c r="D143" s="45"/>
      <c r="E143" s="45"/>
      <c r="F143" s="45"/>
      <c r="G143" s="45"/>
    </row>
    <row r="144" spans="1:47" ht="15.75" x14ac:dyDescent="0.25">
      <c r="A144" s="351" t="s">
        <v>34</v>
      </c>
      <c r="B144" s="351"/>
      <c r="C144" s="352" t="s">
        <v>44</v>
      </c>
      <c r="D144" s="352"/>
      <c r="E144" s="352"/>
      <c r="F144" s="352"/>
      <c r="G144" s="352"/>
      <c r="H144" s="352"/>
      <c r="I144" s="352"/>
    </row>
    <row r="145" spans="1:48" ht="18.75" customHeight="1" x14ac:dyDescent="0.25">
      <c r="A145" s="353" t="s">
        <v>94</v>
      </c>
      <c r="B145" s="353"/>
      <c r="C145" s="353"/>
      <c r="D145" s="353"/>
      <c r="E145" s="353"/>
      <c r="F145" s="353"/>
      <c r="G145" s="353"/>
    </row>
    <row r="146" spans="1:48" ht="18.75" x14ac:dyDescent="0.3">
      <c r="A146" s="4" t="s">
        <v>0</v>
      </c>
      <c r="B146" s="20" t="s">
        <v>1</v>
      </c>
      <c r="C146" s="79" t="s">
        <v>8</v>
      </c>
      <c r="D146" s="357" t="s">
        <v>9</v>
      </c>
      <c r="E146" s="358"/>
      <c r="F146" s="358"/>
      <c r="G146" s="359"/>
      <c r="H146" s="354" t="s">
        <v>52</v>
      </c>
      <c r="I146" s="354" t="s">
        <v>53</v>
      </c>
      <c r="J146" s="360" t="s">
        <v>54</v>
      </c>
      <c r="K146" s="360" t="s">
        <v>55</v>
      </c>
      <c r="L146" s="360" t="s">
        <v>56</v>
      </c>
      <c r="M146" s="360" t="s">
        <v>57</v>
      </c>
      <c r="N146" s="360" t="s">
        <v>58</v>
      </c>
      <c r="O146" s="360" t="s">
        <v>59</v>
      </c>
      <c r="P146" s="327"/>
    </row>
    <row r="147" spans="1:48" ht="18.75" x14ac:dyDescent="0.3">
      <c r="A147" s="128" t="s">
        <v>2</v>
      </c>
      <c r="B147" s="20"/>
      <c r="C147" s="79"/>
      <c r="D147" s="17" t="s">
        <v>10</v>
      </c>
      <c r="E147" s="17" t="s">
        <v>11</v>
      </c>
      <c r="F147" s="17" t="s">
        <v>12</v>
      </c>
      <c r="G147" s="17" t="s">
        <v>13</v>
      </c>
      <c r="H147" s="355"/>
      <c r="I147" s="355"/>
      <c r="J147" s="360"/>
      <c r="K147" s="360"/>
      <c r="L147" s="360"/>
      <c r="M147" s="360"/>
      <c r="N147" s="360"/>
      <c r="O147" s="360"/>
      <c r="P147" s="327"/>
    </row>
    <row r="148" spans="1:48" ht="15" customHeight="1" x14ac:dyDescent="0.25">
      <c r="A148" s="119">
        <v>140</v>
      </c>
      <c r="B148" s="100" t="s">
        <v>77</v>
      </c>
      <c r="C148" s="77">
        <v>200</v>
      </c>
      <c r="D148" s="118">
        <v>4.8</v>
      </c>
      <c r="E148" s="118">
        <v>5</v>
      </c>
      <c r="F148" s="118">
        <v>16.399999999999999</v>
      </c>
      <c r="G148" s="171">
        <v>130</v>
      </c>
      <c r="H148" s="118">
        <v>5.5E-2</v>
      </c>
      <c r="I148" s="118">
        <v>0.9</v>
      </c>
      <c r="J148" s="47">
        <v>35.6</v>
      </c>
      <c r="K148" s="47">
        <v>5.5E-2</v>
      </c>
      <c r="L148" s="47">
        <v>160</v>
      </c>
      <c r="M148" s="47">
        <v>138.19999999999999</v>
      </c>
      <c r="N148" s="47">
        <v>23.2</v>
      </c>
      <c r="O148" s="47">
        <v>0.17</v>
      </c>
      <c r="P148" s="115"/>
      <c r="U148"/>
    </row>
    <row r="149" spans="1:48" ht="15" customHeight="1" x14ac:dyDescent="0.25">
      <c r="A149" s="148">
        <v>465</v>
      </c>
      <c r="B149" s="149" t="s">
        <v>15</v>
      </c>
      <c r="C149" s="210">
        <v>180</v>
      </c>
      <c r="D149" s="50">
        <v>2.52</v>
      </c>
      <c r="E149" s="120">
        <v>2.25</v>
      </c>
      <c r="F149" s="50">
        <v>12.5</v>
      </c>
      <c r="G149" s="120">
        <v>79.2</v>
      </c>
      <c r="H149" s="37">
        <v>2.7E-2</v>
      </c>
      <c r="I149" s="37">
        <v>0.63</v>
      </c>
      <c r="J149" s="37">
        <v>17.100000000000001</v>
      </c>
      <c r="K149" s="37">
        <v>0</v>
      </c>
      <c r="L149" s="37">
        <v>97.5</v>
      </c>
      <c r="M149" s="37">
        <v>68.900000000000006</v>
      </c>
      <c r="N149" s="37">
        <v>11.3</v>
      </c>
      <c r="O149" s="37">
        <v>0.1</v>
      </c>
      <c r="P149" s="115"/>
      <c r="U149"/>
    </row>
    <row r="150" spans="1:48" ht="15" customHeight="1" x14ac:dyDescent="0.25">
      <c r="A150" s="3">
        <v>69</v>
      </c>
      <c r="B150" s="12" t="s">
        <v>26</v>
      </c>
      <c r="C150" s="68">
        <v>35</v>
      </c>
      <c r="D150" s="47">
        <v>1.6</v>
      </c>
      <c r="E150" s="47">
        <v>11</v>
      </c>
      <c r="F150" s="47">
        <v>10</v>
      </c>
      <c r="G150" s="38">
        <v>146</v>
      </c>
      <c r="H150" s="47">
        <v>0.02</v>
      </c>
      <c r="I150" s="47">
        <v>0</v>
      </c>
      <c r="J150" s="47">
        <v>60</v>
      </c>
      <c r="K150" s="47">
        <v>0.4</v>
      </c>
      <c r="L150" s="47">
        <v>7</v>
      </c>
      <c r="M150" s="47">
        <v>18</v>
      </c>
      <c r="N150" s="47">
        <v>3</v>
      </c>
      <c r="O150" s="47">
        <v>0.25</v>
      </c>
      <c r="P150" s="1"/>
    </row>
    <row r="151" spans="1:48" ht="15" customHeight="1" x14ac:dyDescent="0.25">
      <c r="A151" s="3"/>
      <c r="B151" s="13" t="s">
        <v>16</v>
      </c>
      <c r="C151" s="81">
        <f t="shared" ref="C151:O151" si="21">SUM(C148:C150)</f>
        <v>415</v>
      </c>
      <c r="D151" s="48">
        <f t="shared" si="21"/>
        <v>8.92</v>
      </c>
      <c r="E151" s="48">
        <f t="shared" si="21"/>
        <v>18.25</v>
      </c>
      <c r="F151" s="48">
        <f t="shared" si="21"/>
        <v>38.9</v>
      </c>
      <c r="G151" s="48">
        <f t="shared" si="21"/>
        <v>355.2</v>
      </c>
      <c r="H151" s="48">
        <f t="shared" si="21"/>
        <v>0.10200000000000001</v>
      </c>
      <c r="I151" s="48">
        <f t="shared" si="21"/>
        <v>1.53</v>
      </c>
      <c r="J151" s="48">
        <f t="shared" si="21"/>
        <v>112.7</v>
      </c>
      <c r="K151" s="48">
        <f t="shared" si="21"/>
        <v>0.45500000000000002</v>
      </c>
      <c r="L151" s="48">
        <f t="shared" si="21"/>
        <v>264.5</v>
      </c>
      <c r="M151" s="48">
        <f t="shared" si="21"/>
        <v>225.1</v>
      </c>
      <c r="N151" s="48">
        <f t="shared" si="21"/>
        <v>37.5</v>
      </c>
      <c r="O151" s="48">
        <f t="shared" si="21"/>
        <v>0.52</v>
      </c>
      <c r="P151" s="1"/>
    </row>
    <row r="152" spans="1:48" s="117" customFormat="1" ht="15" customHeight="1" x14ac:dyDescent="0.25">
      <c r="A152" s="119"/>
      <c r="B152" s="134" t="s">
        <v>67</v>
      </c>
      <c r="C152" s="68">
        <v>400</v>
      </c>
      <c r="D152" s="17">
        <v>10.8</v>
      </c>
      <c r="E152" s="17">
        <v>12</v>
      </c>
      <c r="F152" s="17">
        <v>52.18</v>
      </c>
      <c r="G152" s="17">
        <v>360</v>
      </c>
      <c r="H152" s="17">
        <v>0.17</v>
      </c>
      <c r="I152" s="17">
        <v>10</v>
      </c>
      <c r="J152" s="17">
        <v>100</v>
      </c>
      <c r="K152" s="17">
        <v>2</v>
      </c>
      <c r="L152" s="17">
        <v>180</v>
      </c>
      <c r="M152" s="17">
        <v>160</v>
      </c>
      <c r="N152" s="17">
        <v>40</v>
      </c>
      <c r="O152" s="17">
        <v>2</v>
      </c>
      <c r="P152" s="135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</row>
    <row r="153" spans="1:48" ht="15" customHeight="1" x14ac:dyDescent="0.25">
      <c r="A153" s="361" t="s">
        <v>5</v>
      </c>
      <c r="B153" s="362"/>
      <c r="C153" s="68"/>
      <c r="D153" s="17"/>
      <c r="E153" s="17"/>
      <c r="F153" s="17"/>
      <c r="G153" s="17"/>
      <c r="H153" s="38"/>
      <c r="I153" s="38"/>
      <c r="J153" s="38"/>
      <c r="K153" s="38"/>
      <c r="L153" s="38"/>
      <c r="M153" s="38"/>
      <c r="N153" s="38"/>
      <c r="O153" s="38"/>
      <c r="P153" s="329"/>
    </row>
    <row r="154" spans="1:48" ht="15" customHeight="1" x14ac:dyDescent="0.25">
      <c r="A154" s="119" t="s">
        <v>105</v>
      </c>
      <c r="B154" s="100" t="s">
        <v>110</v>
      </c>
      <c r="C154" s="77">
        <v>100</v>
      </c>
      <c r="D154" s="47">
        <v>0.6</v>
      </c>
      <c r="E154" s="47">
        <v>0.4</v>
      </c>
      <c r="F154" s="47">
        <v>9.8000000000000007</v>
      </c>
      <c r="G154" s="145">
        <v>47</v>
      </c>
      <c r="H154" s="47">
        <v>0.03</v>
      </c>
      <c r="I154" s="47">
        <v>10</v>
      </c>
      <c r="J154" s="47">
        <v>0</v>
      </c>
      <c r="K154" s="47">
        <v>0.2</v>
      </c>
      <c r="L154" s="47">
        <v>16</v>
      </c>
      <c r="M154" s="47">
        <v>11</v>
      </c>
      <c r="N154" s="47">
        <v>9</v>
      </c>
      <c r="O154" s="47">
        <v>2.2000000000000002</v>
      </c>
      <c r="P154" s="115"/>
      <c r="U154"/>
    </row>
    <row r="155" spans="1:48" ht="15" customHeight="1" x14ac:dyDescent="0.25">
      <c r="A155" s="146"/>
      <c r="B155" s="147" t="s">
        <v>16</v>
      </c>
      <c r="C155" s="77">
        <f>SUM(C154)</f>
        <v>100</v>
      </c>
      <c r="D155" s="37">
        <f t="shared" ref="D155:O155" si="22">SUM(D154)</f>
        <v>0.6</v>
      </c>
      <c r="E155" s="37">
        <f t="shared" si="22"/>
        <v>0.4</v>
      </c>
      <c r="F155" s="37">
        <f t="shared" si="22"/>
        <v>9.8000000000000007</v>
      </c>
      <c r="G155" s="37">
        <f t="shared" si="22"/>
        <v>47</v>
      </c>
      <c r="H155" s="37">
        <f t="shared" si="22"/>
        <v>0.03</v>
      </c>
      <c r="I155" s="37">
        <f t="shared" si="22"/>
        <v>10</v>
      </c>
      <c r="J155" s="37">
        <f t="shared" si="22"/>
        <v>0</v>
      </c>
      <c r="K155" s="37">
        <f t="shared" si="22"/>
        <v>0.2</v>
      </c>
      <c r="L155" s="37">
        <f t="shared" si="22"/>
        <v>16</v>
      </c>
      <c r="M155" s="37">
        <f t="shared" si="22"/>
        <v>11</v>
      </c>
      <c r="N155" s="37">
        <f t="shared" si="22"/>
        <v>9</v>
      </c>
      <c r="O155" s="37">
        <f t="shared" si="22"/>
        <v>2.2000000000000002</v>
      </c>
      <c r="P155" s="115"/>
      <c r="U155"/>
    </row>
    <row r="156" spans="1:48" s="113" customFormat="1" ht="15" customHeight="1" x14ac:dyDescent="0.25">
      <c r="A156" s="136"/>
      <c r="B156" s="137" t="s">
        <v>67</v>
      </c>
      <c r="C156" s="138">
        <v>100</v>
      </c>
      <c r="D156" s="139">
        <v>2.7</v>
      </c>
      <c r="E156" s="140">
        <v>3</v>
      </c>
      <c r="F156" s="140">
        <v>13</v>
      </c>
      <c r="G156" s="140">
        <v>90</v>
      </c>
      <c r="H156" s="140">
        <v>4.4999999999999998E-2</v>
      </c>
      <c r="I156" s="140">
        <v>2.5</v>
      </c>
      <c r="J156" s="140">
        <v>25</v>
      </c>
      <c r="K156" s="140">
        <v>0.46</v>
      </c>
      <c r="L156" s="140">
        <v>45</v>
      </c>
      <c r="M156" s="140">
        <v>40</v>
      </c>
      <c r="N156" s="140">
        <v>10</v>
      </c>
      <c r="O156" s="140">
        <v>0.5</v>
      </c>
      <c r="P156" s="311"/>
    </row>
    <row r="157" spans="1:48" ht="15" customHeight="1" x14ac:dyDescent="0.25">
      <c r="A157" s="4" t="s">
        <v>6</v>
      </c>
      <c r="B157" s="12"/>
      <c r="C157" s="68"/>
      <c r="D157" s="40"/>
      <c r="E157" s="40"/>
      <c r="F157" s="40"/>
      <c r="G157" s="40"/>
      <c r="H157" s="37"/>
      <c r="I157" s="37"/>
      <c r="J157" s="37"/>
      <c r="K157" s="37"/>
      <c r="L157" s="37"/>
      <c r="M157" s="37"/>
      <c r="N157" s="37"/>
      <c r="O157" s="37"/>
      <c r="P157" s="75"/>
    </row>
    <row r="158" spans="1:48" ht="15" customHeight="1" x14ac:dyDescent="0.25">
      <c r="A158" s="126">
        <v>1</v>
      </c>
      <c r="B158" s="175" t="s">
        <v>60</v>
      </c>
      <c r="C158" s="198">
        <v>60</v>
      </c>
      <c r="D158" s="121">
        <v>0.87</v>
      </c>
      <c r="E158" s="121">
        <v>3.6</v>
      </c>
      <c r="F158" s="121">
        <v>5.04</v>
      </c>
      <c r="G158" s="121">
        <v>56.4</v>
      </c>
      <c r="H158" s="121">
        <v>1.4999999999999999E-2</v>
      </c>
      <c r="I158" s="121">
        <v>10.199999999999999</v>
      </c>
      <c r="J158" s="47">
        <v>0</v>
      </c>
      <c r="K158" s="47">
        <v>1.68</v>
      </c>
      <c r="L158" s="47">
        <v>24</v>
      </c>
      <c r="M158" s="47">
        <v>16.8</v>
      </c>
      <c r="N158" s="47">
        <v>9.6</v>
      </c>
      <c r="O158" s="47">
        <v>0.31</v>
      </c>
      <c r="P158" s="115"/>
      <c r="U158"/>
    </row>
    <row r="159" spans="1:48" ht="15" customHeight="1" x14ac:dyDescent="0.25">
      <c r="A159" s="126">
        <v>113</v>
      </c>
      <c r="B159" s="127" t="s">
        <v>78</v>
      </c>
      <c r="C159" s="204">
        <v>180</v>
      </c>
      <c r="D159" s="47">
        <v>8.25</v>
      </c>
      <c r="E159" s="47">
        <v>5.33</v>
      </c>
      <c r="F159" s="47">
        <v>10.56</v>
      </c>
      <c r="G159" s="41">
        <v>123.3</v>
      </c>
      <c r="H159" s="47">
        <v>0.11</v>
      </c>
      <c r="I159" s="47">
        <v>3.51</v>
      </c>
      <c r="J159" s="47">
        <v>21.6</v>
      </c>
      <c r="K159" s="47">
        <v>0.28999999999999998</v>
      </c>
      <c r="L159" s="47">
        <v>29.5</v>
      </c>
      <c r="M159" s="47">
        <v>89.9</v>
      </c>
      <c r="N159" s="47">
        <v>27.6</v>
      </c>
      <c r="O159" s="47">
        <v>1.72</v>
      </c>
      <c r="P159" s="115"/>
      <c r="U159"/>
    </row>
    <row r="160" spans="1:48" ht="15" customHeight="1" x14ac:dyDescent="0.25">
      <c r="A160" s="28">
        <v>354</v>
      </c>
      <c r="B160" s="29" t="s">
        <v>79</v>
      </c>
      <c r="C160" s="199">
        <v>200</v>
      </c>
      <c r="D160" s="118">
        <v>14.6</v>
      </c>
      <c r="E160" s="118">
        <v>4.9000000000000004</v>
      </c>
      <c r="F160" s="118">
        <v>18.100000000000001</v>
      </c>
      <c r="G160" s="131">
        <v>176</v>
      </c>
      <c r="H160" s="118">
        <v>0.24</v>
      </c>
      <c r="I160" s="118">
        <v>5.9</v>
      </c>
      <c r="J160" s="47">
        <v>461</v>
      </c>
      <c r="K160" s="47">
        <v>1.1000000000000001</v>
      </c>
      <c r="L160" s="47">
        <v>31.1</v>
      </c>
      <c r="M160" s="47">
        <v>272.2</v>
      </c>
      <c r="N160" s="47">
        <v>41.4</v>
      </c>
      <c r="O160" s="47">
        <v>4.3</v>
      </c>
      <c r="P160" s="115"/>
    </row>
    <row r="161" spans="1:47" ht="15" customHeight="1" x14ac:dyDescent="0.25">
      <c r="A161" s="28">
        <v>495</v>
      </c>
      <c r="B161" s="29" t="s">
        <v>36</v>
      </c>
      <c r="C161" s="199">
        <v>180</v>
      </c>
      <c r="D161" s="118">
        <v>0.54</v>
      </c>
      <c r="E161" s="118">
        <v>0.09</v>
      </c>
      <c r="F161" s="118">
        <v>18</v>
      </c>
      <c r="G161" s="131">
        <v>75.599999999999994</v>
      </c>
      <c r="H161" s="173">
        <v>0</v>
      </c>
      <c r="I161" s="174">
        <v>0.18</v>
      </c>
      <c r="J161" s="164">
        <v>0</v>
      </c>
      <c r="K161" s="164">
        <v>0.36</v>
      </c>
      <c r="L161" s="164">
        <v>18</v>
      </c>
      <c r="M161" s="164">
        <v>17.28</v>
      </c>
      <c r="N161" s="164">
        <v>12.9</v>
      </c>
      <c r="O161" s="164">
        <v>0.62</v>
      </c>
      <c r="P161" s="135"/>
    </row>
    <row r="162" spans="1:47" ht="15" customHeight="1" x14ac:dyDescent="0.25">
      <c r="A162" s="150">
        <v>573</v>
      </c>
      <c r="B162" s="149" t="s">
        <v>4</v>
      </c>
      <c r="C162" s="129">
        <v>40</v>
      </c>
      <c r="D162" s="47">
        <v>3.04</v>
      </c>
      <c r="E162" s="47">
        <v>0.32</v>
      </c>
      <c r="F162" s="47">
        <v>19.600000000000001</v>
      </c>
      <c r="G162" s="151">
        <v>92.5</v>
      </c>
      <c r="H162" s="47">
        <v>4.1000000000000002E-2</v>
      </c>
      <c r="I162" s="47">
        <v>0</v>
      </c>
      <c r="J162" s="47">
        <v>0</v>
      </c>
      <c r="K162" s="47">
        <v>0.43</v>
      </c>
      <c r="L162" s="47">
        <v>8</v>
      </c>
      <c r="M162" s="47">
        <v>25.9</v>
      </c>
      <c r="N162" s="47">
        <v>5.6</v>
      </c>
      <c r="O162" s="47">
        <v>0.4</v>
      </c>
      <c r="P162" s="115"/>
      <c r="U162"/>
    </row>
    <row r="163" spans="1:47" ht="15" customHeight="1" x14ac:dyDescent="0.25">
      <c r="A163" s="119">
        <v>574</v>
      </c>
      <c r="B163" s="100" t="s">
        <v>19</v>
      </c>
      <c r="C163" s="77">
        <v>40</v>
      </c>
      <c r="D163" s="47">
        <v>3.2</v>
      </c>
      <c r="E163" s="47">
        <v>0.6</v>
      </c>
      <c r="F163" s="47">
        <v>16</v>
      </c>
      <c r="G163" s="152">
        <v>83.72</v>
      </c>
      <c r="H163" s="47">
        <v>0.1</v>
      </c>
      <c r="I163" s="47">
        <v>0</v>
      </c>
      <c r="J163" s="47">
        <v>0</v>
      </c>
      <c r="K163" s="47">
        <v>0.84</v>
      </c>
      <c r="L163" s="47">
        <v>12.9</v>
      </c>
      <c r="M163" s="47">
        <v>92.4</v>
      </c>
      <c r="N163" s="47">
        <v>26</v>
      </c>
      <c r="O163" s="47">
        <v>1.73</v>
      </c>
      <c r="P163" s="115"/>
      <c r="U163"/>
    </row>
    <row r="164" spans="1:47" ht="15" customHeight="1" x14ac:dyDescent="0.25">
      <c r="A164" s="15"/>
      <c r="B164" s="13" t="s">
        <v>16</v>
      </c>
      <c r="C164" s="81">
        <f t="shared" ref="C164:O164" si="23">SUM(C158:C163)</f>
        <v>700</v>
      </c>
      <c r="D164" s="48">
        <f t="shared" si="23"/>
        <v>30.499999999999996</v>
      </c>
      <c r="E164" s="48">
        <f t="shared" si="23"/>
        <v>14.84</v>
      </c>
      <c r="F164" s="48">
        <f t="shared" si="23"/>
        <v>87.300000000000011</v>
      </c>
      <c r="G164" s="48">
        <f t="shared" si="23"/>
        <v>607.52</v>
      </c>
      <c r="H164" s="48">
        <f t="shared" si="23"/>
        <v>0.50600000000000001</v>
      </c>
      <c r="I164" s="48">
        <f t="shared" si="23"/>
        <v>19.79</v>
      </c>
      <c r="J164" s="48">
        <f t="shared" si="23"/>
        <v>482.6</v>
      </c>
      <c r="K164" s="48">
        <f t="shared" si="23"/>
        <v>4.7</v>
      </c>
      <c r="L164" s="48">
        <f t="shared" si="23"/>
        <v>123.5</v>
      </c>
      <c r="M164" s="48">
        <f t="shared" si="23"/>
        <v>514.4799999999999</v>
      </c>
      <c r="N164" s="48">
        <f t="shared" si="23"/>
        <v>123.1</v>
      </c>
      <c r="O164" s="48">
        <f t="shared" si="23"/>
        <v>9.08</v>
      </c>
      <c r="P164" s="75"/>
    </row>
    <row r="165" spans="1:47" s="117" customFormat="1" ht="15" customHeight="1" x14ac:dyDescent="0.25">
      <c r="A165" s="119"/>
      <c r="B165" s="141" t="s">
        <v>67</v>
      </c>
      <c r="C165" s="77">
        <v>600</v>
      </c>
      <c r="D165" s="17">
        <v>18.899999999999999</v>
      </c>
      <c r="E165" s="17">
        <v>21</v>
      </c>
      <c r="F165" s="17">
        <v>91.3</v>
      </c>
      <c r="G165" s="17">
        <v>630</v>
      </c>
      <c r="H165" s="17">
        <v>0.31</v>
      </c>
      <c r="I165" s="17">
        <v>17.5</v>
      </c>
      <c r="J165" s="17">
        <v>175</v>
      </c>
      <c r="K165" s="17">
        <v>3.26</v>
      </c>
      <c r="L165" s="17">
        <v>315</v>
      </c>
      <c r="M165" s="17">
        <v>280</v>
      </c>
      <c r="N165" s="17">
        <v>70</v>
      </c>
      <c r="O165" s="17">
        <v>3.5</v>
      </c>
      <c r="P165" s="142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 s="143"/>
    </row>
    <row r="166" spans="1:47" ht="15" customHeight="1" x14ac:dyDescent="0.25">
      <c r="A166" s="22" t="s">
        <v>7</v>
      </c>
      <c r="B166" s="12"/>
      <c r="C166" s="192"/>
      <c r="D166" s="43"/>
      <c r="E166" s="43"/>
      <c r="F166" s="43"/>
      <c r="G166" s="44"/>
      <c r="H166" s="216"/>
      <c r="I166" s="216"/>
      <c r="J166" s="39"/>
      <c r="K166" s="39"/>
      <c r="L166" s="39"/>
      <c r="M166" s="39"/>
      <c r="N166" s="39"/>
      <c r="O166" s="39"/>
      <c r="P166" s="14"/>
    </row>
    <row r="167" spans="1:47" ht="15" customHeight="1" x14ac:dyDescent="0.25">
      <c r="A167" s="28">
        <v>544</v>
      </c>
      <c r="B167" s="221" t="s">
        <v>64</v>
      </c>
      <c r="C167" s="193">
        <v>80</v>
      </c>
      <c r="D167" s="41">
        <v>5.46</v>
      </c>
      <c r="E167" s="41">
        <v>5.6</v>
      </c>
      <c r="F167" s="41">
        <v>35.5</v>
      </c>
      <c r="G167" s="41">
        <v>224</v>
      </c>
      <c r="H167" s="38">
        <v>0.06</v>
      </c>
      <c r="I167" s="38">
        <v>0</v>
      </c>
      <c r="J167" s="38">
        <v>33.799999999999997</v>
      </c>
      <c r="K167" s="38">
        <v>0.8</v>
      </c>
      <c r="L167" s="38">
        <v>18.2</v>
      </c>
      <c r="M167" s="38">
        <v>44.5</v>
      </c>
      <c r="N167" s="38">
        <v>8.1300000000000008</v>
      </c>
      <c r="O167" s="38">
        <v>0.57999999999999996</v>
      </c>
      <c r="P167" s="115"/>
    </row>
    <row r="168" spans="1:47" ht="15" customHeight="1" x14ac:dyDescent="0.25">
      <c r="A168" s="148">
        <v>470</v>
      </c>
      <c r="B168" s="222" t="s">
        <v>71</v>
      </c>
      <c r="C168" s="68">
        <v>200</v>
      </c>
      <c r="D168" s="47">
        <v>5.8</v>
      </c>
      <c r="E168" s="47">
        <v>5</v>
      </c>
      <c r="F168" s="47">
        <v>8</v>
      </c>
      <c r="G168" s="154">
        <v>101</v>
      </c>
      <c r="H168" s="47">
        <v>0.08</v>
      </c>
      <c r="I168" s="47">
        <v>1.4</v>
      </c>
      <c r="J168" s="47">
        <v>40.1</v>
      </c>
      <c r="K168" s="47">
        <v>0</v>
      </c>
      <c r="L168" s="47">
        <v>240.8</v>
      </c>
      <c r="M168" s="47">
        <v>180.6</v>
      </c>
      <c r="N168" s="47">
        <v>28.1</v>
      </c>
      <c r="O168" s="47">
        <v>0.2</v>
      </c>
      <c r="P168" s="115"/>
      <c r="U168"/>
    </row>
    <row r="169" spans="1:47" ht="15" customHeight="1" x14ac:dyDescent="0.25">
      <c r="A169" s="5"/>
      <c r="B169" s="13" t="s">
        <v>16</v>
      </c>
      <c r="C169" s="129">
        <f>SUM(C167:C168)</f>
        <v>280</v>
      </c>
      <c r="D169" s="130">
        <f>SUM(D167:D168)</f>
        <v>11.26</v>
      </c>
      <c r="E169" s="130">
        <f t="shared" ref="E169:O169" si="24">SUM(E167:E168)</f>
        <v>10.6</v>
      </c>
      <c r="F169" s="130">
        <f t="shared" si="24"/>
        <v>43.5</v>
      </c>
      <c r="G169" s="130">
        <f t="shared" si="24"/>
        <v>325</v>
      </c>
      <c r="H169" s="130">
        <f t="shared" si="24"/>
        <v>0.14000000000000001</v>
      </c>
      <c r="I169" s="130">
        <f t="shared" si="24"/>
        <v>1.4</v>
      </c>
      <c r="J169" s="39">
        <f t="shared" si="24"/>
        <v>73.900000000000006</v>
      </c>
      <c r="K169" s="39">
        <f t="shared" si="24"/>
        <v>0.8</v>
      </c>
      <c r="L169" s="39">
        <f t="shared" si="24"/>
        <v>259</v>
      </c>
      <c r="M169" s="39">
        <f t="shared" si="24"/>
        <v>225.1</v>
      </c>
      <c r="N169" s="39">
        <f t="shared" si="24"/>
        <v>36.230000000000004</v>
      </c>
      <c r="O169" s="39">
        <f t="shared" si="24"/>
        <v>0.78</v>
      </c>
      <c r="P169" s="116"/>
      <c r="R169" s="317"/>
      <c r="S169" s="317"/>
      <c r="T169" s="317"/>
      <c r="U169" s="332"/>
    </row>
    <row r="170" spans="1:47" ht="15" customHeight="1" x14ac:dyDescent="0.25">
      <c r="A170" s="144"/>
      <c r="B170" s="141" t="s">
        <v>67</v>
      </c>
      <c r="C170" s="77">
        <v>250</v>
      </c>
      <c r="D170" s="17">
        <v>8.1</v>
      </c>
      <c r="E170" s="17">
        <v>9</v>
      </c>
      <c r="F170" s="17">
        <v>39.1</v>
      </c>
      <c r="G170" s="17">
        <v>270</v>
      </c>
      <c r="H170" s="17">
        <v>0.13</v>
      </c>
      <c r="I170" s="17">
        <v>7.5</v>
      </c>
      <c r="J170" s="17">
        <v>75</v>
      </c>
      <c r="K170" s="17">
        <v>1.4</v>
      </c>
      <c r="L170" s="17">
        <v>135</v>
      </c>
      <c r="M170" s="17">
        <v>120</v>
      </c>
      <c r="N170" s="17">
        <v>30</v>
      </c>
      <c r="O170" s="17">
        <v>1.5</v>
      </c>
      <c r="P170" s="115"/>
      <c r="R170" s="310"/>
      <c r="S170" s="310"/>
      <c r="T170" s="310"/>
    </row>
    <row r="171" spans="1:47" ht="15" customHeight="1" x14ac:dyDescent="0.25">
      <c r="A171" s="4"/>
      <c r="B171" s="13"/>
      <c r="C171" s="68"/>
      <c r="D171" s="39"/>
      <c r="E171" s="39"/>
      <c r="F171" s="39"/>
      <c r="G171" s="39"/>
      <c r="H171" s="17"/>
      <c r="I171" s="17"/>
      <c r="J171" s="17"/>
      <c r="K171" s="17"/>
      <c r="L171" s="17"/>
      <c r="M171" s="17"/>
      <c r="N171" s="17"/>
      <c r="O171" s="17"/>
      <c r="P171" s="75"/>
      <c r="U171"/>
    </row>
    <row r="172" spans="1:47" ht="15" customHeight="1" x14ac:dyDescent="0.25">
      <c r="A172" s="4"/>
      <c r="B172" s="13" t="s">
        <v>20</v>
      </c>
      <c r="C172" s="68">
        <f>SUM(C151+C155+C164+C169)</f>
        <v>1495</v>
      </c>
      <c r="D172" s="17">
        <f t="shared" ref="D172:O172" si="25">D151+D155+D164+D169</f>
        <v>51.279999999999994</v>
      </c>
      <c r="E172" s="17">
        <f t="shared" si="25"/>
        <v>44.089999999999996</v>
      </c>
      <c r="F172" s="17">
        <f t="shared" si="25"/>
        <v>179.5</v>
      </c>
      <c r="G172" s="17">
        <f t="shared" si="25"/>
        <v>1334.72</v>
      </c>
      <c r="H172" s="17">
        <f t="shared" si="25"/>
        <v>0.77800000000000002</v>
      </c>
      <c r="I172" s="17">
        <f t="shared" si="25"/>
        <v>32.72</v>
      </c>
      <c r="J172" s="17">
        <f t="shared" si="25"/>
        <v>669.2</v>
      </c>
      <c r="K172" s="17">
        <f t="shared" si="25"/>
        <v>6.1550000000000002</v>
      </c>
      <c r="L172" s="17">
        <f t="shared" si="25"/>
        <v>663</v>
      </c>
      <c r="M172" s="17">
        <f t="shared" si="25"/>
        <v>975.68</v>
      </c>
      <c r="N172" s="17">
        <f t="shared" si="25"/>
        <v>205.82999999999998</v>
      </c>
      <c r="O172" s="17">
        <f t="shared" si="25"/>
        <v>12.58</v>
      </c>
      <c r="P172" s="75"/>
    </row>
    <row r="173" spans="1:47" s="8" customFormat="1" ht="16.5" customHeight="1" x14ac:dyDescent="0.25">
      <c r="A173" s="146"/>
      <c r="B173" s="147" t="s">
        <v>21</v>
      </c>
      <c r="C173" s="77">
        <v>1350</v>
      </c>
      <c r="D173" s="17">
        <v>40.5</v>
      </c>
      <c r="E173" s="17">
        <v>45</v>
      </c>
      <c r="F173" s="17">
        <v>195.7</v>
      </c>
      <c r="G173" s="17">
        <v>1350</v>
      </c>
      <c r="H173" s="140">
        <v>0.67</v>
      </c>
      <c r="I173" s="140">
        <v>37.5</v>
      </c>
      <c r="J173" s="140">
        <v>375</v>
      </c>
      <c r="K173" s="140">
        <v>7</v>
      </c>
      <c r="L173" s="140">
        <v>675</v>
      </c>
      <c r="M173" s="140">
        <v>600</v>
      </c>
      <c r="N173" s="140">
        <v>150</v>
      </c>
      <c r="O173" s="140">
        <v>7.5</v>
      </c>
      <c r="P173" s="333"/>
      <c r="R173"/>
      <c r="S173"/>
      <c r="T173"/>
      <c r="U173" s="334"/>
      <c r="X173"/>
    </row>
    <row r="174" spans="1:47" s="8" customFormat="1" ht="16.5" customHeight="1" x14ac:dyDescent="0.25">
      <c r="A174" s="356" t="s">
        <v>99</v>
      </c>
      <c r="B174" s="356"/>
      <c r="C174" s="356"/>
      <c r="D174" s="356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  <c r="O174" s="356"/>
      <c r="P174" s="333"/>
      <c r="R174"/>
      <c r="S174"/>
      <c r="T174"/>
      <c r="U174" s="335"/>
      <c r="X174"/>
    </row>
    <row r="175" spans="1:47" ht="18" customHeight="1" x14ac:dyDescent="0.3">
      <c r="A175" s="125" t="s">
        <v>37</v>
      </c>
      <c r="B175" s="125"/>
      <c r="C175" s="80"/>
      <c r="D175" s="45"/>
      <c r="E175" s="45"/>
      <c r="F175" s="45"/>
      <c r="G175" s="45"/>
      <c r="P175" s="327"/>
      <c r="S175" s="316"/>
      <c r="T175" s="316"/>
      <c r="U175" s="315"/>
    </row>
    <row r="176" spans="1:47" ht="18" customHeight="1" x14ac:dyDescent="0.3">
      <c r="A176" s="351" t="s">
        <v>49</v>
      </c>
      <c r="B176" s="351"/>
      <c r="C176" s="352" t="s">
        <v>40</v>
      </c>
      <c r="D176" s="352"/>
      <c r="E176" s="352"/>
      <c r="F176" s="352"/>
      <c r="G176" s="352"/>
      <c r="H176" s="352"/>
      <c r="I176" s="352"/>
      <c r="J176" s="57"/>
      <c r="L176" s="57"/>
      <c r="M176" s="57"/>
      <c r="O176" s="57"/>
      <c r="P176" s="327"/>
      <c r="S176" s="336"/>
      <c r="T176" s="316"/>
      <c r="U176" s="315"/>
    </row>
    <row r="177" spans="1:48" ht="18.75" x14ac:dyDescent="0.3">
      <c r="A177" s="353" t="s">
        <v>94</v>
      </c>
      <c r="B177" s="353"/>
      <c r="C177" s="353"/>
      <c r="D177" s="353"/>
      <c r="E177" s="353"/>
      <c r="F177" s="353"/>
      <c r="G177" s="353"/>
      <c r="H177" s="57"/>
      <c r="I177" s="57"/>
      <c r="J177" s="57"/>
      <c r="K177" s="57"/>
      <c r="L177" s="57"/>
      <c r="M177" s="57"/>
      <c r="N177" s="57"/>
      <c r="O177" s="57"/>
      <c r="P177" s="327"/>
      <c r="S177" s="315"/>
      <c r="T177" s="316"/>
      <c r="U177" s="315"/>
    </row>
    <row r="178" spans="1:48" ht="18.75" x14ac:dyDescent="0.3">
      <c r="A178" s="4" t="s">
        <v>0</v>
      </c>
      <c r="B178" s="20" t="s">
        <v>1</v>
      </c>
      <c r="C178" s="98" t="s">
        <v>8</v>
      </c>
      <c r="D178" s="357" t="s">
        <v>9</v>
      </c>
      <c r="E178" s="358"/>
      <c r="F178" s="358"/>
      <c r="G178" s="359"/>
      <c r="H178" s="354" t="s">
        <v>52</v>
      </c>
      <c r="I178" s="354" t="s">
        <v>53</v>
      </c>
      <c r="J178" s="363" t="s">
        <v>54</v>
      </c>
      <c r="K178" s="360" t="s">
        <v>55</v>
      </c>
      <c r="L178" s="360" t="s">
        <v>56</v>
      </c>
      <c r="M178" s="360" t="s">
        <v>57</v>
      </c>
      <c r="N178" s="360" t="s">
        <v>58</v>
      </c>
      <c r="O178" s="360" t="s">
        <v>59</v>
      </c>
      <c r="P178" s="327"/>
      <c r="S178" s="316"/>
      <c r="T178" s="316"/>
      <c r="U178" s="315"/>
    </row>
    <row r="179" spans="1:48" s="8" customFormat="1" ht="15.6" customHeight="1" x14ac:dyDescent="0.25">
      <c r="A179" s="128" t="s">
        <v>2</v>
      </c>
      <c r="B179" s="20"/>
      <c r="C179" s="98"/>
      <c r="D179" s="17" t="s">
        <v>10</v>
      </c>
      <c r="E179" s="17" t="s">
        <v>11</v>
      </c>
      <c r="F179" s="17" t="s">
        <v>12</v>
      </c>
      <c r="G179" s="17" t="s">
        <v>13</v>
      </c>
      <c r="H179" s="355"/>
      <c r="I179" s="355"/>
      <c r="J179" s="364"/>
      <c r="K179" s="360"/>
      <c r="L179" s="360"/>
      <c r="M179" s="360"/>
      <c r="N179" s="360"/>
      <c r="O179" s="360"/>
      <c r="P179" s="183"/>
      <c r="U179" s="34"/>
    </row>
    <row r="180" spans="1:48" ht="15" customHeight="1" x14ac:dyDescent="0.25">
      <c r="A180" s="126">
        <v>139</v>
      </c>
      <c r="B180" s="170" t="s">
        <v>73</v>
      </c>
      <c r="C180" s="204">
        <v>200</v>
      </c>
      <c r="D180" s="47">
        <v>5.75</v>
      </c>
      <c r="E180" s="47">
        <v>6.47</v>
      </c>
      <c r="F180" s="47">
        <v>19.600000000000001</v>
      </c>
      <c r="G180" s="41">
        <v>160.19999999999999</v>
      </c>
      <c r="H180" s="47">
        <v>6.6000000000000003E-2</v>
      </c>
      <c r="I180" s="47">
        <v>0.88</v>
      </c>
      <c r="J180" s="270">
        <v>46.5</v>
      </c>
      <c r="K180" s="47">
        <v>0.27</v>
      </c>
      <c r="L180" s="47">
        <v>16.3</v>
      </c>
      <c r="M180" s="47">
        <v>137.19999999999999</v>
      </c>
      <c r="N180" s="47">
        <v>20.5</v>
      </c>
      <c r="O180" s="47">
        <v>0.51</v>
      </c>
      <c r="P180" s="115"/>
      <c r="U180"/>
    </row>
    <row r="181" spans="1:48" ht="15" customHeight="1" x14ac:dyDescent="0.25">
      <c r="A181" s="62">
        <v>465</v>
      </c>
      <c r="B181" s="63" t="s">
        <v>15</v>
      </c>
      <c r="C181" s="197">
        <v>180</v>
      </c>
      <c r="D181" s="50">
        <v>2.52</v>
      </c>
      <c r="E181" s="50">
        <v>2.25</v>
      </c>
      <c r="F181" s="50">
        <v>12.5</v>
      </c>
      <c r="G181" s="50">
        <v>79.2</v>
      </c>
      <c r="H181" s="37">
        <v>2.7E-2</v>
      </c>
      <c r="I181" s="37">
        <v>0.63</v>
      </c>
      <c r="J181" s="271">
        <v>17.100000000000001</v>
      </c>
      <c r="K181" s="37">
        <v>0</v>
      </c>
      <c r="L181" s="37">
        <v>97.5</v>
      </c>
      <c r="M181" s="37">
        <v>68.900000000000006</v>
      </c>
      <c r="N181" s="37">
        <v>11.3</v>
      </c>
      <c r="O181" s="37">
        <v>0.1</v>
      </c>
      <c r="P181" s="115"/>
      <c r="U181"/>
    </row>
    <row r="182" spans="1:48" ht="15" customHeight="1" x14ac:dyDescent="0.25">
      <c r="A182" s="30">
        <v>65</v>
      </c>
      <c r="B182" s="63" t="s">
        <v>39</v>
      </c>
      <c r="C182" s="211">
        <v>25</v>
      </c>
      <c r="D182" s="71">
        <v>3.6</v>
      </c>
      <c r="E182" s="71">
        <v>6.5</v>
      </c>
      <c r="F182" s="71">
        <v>5</v>
      </c>
      <c r="G182" s="71">
        <v>93</v>
      </c>
      <c r="H182" s="92">
        <v>0.01</v>
      </c>
      <c r="I182" s="92">
        <v>0.11</v>
      </c>
      <c r="J182" s="291">
        <v>42</v>
      </c>
      <c r="K182" s="38">
        <v>0.2</v>
      </c>
      <c r="L182" s="38">
        <v>108</v>
      </c>
      <c r="M182" s="38">
        <v>71</v>
      </c>
      <c r="N182" s="38">
        <v>7</v>
      </c>
      <c r="O182" s="38">
        <v>0.19</v>
      </c>
      <c r="P182" s="114"/>
    </row>
    <row r="183" spans="1:48" ht="15" customHeight="1" x14ac:dyDescent="0.25">
      <c r="A183" s="3"/>
      <c r="B183" s="13" t="s">
        <v>16</v>
      </c>
      <c r="C183" s="68">
        <f t="shared" ref="C183:O183" si="26">SUM(C180:C182)</f>
        <v>405</v>
      </c>
      <c r="D183" s="17">
        <f t="shared" si="26"/>
        <v>11.87</v>
      </c>
      <c r="E183" s="17">
        <f t="shared" si="26"/>
        <v>15.219999999999999</v>
      </c>
      <c r="F183" s="17">
        <f t="shared" si="26"/>
        <v>37.1</v>
      </c>
      <c r="G183" s="17">
        <f t="shared" si="26"/>
        <v>332.4</v>
      </c>
      <c r="H183" s="17">
        <f t="shared" si="26"/>
        <v>0.10299999999999999</v>
      </c>
      <c r="I183" s="17">
        <f t="shared" si="26"/>
        <v>1.62</v>
      </c>
      <c r="J183" s="234">
        <f t="shared" si="26"/>
        <v>105.6</v>
      </c>
      <c r="K183" s="17">
        <f t="shared" si="26"/>
        <v>0.47000000000000003</v>
      </c>
      <c r="L183" s="17">
        <f t="shared" si="26"/>
        <v>221.8</v>
      </c>
      <c r="M183" s="17">
        <f t="shared" si="26"/>
        <v>277.10000000000002</v>
      </c>
      <c r="N183" s="17">
        <f t="shared" si="26"/>
        <v>38.799999999999997</v>
      </c>
      <c r="O183" s="17">
        <f t="shared" si="26"/>
        <v>0.8</v>
      </c>
      <c r="P183" s="329"/>
    </row>
    <row r="184" spans="1:48" s="117" customFormat="1" ht="15" customHeight="1" x14ac:dyDescent="0.25">
      <c r="A184" s="119"/>
      <c r="B184" s="134" t="s">
        <v>67</v>
      </c>
      <c r="C184" s="77">
        <v>400</v>
      </c>
      <c r="D184" s="17">
        <v>10.8</v>
      </c>
      <c r="E184" s="17">
        <v>12</v>
      </c>
      <c r="F184" s="17">
        <v>52.18</v>
      </c>
      <c r="G184" s="17">
        <v>360</v>
      </c>
      <c r="H184" s="17">
        <v>0.17</v>
      </c>
      <c r="I184" s="17">
        <v>10</v>
      </c>
      <c r="J184" s="234">
        <v>100</v>
      </c>
      <c r="K184" s="17">
        <v>2</v>
      </c>
      <c r="L184" s="17">
        <v>180</v>
      </c>
      <c r="M184" s="17">
        <v>160</v>
      </c>
      <c r="N184" s="17">
        <v>40</v>
      </c>
      <c r="O184" s="17">
        <v>2</v>
      </c>
      <c r="P184" s="135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</row>
    <row r="185" spans="1:48" ht="15" customHeight="1" x14ac:dyDescent="0.25">
      <c r="A185" s="361" t="s">
        <v>5</v>
      </c>
      <c r="B185" s="362"/>
      <c r="C185" s="68"/>
      <c r="D185" s="17"/>
      <c r="E185" s="17"/>
      <c r="F185" s="17"/>
      <c r="G185" s="17"/>
      <c r="H185" s="37"/>
      <c r="I185" s="37"/>
      <c r="J185" s="271"/>
      <c r="K185" s="37"/>
      <c r="L185" s="37"/>
      <c r="M185" s="37"/>
      <c r="N185" s="37"/>
      <c r="O185" s="37"/>
      <c r="P185" s="1"/>
    </row>
    <row r="186" spans="1:48" ht="15" customHeight="1" x14ac:dyDescent="0.25">
      <c r="A186" s="119" t="s">
        <v>105</v>
      </c>
      <c r="B186" s="100" t="s">
        <v>110</v>
      </c>
      <c r="C186" s="77">
        <v>100</v>
      </c>
      <c r="D186" s="47">
        <v>0.6</v>
      </c>
      <c r="E186" s="47">
        <v>0.4</v>
      </c>
      <c r="F186" s="47">
        <v>9.8000000000000007</v>
      </c>
      <c r="G186" s="145">
        <v>47</v>
      </c>
      <c r="H186" s="47">
        <v>0.03</v>
      </c>
      <c r="I186" s="47">
        <v>10</v>
      </c>
      <c r="J186" s="270">
        <v>0</v>
      </c>
      <c r="K186" s="47">
        <v>0.2</v>
      </c>
      <c r="L186" s="47">
        <v>16</v>
      </c>
      <c r="M186" s="47">
        <v>11</v>
      </c>
      <c r="N186" s="47">
        <v>9</v>
      </c>
      <c r="O186" s="47">
        <v>2.2000000000000002</v>
      </c>
      <c r="P186" s="115"/>
      <c r="U186"/>
    </row>
    <row r="187" spans="1:48" ht="15" customHeight="1" x14ac:dyDescent="0.25">
      <c r="A187" s="146"/>
      <c r="B187" s="147" t="s">
        <v>16</v>
      </c>
      <c r="C187" s="77">
        <f>SUM(C186)</f>
        <v>100</v>
      </c>
      <c r="D187" s="37">
        <f>SUM(D186)</f>
        <v>0.6</v>
      </c>
      <c r="E187" s="37">
        <f t="shared" ref="E187:O187" si="27">SUM(E186)</f>
        <v>0.4</v>
      </c>
      <c r="F187" s="37">
        <f t="shared" si="27"/>
        <v>9.8000000000000007</v>
      </c>
      <c r="G187" s="37">
        <f t="shared" si="27"/>
        <v>47</v>
      </c>
      <c r="H187" s="37">
        <f t="shared" si="27"/>
        <v>0.03</v>
      </c>
      <c r="I187" s="37">
        <f t="shared" si="27"/>
        <v>10</v>
      </c>
      <c r="J187" s="271">
        <f t="shared" si="27"/>
        <v>0</v>
      </c>
      <c r="K187" s="37">
        <f t="shared" si="27"/>
        <v>0.2</v>
      </c>
      <c r="L187" s="37">
        <f t="shared" si="27"/>
        <v>16</v>
      </c>
      <c r="M187" s="37">
        <f t="shared" si="27"/>
        <v>11</v>
      </c>
      <c r="N187" s="37">
        <f t="shared" si="27"/>
        <v>9</v>
      </c>
      <c r="O187" s="37">
        <f t="shared" si="27"/>
        <v>2.2000000000000002</v>
      </c>
      <c r="P187" s="115"/>
      <c r="U187"/>
    </row>
    <row r="188" spans="1:48" s="113" customFormat="1" ht="15" customHeight="1" x14ac:dyDescent="0.25">
      <c r="A188" s="136"/>
      <c r="B188" s="137" t="s">
        <v>67</v>
      </c>
      <c r="C188" s="138">
        <v>100</v>
      </c>
      <c r="D188" s="139">
        <v>2.7</v>
      </c>
      <c r="E188" s="140">
        <v>3</v>
      </c>
      <c r="F188" s="140">
        <v>13</v>
      </c>
      <c r="G188" s="140">
        <v>90</v>
      </c>
      <c r="H188" s="140">
        <v>4.4999999999999998E-2</v>
      </c>
      <c r="I188" s="140">
        <v>2.5</v>
      </c>
      <c r="J188" s="272">
        <v>25</v>
      </c>
      <c r="K188" s="140">
        <v>0.46</v>
      </c>
      <c r="L188" s="140">
        <v>45</v>
      </c>
      <c r="M188" s="140">
        <v>40</v>
      </c>
      <c r="N188" s="140">
        <v>10</v>
      </c>
      <c r="O188" s="140">
        <v>0.5</v>
      </c>
      <c r="P188" s="311"/>
    </row>
    <row r="189" spans="1:48" s="8" customFormat="1" ht="15.6" customHeight="1" x14ac:dyDescent="0.25">
      <c r="A189" s="9" t="s">
        <v>6</v>
      </c>
      <c r="B189" s="13"/>
      <c r="C189" s="68"/>
      <c r="D189" s="23"/>
      <c r="E189" s="53"/>
      <c r="F189" s="53"/>
      <c r="G189" s="53"/>
      <c r="H189" s="38"/>
      <c r="I189" s="38"/>
      <c r="J189" s="46"/>
      <c r="K189" s="38"/>
      <c r="L189" s="38"/>
      <c r="M189" s="38"/>
      <c r="N189" s="38"/>
      <c r="O189" s="38"/>
      <c r="P189" s="183"/>
      <c r="U189" s="34"/>
    </row>
    <row r="190" spans="1:48" ht="15" customHeight="1" x14ac:dyDescent="0.25">
      <c r="A190" s="3">
        <v>148</v>
      </c>
      <c r="B190" s="12" t="s">
        <v>27</v>
      </c>
      <c r="C190" s="77">
        <v>50</v>
      </c>
      <c r="D190" s="47">
        <v>0.35</v>
      </c>
      <c r="E190" s="47">
        <v>0.05</v>
      </c>
      <c r="F190" s="47">
        <v>0.95</v>
      </c>
      <c r="G190" s="40">
        <v>5.5</v>
      </c>
      <c r="H190" s="47">
        <v>1.4999999999999999E-2</v>
      </c>
      <c r="I190" s="47">
        <v>1.75</v>
      </c>
      <c r="J190" s="270">
        <v>0</v>
      </c>
      <c r="K190" s="47">
        <v>0.05</v>
      </c>
      <c r="L190" s="47">
        <v>8.9</v>
      </c>
      <c r="M190" s="47">
        <v>15.1</v>
      </c>
      <c r="N190" s="47">
        <v>7.05</v>
      </c>
      <c r="O190" s="47">
        <v>0.25</v>
      </c>
      <c r="P190" s="75"/>
    </row>
    <row r="191" spans="1:48" ht="15" customHeight="1" x14ac:dyDescent="0.25">
      <c r="A191" s="28">
        <v>119</v>
      </c>
      <c r="B191" s="29" t="s">
        <v>84</v>
      </c>
      <c r="C191" s="215">
        <v>200</v>
      </c>
      <c r="D191" s="213">
        <v>9.4</v>
      </c>
      <c r="E191" s="213">
        <v>3.11</v>
      </c>
      <c r="F191" s="213">
        <v>8.6300000000000008</v>
      </c>
      <c r="G191" s="213">
        <v>100.4</v>
      </c>
      <c r="H191" s="214">
        <v>0.12</v>
      </c>
      <c r="I191" s="214">
        <v>6.9</v>
      </c>
      <c r="J191" s="292">
        <v>18.8</v>
      </c>
      <c r="K191" s="40">
        <v>0.55000000000000004</v>
      </c>
      <c r="L191" s="40">
        <v>32.4</v>
      </c>
      <c r="M191" s="40">
        <v>128.1</v>
      </c>
      <c r="N191" s="40">
        <v>31.1</v>
      </c>
      <c r="O191" s="40">
        <v>0.98</v>
      </c>
      <c r="P191" s="115"/>
      <c r="U191"/>
    </row>
    <row r="192" spans="1:48" ht="15" customHeight="1" x14ac:dyDescent="0.25">
      <c r="A192" s="126">
        <v>333</v>
      </c>
      <c r="B192" s="127" t="s">
        <v>85</v>
      </c>
      <c r="C192" s="198">
        <v>180</v>
      </c>
      <c r="D192" s="47">
        <v>19.8</v>
      </c>
      <c r="E192" s="47">
        <v>22.27</v>
      </c>
      <c r="F192" s="47">
        <v>7.2</v>
      </c>
      <c r="G192" s="41">
        <v>311.39999999999998</v>
      </c>
      <c r="H192" s="47">
        <v>6.7000000000000004E-2</v>
      </c>
      <c r="I192" s="47">
        <v>12.9</v>
      </c>
      <c r="J192" s="270">
        <v>34.200000000000003</v>
      </c>
      <c r="K192" s="47">
        <v>0.54</v>
      </c>
      <c r="L192" s="47">
        <v>43.2</v>
      </c>
      <c r="M192" s="47">
        <v>221.4</v>
      </c>
      <c r="N192" s="47">
        <v>36</v>
      </c>
      <c r="O192" s="47">
        <v>3.07</v>
      </c>
      <c r="P192" s="115"/>
      <c r="U192"/>
    </row>
    <row r="193" spans="1:47" ht="15" customHeight="1" x14ac:dyDescent="0.25">
      <c r="A193" s="126">
        <v>486</v>
      </c>
      <c r="B193" s="170" t="s">
        <v>96</v>
      </c>
      <c r="C193" s="209">
        <v>180</v>
      </c>
      <c r="D193" s="165">
        <v>9.5000000000000001E-2</v>
      </c>
      <c r="E193" s="165">
        <v>9.5000000000000001E-2</v>
      </c>
      <c r="F193" s="165">
        <v>9.98</v>
      </c>
      <c r="G193" s="120">
        <v>41.4</v>
      </c>
      <c r="H193" s="165">
        <v>0</v>
      </c>
      <c r="I193" s="165">
        <v>0.54</v>
      </c>
      <c r="J193" s="289">
        <v>0</v>
      </c>
      <c r="K193" s="165">
        <v>3.5999999999999997E-2</v>
      </c>
      <c r="L193" s="165">
        <v>3.11</v>
      </c>
      <c r="M193" s="165">
        <v>1.91</v>
      </c>
      <c r="N193" s="165">
        <v>1.52</v>
      </c>
      <c r="O193" s="165">
        <v>0.4</v>
      </c>
      <c r="P193" s="115"/>
      <c r="U193"/>
    </row>
    <row r="194" spans="1:47" ht="15" customHeight="1" x14ac:dyDescent="0.25">
      <c r="A194" s="150">
        <v>573</v>
      </c>
      <c r="B194" s="149" t="s">
        <v>4</v>
      </c>
      <c r="C194" s="129">
        <v>40</v>
      </c>
      <c r="D194" s="47">
        <v>3.04</v>
      </c>
      <c r="E194" s="47">
        <v>0.32</v>
      </c>
      <c r="F194" s="47">
        <v>19.600000000000001</v>
      </c>
      <c r="G194" s="151">
        <v>92.5</v>
      </c>
      <c r="H194" s="47">
        <v>4.1000000000000002E-2</v>
      </c>
      <c r="I194" s="47">
        <v>0</v>
      </c>
      <c r="J194" s="270">
        <v>0</v>
      </c>
      <c r="K194" s="47">
        <v>0.43</v>
      </c>
      <c r="L194" s="47">
        <v>8</v>
      </c>
      <c r="M194" s="47">
        <v>25.9</v>
      </c>
      <c r="N194" s="47">
        <v>5.6</v>
      </c>
      <c r="O194" s="47">
        <v>0.4</v>
      </c>
      <c r="P194" s="115"/>
      <c r="U194"/>
    </row>
    <row r="195" spans="1:47" ht="15" customHeight="1" x14ac:dyDescent="0.25">
      <c r="A195" s="119">
        <v>574</v>
      </c>
      <c r="B195" s="100" t="s">
        <v>19</v>
      </c>
      <c r="C195" s="77">
        <v>37.5</v>
      </c>
      <c r="D195" s="47">
        <v>3.04</v>
      </c>
      <c r="E195" s="47">
        <v>0.56999999999999995</v>
      </c>
      <c r="F195" s="47">
        <v>15.2</v>
      </c>
      <c r="G195" s="152">
        <v>79.540000000000006</v>
      </c>
      <c r="H195" s="47">
        <v>0.1</v>
      </c>
      <c r="I195" s="47">
        <v>0</v>
      </c>
      <c r="J195" s="270">
        <v>0</v>
      </c>
      <c r="K195" s="47">
        <v>0.8</v>
      </c>
      <c r="L195" s="47">
        <v>12.3</v>
      </c>
      <c r="M195" s="47">
        <v>87.8</v>
      </c>
      <c r="N195" s="47">
        <v>24.75</v>
      </c>
      <c r="O195" s="47">
        <v>1.65</v>
      </c>
      <c r="P195" s="115"/>
      <c r="U195"/>
    </row>
    <row r="196" spans="1:47" ht="15" customHeight="1" x14ac:dyDescent="0.25">
      <c r="A196" s="15"/>
      <c r="B196" s="13" t="s">
        <v>16</v>
      </c>
      <c r="C196" s="81">
        <f t="shared" ref="C196:O196" si="28">SUM(C190:C195)</f>
        <v>687.5</v>
      </c>
      <c r="D196" s="48">
        <f t="shared" si="28"/>
        <v>35.725000000000001</v>
      </c>
      <c r="E196" s="48">
        <f t="shared" si="28"/>
        <v>26.414999999999999</v>
      </c>
      <c r="F196" s="48">
        <f t="shared" si="28"/>
        <v>61.56</v>
      </c>
      <c r="G196" s="48">
        <f t="shared" si="28"/>
        <v>630.7399999999999</v>
      </c>
      <c r="H196" s="48">
        <f t="shared" si="28"/>
        <v>0.34300000000000003</v>
      </c>
      <c r="I196" s="48">
        <f t="shared" si="28"/>
        <v>22.09</v>
      </c>
      <c r="J196" s="288">
        <f t="shared" si="28"/>
        <v>53</v>
      </c>
      <c r="K196" s="48">
        <f t="shared" si="28"/>
        <v>2.4060000000000001</v>
      </c>
      <c r="L196" s="48">
        <f t="shared" si="28"/>
        <v>107.91</v>
      </c>
      <c r="M196" s="48">
        <f t="shared" si="28"/>
        <v>480.21000000000004</v>
      </c>
      <c r="N196" s="48">
        <f t="shared" si="28"/>
        <v>106.02</v>
      </c>
      <c r="O196" s="48">
        <f t="shared" si="28"/>
        <v>6.75</v>
      </c>
      <c r="P196" s="329"/>
    </row>
    <row r="197" spans="1:47" s="117" customFormat="1" ht="15" customHeight="1" x14ac:dyDescent="0.25">
      <c r="A197" s="119"/>
      <c r="B197" s="141" t="s">
        <v>67</v>
      </c>
      <c r="C197" s="77">
        <v>600</v>
      </c>
      <c r="D197" s="17">
        <v>18.899999999999999</v>
      </c>
      <c r="E197" s="17">
        <v>21</v>
      </c>
      <c r="F197" s="17">
        <v>91.3</v>
      </c>
      <c r="G197" s="17">
        <v>630</v>
      </c>
      <c r="H197" s="17">
        <v>0.31</v>
      </c>
      <c r="I197" s="17">
        <v>17.5</v>
      </c>
      <c r="J197" s="234">
        <v>175</v>
      </c>
      <c r="K197" s="17">
        <v>3.26</v>
      </c>
      <c r="L197" s="17">
        <v>315</v>
      </c>
      <c r="M197" s="17">
        <v>280</v>
      </c>
      <c r="N197" s="17">
        <v>70</v>
      </c>
      <c r="O197" s="17">
        <v>3.5</v>
      </c>
      <c r="P197" s="142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 s="143"/>
    </row>
    <row r="198" spans="1:47" ht="15" customHeight="1" x14ac:dyDescent="0.25">
      <c r="A198" s="87"/>
      <c r="B198" s="105"/>
      <c r="C198" s="31"/>
      <c r="D198" s="32"/>
      <c r="E198" s="32"/>
      <c r="F198" s="32"/>
      <c r="G198" s="32"/>
      <c r="H198" s="32"/>
      <c r="I198" s="32"/>
      <c r="J198" s="293"/>
      <c r="K198" s="17"/>
      <c r="L198" s="17"/>
      <c r="M198" s="17"/>
      <c r="N198" s="17"/>
      <c r="O198" s="17"/>
      <c r="P198" s="142"/>
    </row>
    <row r="199" spans="1:47" ht="15" customHeight="1" x14ac:dyDescent="0.25">
      <c r="A199" s="119">
        <v>289</v>
      </c>
      <c r="B199" s="100" t="s">
        <v>90</v>
      </c>
      <c r="C199" s="77">
        <v>110</v>
      </c>
      <c r="D199" s="121">
        <v>13.97</v>
      </c>
      <c r="E199" s="121">
        <v>8.69</v>
      </c>
      <c r="F199" s="121">
        <v>15.18</v>
      </c>
      <c r="G199" s="43">
        <v>194.7</v>
      </c>
      <c r="H199" s="121">
        <v>4.3999999999999997E-2</v>
      </c>
      <c r="I199" s="121">
        <v>0.22</v>
      </c>
      <c r="J199" s="273">
        <v>62.7</v>
      </c>
      <c r="K199" s="47">
        <v>0.33</v>
      </c>
      <c r="L199" s="47">
        <v>97.9</v>
      </c>
      <c r="M199" s="47">
        <v>157.30000000000001</v>
      </c>
      <c r="N199" s="47">
        <v>16.5</v>
      </c>
      <c r="O199" s="47">
        <v>0.53</v>
      </c>
      <c r="P199" s="115"/>
      <c r="U199"/>
    </row>
    <row r="200" spans="1:47" ht="15" customHeight="1" x14ac:dyDescent="0.25">
      <c r="A200" s="62">
        <v>460</v>
      </c>
      <c r="B200" s="63" t="s">
        <v>25</v>
      </c>
      <c r="C200" s="206">
        <v>180</v>
      </c>
      <c r="D200" s="64">
        <v>1.44</v>
      </c>
      <c r="E200" s="64">
        <v>1.17</v>
      </c>
      <c r="F200" s="64">
        <v>10.35</v>
      </c>
      <c r="G200" s="64">
        <v>57.6</v>
      </c>
      <c r="H200" s="61">
        <v>0.02</v>
      </c>
      <c r="I200" s="61">
        <v>0.27</v>
      </c>
      <c r="J200" s="287">
        <v>8.5</v>
      </c>
      <c r="K200" s="37">
        <v>0</v>
      </c>
      <c r="L200" s="37">
        <v>53.2</v>
      </c>
      <c r="M200" s="37">
        <v>41.3</v>
      </c>
      <c r="N200" s="37">
        <v>9.4499999999999993</v>
      </c>
      <c r="O200" s="37">
        <v>0.8</v>
      </c>
      <c r="P200" s="115"/>
      <c r="U200"/>
    </row>
    <row r="201" spans="1:47" ht="15" customHeight="1" x14ac:dyDescent="0.25">
      <c r="A201" s="30"/>
      <c r="B201" s="69" t="s">
        <v>16</v>
      </c>
      <c r="C201" s="177">
        <f>SUM(C199:C200)</f>
        <v>290</v>
      </c>
      <c r="D201" s="191">
        <f>SUM(D199:D200)</f>
        <v>15.41</v>
      </c>
      <c r="E201" s="191">
        <f t="shared" ref="E201:O201" si="29">SUM(E199:E200)</f>
        <v>9.86</v>
      </c>
      <c r="F201" s="191">
        <f t="shared" si="29"/>
        <v>25.53</v>
      </c>
      <c r="G201" s="191">
        <f t="shared" si="29"/>
        <v>252.29999999999998</v>
      </c>
      <c r="H201" s="191">
        <f t="shared" si="29"/>
        <v>6.4000000000000001E-2</v>
      </c>
      <c r="I201" s="191">
        <f t="shared" si="29"/>
        <v>0.49</v>
      </c>
      <c r="J201" s="294">
        <f t="shared" si="29"/>
        <v>71.2</v>
      </c>
      <c r="K201" s="154">
        <f t="shared" si="29"/>
        <v>0.33</v>
      </c>
      <c r="L201" s="154">
        <f t="shared" si="29"/>
        <v>151.10000000000002</v>
      </c>
      <c r="M201" s="154">
        <f t="shared" si="29"/>
        <v>198.60000000000002</v>
      </c>
      <c r="N201" s="154">
        <f t="shared" si="29"/>
        <v>25.95</v>
      </c>
      <c r="O201" s="154">
        <f t="shared" si="29"/>
        <v>1.33</v>
      </c>
      <c r="P201" s="135"/>
      <c r="U201"/>
    </row>
    <row r="202" spans="1:47" ht="15" customHeight="1" x14ac:dyDescent="0.25">
      <c r="A202" s="144"/>
      <c r="B202" s="141" t="s">
        <v>67</v>
      </c>
      <c r="C202" s="77">
        <v>250</v>
      </c>
      <c r="D202" s="17">
        <v>8.1</v>
      </c>
      <c r="E202" s="17">
        <v>9</v>
      </c>
      <c r="F202" s="17">
        <v>39.1</v>
      </c>
      <c r="G202" s="17">
        <v>270</v>
      </c>
      <c r="H202" s="17">
        <v>0.13</v>
      </c>
      <c r="I202" s="17">
        <v>7.5</v>
      </c>
      <c r="J202" s="234">
        <v>75</v>
      </c>
      <c r="K202" s="17">
        <v>1.4</v>
      </c>
      <c r="L202" s="17">
        <v>135</v>
      </c>
      <c r="M202" s="17">
        <v>120</v>
      </c>
      <c r="N202" s="17">
        <v>30</v>
      </c>
      <c r="O202" s="17">
        <v>1.5</v>
      </c>
      <c r="P202" s="115"/>
      <c r="U202"/>
    </row>
    <row r="203" spans="1:47" ht="15" customHeight="1" x14ac:dyDescent="0.25">
      <c r="A203" s="4"/>
      <c r="B203" s="13"/>
      <c r="C203" s="68"/>
      <c r="D203" s="39"/>
      <c r="E203" s="39"/>
      <c r="F203" s="39"/>
      <c r="G203" s="39"/>
      <c r="H203" s="17"/>
      <c r="I203" s="17"/>
      <c r="J203" s="234"/>
      <c r="K203" s="17"/>
      <c r="L203" s="17"/>
      <c r="M203" s="17"/>
      <c r="N203" s="17"/>
      <c r="O203" s="17"/>
      <c r="P203" s="75"/>
    </row>
    <row r="204" spans="1:47" ht="16.5" customHeight="1" x14ac:dyDescent="0.25">
      <c r="A204" s="3"/>
      <c r="B204" s="13" t="s">
        <v>20</v>
      </c>
      <c r="C204" s="68">
        <f t="shared" ref="C204:O204" si="30">SUM(C183+C187+C196+C201)</f>
        <v>1482.5</v>
      </c>
      <c r="D204" s="17">
        <f t="shared" si="30"/>
        <v>63.605000000000004</v>
      </c>
      <c r="E204" s="17">
        <f t="shared" si="30"/>
        <v>51.894999999999996</v>
      </c>
      <c r="F204" s="17">
        <f t="shared" si="30"/>
        <v>133.99</v>
      </c>
      <c r="G204" s="17">
        <f t="shared" si="30"/>
        <v>1262.4399999999998</v>
      </c>
      <c r="H204" s="17">
        <f t="shared" si="30"/>
        <v>0.54</v>
      </c>
      <c r="I204" s="17">
        <f t="shared" si="30"/>
        <v>34.200000000000003</v>
      </c>
      <c r="J204" s="234">
        <f t="shared" si="30"/>
        <v>229.8</v>
      </c>
      <c r="K204" s="17">
        <f t="shared" si="30"/>
        <v>3.4060000000000001</v>
      </c>
      <c r="L204" s="17">
        <f t="shared" si="30"/>
        <v>496.81000000000006</v>
      </c>
      <c r="M204" s="17">
        <f t="shared" si="30"/>
        <v>966.91000000000008</v>
      </c>
      <c r="N204" s="17">
        <f t="shared" si="30"/>
        <v>179.76999999999998</v>
      </c>
      <c r="O204" s="17">
        <f t="shared" si="30"/>
        <v>11.08</v>
      </c>
      <c r="P204" s="337"/>
    </row>
    <row r="205" spans="1:47" ht="23.25" hidden="1" customHeight="1" x14ac:dyDescent="0.25">
      <c r="A205" s="11"/>
      <c r="B205" s="7" t="s">
        <v>21</v>
      </c>
      <c r="C205" s="68">
        <v>1100</v>
      </c>
      <c r="D205" s="17">
        <v>31.5</v>
      </c>
      <c r="E205" s="17">
        <v>35.25</v>
      </c>
      <c r="F205" s="17">
        <v>152.30000000000001</v>
      </c>
      <c r="G205" s="17">
        <v>1050</v>
      </c>
      <c r="H205" s="17">
        <v>0.6</v>
      </c>
      <c r="I205" s="17">
        <v>33.700000000000003</v>
      </c>
      <c r="J205" s="234">
        <v>0.33</v>
      </c>
      <c r="K205" s="17">
        <v>7.5</v>
      </c>
      <c r="L205" s="17">
        <v>300</v>
      </c>
      <c r="M205" s="17">
        <v>525</v>
      </c>
      <c r="N205" s="17">
        <v>60</v>
      </c>
      <c r="O205" s="17">
        <v>7.5</v>
      </c>
      <c r="P205" s="14"/>
    </row>
    <row r="206" spans="1:47" ht="13.5" hidden="1" customHeight="1" x14ac:dyDescent="0.25">
      <c r="B206" s="108"/>
      <c r="C206" s="59"/>
      <c r="D206" s="55"/>
      <c r="E206" s="55"/>
      <c r="F206" s="55"/>
      <c r="G206" s="55"/>
      <c r="H206" s="44">
        <v>0.6</v>
      </c>
      <c r="I206" s="44">
        <v>33.700000000000003</v>
      </c>
      <c r="J206" s="284">
        <v>0.33</v>
      </c>
      <c r="K206" s="17">
        <v>7.5</v>
      </c>
      <c r="L206" s="17">
        <v>300</v>
      </c>
      <c r="M206" s="17">
        <v>525</v>
      </c>
      <c r="N206" s="17">
        <v>60</v>
      </c>
      <c r="O206" s="17">
        <v>7.5</v>
      </c>
    </row>
    <row r="207" spans="1:47" s="8" customFormat="1" ht="14.25" customHeight="1" x14ac:dyDescent="0.25">
      <c r="A207" s="146"/>
      <c r="B207" s="147" t="s">
        <v>21</v>
      </c>
      <c r="C207" s="77">
        <v>1350</v>
      </c>
      <c r="D207" s="17">
        <v>40.5</v>
      </c>
      <c r="E207" s="17">
        <v>45</v>
      </c>
      <c r="F207" s="17">
        <v>195.7</v>
      </c>
      <c r="G207" s="17">
        <v>1350</v>
      </c>
      <c r="H207" s="140">
        <v>0.67</v>
      </c>
      <c r="I207" s="140">
        <v>37.5</v>
      </c>
      <c r="J207" s="272">
        <v>375</v>
      </c>
      <c r="K207" s="140">
        <v>7</v>
      </c>
      <c r="L207" s="140">
        <v>675</v>
      </c>
      <c r="M207" s="140">
        <v>600</v>
      </c>
      <c r="N207" s="140">
        <v>150</v>
      </c>
      <c r="O207" s="140">
        <v>7.5</v>
      </c>
      <c r="P207" s="331"/>
      <c r="U207" s="34"/>
    </row>
    <row r="208" spans="1:47" ht="24.75" customHeight="1" x14ac:dyDescent="0.25">
      <c r="A208" s="356" t="s">
        <v>99</v>
      </c>
      <c r="B208" s="356"/>
      <c r="C208" s="356"/>
      <c r="D208" s="356"/>
      <c r="E208" s="356"/>
      <c r="F208" s="356"/>
      <c r="G208" s="356"/>
      <c r="H208" s="356"/>
      <c r="I208" s="356"/>
      <c r="J208" s="356"/>
      <c r="K208" s="356"/>
      <c r="L208" s="356"/>
      <c r="M208" s="356"/>
      <c r="N208" s="356"/>
      <c r="O208" s="356"/>
    </row>
    <row r="209" spans="1:48" ht="15" customHeight="1" x14ac:dyDescent="0.25">
      <c r="A209" s="351" t="s">
        <v>37</v>
      </c>
      <c r="B209" s="351"/>
      <c r="C209" s="80"/>
      <c r="D209" s="45"/>
      <c r="E209" s="45"/>
      <c r="F209" s="45"/>
      <c r="G209" s="45"/>
    </row>
    <row r="210" spans="1:48" ht="24.75" customHeight="1" x14ac:dyDescent="0.25">
      <c r="A210" s="351" t="s">
        <v>48</v>
      </c>
      <c r="B210" s="351"/>
      <c r="C210" s="352" t="s">
        <v>41</v>
      </c>
      <c r="D210" s="352"/>
      <c r="E210" s="352"/>
      <c r="F210" s="352"/>
      <c r="G210" s="352"/>
      <c r="H210" s="352"/>
      <c r="I210" s="352"/>
    </row>
    <row r="211" spans="1:48" ht="18.75" x14ac:dyDescent="0.3">
      <c r="A211" s="353" t="s">
        <v>94</v>
      </c>
      <c r="B211" s="353"/>
      <c r="C211" s="353"/>
      <c r="D211" s="353"/>
      <c r="E211" s="353"/>
      <c r="F211" s="353"/>
      <c r="G211" s="353"/>
      <c r="P211" s="327"/>
    </row>
    <row r="212" spans="1:48" ht="18.75" x14ac:dyDescent="0.3">
      <c r="A212" s="4" t="s">
        <v>0</v>
      </c>
      <c r="B212" s="20" t="s">
        <v>1</v>
      </c>
      <c r="C212" s="98" t="s">
        <v>8</v>
      </c>
      <c r="D212" s="357" t="s">
        <v>9</v>
      </c>
      <c r="E212" s="358"/>
      <c r="F212" s="358"/>
      <c r="G212" s="359"/>
      <c r="H212" s="354" t="s">
        <v>52</v>
      </c>
      <c r="I212" s="354" t="s">
        <v>53</v>
      </c>
      <c r="J212" s="363" t="s">
        <v>54</v>
      </c>
      <c r="K212" s="360" t="s">
        <v>55</v>
      </c>
      <c r="L212" s="360" t="s">
        <v>56</v>
      </c>
      <c r="M212" s="360" t="s">
        <v>57</v>
      </c>
      <c r="N212" s="360" t="s">
        <v>58</v>
      </c>
      <c r="O212" s="360" t="s">
        <v>59</v>
      </c>
      <c r="P212" s="327"/>
    </row>
    <row r="213" spans="1:48" s="8" customFormat="1" ht="15.6" customHeight="1" x14ac:dyDescent="0.25">
      <c r="A213" s="9" t="s">
        <v>2</v>
      </c>
      <c r="B213" s="20"/>
      <c r="C213" s="98"/>
      <c r="D213" s="17" t="s">
        <v>10</v>
      </c>
      <c r="E213" s="17" t="s">
        <v>11</v>
      </c>
      <c r="F213" s="17" t="s">
        <v>12</v>
      </c>
      <c r="G213" s="17" t="s">
        <v>13</v>
      </c>
      <c r="H213" s="355"/>
      <c r="I213" s="355"/>
      <c r="J213" s="364"/>
      <c r="K213" s="360"/>
      <c r="L213" s="360"/>
      <c r="M213" s="360"/>
      <c r="N213" s="360"/>
      <c r="O213" s="360"/>
      <c r="P213" s="338"/>
      <c r="U213" s="34"/>
    </row>
    <row r="214" spans="1:48" ht="15" customHeight="1" x14ac:dyDescent="0.25">
      <c r="A214" s="126">
        <v>235</v>
      </c>
      <c r="B214" s="168" t="s">
        <v>72</v>
      </c>
      <c r="C214" s="138">
        <v>180</v>
      </c>
      <c r="D214" s="47">
        <v>6.54</v>
      </c>
      <c r="E214" s="47">
        <v>6.53</v>
      </c>
      <c r="F214" s="47">
        <v>31.5</v>
      </c>
      <c r="G214" s="47">
        <v>210.36</v>
      </c>
      <c r="H214" s="178">
        <v>0.17</v>
      </c>
      <c r="I214" s="178">
        <v>1.1399999999999999</v>
      </c>
      <c r="J214" s="295">
        <v>34.200000000000003</v>
      </c>
      <c r="K214" s="178">
        <v>0.14000000000000001</v>
      </c>
      <c r="L214" s="178">
        <v>115.7</v>
      </c>
      <c r="M214" s="178">
        <v>160.4</v>
      </c>
      <c r="N214" s="178">
        <v>41</v>
      </c>
      <c r="O214" s="178">
        <v>1.06</v>
      </c>
      <c r="P214" s="115"/>
      <c r="U214"/>
    </row>
    <row r="215" spans="1:48" ht="15" customHeight="1" x14ac:dyDescent="0.25">
      <c r="A215" s="148">
        <v>460</v>
      </c>
      <c r="B215" s="149" t="s">
        <v>25</v>
      </c>
      <c r="C215" s="195">
        <v>200</v>
      </c>
      <c r="D215" s="132">
        <v>1.6</v>
      </c>
      <c r="E215" s="132">
        <v>1.3</v>
      </c>
      <c r="F215" s="132">
        <v>11.5</v>
      </c>
      <c r="G215" s="120">
        <v>64</v>
      </c>
      <c r="H215" s="132">
        <v>0.02</v>
      </c>
      <c r="I215" s="132">
        <v>0.3</v>
      </c>
      <c r="J215" s="279">
        <v>9.5</v>
      </c>
      <c r="K215" s="132">
        <v>0</v>
      </c>
      <c r="L215" s="132">
        <v>59.1</v>
      </c>
      <c r="M215" s="132">
        <v>45.9</v>
      </c>
      <c r="N215" s="132">
        <v>10.5</v>
      </c>
      <c r="O215" s="132">
        <v>0.87</v>
      </c>
      <c r="P215" s="115"/>
      <c r="U215"/>
    </row>
    <row r="216" spans="1:48" ht="15" customHeight="1" x14ac:dyDescent="0.25">
      <c r="A216" s="119">
        <v>573</v>
      </c>
      <c r="B216" s="100" t="s">
        <v>4</v>
      </c>
      <c r="C216" s="196">
        <v>30</v>
      </c>
      <c r="D216" s="37">
        <v>2.2799999999999998</v>
      </c>
      <c r="E216" s="40">
        <v>0.24</v>
      </c>
      <c r="F216" s="40">
        <v>14.76</v>
      </c>
      <c r="G216" s="40">
        <v>70.2</v>
      </c>
      <c r="H216" s="40">
        <v>3.1E-2</v>
      </c>
      <c r="I216" s="40">
        <v>0</v>
      </c>
      <c r="J216" s="296">
        <v>0</v>
      </c>
      <c r="K216" s="40">
        <v>0.33</v>
      </c>
      <c r="L216" s="40">
        <v>6</v>
      </c>
      <c r="M216" s="40">
        <v>19.5</v>
      </c>
      <c r="N216" s="40">
        <v>4.2</v>
      </c>
      <c r="O216" s="40">
        <v>0.3</v>
      </c>
      <c r="P216" s="115"/>
      <c r="U216"/>
    </row>
    <row r="217" spans="1:48" ht="15" customHeight="1" x14ac:dyDescent="0.25">
      <c r="A217" s="30"/>
      <c r="B217" s="69" t="s">
        <v>16</v>
      </c>
      <c r="C217" s="124">
        <f>SUM(C214:C216)</f>
        <v>410</v>
      </c>
      <c r="D217" s="111">
        <f>SUM(D214:D216)</f>
        <v>10.42</v>
      </c>
      <c r="E217" s="111">
        <f t="shared" ref="E217:O217" si="31">SUM(E214:E216)</f>
        <v>8.07</v>
      </c>
      <c r="F217" s="111">
        <f t="shared" si="31"/>
        <v>57.76</v>
      </c>
      <c r="G217" s="111">
        <f t="shared" si="31"/>
        <v>344.56</v>
      </c>
      <c r="H217" s="111">
        <f t="shared" si="31"/>
        <v>0.221</v>
      </c>
      <c r="I217" s="111">
        <f t="shared" si="31"/>
        <v>1.44</v>
      </c>
      <c r="J217" s="297">
        <f t="shared" si="31"/>
        <v>43.7</v>
      </c>
      <c r="K217" s="139">
        <f t="shared" si="31"/>
        <v>0.47000000000000003</v>
      </c>
      <c r="L217" s="139">
        <f t="shared" si="31"/>
        <v>180.8</v>
      </c>
      <c r="M217" s="139">
        <f t="shared" si="31"/>
        <v>225.8</v>
      </c>
      <c r="N217" s="139">
        <f t="shared" si="31"/>
        <v>55.7</v>
      </c>
      <c r="O217" s="139">
        <f t="shared" si="31"/>
        <v>2.23</v>
      </c>
      <c r="P217" s="135"/>
      <c r="U217"/>
    </row>
    <row r="218" spans="1:48" s="117" customFormat="1" ht="15" customHeight="1" x14ac:dyDescent="0.25">
      <c r="A218" s="119"/>
      <c r="B218" s="134" t="s">
        <v>67</v>
      </c>
      <c r="C218" s="77">
        <v>400</v>
      </c>
      <c r="D218" s="17">
        <v>10.8</v>
      </c>
      <c r="E218" s="17">
        <v>12</v>
      </c>
      <c r="F218" s="17">
        <v>52.18</v>
      </c>
      <c r="G218" s="17">
        <v>360</v>
      </c>
      <c r="H218" s="17">
        <v>0.17</v>
      </c>
      <c r="I218" s="17">
        <v>10</v>
      </c>
      <c r="J218" s="234">
        <v>100</v>
      </c>
      <c r="K218" s="17">
        <v>2</v>
      </c>
      <c r="L218" s="17">
        <v>180</v>
      </c>
      <c r="M218" s="17">
        <v>160</v>
      </c>
      <c r="N218" s="17">
        <v>40</v>
      </c>
      <c r="O218" s="17">
        <v>2</v>
      </c>
      <c r="P218" s="135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</row>
    <row r="219" spans="1:48" ht="15" customHeight="1" x14ac:dyDescent="0.25">
      <c r="A219" s="22" t="s">
        <v>5</v>
      </c>
      <c r="B219" s="22"/>
      <c r="C219" s="68"/>
      <c r="D219" s="17"/>
      <c r="E219" s="17"/>
      <c r="F219" s="17"/>
      <c r="G219" s="17"/>
      <c r="H219" s="46"/>
      <c r="I219" s="38"/>
      <c r="J219" s="46"/>
      <c r="K219" s="38"/>
      <c r="L219" s="38"/>
      <c r="M219" s="38"/>
      <c r="N219" s="38"/>
      <c r="O219" s="38"/>
      <c r="P219" s="1"/>
    </row>
    <row r="220" spans="1:48" ht="15" customHeight="1" x14ac:dyDescent="0.25">
      <c r="A220" s="119">
        <v>501</v>
      </c>
      <c r="B220" s="100" t="s">
        <v>69</v>
      </c>
      <c r="C220" s="77">
        <v>180</v>
      </c>
      <c r="D220" s="132">
        <v>0.9</v>
      </c>
      <c r="E220" s="132">
        <v>0.18</v>
      </c>
      <c r="F220" s="132">
        <v>18.100000000000001</v>
      </c>
      <c r="G220" s="37">
        <v>77.400000000000006</v>
      </c>
      <c r="H220" s="132">
        <v>0.21</v>
      </c>
      <c r="I220" s="132">
        <v>3.6</v>
      </c>
      <c r="J220" s="279">
        <v>0</v>
      </c>
      <c r="K220" s="132">
        <v>0.18</v>
      </c>
      <c r="L220" s="132">
        <v>12.6</v>
      </c>
      <c r="M220" s="132">
        <v>12.6</v>
      </c>
      <c r="N220" s="132">
        <v>8.1999999999999993</v>
      </c>
      <c r="O220" s="132">
        <v>2.52</v>
      </c>
      <c r="P220" s="115"/>
      <c r="U220"/>
    </row>
    <row r="221" spans="1:48" ht="15" customHeight="1" x14ac:dyDescent="0.25">
      <c r="A221" s="30">
        <v>578</v>
      </c>
      <c r="B221" s="63" t="s">
        <v>111</v>
      </c>
      <c r="C221" s="233">
        <v>25</v>
      </c>
      <c r="D221" s="224">
        <v>2.67</v>
      </c>
      <c r="E221" s="224">
        <v>0.3</v>
      </c>
      <c r="F221" s="224">
        <v>17.8</v>
      </c>
      <c r="G221" s="225">
        <v>84.5</v>
      </c>
      <c r="H221" s="226">
        <v>0.03</v>
      </c>
      <c r="I221" s="226">
        <v>0</v>
      </c>
      <c r="J221" s="280">
        <v>0</v>
      </c>
      <c r="K221" s="47">
        <v>0.97</v>
      </c>
      <c r="L221" s="47">
        <v>6</v>
      </c>
      <c r="M221" s="47">
        <v>22.7</v>
      </c>
      <c r="N221" s="47">
        <v>4.5</v>
      </c>
      <c r="O221" s="47">
        <v>0.4</v>
      </c>
      <c r="P221" s="115"/>
    </row>
    <row r="222" spans="1:48" ht="15" customHeight="1" x14ac:dyDescent="0.25">
      <c r="A222" s="30"/>
      <c r="B222" s="69" t="s">
        <v>16</v>
      </c>
      <c r="C222" s="31">
        <f>SUM(C220:C221)</f>
        <v>205</v>
      </c>
      <c r="D222" s="32">
        <f>SUM(D220:D221)</f>
        <v>3.57</v>
      </c>
      <c r="E222" s="32">
        <f t="shared" ref="E222:O222" si="32">SUM(E220:E221)</f>
        <v>0.48</v>
      </c>
      <c r="F222" s="32">
        <f t="shared" si="32"/>
        <v>35.900000000000006</v>
      </c>
      <c r="G222" s="32">
        <f t="shared" si="32"/>
        <v>161.9</v>
      </c>
      <c r="H222" s="32">
        <f t="shared" si="32"/>
        <v>0.24</v>
      </c>
      <c r="I222" s="32">
        <f t="shared" si="32"/>
        <v>3.6</v>
      </c>
      <c r="J222" s="293">
        <f t="shared" si="32"/>
        <v>0</v>
      </c>
      <c r="K222" s="17">
        <f t="shared" si="32"/>
        <v>1.1499999999999999</v>
      </c>
      <c r="L222" s="17">
        <f t="shared" si="32"/>
        <v>18.600000000000001</v>
      </c>
      <c r="M222" s="17">
        <f t="shared" si="32"/>
        <v>35.299999999999997</v>
      </c>
      <c r="N222" s="17">
        <f t="shared" si="32"/>
        <v>12.7</v>
      </c>
      <c r="O222" s="17">
        <f t="shared" si="32"/>
        <v>2.92</v>
      </c>
      <c r="P222" s="135"/>
    </row>
    <row r="223" spans="1:48" s="113" customFormat="1" ht="15" customHeight="1" x14ac:dyDescent="0.25">
      <c r="A223" s="136"/>
      <c r="B223" s="137" t="s">
        <v>67</v>
      </c>
      <c r="C223" s="138">
        <v>100</v>
      </c>
      <c r="D223" s="139">
        <v>2.7</v>
      </c>
      <c r="E223" s="140">
        <v>3</v>
      </c>
      <c r="F223" s="140">
        <v>13</v>
      </c>
      <c r="G223" s="140">
        <v>90</v>
      </c>
      <c r="H223" s="140">
        <v>4.4999999999999998E-2</v>
      </c>
      <c r="I223" s="140">
        <v>2.5</v>
      </c>
      <c r="J223" s="272">
        <v>25</v>
      </c>
      <c r="K223" s="140">
        <v>0.46</v>
      </c>
      <c r="L223" s="140">
        <v>45</v>
      </c>
      <c r="M223" s="140">
        <v>40</v>
      </c>
      <c r="N223" s="140">
        <v>10</v>
      </c>
      <c r="O223" s="140">
        <v>0.5</v>
      </c>
      <c r="P223" s="313"/>
    </row>
    <row r="224" spans="1:48" s="8" customFormat="1" ht="15.6" customHeight="1" x14ac:dyDescent="0.25">
      <c r="A224" s="4" t="s">
        <v>6</v>
      </c>
      <c r="B224" s="13"/>
      <c r="C224" s="68"/>
      <c r="D224" s="23"/>
      <c r="E224" s="53"/>
      <c r="F224" s="53"/>
      <c r="G224" s="53"/>
      <c r="H224" s="37"/>
      <c r="I224" s="37"/>
      <c r="J224" s="271"/>
      <c r="K224" s="37"/>
      <c r="L224" s="37"/>
      <c r="M224" s="37"/>
      <c r="N224" s="37"/>
      <c r="O224" s="37"/>
      <c r="P224" s="183"/>
      <c r="U224" s="34"/>
    </row>
    <row r="225" spans="1:47" ht="15" customHeight="1" x14ac:dyDescent="0.25">
      <c r="A225" s="3" t="s">
        <v>106</v>
      </c>
      <c r="B225" s="12" t="s">
        <v>17</v>
      </c>
      <c r="C225" s="77">
        <v>50</v>
      </c>
      <c r="D225" s="47">
        <v>0.4</v>
      </c>
      <c r="E225" s="47">
        <v>0.05</v>
      </c>
      <c r="F225" s="47">
        <v>1.25</v>
      </c>
      <c r="G225" s="40">
        <v>7</v>
      </c>
      <c r="H225" s="47">
        <v>0.03</v>
      </c>
      <c r="I225" s="47">
        <v>12.5</v>
      </c>
      <c r="J225" s="270">
        <v>0</v>
      </c>
      <c r="K225" s="47">
        <v>0.35</v>
      </c>
      <c r="L225" s="47">
        <v>7</v>
      </c>
      <c r="M225" s="47">
        <v>13</v>
      </c>
      <c r="N225" s="47">
        <v>10</v>
      </c>
      <c r="O225" s="47">
        <v>0.45</v>
      </c>
      <c r="P225" s="75"/>
    </row>
    <row r="226" spans="1:47" ht="15" customHeight="1" x14ac:dyDescent="0.25">
      <c r="A226" s="126">
        <v>96</v>
      </c>
      <c r="B226" s="170" t="s">
        <v>81</v>
      </c>
      <c r="C226" s="198">
        <v>200</v>
      </c>
      <c r="D226" s="132">
        <v>7.78</v>
      </c>
      <c r="E226" s="132">
        <v>8.3000000000000007</v>
      </c>
      <c r="F226" s="132">
        <v>9.1</v>
      </c>
      <c r="G226" s="41">
        <v>142.76</v>
      </c>
      <c r="H226" s="132">
        <v>5.3999999999999999E-2</v>
      </c>
      <c r="I226" s="132">
        <v>3.39</v>
      </c>
      <c r="J226" s="279">
        <v>0.06</v>
      </c>
      <c r="K226" s="132">
        <v>1.98</v>
      </c>
      <c r="L226" s="132">
        <v>46.72</v>
      </c>
      <c r="M226" s="132">
        <v>116</v>
      </c>
      <c r="N226" s="132">
        <v>30.8</v>
      </c>
      <c r="O226" s="132">
        <v>3.3</v>
      </c>
      <c r="P226" s="115"/>
      <c r="U226"/>
    </row>
    <row r="227" spans="1:47" ht="15" customHeight="1" x14ac:dyDescent="0.25">
      <c r="A227" s="126">
        <v>299</v>
      </c>
      <c r="B227" s="127" t="s">
        <v>82</v>
      </c>
      <c r="C227" s="198">
        <v>100</v>
      </c>
      <c r="D227" s="47">
        <v>10.98</v>
      </c>
      <c r="E227" s="47">
        <v>1.83</v>
      </c>
      <c r="F227" s="47">
        <v>5.3</v>
      </c>
      <c r="G227" s="41">
        <v>82.8</v>
      </c>
      <c r="H227" s="47">
        <v>3.3000000000000002E-2</v>
      </c>
      <c r="I227" s="47">
        <v>1.5</v>
      </c>
      <c r="J227" s="270">
        <v>3.55</v>
      </c>
      <c r="K227" s="47">
        <v>1.81</v>
      </c>
      <c r="L227" s="47">
        <v>12.1</v>
      </c>
      <c r="M227" s="47">
        <v>132.5</v>
      </c>
      <c r="N227" s="47">
        <v>24.5</v>
      </c>
      <c r="O227" s="47">
        <v>0.57999999999999996</v>
      </c>
      <c r="P227" s="115"/>
      <c r="U227"/>
    </row>
    <row r="228" spans="1:47" ht="15" customHeight="1" x14ac:dyDescent="0.25">
      <c r="A228" s="126">
        <v>170</v>
      </c>
      <c r="B228" s="127" t="s">
        <v>83</v>
      </c>
      <c r="C228" s="129">
        <v>170</v>
      </c>
      <c r="D228" s="47">
        <v>2.97</v>
      </c>
      <c r="E228" s="47">
        <v>8.24</v>
      </c>
      <c r="F228" s="47">
        <v>17.68</v>
      </c>
      <c r="G228" s="37">
        <v>156.4</v>
      </c>
      <c r="H228" s="47">
        <v>3.4000000000000002E-2</v>
      </c>
      <c r="I228" s="47">
        <v>1.19</v>
      </c>
      <c r="J228" s="270">
        <v>45.2</v>
      </c>
      <c r="K228" s="47">
        <v>10.199999999999999</v>
      </c>
      <c r="L228" s="47">
        <v>69.7</v>
      </c>
      <c r="M228" s="47">
        <v>69.7</v>
      </c>
      <c r="N228" s="47">
        <v>33.15</v>
      </c>
      <c r="O228" s="47">
        <v>2.0699999999999998</v>
      </c>
      <c r="P228" s="115"/>
      <c r="U228"/>
    </row>
    <row r="229" spans="1:47" ht="15" customHeight="1" x14ac:dyDescent="0.25">
      <c r="A229" s="28">
        <v>495</v>
      </c>
      <c r="B229" s="29" t="s">
        <v>36</v>
      </c>
      <c r="C229" s="199">
        <v>180</v>
      </c>
      <c r="D229" s="118">
        <v>0.54</v>
      </c>
      <c r="E229" s="118">
        <v>0.09</v>
      </c>
      <c r="F229" s="118">
        <v>18</v>
      </c>
      <c r="G229" s="131">
        <v>75.599999999999994</v>
      </c>
      <c r="H229" s="173">
        <v>0</v>
      </c>
      <c r="I229" s="174">
        <v>0.18</v>
      </c>
      <c r="J229" s="290">
        <v>0</v>
      </c>
      <c r="K229" s="164">
        <v>0.36</v>
      </c>
      <c r="L229" s="164">
        <v>18</v>
      </c>
      <c r="M229" s="164">
        <v>17.28</v>
      </c>
      <c r="N229" s="164">
        <v>12.9</v>
      </c>
      <c r="O229" s="164">
        <v>0.62</v>
      </c>
      <c r="P229" s="135"/>
    </row>
    <row r="230" spans="1:47" ht="15" customHeight="1" x14ac:dyDescent="0.25">
      <c r="A230" s="150">
        <v>573</v>
      </c>
      <c r="B230" s="149" t="s">
        <v>4</v>
      </c>
      <c r="C230" s="129">
        <v>40</v>
      </c>
      <c r="D230" s="121">
        <v>3.04</v>
      </c>
      <c r="E230" s="121">
        <v>0.32</v>
      </c>
      <c r="F230" s="121">
        <v>19.600000000000001</v>
      </c>
      <c r="G230" s="180">
        <v>92.5</v>
      </c>
      <c r="H230" s="121">
        <v>4.1000000000000002E-2</v>
      </c>
      <c r="I230" s="121">
        <v>0</v>
      </c>
      <c r="J230" s="273">
        <v>0</v>
      </c>
      <c r="K230" s="47">
        <v>0.43</v>
      </c>
      <c r="L230" s="47">
        <v>8</v>
      </c>
      <c r="M230" s="47">
        <v>25.9</v>
      </c>
      <c r="N230" s="47">
        <v>5.6</v>
      </c>
      <c r="O230" s="47">
        <v>0.4</v>
      </c>
      <c r="P230" s="115"/>
      <c r="U230"/>
    </row>
    <row r="231" spans="1:47" ht="15" customHeight="1" x14ac:dyDescent="0.25">
      <c r="A231" s="119">
        <v>574</v>
      </c>
      <c r="B231" s="100" t="s">
        <v>19</v>
      </c>
      <c r="C231" s="77">
        <v>37.5</v>
      </c>
      <c r="D231" s="47">
        <v>3.04</v>
      </c>
      <c r="E231" s="47">
        <v>0.56999999999999995</v>
      </c>
      <c r="F231" s="47">
        <v>15.2</v>
      </c>
      <c r="G231" s="152">
        <v>79.540000000000006</v>
      </c>
      <c r="H231" s="47">
        <v>0.1</v>
      </c>
      <c r="I231" s="47">
        <v>0</v>
      </c>
      <c r="J231" s="270">
        <v>0</v>
      </c>
      <c r="K231" s="47">
        <v>0.8</v>
      </c>
      <c r="L231" s="47">
        <v>12.3</v>
      </c>
      <c r="M231" s="47">
        <v>87.8</v>
      </c>
      <c r="N231" s="47">
        <v>24.75</v>
      </c>
      <c r="O231" s="47">
        <v>1.65</v>
      </c>
      <c r="P231" s="115"/>
      <c r="U231"/>
    </row>
    <row r="232" spans="1:47" ht="15" customHeight="1" x14ac:dyDescent="0.25">
      <c r="A232" s="15"/>
      <c r="B232" s="13" t="s">
        <v>16</v>
      </c>
      <c r="C232" s="81">
        <f t="shared" ref="C232:O232" si="33">SUM(C225:C231)</f>
        <v>777.5</v>
      </c>
      <c r="D232" s="94">
        <f t="shared" si="33"/>
        <v>28.749999999999996</v>
      </c>
      <c r="E232" s="94">
        <f t="shared" si="33"/>
        <v>19.400000000000002</v>
      </c>
      <c r="F232" s="94">
        <f t="shared" si="33"/>
        <v>86.13000000000001</v>
      </c>
      <c r="G232" s="94">
        <f t="shared" si="33"/>
        <v>636.6</v>
      </c>
      <c r="H232" s="94">
        <f t="shared" si="33"/>
        <v>0.29200000000000004</v>
      </c>
      <c r="I232" s="94">
        <f t="shared" si="33"/>
        <v>18.760000000000002</v>
      </c>
      <c r="J232" s="95">
        <f t="shared" si="33"/>
        <v>48.81</v>
      </c>
      <c r="K232" s="48">
        <f t="shared" si="33"/>
        <v>15.93</v>
      </c>
      <c r="L232" s="48">
        <f t="shared" si="33"/>
        <v>173.82</v>
      </c>
      <c r="M232" s="48">
        <f t="shared" si="33"/>
        <v>462.18</v>
      </c>
      <c r="N232" s="48">
        <f t="shared" si="33"/>
        <v>141.69999999999999</v>
      </c>
      <c r="O232" s="48">
        <f t="shared" si="33"/>
        <v>9.07</v>
      </c>
      <c r="P232" s="329"/>
    </row>
    <row r="233" spans="1:47" s="117" customFormat="1" ht="15" customHeight="1" x14ac:dyDescent="0.25">
      <c r="A233" s="119"/>
      <c r="B233" s="141" t="s">
        <v>67</v>
      </c>
      <c r="C233" s="77">
        <v>600</v>
      </c>
      <c r="D233" s="17">
        <v>18.899999999999999</v>
      </c>
      <c r="E233" s="17">
        <v>21</v>
      </c>
      <c r="F233" s="17">
        <v>91.3</v>
      </c>
      <c r="G233" s="17">
        <v>630</v>
      </c>
      <c r="H233" s="17">
        <v>0.31</v>
      </c>
      <c r="I233" s="17">
        <v>17.5</v>
      </c>
      <c r="J233" s="234">
        <v>175</v>
      </c>
      <c r="K233" s="17">
        <v>3.26</v>
      </c>
      <c r="L233" s="17">
        <v>315</v>
      </c>
      <c r="M233" s="17">
        <v>280</v>
      </c>
      <c r="N233" s="17">
        <v>70</v>
      </c>
      <c r="O233" s="17">
        <v>3.5</v>
      </c>
      <c r="P233" s="142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 s="143"/>
    </row>
    <row r="234" spans="1:47" s="8" customFormat="1" ht="15.6" customHeight="1" x14ac:dyDescent="0.25">
      <c r="A234" s="22" t="s">
        <v>7</v>
      </c>
      <c r="B234" s="13"/>
      <c r="C234" s="68"/>
      <c r="D234" s="37"/>
      <c r="E234" s="17"/>
      <c r="F234" s="17"/>
      <c r="G234" s="17"/>
      <c r="H234" s="39"/>
      <c r="I234" s="39"/>
      <c r="J234" s="278"/>
      <c r="K234" s="39"/>
      <c r="L234" s="39"/>
      <c r="M234" s="39"/>
      <c r="N234" s="39"/>
      <c r="O234" s="39"/>
      <c r="P234" s="339"/>
      <c r="U234" s="34"/>
    </row>
    <row r="235" spans="1:47" ht="15" customHeight="1" x14ac:dyDescent="0.25">
      <c r="A235" s="86">
        <v>286</v>
      </c>
      <c r="B235" s="103" t="s">
        <v>107</v>
      </c>
      <c r="C235" s="177">
        <v>150</v>
      </c>
      <c r="D235" s="219">
        <v>19.68</v>
      </c>
      <c r="E235" s="219">
        <v>7.8</v>
      </c>
      <c r="F235" s="219">
        <v>23.85</v>
      </c>
      <c r="G235" s="37">
        <v>243.78</v>
      </c>
      <c r="H235" s="47">
        <v>6.7000000000000004E-2</v>
      </c>
      <c r="I235" s="47">
        <v>0.31</v>
      </c>
      <c r="J235" s="270">
        <v>57.57</v>
      </c>
      <c r="K235" s="47">
        <v>0.99</v>
      </c>
      <c r="L235" s="47">
        <v>196.4</v>
      </c>
      <c r="M235" s="47">
        <v>265.39999999999998</v>
      </c>
      <c r="N235" s="47">
        <v>27.9</v>
      </c>
      <c r="O235" s="47">
        <v>0.82</v>
      </c>
      <c r="P235" s="115"/>
    </row>
    <row r="236" spans="1:47" ht="15" customHeight="1" x14ac:dyDescent="0.25">
      <c r="A236" s="148">
        <v>457</v>
      </c>
      <c r="B236" s="166" t="s">
        <v>3</v>
      </c>
      <c r="C236" s="196">
        <v>180</v>
      </c>
      <c r="D236" s="118">
        <v>0.18</v>
      </c>
      <c r="E236" s="118">
        <v>0.09</v>
      </c>
      <c r="F236" s="118">
        <v>8.3699999999999992</v>
      </c>
      <c r="G236" s="217">
        <v>32.4</v>
      </c>
      <c r="H236" s="118">
        <v>0</v>
      </c>
      <c r="I236" s="118">
        <v>0</v>
      </c>
      <c r="J236" s="274">
        <v>0</v>
      </c>
      <c r="K236" s="47">
        <v>0</v>
      </c>
      <c r="L236" s="47">
        <v>4.5999999999999996</v>
      </c>
      <c r="M236" s="47">
        <v>6.9</v>
      </c>
      <c r="N236" s="47">
        <v>3.78</v>
      </c>
      <c r="O236" s="47">
        <v>0.74</v>
      </c>
      <c r="P236" s="115"/>
      <c r="U236"/>
    </row>
    <row r="237" spans="1:47" ht="43.5" hidden="1" customHeight="1" x14ac:dyDescent="0.25">
      <c r="A237" s="15"/>
      <c r="B237" s="13" t="s">
        <v>16</v>
      </c>
      <c r="C237" s="68">
        <v>230</v>
      </c>
      <c r="D237" s="39">
        <f t="shared" ref="D237:O237" si="34">SUM(D235:D236)</f>
        <v>19.86</v>
      </c>
      <c r="E237" s="39">
        <f t="shared" si="34"/>
        <v>7.89</v>
      </c>
      <c r="F237" s="39">
        <f t="shared" si="34"/>
        <v>32.22</v>
      </c>
      <c r="G237" s="39">
        <f t="shared" si="34"/>
        <v>276.18</v>
      </c>
      <c r="H237" s="39">
        <f t="shared" si="34"/>
        <v>6.7000000000000004E-2</v>
      </c>
      <c r="I237" s="39">
        <f t="shared" si="34"/>
        <v>0.31</v>
      </c>
      <c r="J237" s="278">
        <f t="shared" si="34"/>
        <v>57.57</v>
      </c>
      <c r="K237" s="39">
        <f t="shared" si="34"/>
        <v>0.99</v>
      </c>
      <c r="L237" s="39">
        <f t="shared" si="34"/>
        <v>201</v>
      </c>
      <c r="M237" s="39">
        <f t="shared" si="34"/>
        <v>272.29999999999995</v>
      </c>
      <c r="N237" s="39">
        <f t="shared" si="34"/>
        <v>31.68</v>
      </c>
      <c r="O237" s="39">
        <f t="shared" si="34"/>
        <v>1.56</v>
      </c>
      <c r="P237" s="75"/>
    </row>
    <row r="238" spans="1:47" ht="63" hidden="1" customHeight="1" x14ac:dyDescent="0.25">
      <c r="A238" s="4"/>
      <c r="B238" s="13" t="s">
        <v>20</v>
      </c>
      <c r="C238" s="68" t="e">
        <f>C216+#REF!+C231+C237</f>
        <v>#REF!</v>
      </c>
      <c r="D238" s="52">
        <v>35</v>
      </c>
      <c r="E238" s="52" t="e">
        <f>E216+#REF!+E231+E237</f>
        <v>#REF!</v>
      </c>
      <c r="F238" s="52">
        <v>141.69999999999999</v>
      </c>
      <c r="G238" s="52" t="e">
        <f>G216+#REF!+G231+G237</f>
        <v>#REF!</v>
      </c>
      <c r="H238" s="51"/>
      <c r="I238" s="51"/>
      <c r="J238" s="298"/>
      <c r="K238" s="51"/>
      <c r="L238" s="51"/>
      <c r="M238" s="51"/>
      <c r="N238" s="51"/>
      <c r="O238" s="51"/>
      <c r="P238" s="75"/>
    </row>
    <row r="239" spans="1:47" ht="46.5" hidden="1" customHeight="1" x14ac:dyDescent="0.25">
      <c r="A239" s="3"/>
      <c r="B239" s="13" t="s">
        <v>21</v>
      </c>
      <c r="C239" s="68">
        <v>1100</v>
      </c>
      <c r="D239" s="17">
        <v>33.6</v>
      </c>
      <c r="E239" s="17">
        <v>37.6</v>
      </c>
      <c r="F239" s="17">
        <v>162.4</v>
      </c>
      <c r="G239" s="17">
        <v>1120</v>
      </c>
      <c r="H239" s="17"/>
      <c r="I239" s="17"/>
      <c r="J239" s="234"/>
      <c r="K239" s="17"/>
      <c r="L239" s="17"/>
      <c r="M239" s="17"/>
      <c r="N239" s="17"/>
      <c r="O239" s="17"/>
      <c r="P239" s="14"/>
    </row>
    <row r="240" spans="1:47" hidden="1" x14ac:dyDescent="0.25">
      <c r="A240" s="3"/>
      <c r="B240" s="13" t="s">
        <v>21</v>
      </c>
      <c r="C240" s="68">
        <v>1100</v>
      </c>
      <c r="D240" s="17">
        <v>33.6</v>
      </c>
      <c r="E240" s="17">
        <v>37.6</v>
      </c>
      <c r="F240" s="17">
        <v>162.4</v>
      </c>
      <c r="G240" s="17">
        <v>1120</v>
      </c>
      <c r="H240" s="17">
        <v>0.6</v>
      </c>
      <c r="I240" s="17">
        <v>33.700000000000003</v>
      </c>
      <c r="J240" s="234">
        <v>0.33</v>
      </c>
      <c r="K240" s="17">
        <v>7.5</v>
      </c>
      <c r="L240" s="17">
        <v>300</v>
      </c>
      <c r="M240" s="17">
        <v>525</v>
      </c>
      <c r="N240" s="17">
        <v>60</v>
      </c>
      <c r="O240" s="17">
        <v>7.5</v>
      </c>
    </row>
    <row r="241" spans="1:21" hidden="1" x14ac:dyDescent="0.25">
      <c r="A241" s="3"/>
      <c r="B241" s="6"/>
      <c r="C241" s="79"/>
      <c r="D241" s="35"/>
      <c r="E241" s="35"/>
      <c r="F241" s="35"/>
      <c r="G241" s="35"/>
      <c r="H241" s="35"/>
      <c r="I241" s="35"/>
      <c r="J241" s="299"/>
      <c r="K241" s="35"/>
      <c r="L241" s="35"/>
      <c r="M241" s="35"/>
      <c r="N241" s="35"/>
      <c r="O241" s="35"/>
    </row>
    <row r="242" spans="1:21" ht="18.75" hidden="1" customHeight="1" x14ac:dyDescent="0.25">
      <c r="A242" s="348" t="s">
        <v>37</v>
      </c>
      <c r="B242" s="349"/>
      <c r="C242" s="83"/>
      <c r="D242" s="54"/>
      <c r="E242" s="54"/>
      <c r="F242" s="54"/>
      <c r="G242" s="54"/>
      <c r="H242" s="35"/>
      <c r="I242" s="35"/>
      <c r="J242" s="299"/>
      <c r="K242" s="35"/>
      <c r="L242" s="35"/>
      <c r="M242" s="35"/>
      <c r="N242" s="35"/>
      <c r="O242" s="35"/>
    </row>
    <row r="243" spans="1:21" ht="103.5" hidden="1" customHeight="1" x14ac:dyDescent="0.25">
      <c r="A243" s="348" t="s">
        <v>49</v>
      </c>
      <c r="B243" s="349"/>
      <c r="C243" s="83" t="s">
        <v>42</v>
      </c>
      <c r="D243" s="54"/>
      <c r="E243" s="54"/>
      <c r="F243" s="54"/>
      <c r="G243" s="54"/>
      <c r="H243" s="35"/>
      <c r="I243" s="35"/>
      <c r="J243" s="299"/>
      <c r="K243" s="35"/>
      <c r="L243" s="35"/>
      <c r="M243" s="35"/>
      <c r="N243" s="35"/>
      <c r="O243" s="35"/>
    </row>
    <row r="244" spans="1:21" ht="10.5" hidden="1" customHeight="1" x14ac:dyDescent="0.25">
      <c r="A244" s="125"/>
      <c r="B244" s="125"/>
      <c r="C244" s="80"/>
      <c r="D244" s="45"/>
      <c r="E244" s="45"/>
      <c r="F244" s="45"/>
      <c r="G244" s="45"/>
      <c r="K244" s="35"/>
      <c r="L244" s="35"/>
      <c r="M244" s="35"/>
      <c r="N244" s="35"/>
      <c r="O244" s="35"/>
    </row>
    <row r="245" spans="1:21" ht="15" customHeight="1" x14ac:dyDescent="0.25">
      <c r="A245" s="58"/>
      <c r="B245" s="69" t="s">
        <v>16</v>
      </c>
      <c r="C245" s="31">
        <f t="shared" ref="C245:O245" si="35">SUM(C235:C236)</f>
        <v>330</v>
      </c>
      <c r="D245" s="32">
        <f t="shared" si="35"/>
        <v>19.86</v>
      </c>
      <c r="E245" s="32">
        <f t="shared" si="35"/>
        <v>7.89</v>
      </c>
      <c r="F245" s="32">
        <f t="shared" si="35"/>
        <v>32.22</v>
      </c>
      <c r="G245" s="32">
        <f t="shared" si="35"/>
        <v>276.18</v>
      </c>
      <c r="H245" s="32">
        <f t="shared" si="35"/>
        <v>6.7000000000000004E-2</v>
      </c>
      <c r="I245" s="32">
        <f t="shared" si="35"/>
        <v>0.31</v>
      </c>
      <c r="J245" s="293">
        <f t="shared" si="35"/>
        <v>57.57</v>
      </c>
      <c r="K245" s="17">
        <f t="shared" si="35"/>
        <v>0.99</v>
      </c>
      <c r="L245" s="17">
        <f t="shared" si="35"/>
        <v>201</v>
      </c>
      <c r="M245" s="17">
        <f t="shared" si="35"/>
        <v>272.29999999999995</v>
      </c>
      <c r="N245" s="17">
        <f t="shared" si="35"/>
        <v>31.68</v>
      </c>
      <c r="O245" s="17">
        <f t="shared" si="35"/>
        <v>1.56</v>
      </c>
      <c r="P245" s="135"/>
      <c r="U245"/>
    </row>
    <row r="246" spans="1:21" ht="15" customHeight="1" x14ac:dyDescent="0.25">
      <c r="A246" s="144"/>
      <c r="B246" s="141" t="s">
        <v>67</v>
      </c>
      <c r="C246" s="77">
        <v>250</v>
      </c>
      <c r="D246" s="17">
        <v>8.1</v>
      </c>
      <c r="E246" s="17">
        <v>9</v>
      </c>
      <c r="F246" s="17">
        <v>39.1</v>
      </c>
      <c r="G246" s="17">
        <v>270</v>
      </c>
      <c r="H246" s="17">
        <v>0.13</v>
      </c>
      <c r="I246" s="17">
        <v>7.5</v>
      </c>
      <c r="J246" s="234">
        <v>75</v>
      </c>
      <c r="K246" s="17">
        <v>1.4</v>
      </c>
      <c r="L246" s="17">
        <v>135</v>
      </c>
      <c r="M246" s="17">
        <v>120</v>
      </c>
      <c r="N246" s="17">
        <v>30</v>
      </c>
      <c r="O246" s="17">
        <v>1.5</v>
      </c>
      <c r="P246" s="75"/>
    </row>
    <row r="247" spans="1:21" ht="19.5" customHeight="1" x14ac:dyDescent="0.25">
      <c r="A247" s="348"/>
      <c r="B247" s="349"/>
      <c r="C247" s="83"/>
      <c r="D247" s="54"/>
      <c r="E247" s="54"/>
      <c r="F247" s="54"/>
      <c r="G247" s="54"/>
      <c r="H247" s="35"/>
      <c r="I247" s="35"/>
      <c r="J247" s="299"/>
      <c r="K247" s="35"/>
      <c r="L247" s="35"/>
      <c r="M247" s="35"/>
      <c r="N247" s="35"/>
      <c r="O247" s="35"/>
    </row>
    <row r="248" spans="1:21" s="8" customFormat="1" ht="15" customHeight="1" x14ac:dyDescent="0.25">
      <c r="A248" s="4"/>
      <c r="B248" s="13" t="s">
        <v>20</v>
      </c>
      <c r="C248" s="27">
        <f t="shared" ref="C248:O248" si="36">SUM(C217+C222+C232+C245)</f>
        <v>1722.5</v>
      </c>
      <c r="D248" s="52">
        <f t="shared" si="36"/>
        <v>62.599999999999994</v>
      </c>
      <c r="E248" s="52">
        <f t="shared" si="36"/>
        <v>35.840000000000003</v>
      </c>
      <c r="F248" s="52">
        <f t="shared" si="36"/>
        <v>212.01000000000002</v>
      </c>
      <c r="G248" s="52">
        <f t="shared" si="36"/>
        <v>1419.24</v>
      </c>
      <c r="H248" s="52">
        <f t="shared" si="36"/>
        <v>0.82000000000000006</v>
      </c>
      <c r="I248" s="52">
        <f t="shared" si="36"/>
        <v>24.11</v>
      </c>
      <c r="J248" s="300">
        <f t="shared" si="36"/>
        <v>150.08000000000001</v>
      </c>
      <c r="K248" s="52">
        <f t="shared" si="36"/>
        <v>18.54</v>
      </c>
      <c r="L248" s="52">
        <f t="shared" si="36"/>
        <v>574.22</v>
      </c>
      <c r="M248" s="52">
        <f t="shared" si="36"/>
        <v>995.57999999999993</v>
      </c>
      <c r="N248" s="52">
        <f t="shared" si="36"/>
        <v>241.78</v>
      </c>
      <c r="O248" s="52">
        <f t="shared" si="36"/>
        <v>15.780000000000001</v>
      </c>
      <c r="P248" s="340"/>
      <c r="U248" s="34"/>
    </row>
    <row r="249" spans="1:21" s="8" customFormat="1" ht="14.25" customHeight="1" x14ac:dyDescent="0.25">
      <c r="A249" s="146"/>
      <c r="B249" s="147" t="s">
        <v>21</v>
      </c>
      <c r="C249" s="77">
        <v>1350</v>
      </c>
      <c r="D249" s="17">
        <v>40.5</v>
      </c>
      <c r="E249" s="17">
        <v>45</v>
      </c>
      <c r="F249" s="17">
        <v>195.7</v>
      </c>
      <c r="G249" s="17">
        <v>1350</v>
      </c>
      <c r="H249" s="140">
        <v>0.67</v>
      </c>
      <c r="I249" s="140">
        <v>37.5</v>
      </c>
      <c r="J249" s="272">
        <v>375</v>
      </c>
      <c r="K249" s="140">
        <v>7</v>
      </c>
      <c r="L249" s="140">
        <v>675</v>
      </c>
      <c r="M249" s="140">
        <v>600</v>
      </c>
      <c r="N249" s="140">
        <v>150</v>
      </c>
      <c r="O249" s="140">
        <v>7.5</v>
      </c>
      <c r="P249" s="331"/>
      <c r="U249" s="34"/>
    </row>
    <row r="250" spans="1:21" ht="15.75" x14ac:dyDescent="0.25">
      <c r="A250" s="350" t="s">
        <v>37</v>
      </c>
      <c r="B250" s="350"/>
      <c r="C250" s="80"/>
      <c r="D250" s="45"/>
      <c r="E250" s="45"/>
      <c r="F250" s="45"/>
      <c r="G250" s="45"/>
    </row>
    <row r="251" spans="1:21" ht="15.75" x14ac:dyDescent="0.25">
      <c r="A251" s="351" t="s">
        <v>47</v>
      </c>
      <c r="B251" s="351"/>
      <c r="C251" s="352" t="s">
        <v>42</v>
      </c>
      <c r="D251" s="352"/>
      <c r="E251" s="352"/>
      <c r="F251" s="352"/>
      <c r="G251" s="352"/>
      <c r="H251" s="352"/>
      <c r="I251" s="352"/>
    </row>
    <row r="252" spans="1:21" ht="18.75" customHeight="1" x14ac:dyDescent="0.25">
      <c r="A252" s="353" t="s">
        <v>94</v>
      </c>
      <c r="B252" s="353"/>
      <c r="C252" s="353"/>
      <c r="D252" s="353"/>
      <c r="E252" s="353"/>
      <c r="F252" s="353"/>
      <c r="G252" s="353"/>
    </row>
    <row r="253" spans="1:21" ht="18.75" x14ac:dyDescent="0.3">
      <c r="A253" s="4" t="s">
        <v>0</v>
      </c>
      <c r="B253" s="20" t="s">
        <v>1</v>
      </c>
      <c r="C253" s="79" t="s">
        <v>8</v>
      </c>
      <c r="D253" s="357" t="s">
        <v>9</v>
      </c>
      <c r="E253" s="358"/>
      <c r="F253" s="358"/>
      <c r="G253" s="359"/>
      <c r="H253" s="354" t="s">
        <v>52</v>
      </c>
      <c r="I253" s="354" t="s">
        <v>53</v>
      </c>
      <c r="J253" s="354" t="s">
        <v>54</v>
      </c>
      <c r="K253" s="363" t="s">
        <v>55</v>
      </c>
      <c r="L253" s="360" t="s">
        <v>56</v>
      </c>
      <c r="M253" s="360" t="s">
        <v>57</v>
      </c>
      <c r="N253" s="360" t="s">
        <v>58</v>
      </c>
      <c r="O253" s="360" t="s">
        <v>59</v>
      </c>
      <c r="P253" s="327"/>
    </row>
    <row r="254" spans="1:21" ht="12.75" customHeight="1" x14ac:dyDescent="0.3">
      <c r="A254" s="128" t="s">
        <v>2</v>
      </c>
      <c r="B254" s="20"/>
      <c r="C254" s="79"/>
      <c r="D254" s="17" t="s">
        <v>10</v>
      </c>
      <c r="E254" s="17" t="s">
        <v>11</v>
      </c>
      <c r="F254" s="17" t="s">
        <v>12</v>
      </c>
      <c r="G254" s="44" t="s">
        <v>13</v>
      </c>
      <c r="H254" s="355"/>
      <c r="I254" s="355"/>
      <c r="J254" s="355"/>
      <c r="K254" s="364"/>
      <c r="L254" s="360"/>
      <c r="M254" s="360"/>
      <c r="N254" s="360"/>
      <c r="O254" s="360"/>
      <c r="P254" s="327"/>
    </row>
    <row r="255" spans="1:21" ht="15" customHeight="1" x14ac:dyDescent="0.25">
      <c r="A255" s="126">
        <v>50</v>
      </c>
      <c r="B255" s="133" t="s">
        <v>92</v>
      </c>
      <c r="C255" s="177">
        <v>50</v>
      </c>
      <c r="D255" s="47">
        <v>0.4</v>
      </c>
      <c r="E255" s="47">
        <v>0.9</v>
      </c>
      <c r="F255" s="47">
        <v>2</v>
      </c>
      <c r="G255" s="37">
        <v>18</v>
      </c>
      <c r="H255" s="132">
        <v>0.01</v>
      </c>
      <c r="I255" s="132">
        <v>4.5</v>
      </c>
      <c r="J255" s="132">
        <v>0</v>
      </c>
      <c r="K255" s="279">
        <v>0.05</v>
      </c>
      <c r="L255" s="132">
        <v>10</v>
      </c>
      <c r="M255" s="132">
        <v>9</v>
      </c>
      <c r="N255" s="132">
        <v>5.5</v>
      </c>
      <c r="O255" s="132">
        <v>0.23</v>
      </c>
      <c r="P255" s="115"/>
      <c r="U255"/>
    </row>
    <row r="256" spans="1:21" ht="15" customHeight="1" x14ac:dyDescent="0.25">
      <c r="A256" s="126">
        <v>268</v>
      </c>
      <c r="B256" s="179" t="s">
        <v>35</v>
      </c>
      <c r="C256" s="198">
        <v>170</v>
      </c>
      <c r="D256" s="47">
        <v>14.62</v>
      </c>
      <c r="E256" s="47">
        <v>22.2</v>
      </c>
      <c r="F256" s="47">
        <v>3.6</v>
      </c>
      <c r="G256" s="41">
        <v>272</v>
      </c>
      <c r="H256" s="47">
        <v>7.9000000000000001E-2</v>
      </c>
      <c r="I256" s="47">
        <v>0.52</v>
      </c>
      <c r="J256" s="47">
        <v>324</v>
      </c>
      <c r="K256" s="270">
        <v>1.3</v>
      </c>
      <c r="L256" s="47">
        <v>130.30000000000001</v>
      </c>
      <c r="M256" s="47">
        <v>252</v>
      </c>
      <c r="N256" s="47">
        <v>20.8</v>
      </c>
      <c r="O256" s="47">
        <v>2.74</v>
      </c>
      <c r="P256" s="115"/>
      <c r="U256"/>
    </row>
    <row r="257" spans="1:48" ht="15" customHeight="1" x14ac:dyDescent="0.25">
      <c r="A257" s="148">
        <v>457</v>
      </c>
      <c r="B257" s="166" t="s">
        <v>3</v>
      </c>
      <c r="C257" s="196">
        <v>180</v>
      </c>
      <c r="D257" s="47">
        <v>0.18</v>
      </c>
      <c r="E257" s="47">
        <v>0.09</v>
      </c>
      <c r="F257" s="47">
        <v>8.3699999999999992</v>
      </c>
      <c r="G257" s="151">
        <v>32.4</v>
      </c>
      <c r="H257" s="47">
        <v>0</v>
      </c>
      <c r="I257" s="47">
        <v>0</v>
      </c>
      <c r="J257" s="47">
        <v>0</v>
      </c>
      <c r="K257" s="270">
        <v>0</v>
      </c>
      <c r="L257" s="47">
        <v>4.5999999999999996</v>
      </c>
      <c r="M257" s="47">
        <v>6.9</v>
      </c>
      <c r="N257" s="47">
        <v>3.78</v>
      </c>
      <c r="O257" s="47">
        <v>0.74</v>
      </c>
      <c r="P257" s="115"/>
      <c r="U257"/>
    </row>
    <row r="258" spans="1:48" ht="15" customHeight="1" x14ac:dyDescent="0.25">
      <c r="A258" s="30">
        <v>574</v>
      </c>
      <c r="B258" s="63" t="s">
        <v>19</v>
      </c>
      <c r="C258" s="31">
        <v>10</v>
      </c>
      <c r="D258" s="61">
        <v>0.8</v>
      </c>
      <c r="E258" s="61">
        <v>0.14000000000000001</v>
      </c>
      <c r="F258" s="61">
        <v>4</v>
      </c>
      <c r="G258" s="61">
        <v>20.6</v>
      </c>
      <c r="H258" s="61">
        <v>2.4E-2</v>
      </c>
      <c r="I258" s="61">
        <v>0</v>
      </c>
      <c r="J258" s="61">
        <v>0</v>
      </c>
      <c r="K258" s="287">
        <v>0.22</v>
      </c>
      <c r="L258" s="37">
        <v>3.3</v>
      </c>
      <c r="M258" s="37">
        <v>23.4</v>
      </c>
      <c r="N258" s="37">
        <v>6.6</v>
      </c>
      <c r="O258" s="37">
        <v>0.44</v>
      </c>
      <c r="P258" s="115"/>
      <c r="U258"/>
    </row>
    <row r="259" spans="1:48" ht="15" customHeight="1" x14ac:dyDescent="0.25">
      <c r="A259" s="73"/>
      <c r="B259" s="26" t="s">
        <v>16</v>
      </c>
      <c r="C259" s="82">
        <f t="shared" ref="C259:O259" si="37">SUM(C255:C258)</f>
        <v>410</v>
      </c>
      <c r="D259" s="49">
        <f t="shared" si="37"/>
        <v>16</v>
      </c>
      <c r="E259" s="49">
        <f t="shared" si="37"/>
        <v>23.33</v>
      </c>
      <c r="F259" s="49">
        <f t="shared" si="37"/>
        <v>17.97</v>
      </c>
      <c r="G259" s="49">
        <f t="shared" si="37"/>
        <v>343</v>
      </c>
      <c r="H259" s="49">
        <f t="shared" si="37"/>
        <v>0.11299999999999999</v>
      </c>
      <c r="I259" s="49">
        <f t="shared" si="37"/>
        <v>5.0199999999999996</v>
      </c>
      <c r="J259" s="49">
        <f t="shared" si="37"/>
        <v>324</v>
      </c>
      <c r="K259" s="301">
        <f t="shared" si="37"/>
        <v>1.57</v>
      </c>
      <c r="L259" s="321">
        <f t="shared" si="37"/>
        <v>148.20000000000002</v>
      </c>
      <c r="M259" s="321">
        <f t="shared" si="37"/>
        <v>291.29999999999995</v>
      </c>
      <c r="N259" s="321">
        <f t="shared" si="37"/>
        <v>36.68</v>
      </c>
      <c r="O259" s="321">
        <f t="shared" si="37"/>
        <v>4.1500000000000004</v>
      </c>
      <c r="P259" s="1"/>
    </row>
    <row r="260" spans="1:48" s="117" customFormat="1" ht="15" customHeight="1" x14ac:dyDescent="0.25">
      <c r="A260" s="119"/>
      <c r="B260" s="134" t="s">
        <v>67</v>
      </c>
      <c r="C260" s="77">
        <v>400</v>
      </c>
      <c r="D260" s="17">
        <v>10.8</v>
      </c>
      <c r="E260" s="17">
        <v>12</v>
      </c>
      <c r="F260" s="17">
        <v>52.18</v>
      </c>
      <c r="G260" s="17">
        <v>360</v>
      </c>
      <c r="H260" s="17">
        <v>0.17</v>
      </c>
      <c r="I260" s="17">
        <v>10</v>
      </c>
      <c r="J260" s="17">
        <v>100</v>
      </c>
      <c r="K260" s="234">
        <v>2</v>
      </c>
      <c r="L260" s="17">
        <v>180</v>
      </c>
      <c r="M260" s="17">
        <v>160</v>
      </c>
      <c r="N260" s="17">
        <v>40</v>
      </c>
      <c r="O260" s="17">
        <v>2</v>
      </c>
      <c r="P260" s="135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</row>
    <row r="261" spans="1:48" ht="15" customHeight="1" x14ac:dyDescent="0.25">
      <c r="A261" s="22" t="s">
        <v>5</v>
      </c>
      <c r="B261" s="22"/>
      <c r="C261" s="68"/>
      <c r="D261" s="17"/>
      <c r="E261" s="17"/>
      <c r="F261" s="17"/>
      <c r="G261" s="17"/>
      <c r="H261" s="38"/>
      <c r="I261" s="38"/>
      <c r="J261" s="38"/>
      <c r="K261" s="46"/>
      <c r="L261" s="38"/>
      <c r="M261" s="38"/>
      <c r="N261" s="38"/>
      <c r="O261" s="38"/>
      <c r="P261" s="329"/>
    </row>
    <row r="262" spans="1:48" ht="15" customHeight="1" x14ac:dyDescent="0.25">
      <c r="A262" s="119" t="s">
        <v>105</v>
      </c>
      <c r="B262" s="100" t="s">
        <v>110</v>
      </c>
      <c r="C262" s="77">
        <v>100</v>
      </c>
      <c r="D262" s="47">
        <v>0.6</v>
      </c>
      <c r="E262" s="47">
        <v>0.4</v>
      </c>
      <c r="F262" s="47">
        <v>9.8000000000000007</v>
      </c>
      <c r="G262" s="145">
        <v>47</v>
      </c>
      <c r="H262" s="47">
        <v>0.03</v>
      </c>
      <c r="I262" s="47">
        <v>10</v>
      </c>
      <c r="J262" s="47">
        <v>0</v>
      </c>
      <c r="K262" s="270">
        <v>0.2</v>
      </c>
      <c r="L262" s="47">
        <v>16</v>
      </c>
      <c r="M262" s="47">
        <v>11</v>
      </c>
      <c r="N262" s="47">
        <v>9</v>
      </c>
      <c r="O262" s="47">
        <v>2.2000000000000002</v>
      </c>
      <c r="P262" s="115"/>
      <c r="U262"/>
    </row>
    <row r="263" spans="1:48" ht="15" customHeight="1" x14ac:dyDescent="0.25">
      <c r="A263" s="146"/>
      <c r="B263" s="147" t="s">
        <v>16</v>
      </c>
      <c r="C263" s="77">
        <f>SUM(C262)</f>
        <v>100</v>
      </c>
      <c r="D263" s="37">
        <f t="shared" ref="D263:O263" si="38">SUM(D262)</f>
        <v>0.6</v>
      </c>
      <c r="E263" s="37">
        <f t="shared" si="38"/>
        <v>0.4</v>
      </c>
      <c r="F263" s="37">
        <f t="shared" si="38"/>
        <v>9.8000000000000007</v>
      </c>
      <c r="G263" s="37">
        <f t="shared" si="38"/>
        <v>47</v>
      </c>
      <c r="H263" s="37">
        <f t="shared" si="38"/>
        <v>0.03</v>
      </c>
      <c r="I263" s="37">
        <f t="shared" si="38"/>
        <v>10</v>
      </c>
      <c r="J263" s="37">
        <f t="shared" si="38"/>
        <v>0</v>
      </c>
      <c r="K263" s="271">
        <f t="shared" si="38"/>
        <v>0.2</v>
      </c>
      <c r="L263" s="37">
        <f t="shared" si="38"/>
        <v>16</v>
      </c>
      <c r="M263" s="37">
        <f t="shared" si="38"/>
        <v>11</v>
      </c>
      <c r="N263" s="37">
        <f t="shared" si="38"/>
        <v>9</v>
      </c>
      <c r="O263" s="37">
        <f t="shared" si="38"/>
        <v>2.2000000000000002</v>
      </c>
      <c r="P263" s="115"/>
      <c r="U263"/>
    </row>
    <row r="264" spans="1:48" s="113" customFormat="1" ht="15" customHeight="1" x14ac:dyDescent="0.25">
      <c r="A264" s="136"/>
      <c r="B264" s="137" t="s">
        <v>67</v>
      </c>
      <c r="C264" s="138">
        <v>100</v>
      </c>
      <c r="D264" s="139">
        <v>2.7</v>
      </c>
      <c r="E264" s="140">
        <v>3</v>
      </c>
      <c r="F264" s="140">
        <v>13</v>
      </c>
      <c r="G264" s="140">
        <v>90</v>
      </c>
      <c r="H264" s="140">
        <v>4.4999999999999998E-2</v>
      </c>
      <c r="I264" s="140">
        <v>2.5</v>
      </c>
      <c r="J264" s="140">
        <v>25</v>
      </c>
      <c r="K264" s="272">
        <v>0.46</v>
      </c>
      <c r="L264" s="140">
        <v>45</v>
      </c>
      <c r="M264" s="140">
        <v>40</v>
      </c>
      <c r="N264" s="140">
        <v>10</v>
      </c>
      <c r="O264" s="140">
        <v>0.5</v>
      </c>
      <c r="P264" s="311"/>
    </row>
    <row r="265" spans="1:48" s="113" customFormat="1" ht="15" customHeight="1" x14ac:dyDescent="0.2">
      <c r="A265" s="4" t="s">
        <v>6</v>
      </c>
      <c r="B265" s="109"/>
      <c r="C265" s="110"/>
      <c r="D265" s="111"/>
      <c r="E265" s="112"/>
      <c r="F265" s="112"/>
      <c r="G265" s="112"/>
      <c r="H265" s="112"/>
      <c r="I265" s="112"/>
      <c r="J265" s="112"/>
      <c r="K265" s="302"/>
      <c r="L265" s="140"/>
      <c r="M265" s="140"/>
      <c r="N265" s="140"/>
      <c r="O265" s="140"/>
      <c r="P265" s="314"/>
      <c r="U265" s="341"/>
    </row>
    <row r="266" spans="1:48" ht="15" customHeight="1" x14ac:dyDescent="0.25">
      <c r="A266" s="126">
        <v>21</v>
      </c>
      <c r="B266" s="127" t="s">
        <v>97</v>
      </c>
      <c r="C266" s="186">
        <v>50</v>
      </c>
      <c r="D266" s="47">
        <v>0.6</v>
      </c>
      <c r="E266" s="47">
        <v>3</v>
      </c>
      <c r="F266" s="47">
        <v>5.6</v>
      </c>
      <c r="G266" s="40">
        <v>52.5</v>
      </c>
      <c r="H266" s="47">
        <v>2.5000000000000001E-2</v>
      </c>
      <c r="I266" s="47">
        <v>1.5</v>
      </c>
      <c r="J266" s="47">
        <v>0</v>
      </c>
      <c r="K266" s="270">
        <v>1.5</v>
      </c>
      <c r="L266" s="47">
        <v>12</v>
      </c>
      <c r="M266" s="47">
        <v>24.5</v>
      </c>
      <c r="N266" s="47">
        <v>17</v>
      </c>
      <c r="O266" s="47">
        <v>0.31</v>
      </c>
      <c r="P266" s="115"/>
      <c r="U266"/>
    </row>
    <row r="267" spans="1:48" ht="15" customHeight="1" x14ac:dyDescent="0.25">
      <c r="A267" s="126">
        <v>128</v>
      </c>
      <c r="B267" s="127" t="s">
        <v>109</v>
      </c>
      <c r="C267" s="198">
        <v>200</v>
      </c>
      <c r="D267" s="47">
        <v>9.08</v>
      </c>
      <c r="E267" s="47">
        <v>5.85</v>
      </c>
      <c r="F267" s="47">
        <v>11.67</v>
      </c>
      <c r="G267" s="47">
        <v>136</v>
      </c>
      <c r="H267" s="47">
        <v>3.2000000000000001E-2</v>
      </c>
      <c r="I267" s="47">
        <v>0.5</v>
      </c>
      <c r="J267" s="47">
        <v>36</v>
      </c>
      <c r="K267" s="270">
        <v>0.44</v>
      </c>
      <c r="L267" s="47">
        <v>20.5</v>
      </c>
      <c r="M267" s="47">
        <v>56.3</v>
      </c>
      <c r="N267" s="47">
        <v>10.050000000000001</v>
      </c>
      <c r="O267" s="47">
        <v>2.29</v>
      </c>
      <c r="P267" s="115"/>
      <c r="U267"/>
    </row>
    <row r="268" spans="1:48" ht="15" customHeight="1" x14ac:dyDescent="0.25">
      <c r="A268" s="126">
        <v>376</v>
      </c>
      <c r="B268" s="170" t="s">
        <v>91</v>
      </c>
      <c r="C268" s="209">
        <v>180</v>
      </c>
      <c r="D268" s="47">
        <v>18.899999999999999</v>
      </c>
      <c r="E268" s="47">
        <v>17.100000000000001</v>
      </c>
      <c r="F268" s="47">
        <v>14.3</v>
      </c>
      <c r="G268" s="47">
        <v>287.10000000000002</v>
      </c>
      <c r="H268" s="47">
        <v>0.13</v>
      </c>
      <c r="I268" s="47">
        <v>7.42</v>
      </c>
      <c r="J268" s="47">
        <v>61.2</v>
      </c>
      <c r="K268" s="270">
        <v>0.64</v>
      </c>
      <c r="L268" s="47">
        <v>32.4</v>
      </c>
      <c r="M268" s="47">
        <v>206.1</v>
      </c>
      <c r="N268" s="47">
        <v>42.3</v>
      </c>
      <c r="O268" s="47">
        <v>2.34</v>
      </c>
      <c r="P268" s="115"/>
      <c r="U268"/>
    </row>
    <row r="269" spans="1:48" ht="15" customHeight="1" x14ac:dyDescent="0.25">
      <c r="A269" s="126">
        <v>486</v>
      </c>
      <c r="B269" s="170" t="s">
        <v>96</v>
      </c>
      <c r="C269" s="209">
        <v>180</v>
      </c>
      <c r="D269" s="165">
        <v>9.5000000000000001E-2</v>
      </c>
      <c r="E269" s="165">
        <v>9.5000000000000001E-2</v>
      </c>
      <c r="F269" s="165">
        <v>9.98</v>
      </c>
      <c r="G269" s="120">
        <v>41.4</v>
      </c>
      <c r="H269" s="165">
        <v>0</v>
      </c>
      <c r="I269" s="165">
        <v>0.54</v>
      </c>
      <c r="J269" s="165">
        <v>0</v>
      </c>
      <c r="K269" s="289">
        <v>3.5999999999999997E-2</v>
      </c>
      <c r="L269" s="165">
        <v>3.11</v>
      </c>
      <c r="M269" s="165">
        <v>1.91</v>
      </c>
      <c r="N269" s="165">
        <v>1.52</v>
      </c>
      <c r="O269" s="165">
        <v>0.4</v>
      </c>
      <c r="P269" s="115"/>
      <c r="U269"/>
    </row>
    <row r="270" spans="1:48" ht="15" customHeight="1" x14ac:dyDescent="0.25">
      <c r="A270" s="30">
        <v>573</v>
      </c>
      <c r="B270" s="63" t="s">
        <v>4</v>
      </c>
      <c r="C270" s="220">
        <v>35</v>
      </c>
      <c r="D270" s="67">
        <v>2.66</v>
      </c>
      <c r="E270" s="67">
        <v>0.28000000000000003</v>
      </c>
      <c r="F270" s="67">
        <v>17.2</v>
      </c>
      <c r="G270" s="61">
        <v>81.900000000000006</v>
      </c>
      <c r="H270" s="67">
        <v>3.5999999999999997E-2</v>
      </c>
      <c r="I270" s="67">
        <v>0</v>
      </c>
      <c r="J270" s="67">
        <v>0</v>
      </c>
      <c r="K270" s="303">
        <v>0.38</v>
      </c>
      <c r="L270" s="47">
        <v>7</v>
      </c>
      <c r="M270" s="47">
        <v>22.7</v>
      </c>
      <c r="N270" s="47">
        <v>4.9000000000000004</v>
      </c>
      <c r="O270" s="47">
        <v>0.35</v>
      </c>
      <c r="P270" s="115"/>
      <c r="U270"/>
    </row>
    <row r="271" spans="1:48" ht="15" customHeight="1" x14ac:dyDescent="0.25">
      <c r="A271" s="119">
        <v>574</v>
      </c>
      <c r="B271" s="100" t="s">
        <v>19</v>
      </c>
      <c r="C271" s="77">
        <v>40</v>
      </c>
      <c r="D271" s="47">
        <v>3.2</v>
      </c>
      <c r="E271" s="47">
        <v>0.6</v>
      </c>
      <c r="F271" s="47">
        <v>16</v>
      </c>
      <c r="G271" s="152">
        <v>83.72</v>
      </c>
      <c r="H271" s="47">
        <v>0.1</v>
      </c>
      <c r="I271" s="47">
        <v>0</v>
      </c>
      <c r="J271" s="47">
        <v>0</v>
      </c>
      <c r="K271" s="270">
        <v>0.84</v>
      </c>
      <c r="L271" s="47">
        <v>12.9</v>
      </c>
      <c r="M271" s="47">
        <v>92.4</v>
      </c>
      <c r="N271" s="47">
        <v>26</v>
      </c>
      <c r="O271" s="47">
        <v>1.73</v>
      </c>
      <c r="P271" s="115"/>
      <c r="U271"/>
    </row>
    <row r="272" spans="1:48" ht="15" customHeight="1" x14ac:dyDescent="0.25">
      <c r="A272" s="15"/>
      <c r="B272" s="13" t="s">
        <v>16</v>
      </c>
      <c r="C272" s="81">
        <f>SUM(C266:C271)</f>
        <v>685</v>
      </c>
      <c r="D272" s="94">
        <f>SUM(D266:D271)</f>
        <v>34.534999999999997</v>
      </c>
      <c r="E272" s="94">
        <f t="shared" ref="E272:O272" si="39">SUM(E266:E271)</f>
        <v>26.925000000000004</v>
      </c>
      <c r="F272" s="94">
        <f t="shared" si="39"/>
        <v>74.75</v>
      </c>
      <c r="G272" s="94">
        <f t="shared" si="39"/>
        <v>682.62</v>
      </c>
      <c r="H272" s="94">
        <f t="shared" si="39"/>
        <v>0.32300000000000001</v>
      </c>
      <c r="I272" s="94">
        <f t="shared" si="39"/>
        <v>9.9600000000000009</v>
      </c>
      <c r="J272" s="94">
        <f t="shared" si="39"/>
        <v>97.2</v>
      </c>
      <c r="K272" s="95">
        <f t="shared" si="39"/>
        <v>3.8359999999999999</v>
      </c>
      <c r="L272" s="48">
        <f t="shared" si="39"/>
        <v>87.910000000000011</v>
      </c>
      <c r="M272" s="48">
        <f t="shared" si="39"/>
        <v>403.90999999999997</v>
      </c>
      <c r="N272" s="48">
        <f t="shared" si="39"/>
        <v>101.77</v>
      </c>
      <c r="O272" s="48">
        <f t="shared" si="39"/>
        <v>7.42</v>
      </c>
      <c r="P272" s="75"/>
    </row>
    <row r="273" spans="1:47" s="117" customFormat="1" ht="15" customHeight="1" x14ac:dyDescent="0.25">
      <c r="A273" s="119"/>
      <c r="B273" s="141" t="s">
        <v>67</v>
      </c>
      <c r="C273" s="77">
        <v>600</v>
      </c>
      <c r="D273" s="17">
        <v>18.899999999999999</v>
      </c>
      <c r="E273" s="17">
        <v>21</v>
      </c>
      <c r="F273" s="17">
        <v>91.3</v>
      </c>
      <c r="G273" s="17">
        <v>630</v>
      </c>
      <c r="H273" s="17">
        <v>0.31</v>
      </c>
      <c r="I273" s="17">
        <v>17.5</v>
      </c>
      <c r="J273" s="17">
        <v>175</v>
      </c>
      <c r="K273" s="234">
        <v>3.26</v>
      </c>
      <c r="L273" s="17">
        <v>315</v>
      </c>
      <c r="M273" s="17">
        <v>280</v>
      </c>
      <c r="N273" s="17">
        <v>70</v>
      </c>
      <c r="O273" s="17">
        <v>3.5</v>
      </c>
      <c r="P273" s="142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 s="143"/>
    </row>
    <row r="274" spans="1:47" ht="15" customHeight="1" x14ac:dyDescent="0.25">
      <c r="A274" s="22" t="s">
        <v>7</v>
      </c>
      <c r="B274" s="12"/>
      <c r="C274" s="68"/>
      <c r="D274" s="37"/>
      <c r="E274" s="37"/>
      <c r="F274" s="37"/>
      <c r="G274" s="17"/>
      <c r="H274" s="39"/>
      <c r="I274" s="39"/>
      <c r="J274" s="39"/>
      <c r="K274" s="278"/>
      <c r="L274" s="39"/>
      <c r="M274" s="39"/>
      <c r="N274" s="39"/>
      <c r="O274" s="39"/>
      <c r="P274" s="14"/>
    </row>
    <row r="275" spans="1:47" ht="15" customHeight="1" x14ac:dyDescent="0.25">
      <c r="A275" s="126">
        <v>544</v>
      </c>
      <c r="B275" s="170" t="s">
        <v>64</v>
      </c>
      <c r="C275" s="198">
        <v>60</v>
      </c>
      <c r="D275" s="47">
        <v>4.0999999999999996</v>
      </c>
      <c r="E275" s="47">
        <v>4.2</v>
      </c>
      <c r="F275" s="47">
        <v>26.5</v>
      </c>
      <c r="G275" s="41">
        <v>168</v>
      </c>
      <c r="H275" s="47">
        <v>0.05</v>
      </c>
      <c r="I275" s="47">
        <v>0</v>
      </c>
      <c r="J275" s="47">
        <v>25.4</v>
      </c>
      <c r="K275" s="270">
        <v>0.6</v>
      </c>
      <c r="L275" s="47">
        <v>13.7</v>
      </c>
      <c r="M275" s="47">
        <v>33.4</v>
      </c>
      <c r="N275" s="47">
        <v>6.1</v>
      </c>
      <c r="O275" s="47">
        <v>0.44</v>
      </c>
      <c r="P275" s="115"/>
      <c r="U275"/>
    </row>
    <row r="276" spans="1:47" ht="15" customHeight="1" x14ac:dyDescent="0.25">
      <c r="A276" s="148">
        <v>470</v>
      </c>
      <c r="B276" s="166" t="s">
        <v>71</v>
      </c>
      <c r="C276" s="68">
        <v>200</v>
      </c>
      <c r="D276" s="47">
        <v>5.8</v>
      </c>
      <c r="E276" s="47">
        <v>5</v>
      </c>
      <c r="F276" s="47">
        <v>8</v>
      </c>
      <c r="G276" s="154">
        <v>101</v>
      </c>
      <c r="H276" s="47">
        <v>0.08</v>
      </c>
      <c r="I276" s="47">
        <v>1.4</v>
      </c>
      <c r="J276" s="47">
        <v>40.1</v>
      </c>
      <c r="K276" s="270">
        <v>0</v>
      </c>
      <c r="L276" s="47">
        <v>240.8</v>
      </c>
      <c r="M276" s="47">
        <v>180.6</v>
      </c>
      <c r="N276" s="47">
        <v>28.1</v>
      </c>
      <c r="O276" s="47">
        <v>0.2</v>
      </c>
      <c r="P276" s="115"/>
      <c r="U276"/>
    </row>
    <row r="277" spans="1:47" ht="15" customHeight="1" x14ac:dyDescent="0.25">
      <c r="A277" s="58"/>
      <c r="B277" s="69" t="s">
        <v>16</v>
      </c>
      <c r="C277" s="31">
        <f t="shared" ref="C277:O277" si="40">SUM(C275:C276)</f>
        <v>260</v>
      </c>
      <c r="D277" s="32">
        <f t="shared" si="40"/>
        <v>9.8999999999999986</v>
      </c>
      <c r="E277" s="32">
        <f t="shared" si="40"/>
        <v>9.1999999999999993</v>
      </c>
      <c r="F277" s="32">
        <f t="shared" si="40"/>
        <v>34.5</v>
      </c>
      <c r="G277" s="32">
        <f t="shared" si="40"/>
        <v>269</v>
      </c>
      <c r="H277" s="123">
        <f t="shared" si="40"/>
        <v>0.13</v>
      </c>
      <c r="I277" s="123">
        <f t="shared" si="40"/>
        <v>1.4</v>
      </c>
      <c r="J277" s="123">
        <f t="shared" si="40"/>
        <v>65.5</v>
      </c>
      <c r="K277" s="304">
        <f t="shared" si="40"/>
        <v>0.6</v>
      </c>
      <c r="L277" s="39">
        <f t="shared" si="40"/>
        <v>254.5</v>
      </c>
      <c r="M277" s="39">
        <f t="shared" si="40"/>
        <v>214</v>
      </c>
      <c r="N277" s="39">
        <f t="shared" si="40"/>
        <v>34.200000000000003</v>
      </c>
      <c r="O277" s="39">
        <f t="shared" si="40"/>
        <v>0.64</v>
      </c>
      <c r="P277" s="135"/>
      <c r="U277"/>
    </row>
    <row r="278" spans="1:47" ht="15" customHeight="1" x14ac:dyDescent="0.25">
      <c r="A278" s="144"/>
      <c r="B278" s="141" t="s">
        <v>67</v>
      </c>
      <c r="C278" s="77">
        <v>250</v>
      </c>
      <c r="D278" s="17">
        <v>8.1</v>
      </c>
      <c r="E278" s="17">
        <v>9</v>
      </c>
      <c r="F278" s="17">
        <v>39.1</v>
      </c>
      <c r="G278" s="17">
        <v>270</v>
      </c>
      <c r="H278" s="17">
        <v>0.13</v>
      </c>
      <c r="I278" s="17">
        <v>7.5</v>
      </c>
      <c r="J278" s="17">
        <v>75</v>
      </c>
      <c r="K278" s="234">
        <v>1.4</v>
      </c>
      <c r="L278" s="17">
        <v>135</v>
      </c>
      <c r="M278" s="17">
        <v>120</v>
      </c>
      <c r="N278" s="17">
        <v>30</v>
      </c>
      <c r="O278" s="17">
        <v>1.5</v>
      </c>
      <c r="P278" s="75"/>
    </row>
    <row r="279" spans="1:47" ht="15" customHeight="1" x14ac:dyDescent="0.25">
      <c r="A279" s="4"/>
      <c r="B279" s="13"/>
      <c r="C279" s="68"/>
      <c r="D279" s="39"/>
      <c r="E279" s="39"/>
      <c r="F279" s="39"/>
      <c r="G279" s="39"/>
      <c r="H279" s="51"/>
      <c r="I279" s="51"/>
      <c r="J279" s="51"/>
      <c r="K279" s="298"/>
      <c r="L279" s="51"/>
      <c r="M279" s="51"/>
      <c r="N279" s="51"/>
      <c r="O279" s="51"/>
      <c r="P279" s="75"/>
    </row>
    <row r="280" spans="1:47" s="8" customFormat="1" ht="16.5" customHeight="1" x14ac:dyDescent="0.25">
      <c r="A280" s="74"/>
      <c r="B280" s="13" t="s">
        <v>20</v>
      </c>
      <c r="C280" s="27">
        <f t="shared" ref="C280:O280" si="41">SUM(C259+C263+C272+C277)</f>
        <v>1455</v>
      </c>
      <c r="D280" s="52">
        <f t="shared" si="41"/>
        <v>61.034999999999997</v>
      </c>
      <c r="E280" s="52">
        <f t="shared" si="41"/>
        <v>59.855000000000004</v>
      </c>
      <c r="F280" s="52">
        <f t="shared" si="41"/>
        <v>137.01999999999998</v>
      </c>
      <c r="G280" s="52">
        <f t="shared" si="41"/>
        <v>1341.62</v>
      </c>
      <c r="H280" s="52">
        <f t="shared" si="41"/>
        <v>0.59599999999999997</v>
      </c>
      <c r="I280" s="52">
        <f t="shared" si="41"/>
        <v>26.38</v>
      </c>
      <c r="J280" s="52">
        <f t="shared" si="41"/>
        <v>486.7</v>
      </c>
      <c r="K280" s="300">
        <f t="shared" si="41"/>
        <v>6.2059999999999995</v>
      </c>
      <c r="L280" s="52">
        <f t="shared" si="41"/>
        <v>506.61</v>
      </c>
      <c r="M280" s="52">
        <f t="shared" si="41"/>
        <v>920.20999999999992</v>
      </c>
      <c r="N280" s="52">
        <f t="shared" si="41"/>
        <v>181.64999999999998</v>
      </c>
      <c r="O280" s="52">
        <f t="shared" si="41"/>
        <v>14.41</v>
      </c>
      <c r="P280" s="342"/>
      <c r="U280" s="34"/>
    </row>
    <row r="281" spans="1:47" ht="16.5" customHeight="1" x14ac:dyDescent="0.25">
      <c r="A281" s="146"/>
      <c r="B281" s="147" t="s">
        <v>21</v>
      </c>
      <c r="C281" s="77">
        <v>1350</v>
      </c>
      <c r="D281" s="17">
        <v>40.5</v>
      </c>
      <c r="E281" s="17">
        <v>45</v>
      </c>
      <c r="F281" s="17">
        <v>195.7</v>
      </c>
      <c r="G281" s="17">
        <v>1350</v>
      </c>
      <c r="H281" s="140">
        <v>0.67</v>
      </c>
      <c r="I281" s="140">
        <v>37.5</v>
      </c>
      <c r="J281" s="140">
        <v>375</v>
      </c>
      <c r="K281" s="272">
        <v>7</v>
      </c>
      <c r="L281" s="140">
        <v>675</v>
      </c>
      <c r="M281" s="140">
        <v>600</v>
      </c>
      <c r="N281" s="140">
        <v>150</v>
      </c>
      <c r="O281" s="140">
        <v>7.5</v>
      </c>
    </row>
    <row r="282" spans="1:47" ht="24.75" customHeight="1" x14ac:dyDescent="0.25">
      <c r="A282" s="356" t="s">
        <v>99</v>
      </c>
      <c r="B282" s="356"/>
      <c r="C282" s="356"/>
      <c r="D282" s="356"/>
      <c r="E282" s="356"/>
      <c r="F282" s="356"/>
      <c r="G282" s="356"/>
      <c r="H282" s="356"/>
      <c r="I282" s="356"/>
      <c r="J282" s="356"/>
      <c r="K282" s="356"/>
      <c r="L282" s="356"/>
      <c r="M282" s="356"/>
      <c r="N282" s="356"/>
      <c r="O282" s="356"/>
    </row>
    <row r="283" spans="1:47" ht="18" customHeight="1" x14ac:dyDescent="0.25"/>
    <row r="284" spans="1:47" ht="16.5" customHeight="1" x14ac:dyDescent="0.25">
      <c r="A284" s="351" t="s">
        <v>37</v>
      </c>
      <c r="B284" s="351"/>
      <c r="C284" s="80"/>
      <c r="D284" s="45"/>
      <c r="E284" s="45"/>
      <c r="F284" s="45"/>
      <c r="G284" s="45"/>
    </row>
    <row r="285" spans="1:47" ht="16.5" customHeight="1" x14ac:dyDescent="0.25">
      <c r="A285" s="351" t="s">
        <v>50</v>
      </c>
      <c r="B285" s="351"/>
      <c r="C285" s="352" t="s">
        <v>43</v>
      </c>
      <c r="D285" s="352"/>
      <c r="E285" s="352"/>
      <c r="F285" s="352"/>
      <c r="G285" s="352"/>
      <c r="H285" s="352"/>
      <c r="I285" s="352"/>
      <c r="J285" s="352"/>
    </row>
    <row r="286" spans="1:47" ht="18.75" x14ac:dyDescent="0.3">
      <c r="A286" s="353" t="s">
        <v>94</v>
      </c>
      <c r="B286" s="353"/>
      <c r="C286" s="353"/>
      <c r="D286" s="353"/>
      <c r="E286" s="353"/>
      <c r="F286" s="353"/>
      <c r="G286" s="353"/>
      <c r="P286" s="327"/>
    </row>
    <row r="287" spans="1:47" ht="12.75" customHeight="1" x14ac:dyDescent="0.3">
      <c r="A287" s="4" t="s">
        <v>0</v>
      </c>
      <c r="B287" s="20" t="s">
        <v>1</v>
      </c>
      <c r="C287" s="79" t="s">
        <v>8</v>
      </c>
      <c r="D287" s="357" t="s">
        <v>9</v>
      </c>
      <c r="E287" s="358"/>
      <c r="F287" s="358"/>
      <c r="G287" s="359"/>
      <c r="H287" s="354" t="s">
        <v>52</v>
      </c>
      <c r="I287" s="354" t="s">
        <v>53</v>
      </c>
      <c r="J287" s="354" t="s">
        <v>54</v>
      </c>
      <c r="K287" s="363" t="s">
        <v>55</v>
      </c>
      <c r="L287" s="360" t="s">
        <v>56</v>
      </c>
      <c r="M287" s="360" t="s">
        <v>57</v>
      </c>
      <c r="N287" s="360" t="s">
        <v>58</v>
      </c>
      <c r="O287" s="360" t="s">
        <v>59</v>
      </c>
      <c r="P287" s="327"/>
    </row>
    <row r="288" spans="1:47" s="8" customFormat="1" ht="15.6" customHeight="1" x14ac:dyDescent="0.3">
      <c r="A288" s="22" t="s">
        <v>2</v>
      </c>
      <c r="B288" s="20"/>
      <c r="C288" s="79"/>
      <c r="D288" s="44" t="s">
        <v>10</v>
      </c>
      <c r="E288" s="44" t="s">
        <v>11</v>
      </c>
      <c r="F288" s="44" t="s">
        <v>12</v>
      </c>
      <c r="G288" s="44" t="s">
        <v>13</v>
      </c>
      <c r="H288" s="355"/>
      <c r="I288" s="355"/>
      <c r="J288" s="355"/>
      <c r="K288" s="364"/>
      <c r="L288" s="360"/>
      <c r="M288" s="360"/>
      <c r="N288" s="360"/>
      <c r="O288" s="360"/>
      <c r="P288" s="343"/>
      <c r="U288" s="34"/>
    </row>
    <row r="289" spans="1:48" ht="15" customHeight="1" x14ac:dyDescent="0.25">
      <c r="A289" s="126">
        <v>237</v>
      </c>
      <c r="B289" s="133" t="s">
        <v>98</v>
      </c>
      <c r="C289" s="177">
        <v>180</v>
      </c>
      <c r="D289" s="47">
        <v>7.21</v>
      </c>
      <c r="E289" s="47">
        <v>6.84</v>
      </c>
      <c r="F289" s="47">
        <v>24.59</v>
      </c>
      <c r="G289" s="37">
        <v>231.96</v>
      </c>
      <c r="H289" s="47">
        <v>0.12</v>
      </c>
      <c r="I289" s="47">
        <v>1.2</v>
      </c>
      <c r="J289" s="47">
        <v>3.5999999999999997E-2</v>
      </c>
      <c r="K289" s="270">
        <v>0.26</v>
      </c>
      <c r="L289" s="47">
        <v>12.2</v>
      </c>
      <c r="M289" s="47">
        <v>16</v>
      </c>
      <c r="N289" s="47">
        <v>27.6</v>
      </c>
      <c r="O289" s="47">
        <v>0.96</v>
      </c>
      <c r="P289" s="115"/>
      <c r="U289"/>
    </row>
    <row r="290" spans="1:48" ht="15" customHeight="1" x14ac:dyDescent="0.25">
      <c r="A290" s="148">
        <v>457</v>
      </c>
      <c r="B290" s="166" t="s">
        <v>3</v>
      </c>
      <c r="C290" s="196">
        <v>180</v>
      </c>
      <c r="D290" s="181">
        <v>0.18</v>
      </c>
      <c r="E290" s="181">
        <v>0.09</v>
      </c>
      <c r="F290" s="181">
        <v>8.3699999999999992</v>
      </c>
      <c r="G290" s="182">
        <v>32.4</v>
      </c>
      <c r="H290" s="181">
        <v>0</v>
      </c>
      <c r="I290" s="181">
        <v>0</v>
      </c>
      <c r="J290" s="181">
        <v>0</v>
      </c>
      <c r="K290" s="305">
        <v>0</v>
      </c>
      <c r="L290" s="47">
        <v>4.5999999999999996</v>
      </c>
      <c r="M290" s="47">
        <v>6.9</v>
      </c>
      <c r="N290" s="47">
        <v>3.78</v>
      </c>
      <c r="O290" s="47">
        <v>0.74</v>
      </c>
      <c r="P290" s="115"/>
      <c r="U290"/>
    </row>
    <row r="291" spans="1:48" ht="15" customHeight="1" x14ac:dyDescent="0.25">
      <c r="A291" s="28">
        <v>73</v>
      </c>
      <c r="B291" s="102" t="s">
        <v>30</v>
      </c>
      <c r="C291" s="205">
        <v>40</v>
      </c>
      <c r="D291" s="47">
        <v>1.6</v>
      </c>
      <c r="E291" s="47">
        <v>3.8</v>
      </c>
      <c r="F291" s="47">
        <v>20.2</v>
      </c>
      <c r="G291" s="41">
        <v>121</v>
      </c>
      <c r="H291" s="47">
        <v>0.02</v>
      </c>
      <c r="I291" s="47">
        <v>0.1</v>
      </c>
      <c r="J291" s="47">
        <v>20</v>
      </c>
      <c r="K291" s="270">
        <v>0.27</v>
      </c>
      <c r="L291" s="47">
        <v>7</v>
      </c>
      <c r="M291" s="47">
        <v>16</v>
      </c>
      <c r="N291" s="47">
        <v>4</v>
      </c>
      <c r="O291" s="47">
        <v>0.44</v>
      </c>
      <c r="P291" s="115"/>
    </row>
    <row r="292" spans="1:48" ht="15" customHeight="1" x14ac:dyDescent="0.25">
      <c r="A292" s="73"/>
      <c r="B292" s="26" t="s">
        <v>16</v>
      </c>
      <c r="C292" s="82">
        <f t="shared" ref="C292:O292" si="42">SUM(C289:C291)</f>
        <v>400</v>
      </c>
      <c r="D292" s="49">
        <f t="shared" si="42"/>
        <v>8.99</v>
      </c>
      <c r="E292" s="49">
        <f t="shared" si="42"/>
        <v>10.73</v>
      </c>
      <c r="F292" s="49">
        <f t="shared" si="42"/>
        <v>53.16</v>
      </c>
      <c r="G292" s="49">
        <f t="shared" si="42"/>
        <v>385.36</v>
      </c>
      <c r="H292" s="49">
        <f t="shared" si="42"/>
        <v>0.13999999999999999</v>
      </c>
      <c r="I292" s="49">
        <f t="shared" si="42"/>
        <v>1.3</v>
      </c>
      <c r="J292" s="49">
        <f t="shared" si="42"/>
        <v>20.036000000000001</v>
      </c>
      <c r="K292" s="301">
        <f t="shared" si="42"/>
        <v>0.53</v>
      </c>
      <c r="L292" s="321">
        <f t="shared" si="42"/>
        <v>23.799999999999997</v>
      </c>
      <c r="M292" s="321">
        <f t="shared" si="42"/>
        <v>38.9</v>
      </c>
      <c r="N292" s="321">
        <f t="shared" si="42"/>
        <v>35.380000000000003</v>
      </c>
      <c r="O292" s="321">
        <f t="shared" si="42"/>
        <v>2.14</v>
      </c>
      <c r="P292" s="1"/>
    </row>
    <row r="293" spans="1:48" s="117" customFormat="1" ht="15" customHeight="1" x14ac:dyDescent="0.25">
      <c r="A293" s="119"/>
      <c r="B293" s="134" t="s">
        <v>67</v>
      </c>
      <c r="C293" s="77">
        <v>400</v>
      </c>
      <c r="D293" s="17">
        <v>10.8</v>
      </c>
      <c r="E293" s="17">
        <v>12</v>
      </c>
      <c r="F293" s="17">
        <v>52.18</v>
      </c>
      <c r="G293" s="17">
        <v>360</v>
      </c>
      <c r="H293" s="17">
        <v>0.17</v>
      </c>
      <c r="I293" s="17">
        <v>10</v>
      </c>
      <c r="J293" s="17">
        <v>100</v>
      </c>
      <c r="K293" s="234">
        <v>2</v>
      </c>
      <c r="L293" s="17">
        <v>180</v>
      </c>
      <c r="M293" s="17">
        <v>160</v>
      </c>
      <c r="N293" s="17">
        <v>40</v>
      </c>
      <c r="O293" s="17">
        <v>2</v>
      </c>
      <c r="P293" s="135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</row>
    <row r="294" spans="1:48" ht="15" customHeight="1" x14ac:dyDescent="0.25">
      <c r="A294" s="87"/>
      <c r="B294" s="105"/>
      <c r="C294" s="31"/>
      <c r="D294" s="78"/>
      <c r="E294" s="78"/>
      <c r="F294" s="78"/>
      <c r="G294" s="78"/>
      <c r="H294" s="78"/>
      <c r="I294" s="78"/>
      <c r="J294" s="78"/>
      <c r="K294" s="285"/>
      <c r="L294" s="17"/>
      <c r="M294" s="17"/>
      <c r="N294" s="17"/>
      <c r="O294" s="17"/>
      <c r="P294" s="135"/>
    </row>
    <row r="295" spans="1:48" ht="15" customHeight="1" x14ac:dyDescent="0.25">
      <c r="A295" s="159">
        <v>469</v>
      </c>
      <c r="B295" s="160" t="s">
        <v>46</v>
      </c>
      <c r="C295" s="77">
        <v>180</v>
      </c>
      <c r="D295" s="47">
        <v>5.22</v>
      </c>
      <c r="E295" s="47">
        <v>4.8</v>
      </c>
      <c r="F295" s="47">
        <v>8.16</v>
      </c>
      <c r="G295" s="37">
        <v>96.3</v>
      </c>
      <c r="H295" s="47">
        <v>0.06</v>
      </c>
      <c r="I295" s="47">
        <v>1.26</v>
      </c>
      <c r="J295" s="47">
        <v>36</v>
      </c>
      <c r="K295" s="270">
        <v>0</v>
      </c>
      <c r="L295" s="47">
        <v>204</v>
      </c>
      <c r="M295" s="47">
        <v>254</v>
      </c>
      <c r="N295" s="47">
        <v>22.68</v>
      </c>
      <c r="O295" s="47">
        <v>0.16</v>
      </c>
      <c r="P295" s="115"/>
      <c r="U295"/>
    </row>
    <row r="296" spans="1:48" ht="15" customHeight="1" x14ac:dyDescent="0.25">
      <c r="A296" s="30">
        <v>574</v>
      </c>
      <c r="B296" s="63" t="s">
        <v>19</v>
      </c>
      <c r="C296" s="220">
        <v>10</v>
      </c>
      <c r="D296" s="61">
        <v>0.8</v>
      </c>
      <c r="E296" s="61">
        <v>0.14000000000000001</v>
      </c>
      <c r="F296" s="61">
        <v>4</v>
      </c>
      <c r="G296" s="61">
        <v>20.6</v>
      </c>
      <c r="H296" s="61">
        <v>2.4E-2</v>
      </c>
      <c r="I296" s="61">
        <v>0</v>
      </c>
      <c r="J296" s="61">
        <v>0</v>
      </c>
      <c r="K296" s="287">
        <v>0.22</v>
      </c>
      <c r="L296" s="37">
        <v>3.3</v>
      </c>
      <c r="M296" s="37">
        <v>23.4</v>
      </c>
      <c r="N296" s="37">
        <v>6.6</v>
      </c>
      <c r="O296" s="37">
        <v>0.44</v>
      </c>
      <c r="P296" s="135"/>
      <c r="U296"/>
    </row>
    <row r="297" spans="1:48" s="113" customFormat="1" ht="15" customHeight="1" x14ac:dyDescent="0.2">
      <c r="A297" s="146"/>
      <c r="B297" s="147" t="s">
        <v>16</v>
      </c>
      <c r="C297" s="77">
        <f>SUM(C295:C296)</f>
        <v>190</v>
      </c>
      <c r="D297" s="17">
        <f>SUM(D295:D296)</f>
        <v>6.02</v>
      </c>
      <c r="E297" s="17">
        <f t="shared" ref="E297:O297" si="43">SUM(E295:E296)</f>
        <v>4.9399999999999995</v>
      </c>
      <c r="F297" s="17">
        <f t="shared" si="43"/>
        <v>12.16</v>
      </c>
      <c r="G297" s="17">
        <f t="shared" si="43"/>
        <v>116.9</v>
      </c>
      <c r="H297" s="17">
        <f t="shared" si="43"/>
        <v>8.3999999999999991E-2</v>
      </c>
      <c r="I297" s="17">
        <f t="shared" si="43"/>
        <v>1.26</v>
      </c>
      <c r="J297" s="17">
        <f t="shared" si="43"/>
        <v>36</v>
      </c>
      <c r="K297" s="234">
        <f t="shared" si="43"/>
        <v>0.22</v>
      </c>
      <c r="L297" s="17">
        <f t="shared" si="43"/>
        <v>207.3</v>
      </c>
      <c r="M297" s="17">
        <f t="shared" si="43"/>
        <v>277.39999999999998</v>
      </c>
      <c r="N297" s="17">
        <f t="shared" si="43"/>
        <v>29.28</v>
      </c>
      <c r="O297" s="17">
        <f t="shared" si="43"/>
        <v>0.6</v>
      </c>
      <c r="P297" s="313"/>
    </row>
    <row r="298" spans="1:48" s="8" customFormat="1" ht="15" customHeight="1" x14ac:dyDescent="0.25">
      <c r="A298" s="136"/>
      <c r="B298" s="137" t="s">
        <v>67</v>
      </c>
      <c r="C298" s="138">
        <v>100</v>
      </c>
      <c r="D298" s="139">
        <v>2.7</v>
      </c>
      <c r="E298" s="140">
        <v>3</v>
      </c>
      <c r="F298" s="140">
        <v>13</v>
      </c>
      <c r="G298" s="140">
        <v>90</v>
      </c>
      <c r="H298" s="140">
        <v>4.4999999999999998E-2</v>
      </c>
      <c r="I298" s="140">
        <v>2.5</v>
      </c>
      <c r="J298" s="140">
        <v>25</v>
      </c>
      <c r="K298" s="272">
        <v>0.46</v>
      </c>
      <c r="L298" s="140">
        <v>45</v>
      </c>
      <c r="M298" s="140">
        <v>40</v>
      </c>
      <c r="N298" s="140">
        <v>10</v>
      </c>
      <c r="O298" s="140">
        <v>0.5</v>
      </c>
      <c r="P298" s="183"/>
      <c r="U298" s="34"/>
    </row>
    <row r="299" spans="1:48" ht="15" customHeight="1" x14ac:dyDescent="0.25">
      <c r="A299" s="4" t="s">
        <v>6</v>
      </c>
      <c r="B299" s="13"/>
      <c r="C299" s="68"/>
      <c r="D299" s="23"/>
      <c r="E299" s="53"/>
      <c r="F299" s="53"/>
      <c r="G299" s="53"/>
      <c r="H299" s="37"/>
      <c r="I299" s="37"/>
      <c r="J299" s="37"/>
      <c r="K299" s="271"/>
      <c r="L299" s="37"/>
      <c r="M299" s="37"/>
      <c r="N299" s="37"/>
      <c r="O299" s="37"/>
      <c r="P299" s="75"/>
    </row>
    <row r="300" spans="1:48" s="241" customFormat="1" ht="15" customHeight="1" x14ac:dyDescent="0.25">
      <c r="A300" s="235" t="s">
        <v>112</v>
      </c>
      <c r="B300" s="236" t="s">
        <v>17</v>
      </c>
      <c r="C300" s="237">
        <v>50</v>
      </c>
      <c r="D300" s="238">
        <v>0.4</v>
      </c>
      <c r="E300" s="238">
        <v>0.05</v>
      </c>
      <c r="F300" s="238">
        <v>1.25</v>
      </c>
      <c r="G300" s="239">
        <v>7</v>
      </c>
      <c r="H300" s="240">
        <v>0.03</v>
      </c>
      <c r="I300" s="238">
        <v>12.5</v>
      </c>
      <c r="J300" s="238">
        <v>0</v>
      </c>
      <c r="K300" s="306">
        <v>0.35</v>
      </c>
      <c r="L300" s="322">
        <v>7</v>
      </c>
      <c r="M300" s="322">
        <v>13</v>
      </c>
      <c r="N300" s="322">
        <v>10</v>
      </c>
      <c r="O300" s="322">
        <v>0.45</v>
      </c>
      <c r="P300" s="251"/>
    </row>
    <row r="301" spans="1:48" ht="15" customHeight="1" x14ac:dyDescent="0.25">
      <c r="A301" s="242">
        <v>95</v>
      </c>
      <c r="B301" s="243" t="s">
        <v>113</v>
      </c>
      <c r="C301" s="237">
        <v>200</v>
      </c>
      <c r="D301" s="244">
        <v>5.79</v>
      </c>
      <c r="E301" s="244">
        <v>7.76</v>
      </c>
      <c r="F301" s="244">
        <v>5.95</v>
      </c>
      <c r="G301" s="239">
        <v>117.06</v>
      </c>
      <c r="H301" s="245">
        <v>4.2999999999999997E-2</v>
      </c>
      <c r="I301" s="244">
        <v>6.43</v>
      </c>
      <c r="J301" s="244">
        <v>0</v>
      </c>
      <c r="K301" s="307">
        <v>1.98</v>
      </c>
      <c r="L301" s="323">
        <v>39.6</v>
      </c>
      <c r="M301" s="323">
        <v>76.7</v>
      </c>
      <c r="N301" s="323">
        <v>23.6</v>
      </c>
      <c r="O301" s="323">
        <v>2.8</v>
      </c>
      <c r="P301" s="251"/>
      <c r="Q301" s="241"/>
      <c r="R301" s="241"/>
      <c r="S301" s="241"/>
      <c r="T301" s="241"/>
      <c r="U301" s="344"/>
      <c r="V301" s="241"/>
      <c r="W301" s="241"/>
      <c r="X301" s="241"/>
      <c r="Y301" s="241"/>
      <c r="Z301" s="241"/>
      <c r="AA301" s="241"/>
      <c r="AB301" s="241"/>
      <c r="AC301" s="241"/>
      <c r="AD301" s="241"/>
      <c r="AE301" s="241"/>
      <c r="AF301" s="241"/>
      <c r="AG301" s="241"/>
      <c r="AH301" s="241"/>
      <c r="AI301" s="241"/>
      <c r="AJ301" s="241"/>
      <c r="AK301" s="241"/>
      <c r="AL301" s="241"/>
      <c r="AM301" s="241"/>
      <c r="AN301" s="241"/>
      <c r="AO301" s="241"/>
      <c r="AP301" s="241"/>
      <c r="AQ301" s="241"/>
      <c r="AR301" s="241"/>
      <c r="AS301" s="241"/>
      <c r="AT301" s="241"/>
      <c r="AU301" s="241"/>
      <c r="AV301" s="241"/>
    </row>
    <row r="302" spans="1:48" s="241" customFormat="1" ht="15" customHeight="1" x14ac:dyDescent="0.25">
      <c r="A302" s="246">
        <v>308</v>
      </c>
      <c r="B302" s="247" t="s">
        <v>86</v>
      </c>
      <c r="C302" s="248">
        <v>100</v>
      </c>
      <c r="D302" s="249">
        <v>12.5</v>
      </c>
      <c r="E302" s="249">
        <v>1.5</v>
      </c>
      <c r="F302" s="249">
        <v>5.2</v>
      </c>
      <c r="G302" s="250">
        <v>84</v>
      </c>
      <c r="H302" s="240">
        <v>0.06</v>
      </c>
      <c r="I302" s="238">
        <v>0.06</v>
      </c>
      <c r="J302" s="238">
        <v>39</v>
      </c>
      <c r="K302" s="306">
        <v>1.3</v>
      </c>
      <c r="L302" s="322">
        <v>43</v>
      </c>
      <c r="M302" s="322">
        <v>179</v>
      </c>
      <c r="N302" s="322">
        <v>29</v>
      </c>
      <c r="O302" s="322">
        <v>0.83</v>
      </c>
      <c r="P302" s="251"/>
    </row>
    <row r="303" spans="1:48" ht="15" customHeight="1" x14ac:dyDescent="0.25">
      <c r="A303" s="246">
        <v>211</v>
      </c>
      <c r="B303" s="247" t="s">
        <v>114</v>
      </c>
      <c r="C303" s="252">
        <v>150</v>
      </c>
      <c r="D303" s="253">
        <v>3.4</v>
      </c>
      <c r="E303" s="253">
        <v>3.06</v>
      </c>
      <c r="F303" s="253">
        <v>33.92</v>
      </c>
      <c r="G303" s="254">
        <v>177.13</v>
      </c>
      <c r="H303" s="240">
        <v>3.5000000000000003E-2</v>
      </c>
      <c r="I303" s="238">
        <v>0.39</v>
      </c>
      <c r="J303" s="238">
        <v>13.5</v>
      </c>
      <c r="K303" s="306">
        <v>0.27</v>
      </c>
      <c r="L303" s="322">
        <v>13.5</v>
      </c>
      <c r="M303" s="322">
        <v>78.5</v>
      </c>
      <c r="N303" s="322">
        <v>28.5</v>
      </c>
      <c r="O303" s="322">
        <v>0.17</v>
      </c>
      <c r="P303" s="345"/>
      <c r="Q303" s="241"/>
      <c r="R303" s="241"/>
      <c r="S303" s="241"/>
      <c r="T303" s="241"/>
      <c r="U303" s="344"/>
      <c r="V303" s="241"/>
      <c r="W303" s="241"/>
      <c r="X303" s="241"/>
      <c r="Y303" s="241"/>
      <c r="Z303" s="241"/>
      <c r="AA303" s="241"/>
      <c r="AB303" s="241"/>
      <c r="AC303" s="241"/>
      <c r="AD303" s="241"/>
      <c r="AE303" s="241"/>
      <c r="AF303" s="241"/>
      <c r="AG303" s="241"/>
      <c r="AH303" s="241"/>
      <c r="AI303" s="241"/>
      <c r="AJ303" s="241"/>
      <c r="AK303" s="241"/>
      <c r="AL303" s="241"/>
      <c r="AM303" s="241"/>
      <c r="AN303" s="241"/>
      <c r="AO303" s="241"/>
      <c r="AP303" s="241"/>
      <c r="AQ303" s="241"/>
      <c r="AR303" s="241"/>
      <c r="AS303" s="241"/>
      <c r="AT303" s="241"/>
      <c r="AU303" s="241"/>
      <c r="AV303" s="241"/>
    </row>
    <row r="304" spans="1:48" ht="15" customHeight="1" x14ac:dyDescent="0.25">
      <c r="A304" s="242">
        <v>496</v>
      </c>
      <c r="B304" s="255" t="s">
        <v>88</v>
      </c>
      <c r="C304" s="256">
        <v>180</v>
      </c>
      <c r="D304" s="257">
        <v>0.6</v>
      </c>
      <c r="E304" s="257">
        <v>0.24</v>
      </c>
      <c r="F304" s="257">
        <v>16.47</v>
      </c>
      <c r="G304" s="258">
        <v>70.2</v>
      </c>
      <c r="H304" s="245">
        <v>1.2E-2</v>
      </c>
      <c r="I304" s="244">
        <v>72</v>
      </c>
      <c r="J304" s="244">
        <v>0</v>
      </c>
      <c r="K304" s="307">
        <v>0.72</v>
      </c>
      <c r="L304" s="323">
        <v>10.7</v>
      </c>
      <c r="M304" s="323">
        <v>2.9</v>
      </c>
      <c r="N304" s="323">
        <v>3.6</v>
      </c>
      <c r="O304" s="323">
        <v>0.54</v>
      </c>
      <c r="P304" s="251"/>
      <c r="Q304" s="241"/>
      <c r="R304" s="241"/>
      <c r="S304" s="241"/>
      <c r="T304" s="241"/>
      <c r="U304" s="344"/>
      <c r="V304" s="241"/>
      <c r="W304" s="241"/>
      <c r="X304" s="241"/>
      <c r="Y304" s="241"/>
      <c r="Z304" s="241"/>
      <c r="AA304" s="241"/>
      <c r="AB304" s="241"/>
      <c r="AC304" s="241"/>
      <c r="AD304" s="241"/>
      <c r="AE304" s="241"/>
      <c r="AF304" s="241"/>
      <c r="AG304" s="241"/>
      <c r="AH304" s="241"/>
      <c r="AI304" s="241"/>
      <c r="AJ304" s="241"/>
      <c r="AK304" s="241"/>
      <c r="AL304" s="241"/>
      <c r="AM304" s="241"/>
      <c r="AN304" s="241"/>
      <c r="AO304" s="241"/>
      <c r="AP304" s="241"/>
      <c r="AQ304" s="241"/>
      <c r="AR304" s="241"/>
      <c r="AS304" s="241"/>
      <c r="AT304" s="241"/>
      <c r="AU304" s="241"/>
      <c r="AV304" s="241"/>
    </row>
    <row r="305" spans="1:47" ht="15" customHeight="1" x14ac:dyDescent="0.25">
      <c r="A305" s="246">
        <v>573</v>
      </c>
      <c r="B305" s="247" t="s">
        <v>4</v>
      </c>
      <c r="C305" s="259">
        <v>35</v>
      </c>
      <c r="D305" s="238">
        <v>2.66</v>
      </c>
      <c r="E305" s="238">
        <v>0.28000000000000003</v>
      </c>
      <c r="F305" s="238">
        <v>17.2</v>
      </c>
      <c r="G305" s="260">
        <v>81.900000000000006</v>
      </c>
      <c r="H305" s="240">
        <v>3.5999999999999997E-2</v>
      </c>
      <c r="I305" s="238">
        <v>0</v>
      </c>
      <c r="J305" s="238">
        <v>0</v>
      </c>
      <c r="K305" s="306">
        <v>0.38</v>
      </c>
      <c r="L305" s="322">
        <v>7</v>
      </c>
      <c r="M305" s="322">
        <v>22.7</v>
      </c>
      <c r="N305" s="322">
        <v>4.9000000000000004</v>
      </c>
      <c r="O305" s="322">
        <v>0.35</v>
      </c>
      <c r="P305" s="251"/>
      <c r="Q305" s="241"/>
      <c r="R305" s="241"/>
      <c r="S305" s="241"/>
      <c r="T305" s="241"/>
      <c r="U305" s="344"/>
      <c r="V305" s="241"/>
      <c r="W305" s="241"/>
      <c r="X305" s="241"/>
      <c r="Y305" s="241"/>
      <c r="Z305" s="241"/>
      <c r="AA305" s="241"/>
      <c r="AB305" s="241"/>
      <c r="AC305" s="241"/>
      <c r="AD305" s="241"/>
      <c r="AE305" s="241"/>
      <c r="AF305" s="241"/>
      <c r="AG305" s="241"/>
      <c r="AH305" s="241"/>
      <c r="AI305" s="241"/>
      <c r="AJ305" s="241"/>
      <c r="AK305" s="241"/>
      <c r="AL305" s="241"/>
      <c r="AM305" s="241"/>
      <c r="AN305" s="241"/>
      <c r="AO305" s="241"/>
      <c r="AP305" s="241"/>
      <c r="AQ305" s="241"/>
      <c r="AR305" s="241"/>
      <c r="AS305" s="241"/>
      <c r="AT305" s="241"/>
      <c r="AU305" s="241"/>
    </row>
    <row r="306" spans="1:47" ht="15" customHeight="1" x14ac:dyDescent="0.25">
      <c r="A306" s="246">
        <v>574</v>
      </c>
      <c r="B306" s="247" t="s">
        <v>19</v>
      </c>
      <c r="C306" s="237">
        <v>30</v>
      </c>
      <c r="D306" s="261">
        <v>2.4</v>
      </c>
      <c r="E306" s="261">
        <v>0.45</v>
      </c>
      <c r="F306" s="261">
        <v>12.03</v>
      </c>
      <c r="G306" s="260">
        <v>62.8</v>
      </c>
      <c r="H306" s="261">
        <v>0.08</v>
      </c>
      <c r="I306" s="261">
        <v>0</v>
      </c>
      <c r="J306" s="261">
        <v>0</v>
      </c>
      <c r="K306" s="308">
        <v>0.7</v>
      </c>
      <c r="L306" s="324">
        <v>9.9</v>
      </c>
      <c r="M306" s="324">
        <v>70.2</v>
      </c>
      <c r="N306" s="324">
        <v>19.8</v>
      </c>
      <c r="O306" s="324">
        <v>1.32</v>
      </c>
      <c r="P306" s="251"/>
      <c r="Q306" s="241"/>
      <c r="R306" s="241"/>
      <c r="S306" s="241"/>
      <c r="T306" s="241"/>
      <c r="U306" s="344"/>
      <c r="V306" s="241"/>
      <c r="W306" s="241"/>
      <c r="X306" s="241"/>
      <c r="Y306" s="241"/>
      <c r="Z306" s="241"/>
      <c r="AA306" s="241"/>
      <c r="AB306" s="241"/>
      <c r="AC306" s="241"/>
      <c r="AD306" s="241"/>
      <c r="AE306" s="241"/>
      <c r="AF306" s="241"/>
      <c r="AG306" s="241"/>
      <c r="AH306" s="241"/>
      <c r="AI306" s="241"/>
      <c r="AJ306" s="241"/>
      <c r="AK306" s="241"/>
      <c r="AL306" s="241"/>
      <c r="AM306" s="241"/>
      <c r="AN306" s="241"/>
      <c r="AO306" s="241"/>
      <c r="AP306" s="241"/>
      <c r="AQ306" s="241"/>
      <c r="AR306" s="241"/>
      <c r="AS306" s="241"/>
      <c r="AT306" s="241"/>
      <c r="AU306" s="241"/>
    </row>
    <row r="307" spans="1:47" s="268" customFormat="1" ht="15" customHeight="1" x14ac:dyDescent="0.25">
      <c r="A307" s="262"/>
      <c r="B307" s="263" t="s">
        <v>16</v>
      </c>
      <c r="C307" s="264">
        <v>745</v>
      </c>
      <c r="D307" s="265">
        <v>27.75</v>
      </c>
      <c r="E307" s="265">
        <v>13.34</v>
      </c>
      <c r="F307" s="265">
        <v>92.02</v>
      </c>
      <c r="G307" s="265">
        <v>600.09</v>
      </c>
      <c r="H307" s="262">
        <v>0.29599999999999999</v>
      </c>
      <c r="I307" s="265">
        <v>91.38</v>
      </c>
      <c r="J307" s="265">
        <v>52.5</v>
      </c>
      <c r="K307" s="309">
        <v>5.7</v>
      </c>
      <c r="L307" s="325">
        <v>130.69999999999999</v>
      </c>
      <c r="M307" s="325">
        <v>443</v>
      </c>
      <c r="N307" s="325">
        <v>119.4</v>
      </c>
      <c r="O307" s="325">
        <v>6.46</v>
      </c>
      <c r="P307" s="266"/>
      <c r="Q307" s="241"/>
      <c r="R307" s="241"/>
      <c r="S307" s="241"/>
      <c r="T307" s="241"/>
      <c r="U307" s="241"/>
      <c r="V307" s="241"/>
      <c r="W307" s="241"/>
      <c r="X307" s="241"/>
      <c r="Y307" s="241"/>
      <c r="Z307" s="241"/>
      <c r="AA307" s="241"/>
      <c r="AB307" s="241"/>
      <c r="AC307" s="241"/>
      <c r="AD307" s="241"/>
      <c r="AE307" s="241"/>
      <c r="AF307" s="241"/>
      <c r="AG307" s="241"/>
      <c r="AH307" s="241"/>
      <c r="AI307" s="241"/>
      <c r="AJ307" s="241"/>
      <c r="AK307" s="241"/>
      <c r="AL307" s="241"/>
      <c r="AM307" s="241"/>
      <c r="AN307" s="241"/>
      <c r="AO307" s="241"/>
      <c r="AP307" s="241"/>
      <c r="AQ307" s="241"/>
      <c r="AR307" s="241"/>
      <c r="AS307" s="241"/>
      <c r="AT307" s="241"/>
      <c r="AU307" s="267"/>
    </row>
    <row r="308" spans="1:47" s="8" customFormat="1" ht="15.6" customHeight="1" x14ac:dyDescent="0.25">
      <c r="A308" s="119"/>
      <c r="B308" s="141" t="s">
        <v>67</v>
      </c>
      <c r="C308" s="77">
        <v>600</v>
      </c>
      <c r="D308" s="17">
        <v>18.899999999999999</v>
      </c>
      <c r="E308" s="17">
        <v>21</v>
      </c>
      <c r="F308" s="17">
        <v>91.3</v>
      </c>
      <c r="G308" s="17">
        <v>630</v>
      </c>
      <c r="H308" s="17">
        <v>0.31</v>
      </c>
      <c r="I308" s="17">
        <v>17.5</v>
      </c>
      <c r="J308" s="17">
        <v>175</v>
      </c>
      <c r="K308" s="234">
        <v>3.26</v>
      </c>
      <c r="L308" s="17">
        <v>315</v>
      </c>
      <c r="M308" s="17">
        <v>280</v>
      </c>
      <c r="N308" s="17">
        <v>70</v>
      </c>
      <c r="O308" s="17">
        <v>3.5</v>
      </c>
      <c r="P308" s="320"/>
      <c r="U308" s="34"/>
    </row>
    <row r="309" spans="1:47" ht="15" customHeight="1" x14ac:dyDescent="0.25">
      <c r="A309" s="22" t="s">
        <v>7</v>
      </c>
      <c r="B309" s="12"/>
      <c r="C309" s="68"/>
      <c r="D309" s="43"/>
      <c r="E309" s="43"/>
      <c r="F309" s="43"/>
      <c r="G309" s="44"/>
      <c r="H309" s="44"/>
      <c r="I309" s="44"/>
      <c r="J309" s="44"/>
      <c r="K309" s="284"/>
      <c r="L309" s="17"/>
      <c r="M309" s="17"/>
      <c r="N309" s="17"/>
      <c r="O309" s="17"/>
      <c r="P309" s="115"/>
    </row>
    <row r="310" spans="1:47" ht="15" customHeight="1" x14ac:dyDescent="0.25">
      <c r="A310" s="30">
        <v>581</v>
      </c>
      <c r="B310" s="63" t="s">
        <v>108</v>
      </c>
      <c r="C310" s="212">
        <v>50</v>
      </c>
      <c r="D310" s="164">
        <v>2.95</v>
      </c>
      <c r="E310" s="164">
        <v>2.35</v>
      </c>
      <c r="F310" s="164">
        <v>37.5</v>
      </c>
      <c r="G310" s="152">
        <v>183</v>
      </c>
      <c r="H310" s="132">
        <v>0</v>
      </c>
      <c r="I310" s="132">
        <v>0</v>
      </c>
      <c r="J310" s="132">
        <v>0</v>
      </c>
      <c r="K310" s="279">
        <v>0.5</v>
      </c>
      <c r="L310" s="132">
        <v>12</v>
      </c>
      <c r="M310" s="132">
        <v>27</v>
      </c>
      <c r="N310" s="132">
        <v>5.8</v>
      </c>
      <c r="O310" s="132">
        <v>0.4</v>
      </c>
      <c r="P310" s="115"/>
      <c r="U310"/>
    </row>
    <row r="311" spans="1:47" ht="15" customHeight="1" x14ac:dyDescent="0.25">
      <c r="A311" s="148">
        <v>470</v>
      </c>
      <c r="B311" s="166" t="s">
        <v>71</v>
      </c>
      <c r="C311" s="68">
        <v>200</v>
      </c>
      <c r="D311" s="47">
        <v>5.8</v>
      </c>
      <c r="E311" s="47">
        <v>5</v>
      </c>
      <c r="F311" s="47">
        <v>8</v>
      </c>
      <c r="G311" s="154">
        <v>101</v>
      </c>
      <c r="H311" s="47">
        <v>0.08</v>
      </c>
      <c r="I311" s="47">
        <v>1.4</v>
      </c>
      <c r="J311" s="47">
        <v>40.1</v>
      </c>
      <c r="K311" s="270">
        <v>0</v>
      </c>
      <c r="L311" s="47">
        <v>240.8</v>
      </c>
      <c r="M311" s="47">
        <v>180.6</v>
      </c>
      <c r="N311" s="47">
        <v>28.1</v>
      </c>
      <c r="O311" s="47">
        <v>0.2</v>
      </c>
      <c r="P311" s="2"/>
    </row>
    <row r="312" spans="1:47" ht="15" customHeight="1" x14ac:dyDescent="0.25">
      <c r="A312" s="4"/>
      <c r="B312" s="13" t="s">
        <v>16</v>
      </c>
      <c r="C312" s="68">
        <f t="shared" ref="C312" si="44">SUM(C310:C311)</f>
        <v>250</v>
      </c>
      <c r="D312" s="130">
        <f t="shared" ref="D312" si="45">SUM(D310:D311)</f>
        <v>8.75</v>
      </c>
      <c r="E312" s="130">
        <f t="shared" ref="E312" si="46">SUM(E310:E311)</f>
        <v>7.35</v>
      </c>
      <c r="F312" s="130">
        <f t="shared" ref="F312" si="47">SUM(F310:F311)</f>
        <v>45.5</v>
      </c>
      <c r="G312" s="130">
        <f t="shared" ref="G312" si="48">SUM(G310:G311)</f>
        <v>284</v>
      </c>
      <c r="H312" s="130">
        <f t="shared" ref="H312" si="49">SUM(H310:H311)</f>
        <v>0.08</v>
      </c>
      <c r="I312" s="130">
        <f t="shared" ref="I312" si="50">SUM(I310:I311)</f>
        <v>1.4</v>
      </c>
      <c r="J312" s="130">
        <f t="shared" ref="J312" si="51">SUM(J310:J311)</f>
        <v>40.1</v>
      </c>
      <c r="K312" s="275">
        <f t="shared" ref="K312" si="52">SUM(K310:K311)</f>
        <v>0.5</v>
      </c>
      <c r="L312" s="39">
        <f t="shared" ref="L312" si="53">SUM(L310:L311)</f>
        <v>252.8</v>
      </c>
      <c r="M312" s="39">
        <f t="shared" ref="M312" si="54">SUM(M310:M311)</f>
        <v>207.6</v>
      </c>
      <c r="N312" s="39">
        <f t="shared" ref="N312" si="55">SUM(N310:N311)</f>
        <v>33.9</v>
      </c>
      <c r="O312" s="39">
        <f t="shared" ref="O312" si="56">SUM(O310:O311)</f>
        <v>0.60000000000000009</v>
      </c>
      <c r="P312" s="337"/>
    </row>
    <row r="313" spans="1:47" ht="15" customHeight="1" x14ac:dyDescent="0.25">
      <c r="A313" s="144"/>
      <c r="B313" s="141" t="s">
        <v>67</v>
      </c>
      <c r="C313" s="77">
        <v>250</v>
      </c>
      <c r="D313" s="17">
        <v>8.1</v>
      </c>
      <c r="E313" s="17">
        <v>9</v>
      </c>
      <c r="F313" s="17">
        <v>39.1</v>
      </c>
      <c r="G313" s="17">
        <v>270</v>
      </c>
      <c r="H313" s="17">
        <v>0.13</v>
      </c>
      <c r="I313" s="17">
        <v>7.5</v>
      </c>
      <c r="J313" s="17">
        <v>75</v>
      </c>
      <c r="K313" s="234">
        <v>1.4</v>
      </c>
      <c r="L313" s="17">
        <v>135</v>
      </c>
      <c r="M313" s="17">
        <v>120</v>
      </c>
      <c r="N313" s="17">
        <v>30</v>
      </c>
      <c r="O313" s="17">
        <v>1.5</v>
      </c>
      <c r="P313" s="337"/>
    </row>
    <row r="314" spans="1:47" ht="16.5" customHeight="1" x14ac:dyDescent="0.25">
      <c r="A314" s="88"/>
      <c r="B314" s="107"/>
      <c r="C314" s="59"/>
      <c r="D314" s="55"/>
      <c r="E314" s="55"/>
      <c r="F314" s="55"/>
      <c r="G314" s="55"/>
      <c r="H314" s="55"/>
      <c r="I314" s="55"/>
      <c r="J314" s="55"/>
      <c r="K314" s="55"/>
      <c r="L314" s="17"/>
      <c r="M314" s="17"/>
      <c r="N314" s="17"/>
      <c r="O314" s="17"/>
      <c r="P314" s="75"/>
    </row>
    <row r="315" spans="1:47" s="8" customFormat="1" ht="14.25" customHeight="1" x14ac:dyDescent="0.25">
      <c r="A315" s="4"/>
      <c r="B315" s="13" t="s">
        <v>20</v>
      </c>
      <c r="C315" s="68">
        <f t="shared" ref="C315:O315" si="57">SUM(C292+C297+C307+C312)</f>
        <v>1585</v>
      </c>
      <c r="D315" s="17">
        <f t="shared" si="57"/>
        <v>51.51</v>
      </c>
      <c r="E315" s="17">
        <f t="shared" si="57"/>
        <v>36.36</v>
      </c>
      <c r="F315" s="17">
        <f t="shared" si="57"/>
        <v>202.83999999999997</v>
      </c>
      <c r="G315" s="17">
        <f t="shared" si="57"/>
        <v>1386.35</v>
      </c>
      <c r="H315" s="17">
        <f t="shared" si="57"/>
        <v>0.6</v>
      </c>
      <c r="I315" s="17">
        <f t="shared" si="57"/>
        <v>95.34</v>
      </c>
      <c r="J315" s="17">
        <f t="shared" si="57"/>
        <v>148.636</v>
      </c>
      <c r="K315" s="234">
        <f t="shared" si="57"/>
        <v>6.95</v>
      </c>
      <c r="L315" s="17">
        <f t="shared" si="57"/>
        <v>614.6</v>
      </c>
      <c r="M315" s="17">
        <f t="shared" si="57"/>
        <v>966.9</v>
      </c>
      <c r="N315" s="17">
        <f t="shared" si="57"/>
        <v>217.96</v>
      </c>
      <c r="O315" s="17">
        <f t="shared" si="57"/>
        <v>9.7999999999999989</v>
      </c>
      <c r="P315" s="342"/>
      <c r="U315" s="34"/>
    </row>
    <row r="316" spans="1:47" ht="15" customHeight="1" x14ac:dyDescent="0.25">
      <c r="A316" s="146"/>
      <c r="B316" s="147" t="s">
        <v>21</v>
      </c>
      <c r="C316" s="77">
        <v>1350</v>
      </c>
      <c r="D316" s="17">
        <v>40.5</v>
      </c>
      <c r="E316" s="17">
        <v>45</v>
      </c>
      <c r="F316" s="17">
        <v>195.7</v>
      </c>
      <c r="G316" s="17">
        <v>1350</v>
      </c>
      <c r="H316" s="140">
        <v>0.67</v>
      </c>
      <c r="I316" s="140">
        <v>37.5</v>
      </c>
      <c r="J316" s="140">
        <v>375</v>
      </c>
      <c r="K316" s="272">
        <v>7</v>
      </c>
      <c r="L316" s="140">
        <v>675</v>
      </c>
      <c r="M316" s="140">
        <v>600</v>
      </c>
      <c r="N316" s="140">
        <v>150</v>
      </c>
      <c r="O316" s="140">
        <v>7.5</v>
      </c>
      <c r="P316" s="75"/>
    </row>
    <row r="317" spans="1:47" ht="14.1" customHeight="1" x14ac:dyDescent="0.25">
      <c r="A317" s="4"/>
      <c r="B317" s="13"/>
      <c r="C317" s="68"/>
      <c r="D317" s="39"/>
      <c r="E317" s="39"/>
      <c r="F317" s="39"/>
      <c r="G317" s="39"/>
      <c r="H317" s="17"/>
      <c r="I317" s="17"/>
      <c r="J317" s="17"/>
      <c r="K317" s="17"/>
      <c r="L317" s="17"/>
      <c r="M317" s="17"/>
      <c r="N317" s="17"/>
      <c r="O317" s="234"/>
    </row>
    <row r="318" spans="1:47" ht="15" customHeight="1" x14ac:dyDescent="0.25"/>
    <row r="319" spans="1:47" ht="15.75" customHeight="1" x14ac:dyDescent="0.25">
      <c r="A319" s="351" t="s">
        <v>37</v>
      </c>
      <c r="B319" s="351"/>
      <c r="C319" s="80"/>
      <c r="D319" s="45"/>
      <c r="E319" s="45"/>
      <c r="F319" s="45"/>
      <c r="G319" s="45"/>
    </row>
    <row r="320" spans="1:47" ht="21" customHeight="1" x14ac:dyDescent="0.3">
      <c r="A320" s="351" t="s">
        <v>51</v>
      </c>
      <c r="B320" s="351"/>
      <c r="C320" s="352" t="s">
        <v>44</v>
      </c>
      <c r="D320" s="352"/>
      <c r="E320" s="352"/>
      <c r="F320" s="352"/>
      <c r="G320" s="352"/>
      <c r="H320" s="352"/>
      <c r="I320" s="352"/>
      <c r="P320" s="327"/>
    </row>
    <row r="321" spans="1:48" ht="14.1" customHeight="1" x14ac:dyDescent="0.3">
      <c r="A321" s="353" t="s">
        <v>94</v>
      </c>
      <c r="B321" s="353"/>
      <c r="C321" s="353"/>
      <c r="D321" s="353"/>
      <c r="E321" s="353"/>
      <c r="F321" s="353"/>
      <c r="G321" s="353"/>
      <c r="P321" s="327"/>
    </row>
    <row r="322" spans="1:48" ht="15" customHeight="1" x14ac:dyDescent="0.25">
      <c r="A322" s="4" t="s">
        <v>0</v>
      </c>
      <c r="B322" s="20" t="s">
        <v>1</v>
      </c>
      <c r="C322" s="79" t="s">
        <v>8</v>
      </c>
      <c r="D322" s="357" t="s">
        <v>9</v>
      </c>
      <c r="E322" s="358"/>
      <c r="F322" s="358"/>
      <c r="G322" s="359"/>
      <c r="H322" s="354" t="s">
        <v>52</v>
      </c>
      <c r="I322" s="354" t="s">
        <v>53</v>
      </c>
      <c r="J322" s="354" t="s">
        <v>54</v>
      </c>
      <c r="K322" s="354" t="s">
        <v>55</v>
      </c>
      <c r="L322" s="354" t="s">
        <v>56</v>
      </c>
      <c r="M322" s="360" t="s">
        <v>57</v>
      </c>
      <c r="N322" s="360" t="s">
        <v>58</v>
      </c>
      <c r="O322" s="360" t="s">
        <v>59</v>
      </c>
      <c r="P322" s="75"/>
    </row>
    <row r="323" spans="1:48" ht="15" customHeight="1" x14ac:dyDescent="0.25">
      <c r="A323" s="22" t="s">
        <v>2</v>
      </c>
      <c r="B323" s="22"/>
      <c r="C323" s="79"/>
      <c r="D323" s="44" t="s">
        <v>10</v>
      </c>
      <c r="E323" s="44" t="s">
        <v>11</v>
      </c>
      <c r="F323" s="44" t="s">
        <v>12</v>
      </c>
      <c r="G323" s="44" t="s">
        <v>13</v>
      </c>
      <c r="H323" s="355"/>
      <c r="I323" s="355"/>
      <c r="J323" s="355"/>
      <c r="K323" s="355"/>
      <c r="L323" s="355"/>
      <c r="M323" s="360"/>
      <c r="N323" s="360"/>
      <c r="O323" s="360"/>
      <c r="P323" s="115"/>
      <c r="U323"/>
    </row>
    <row r="324" spans="1:48" ht="15" customHeight="1" x14ac:dyDescent="0.25">
      <c r="A324" s="126">
        <v>139</v>
      </c>
      <c r="B324" s="170" t="s">
        <v>73</v>
      </c>
      <c r="C324" s="193">
        <v>200</v>
      </c>
      <c r="D324" s="47">
        <v>5.75</v>
      </c>
      <c r="E324" s="47">
        <v>6.47</v>
      </c>
      <c r="F324" s="47">
        <v>19.600000000000001</v>
      </c>
      <c r="G324" s="41">
        <v>160.19999999999999</v>
      </c>
      <c r="H324" s="47">
        <v>6.6000000000000003E-2</v>
      </c>
      <c r="I324" s="47">
        <v>0.88</v>
      </c>
      <c r="J324" s="47">
        <v>46.5</v>
      </c>
      <c r="K324" s="47">
        <v>0.27</v>
      </c>
      <c r="L324" s="47">
        <v>16.3</v>
      </c>
      <c r="M324" s="47">
        <v>137.19999999999999</v>
      </c>
      <c r="N324" s="47">
        <v>20.5</v>
      </c>
      <c r="O324" s="47">
        <v>0.51</v>
      </c>
      <c r="P324" s="115"/>
      <c r="U324"/>
    </row>
    <row r="325" spans="1:48" ht="15" customHeight="1" x14ac:dyDescent="0.25">
      <c r="A325" s="126">
        <v>462</v>
      </c>
      <c r="B325" s="179" t="s">
        <v>29</v>
      </c>
      <c r="C325" s="223">
        <v>180</v>
      </c>
      <c r="D325" s="131">
        <v>2.97</v>
      </c>
      <c r="E325" s="131">
        <v>2.61</v>
      </c>
      <c r="F325" s="131">
        <v>12.5</v>
      </c>
      <c r="G325" s="131">
        <v>84.6</v>
      </c>
      <c r="H325" s="157">
        <v>2.4E-2</v>
      </c>
      <c r="I325" s="157">
        <v>0.62</v>
      </c>
      <c r="J325" s="157">
        <v>18</v>
      </c>
      <c r="K325" s="157">
        <v>0</v>
      </c>
      <c r="L325" s="157">
        <v>10.199999999999999</v>
      </c>
      <c r="M325" s="37">
        <v>83.1</v>
      </c>
      <c r="N325" s="37">
        <v>20</v>
      </c>
      <c r="O325" s="37">
        <v>0.59</v>
      </c>
      <c r="P325" s="115"/>
      <c r="U325"/>
    </row>
    <row r="326" spans="1:48" ht="14.1" customHeight="1" x14ac:dyDescent="0.25">
      <c r="A326" s="119">
        <v>66</v>
      </c>
      <c r="B326" s="100" t="s">
        <v>39</v>
      </c>
      <c r="C326" s="77">
        <v>40</v>
      </c>
      <c r="D326" s="37">
        <v>5.9</v>
      </c>
      <c r="E326" s="37">
        <v>7.5</v>
      </c>
      <c r="F326" s="37">
        <v>9.9</v>
      </c>
      <c r="G326" s="37">
        <v>131</v>
      </c>
      <c r="H326" s="38">
        <v>0.03</v>
      </c>
      <c r="I326" s="38">
        <v>0.12</v>
      </c>
      <c r="J326" s="38">
        <v>51.1</v>
      </c>
      <c r="K326" s="38">
        <v>0.3</v>
      </c>
      <c r="L326" s="38">
        <v>172</v>
      </c>
      <c r="M326" s="38">
        <v>114.4</v>
      </c>
      <c r="N326" s="38">
        <v>12</v>
      </c>
      <c r="O326" s="38">
        <v>0.37</v>
      </c>
      <c r="P326" s="329"/>
    </row>
    <row r="327" spans="1:48" s="117" customFormat="1" ht="15" customHeight="1" x14ac:dyDescent="0.25">
      <c r="A327" s="3"/>
      <c r="B327" s="13" t="s">
        <v>16</v>
      </c>
      <c r="C327" s="81">
        <f t="shared" ref="C327:O327" si="58">SUM(C324:C326)</f>
        <v>420</v>
      </c>
      <c r="D327" s="48">
        <f t="shared" si="58"/>
        <v>14.620000000000001</v>
      </c>
      <c r="E327" s="48">
        <f t="shared" si="58"/>
        <v>16.579999999999998</v>
      </c>
      <c r="F327" s="48">
        <f t="shared" si="58"/>
        <v>42</v>
      </c>
      <c r="G327" s="48">
        <f t="shared" si="58"/>
        <v>375.79999999999995</v>
      </c>
      <c r="H327" s="48">
        <f t="shared" si="58"/>
        <v>0.12</v>
      </c>
      <c r="I327" s="48">
        <f t="shared" si="58"/>
        <v>1.62</v>
      </c>
      <c r="J327" s="48">
        <f t="shared" si="58"/>
        <v>115.6</v>
      </c>
      <c r="K327" s="48">
        <f t="shared" si="58"/>
        <v>0.57000000000000006</v>
      </c>
      <c r="L327" s="48">
        <f t="shared" si="58"/>
        <v>198.5</v>
      </c>
      <c r="M327" s="48">
        <f t="shared" si="58"/>
        <v>334.7</v>
      </c>
      <c r="N327" s="48">
        <f t="shared" si="58"/>
        <v>52.5</v>
      </c>
      <c r="O327" s="48">
        <f t="shared" si="58"/>
        <v>1.4700000000000002</v>
      </c>
      <c r="P327" s="135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</row>
    <row r="328" spans="1:48" ht="15" customHeight="1" x14ac:dyDescent="0.25">
      <c r="A328" s="119"/>
      <c r="B328" s="134" t="s">
        <v>67</v>
      </c>
      <c r="C328" s="77">
        <v>400</v>
      </c>
      <c r="D328" s="17">
        <v>10.8</v>
      </c>
      <c r="E328" s="17">
        <v>12</v>
      </c>
      <c r="F328" s="17">
        <v>52.18</v>
      </c>
      <c r="G328" s="17">
        <v>360</v>
      </c>
      <c r="H328" s="17">
        <v>0.17</v>
      </c>
      <c r="I328" s="17">
        <v>10</v>
      </c>
      <c r="J328" s="17">
        <v>100</v>
      </c>
      <c r="K328" s="17">
        <v>2</v>
      </c>
      <c r="L328" s="17">
        <v>180</v>
      </c>
      <c r="M328" s="17">
        <v>160</v>
      </c>
      <c r="N328" s="17">
        <v>40</v>
      </c>
      <c r="O328" s="17">
        <v>2</v>
      </c>
      <c r="P328" s="1"/>
    </row>
    <row r="329" spans="1:48" ht="15" customHeight="1" x14ac:dyDescent="0.25">
      <c r="A329" s="361" t="s">
        <v>5</v>
      </c>
      <c r="B329" s="362"/>
      <c r="C329" s="68"/>
      <c r="D329" s="17"/>
      <c r="E329" s="17"/>
      <c r="F329" s="17"/>
      <c r="G329" s="17"/>
      <c r="H329" s="38"/>
      <c r="I329" s="38"/>
      <c r="J329" s="38"/>
      <c r="K329" s="38"/>
      <c r="L329" s="38"/>
      <c r="M329" s="38"/>
      <c r="N329" s="38"/>
      <c r="O329" s="38"/>
      <c r="P329" s="115"/>
      <c r="U329"/>
    </row>
    <row r="330" spans="1:48" ht="15" customHeight="1" x14ac:dyDescent="0.25">
      <c r="A330" s="119">
        <v>501</v>
      </c>
      <c r="B330" s="100" t="s">
        <v>69</v>
      </c>
      <c r="C330" s="77">
        <v>180</v>
      </c>
      <c r="D330" s="132">
        <v>0.9</v>
      </c>
      <c r="E330" s="132">
        <v>0.18</v>
      </c>
      <c r="F330" s="132">
        <v>18.100000000000001</v>
      </c>
      <c r="G330" s="37">
        <v>77.400000000000006</v>
      </c>
      <c r="H330" s="132">
        <v>0.21</v>
      </c>
      <c r="I330" s="132">
        <v>3.6</v>
      </c>
      <c r="J330" s="132">
        <v>0</v>
      </c>
      <c r="K330" s="132">
        <v>0.18</v>
      </c>
      <c r="L330" s="132">
        <v>12.6</v>
      </c>
      <c r="M330" s="132">
        <v>12.6</v>
      </c>
      <c r="N330" s="132">
        <v>8.1999999999999993</v>
      </c>
      <c r="O330" s="132">
        <v>2.52</v>
      </c>
      <c r="P330" s="115"/>
      <c r="U330"/>
    </row>
    <row r="331" spans="1:48" s="113" customFormat="1" ht="15" customHeight="1" x14ac:dyDescent="0.25">
      <c r="A331" s="146"/>
      <c r="B331" s="147" t="s">
        <v>16</v>
      </c>
      <c r="C331" s="77">
        <f>SUM(C330)</f>
        <v>180</v>
      </c>
      <c r="D331" s="37">
        <f t="shared" ref="D331:O331" si="59">SUM(D330)</f>
        <v>0.9</v>
      </c>
      <c r="E331" s="37">
        <f t="shared" si="59"/>
        <v>0.18</v>
      </c>
      <c r="F331" s="37">
        <f t="shared" si="59"/>
        <v>18.100000000000001</v>
      </c>
      <c r="G331" s="37">
        <f t="shared" si="59"/>
        <v>77.400000000000006</v>
      </c>
      <c r="H331" s="37">
        <f t="shared" si="59"/>
        <v>0.21</v>
      </c>
      <c r="I331" s="37">
        <f t="shared" si="59"/>
        <v>3.6</v>
      </c>
      <c r="J331" s="37">
        <f t="shared" si="59"/>
        <v>0</v>
      </c>
      <c r="K331" s="37">
        <f t="shared" si="59"/>
        <v>0.18</v>
      </c>
      <c r="L331" s="37">
        <f t="shared" si="59"/>
        <v>12.6</v>
      </c>
      <c r="M331" s="37">
        <f t="shared" si="59"/>
        <v>12.6</v>
      </c>
      <c r="N331" s="37">
        <f t="shared" si="59"/>
        <v>8.1999999999999993</v>
      </c>
      <c r="O331" s="37">
        <f t="shared" si="59"/>
        <v>2.52</v>
      </c>
      <c r="P331" s="311"/>
    </row>
    <row r="332" spans="1:48" ht="15" customHeight="1" x14ac:dyDescent="0.25">
      <c r="A332" s="136"/>
      <c r="B332" s="137" t="s">
        <v>67</v>
      </c>
      <c r="C332" s="138">
        <v>100</v>
      </c>
      <c r="D332" s="139">
        <v>2.7</v>
      </c>
      <c r="E332" s="140">
        <v>3</v>
      </c>
      <c r="F332" s="140">
        <v>13</v>
      </c>
      <c r="G332" s="140">
        <v>90</v>
      </c>
      <c r="H332" s="140">
        <v>4.4999999999999998E-2</v>
      </c>
      <c r="I332" s="140">
        <v>2.5</v>
      </c>
      <c r="J332" s="140">
        <v>25</v>
      </c>
      <c r="K332" s="140">
        <v>0.46</v>
      </c>
      <c r="L332" s="140">
        <v>45</v>
      </c>
      <c r="M332" s="140">
        <v>40</v>
      </c>
      <c r="N332" s="140">
        <v>10</v>
      </c>
      <c r="O332" s="140">
        <v>0.5</v>
      </c>
      <c r="P332" s="75"/>
    </row>
    <row r="333" spans="1:48" ht="15" customHeight="1" x14ac:dyDescent="0.25">
      <c r="A333" s="4" t="s">
        <v>6</v>
      </c>
      <c r="B333" s="13"/>
      <c r="C333" s="192"/>
      <c r="D333" s="44"/>
      <c r="E333" s="44"/>
      <c r="F333" s="44"/>
      <c r="G333" s="44"/>
      <c r="H333" s="44"/>
      <c r="I333" s="44"/>
      <c r="J333" s="44"/>
      <c r="K333" s="44"/>
      <c r="L333" s="44"/>
      <c r="M333" s="17"/>
      <c r="N333" s="17"/>
      <c r="O333" s="17"/>
      <c r="P333" s="115"/>
      <c r="U333"/>
    </row>
    <row r="334" spans="1:48" ht="15" customHeight="1" x14ac:dyDescent="0.25">
      <c r="A334" s="126">
        <v>30</v>
      </c>
      <c r="B334" s="127" t="s">
        <v>103</v>
      </c>
      <c r="C334" s="193">
        <v>50</v>
      </c>
      <c r="D334" s="47">
        <v>0.75</v>
      </c>
      <c r="E334" s="47">
        <v>3.1</v>
      </c>
      <c r="F334" s="47">
        <v>3.8</v>
      </c>
      <c r="G334" s="47">
        <v>46</v>
      </c>
      <c r="H334" s="47">
        <v>1.2E-2</v>
      </c>
      <c r="I334" s="47">
        <v>2.6</v>
      </c>
      <c r="J334" s="47">
        <v>0</v>
      </c>
      <c r="K334" s="47">
        <v>1.4</v>
      </c>
      <c r="L334" s="47">
        <v>13.5</v>
      </c>
      <c r="M334" s="47">
        <v>19</v>
      </c>
      <c r="N334" s="47">
        <v>8.5</v>
      </c>
      <c r="O334" s="47">
        <v>0.66</v>
      </c>
      <c r="P334" s="115"/>
      <c r="U334"/>
    </row>
    <row r="335" spans="1:48" ht="15" customHeight="1" x14ac:dyDescent="0.25">
      <c r="A335" s="126">
        <v>123</v>
      </c>
      <c r="B335" s="175" t="s">
        <v>100</v>
      </c>
      <c r="C335" s="209">
        <v>200</v>
      </c>
      <c r="D335" s="118">
        <v>7.1</v>
      </c>
      <c r="E335" s="118">
        <v>7.6</v>
      </c>
      <c r="F335" s="118">
        <v>6</v>
      </c>
      <c r="G335" s="131">
        <v>121.5</v>
      </c>
      <c r="H335" s="118">
        <v>6.6000000000000003E-2</v>
      </c>
      <c r="I335" s="118">
        <v>4.4400000000000004</v>
      </c>
      <c r="J335" s="118">
        <v>6.4</v>
      </c>
      <c r="K335" s="118">
        <v>2.0299999999999998</v>
      </c>
      <c r="L335" s="118">
        <v>17.2</v>
      </c>
      <c r="M335" s="47">
        <v>85.5</v>
      </c>
      <c r="N335" s="47">
        <v>21.3</v>
      </c>
      <c r="O335" s="47">
        <v>1.4</v>
      </c>
      <c r="P335" s="115"/>
      <c r="U335"/>
    </row>
    <row r="336" spans="1:48" x14ac:dyDescent="0.25">
      <c r="A336" s="126">
        <v>339</v>
      </c>
      <c r="B336" s="127" t="s">
        <v>116</v>
      </c>
      <c r="C336" s="198">
        <v>80</v>
      </c>
      <c r="D336" s="121">
        <v>14.08</v>
      </c>
      <c r="E336" s="121">
        <v>9.84</v>
      </c>
      <c r="F336" s="121">
        <v>12</v>
      </c>
      <c r="G336" s="122">
        <v>194.4</v>
      </c>
      <c r="H336" s="172">
        <v>0.12</v>
      </c>
      <c r="I336" s="172">
        <v>0</v>
      </c>
      <c r="J336" s="172">
        <v>3.2</v>
      </c>
      <c r="K336" s="172">
        <v>1.1200000000000001</v>
      </c>
      <c r="L336" s="172">
        <v>42.4</v>
      </c>
      <c r="M336" s="132">
        <v>138.4</v>
      </c>
      <c r="N336" s="132">
        <v>20.8</v>
      </c>
      <c r="O336" s="132">
        <v>2.2400000000000002</v>
      </c>
    </row>
    <row r="337" spans="1:47" ht="15" customHeight="1" x14ac:dyDescent="0.25">
      <c r="A337" s="15">
        <v>178</v>
      </c>
      <c r="B337" s="21" t="s">
        <v>38</v>
      </c>
      <c r="C337" s="200">
        <v>150</v>
      </c>
      <c r="D337" s="47">
        <v>4.05</v>
      </c>
      <c r="E337" s="47">
        <v>4.5</v>
      </c>
      <c r="F337" s="47">
        <v>12.75</v>
      </c>
      <c r="G337" s="36">
        <v>108</v>
      </c>
      <c r="H337" s="47">
        <v>0.08</v>
      </c>
      <c r="I337" s="47">
        <v>7.5</v>
      </c>
      <c r="J337" s="47">
        <v>26.2</v>
      </c>
      <c r="K337" s="47">
        <v>0.33</v>
      </c>
      <c r="L337" s="47">
        <v>80.2</v>
      </c>
      <c r="M337" s="47">
        <v>90</v>
      </c>
      <c r="N337" s="47">
        <v>32.200000000000003</v>
      </c>
      <c r="O337" s="47">
        <v>90</v>
      </c>
      <c r="P337" s="115"/>
      <c r="U337"/>
    </row>
    <row r="338" spans="1:47" ht="15" customHeight="1" x14ac:dyDescent="0.25">
      <c r="A338" s="148">
        <v>457</v>
      </c>
      <c r="B338" s="166" t="s">
        <v>3</v>
      </c>
      <c r="C338" s="196">
        <v>180</v>
      </c>
      <c r="D338" s="181">
        <v>0.18</v>
      </c>
      <c r="E338" s="181">
        <v>0.09</v>
      </c>
      <c r="F338" s="181">
        <v>8.3699999999999992</v>
      </c>
      <c r="G338" s="182">
        <v>32.4</v>
      </c>
      <c r="H338" s="181">
        <v>0</v>
      </c>
      <c r="I338" s="181">
        <v>0</v>
      </c>
      <c r="J338" s="181">
        <v>0</v>
      </c>
      <c r="K338" s="181">
        <v>0</v>
      </c>
      <c r="L338" s="181">
        <v>4.5999999999999996</v>
      </c>
      <c r="M338" s="47">
        <v>6.9</v>
      </c>
      <c r="N338" s="47">
        <v>3.78</v>
      </c>
      <c r="O338" s="47">
        <v>0.74</v>
      </c>
      <c r="P338" s="115"/>
      <c r="U338"/>
    </row>
    <row r="339" spans="1:47" ht="15" customHeight="1" x14ac:dyDescent="0.25">
      <c r="A339" s="150">
        <v>573</v>
      </c>
      <c r="B339" s="149" t="s">
        <v>4</v>
      </c>
      <c r="C339" s="129">
        <v>40</v>
      </c>
      <c r="D339" s="121">
        <v>3.04</v>
      </c>
      <c r="E339" s="121">
        <v>0.32</v>
      </c>
      <c r="F339" s="121">
        <v>19.600000000000001</v>
      </c>
      <c r="G339" s="180">
        <v>92.5</v>
      </c>
      <c r="H339" s="121">
        <v>4.1000000000000002E-2</v>
      </c>
      <c r="I339" s="121">
        <v>0</v>
      </c>
      <c r="J339" s="121">
        <v>0</v>
      </c>
      <c r="K339" s="121">
        <v>0.43</v>
      </c>
      <c r="L339" s="121">
        <v>8</v>
      </c>
      <c r="M339" s="47">
        <v>25.9</v>
      </c>
      <c r="N339" s="47">
        <v>5.6</v>
      </c>
      <c r="O339" s="47">
        <v>0.4</v>
      </c>
      <c r="P339" s="115"/>
      <c r="U339"/>
    </row>
    <row r="340" spans="1:47" ht="14.1" customHeight="1" x14ac:dyDescent="0.25">
      <c r="A340" s="119">
        <v>574</v>
      </c>
      <c r="B340" s="100" t="s">
        <v>19</v>
      </c>
      <c r="C340" s="77">
        <v>20</v>
      </c>
      <c r="D340" s="47">
        <v>1.6</v>
      </c>
      <c r="E340" s="47">
        <v>0.3</v>
      </c>
      <c r="F340" s="47">
        <v>8.02</v>
      </c>
      <c r="G340" s="37">
        <v>41.86</v>
      </c>
      <c r="H340" s="47">
        <v>0.05</v>
      </c>
      <c r="I340" s="47">
        <v>0</v>
      </c>
      <c r="J340" s="47">
        <v>0</v>
      </c>
      <c r="K340" s="47">
        <v>0.46</v>
      </c>
      <c r="L340" s="47">
        <v>6.6</v>
      </c>
      <c r="M340" s="47">
        <v>46.8</v>
      </c>
      <c r="N340" s="47">
        <v>13.2</v>
      </c>
      <c r="O340" s="47">
        <v>0.88</v>
      </c>
      <c r="P340" s="329"/>
      <c r="U340" s="336"/>
    </row>
    <row r="341" spans="1:47" s="117" customFormat="1" ht="15" customHeight="1" x14ac:dyDescent="0.25">
      <c r="A341" s="15"/>
      <c r="B341" s="13" t="s">
        <v>16</v>
      </c>
      <c r="C341" s="81">
        <f>SUM(C334:C340)</f>
        <v>720</v>
      </c>
      <c r="D341" s="94">
        <f>SUM(D334:D340)</f>
        <v>30.8</v>
      </c>
      <c r="E341" s="94">
        <f t="shared" ref="E341:O341" si="60">SUM(E334:E340)</f>
        <v>25.75</v>
      </c>
      <c r="F341" s="94">
        <f t="shared" si="60"/>
        <v>70.539999999999992</v>
      </c>
      <c r="G341" s="94">
        <f t="shared" si="60"/>
        <v>636.66</v>
      </c>
      <c r="H341" s="94">
        <f t="shared" si="60"/>
        <v>0.36899999999999999</v>
      </c>
      <c r="I341" s="94">
        <f t="shared" si="60"/>
        <v>14.540000000000001</v>
      </c>
      <c r="J341" s="94">
        <f t="shared" si="60"/>
        <v>35.799999999999997</v>
      </c>
      <c r="K341" s="94">
        <f t="shared" si="60"/>
        <v>5.77</v>
      </c>
      <c r="L341" s="94">
        <f t="shared" si="60"/>
        <v>172.5</v>
      </c>
      <c r="M341" s="48">
        <f t="shared" si="60"/>
        <v>412.49999999999994</v>
      </c>
      <c r="N341" s="48">
        <f t="shared" si="60"/>
        <v>105.38000000000001</v>
      </c>
      <c r="O341" s="48">
        <f t="shared" si="60"/>
        <v>96.32</v>
      </c>
      <c r="P341" s="142"/>
      <c r="Q341"/>
      <c r="R341"/>
      <c r="S341" s="316"/>
      <c r="T341" s="316"/>
      <c r="U341" s="315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 s="143"/>
    </row>
    <row r="342" spans="1:47" ht="14.1" customHeight="1" x14ac:dyDescent="0.25">
      <c r="A342" s="119"/>
      <c r="B342" s="141" t="s">
        <v>67</v>
      </c>
      <c r="C342" s="77">
        <v>600</v>
      </c>
      <c r="D342" s="17">
        <v>18.899999999999999</v>
      </c>
      <c r="E342" s="17">
        <v>21</v>
      </c>
      <c r="F342" s="17">
        <v>91.3</v>
      </c>
      <c r="G342" s="17">
        <v>630</v>
      </c>
      <c r="H342" s="17">
        <v>0.31</v>
      </c>
      <c r="I342" s="17">
        <v>17.5</v>
      </c>
      <c r="J342" s="17">
        <v>175</v>
      </c>
      <c r="K342" s="17">
        <v>3.26</v>
      </c>
      <c r="L342" s="17">
        <v>315</v>
      </c>
      <c r="M342" s="17">
        <v>280</v>
      </c>
      <c r="N342" s="17">
        <v>70</v>
      </c>
      <c r="O342" s="17">
        <v>3.5</v>
      </c>
      <c r="P342" s="14"/>
      <c r="S342" s="316"/>
      <c r="T342" s="316"/>
      <c r="U342" s="315"/>
    </row>
    <row r="343" spans="1:47" ht="15" customHeight="1" x14ac:dyDescent="0.25">
      <c r="A343" s="22" t="s">
        <v>7</v>
      </c>
      <c r="B343" s="13"/>
      <c r="C343" s="68"/>
      <c r="D343" s="37"/>
      <c r="E343" s="17"/>
      <c r="F343" s="17"/>
      <c r="G343" s="17"/>
      <c r="H343" s="39"/>
      <c r="I343" s="39"/>
      <c r="J343" s="39"/>
      <c r="K343" s="39"/>
      <c r="L343" s="39"/>
      <c r="M343" s="39"/>
      <c r="N343" s="39"/>
      <c r="O343" s="39"/>
      <c r="P343" s="115"/>
      <c r="S343" s="315"/>
      <c r="T343" s="316"/>
      <c r="U343" s="315"/>
      <c r="V343" s="317"/>
    </row>
    <row r="344" spans="1:47" ht="15" customHeight="1" x14ac:dyDescent="0.25">
      <c r="A344" s="119">
        <v>358</v>
      </c>
      <c r="B344" s="127" t="s">
        <v>87</v>
      </c>
      <c r="C344" s="198">
        <v>80</v>
      </c>
      <c r="D344" s="172">
        <v>14.5</v>
      </c>
      <c r="E344" s="172">
        <v>8.5</v>
      </c>
      <c r="F344" s="172">
        <v>5.4</v>
      </c>
      <c r="G344" s="122">
        <v>157</v>
      </c>
      <c r="H344" s="121">
        <v>7.0000000000000007E-2</v>
      </c>
      <c r="I344" s="189">
        <v>8.6999999999999993</v>
      </c>
      <c r="J344" s="189">
        <v>335</v>
      </c>
      <c r="K344" s="189">
        <v>0.9</v>
      </c>
      <c r="L344" s="189">
        <v>18</v>
      </c>
      <c r="M344" s="164">
        <v>206</v>
      </c>
      <c r="N344" s="164">
        <v>14</v>
      </c>
      <c r="O344" s="164">
        <v>4.83</v>
      </c>
      <c r="P344" s="115"/>
      <c r="S344" s="316"/>
      <c r="T344" s="316"/>
      <c r="U344" s="315"/>
    </row>
    <row r="345" spans="1:47" ht="15" customHeight="1" x14ac:dyDescent="0.25">
      <c r="A345" s="119">
        <v>574</v>
      </c>
      <c r="B345" s="100" t="s">
        <v>19</v>
      </c>
      <c r="C345" s="77">
        <v>15</v>
      </c>
      <c r="D345" s="47">
        <v>1.2</v>
      </c>
      <c r="E345" s="47">
        <v>0.22</v>
      </c>
      <c r="F345" s="47">
        <v>6.0149999999999997</v>
      </c>
      <c r="G345" s="37">
        <v>30.9</v>
      </c>
      <c r="H345" s="47">
        <v>3.6999999999999998E-2</v>
      </c>
      <c r="I345" s="47">
        <v>0</v>
      </c>
      <c r="J345" s="47">
        <v>0</v>
      </c>
      <c r="K345" s="47">
        <v>0.34</v>
      </c>
      <c r="L345" s="47">
        <v>4.95</v>
      </c>
      <c r="M345" s="47">
        <v>35.1</v>
      </c>
      <c r="N345" s="47">
        <v>9.9</v>
      </c>
      <c r="O345" s="47">
        <v>0.66</v>
      </c>
      <c r="P345" s="115"/>
      <c r="S345" s="318"/>
      <c r="T345" s="316"/>
      <c r="U345" s="316"/>
    </row>
    <row r="346" spans="1:47" ht="14.1" customHeight="1" x14ac:dyDescent="0.25">
      <c r="A346" s="148">
        <v>465</v>
      </c>
      <c r="B346" s="149" t="s">
        <v>15</v>
      </c>
      <c r="C346" s="210">
        <v>180</v>
      </c>
      <c r="D346" s="50">
        <v>2.52</v>
      </c>
      <c r="E346" s="120">
        <v>2.25</v>
      </c>
      <c r="F346" s="50">
        <v>12.5</v>
      </c>
      <c r="G346" s="120">
        <v>79.2</v>
      </c>
      <c r="H346" s="37">
        <v>2.7E-2</v>
      </c>
      <c r="I346" s="37">
        <v>0.63</v>
      </c>
      <c r="J346" s="37">
        <v>17.100000000000001</v>
      </c>
      <c r="K346" s="37">
        <v>0</v>
      </c>
      <c r="L346" s="37">
        <v>97.5</v>
      </c>
      <c r="M346" s="37">
        <v>68.900000000000006</v>
      </c>
      <c r="N346" s="37">
        <v>11.3</v>
      </c>
      <c r="O346" s="37">
        <v>0.1</v>
      </c>
      <c r="P346" s="337"/>
      <c r="T346" s="346"/>
      <c r="U346" s="346"/>
    </row>
    <row r="347" spans="1:47" ht="15" customHeight="1" x14ac:dyDescent="0.25">
      <c r="A347" s="126"/>
      <c r="B347" s="158" t="s">
        <v>16</v>
      </c>
      <c r="C347" s="77">
        <f>SUM(C344:C346)</f>
        <v>275</v>
      </c>
      <c r="D347" s="17">
        <f t="shared" ref="D347:O347" si="61">SUM(D344:D346)</f>
        <v>18.22</v>
      </c>
      <c r="E347" s="17">
        <f t="shared" si="61"/>
        <v>10.97</v>
      </c>
      <c r="F347" s="17">
        <f t="shared" si="61"/>
        <v>23.914999999999999</v>
      </c>
      <c r="G347" s="17">
        <f t="shared" si="61"/>
        <v>267.10000000000002</v>
      </c>
      <c r="H347" s="17">
        <f t="shared" si="61"/>
        <v>0.13400000000000001</v>
      </c>
      <c r="I347" s="17">
        <f t="shared" si="61"/>
        <v>9.33</v>
      </c>
      <c r="J347" s="17">
        <f t="shared" si="61"/>
        <v>352.1</v>
      </c>
      <c r="K347" s="17">
        <f t="shared" si="61"/>
        <v>1.24</v>
      </c>
      <c r="L347" s="17">
        <f t="shared" si="61"/>
        <v>120.45</v>
      </c>
      <c r="M347" s="17">
        <f t="shared" si="61"/>
        <v>310</v>
      </c>
      <c r="N347" s="17">
        <f t="shared" si="61"/>
        <v>35.200000000000003</v>
      </c>
      <c r="O347" s="17">
        <f t="shared" si="61"/>
        <v>5.59</v>
      </c>
      <c r="P347" s="115"/>
      <c r="U347"/>
    </row>
    <row r="348" spans="1:47" ht="14.1" customHeight="1" x14ac:dyDescent="0.25">
      <c r="A348" s="144"/>
      <c r="B348" s="141" t="s">
        <v>67</v>
      </c>
      <c r="C348" s="77">
        <v>250</v>
      </c>
      <c r="D348" s="17">
        <v>8.1</v>
      </c>
      <c r="E348" s="17">
        <v>9</v>
      </c>
      <c r="F348" s="17">
        <v>39.1</v>
      </c>
      <c r="G348" s="17">
        <v>270</v>
      </c>
      <c r="H348" s="17">
        <v>0.13</v>
      </c>
      <c r="I348" s="17">
        <v>7.5</v>
      </c>
      <c r="J348" s="17">
        <v>75</v>
      </c>
      <c r="K348" s="17">
        <v>1.4</v>
      </c>
      <c r="L348" s="17">
        <v>135</v>
      </c>
      <c r="M348" s="17">
        <v>120</v>
      </c>
      <c r="N348" s="17">
        <v>30</v>
      </c>
      <c r="O348" s="17">
        <v>1.5</v>
      </c>
      <c r="P348" s="75"/>
      <c r="R348" s="317"/>
      <c r="S348" s="317"/>
      <c r="T348" s="317"/>
      <c r="U348" s="332"/>
    </row>
    <row r="349" spans="1:47" ht="14.1" customHeight="1" x14ac:dyDescent="0.25">
      <c r="A349" s="4"/>
      <c r="B349" s="13"/>
      <c r="C349" s="68"/>
      <c r="D349" s="39"/>
      <c r="E349" s="39"/>
      <c r="F349" s="39"/>
      <c r="G349" s="39"/>
      <c r="H349" s="17"/>
      <c r="I349" s="17"/>
      <c r="J349" s="17"/>
      <c r="K349" s="17"/>
      <c r="L349" s="17"/>
      <c r="M349" s="17"/>
      <c r="N349" s="17"/>
      <c r="O349" s="17"/>
      <c r="P349" s="342"/>
      <c r="R349" s="310"/>
      <c r="S349" s="310"/>
      <c r="T349" s="310"/>
    </row>
    <row r="350" spans="1:47" ht="14.1" customHeight="1" x14ac:dyDescent="0.25">
      <c r="A350" s="11"/>
      <c r="B350" s="13" t="s">
        <v>20</v>
      </c>
      <c r="C350" s="68">
        <f>SUM(C327+C331+C341+C347)</f>
        <v>1595</v>
      </c>
      <c r="D350" s="17">
        <f>SUM(D327+D331+D341+D347)</f>
        <v>64.539999999999992</v>
      </c>
      <c r="E350" s="17">
        <f t="shared" ref="E350:O350" si="62">SUM(E327+E331+E341+E347)</f>
        <v>53.48</v>
      </c>
      <c r="F350" s="17">
        <f t="shared" si="62"/>
        <v>154.55499999999998</v>
      </c>
      <c r="G350" s="17">
        <f t="shared" si="62"/>
        <v>1356.96</v>
      </c>
      <c r="H350" s="17">
        <f t="shared" si="62"/>
        <v>0.83299999999999996</v>
      </c>
      <c r="I350" s="17">
        <f t="shared" si="62"/>
        <v>29.090000000000003</v>
      </c>
      <c r="J350" s="17">
        <f t="shared" si="62"/>
        <v>503.5</v>
      </c>
      <c r="K350" s="17">
        <f t="shared" si="62"/>
        <v>7.76</v>
      </c>
      <c r="L350" s="17">
        <f t="shared" si="62"/>
        <v>504.05</v>
      </c>
      <c r="M350" s="17">
        <f t="shared" si="62"/>
        <v>1069.8</v>
      </c>
      <c r="N350" s="17">
        <f t="shared" si="62"/>
        <v>201.28000000000003</v>
      </c>
      <c r="O350" s="17">
        <f t="shared" si="62"/>
        <v>105.89999999999999</v>
      </c>
      <c r="U350"/>
    </row>
    <row r="351" spans="1:47" ht="14.1" customHeight="1" x14ac:dyDescent="0.25">
      <c r="B351" s="6"/>
      <c r="C351" s="79"/>
      <c r="D351" s="35"/>
      <c r="E351" s="35"/>
      <c r="F351" s="35"/>
      <c r="G351" s="35"/>
      <c r="H351" s="37"/>
      <c r="I351" s="37"/>
      <c r="J351" s="37"/>
      <c r="K351" s="37"/>
      <c r="L351" s="37"/>
      <c r="M351" s="37"/>
      <c r="N351" s="37"/>
      <c r="O351" s="37"/>
      <c r="U351"/>
    </row>
    <row r="352" spans="1:47" s="10" customFormat="1" ht="16.5" customHeight="1" x14ac:dyDescent="0.25">
      <c r="A352" s="184"/>
      <c r="B352" s="185" t="s">
        <v>21</v>
      </c>
      <c r="C352" s="186">
        <v>1350</v>
      </c>
      <c r="D352" s="44">
        <v>40.5</v>
      </c>
      <c r="E352" s="44">
        <v>45</v>
      </c>
      <c r="F352" s="44">
        <v>195.7</v>
      </c>
      <c r="G352" s="44">
        <v>1350</v>
      </c>
      <c r="H352" s="187">
        <v>0.67</v>
      </c>
      <c r="I352" s="187">
        <v>37.5</v>
      </c>
      <c r="J352" s="187">
        <v>375</v>
      </c>
      <c r="K352" s="187">
        <v>7</v>
      </c>
      <c r="L352" s="187">
        <v>675</v>
      </c>
      <c r="M352" s="140">
        <v>600</v>
      </c>
      <c r="N352" s="140">
        <v>150</v>
      </c>
      <c r="O352" s="140">
        <v>7.5</v>
      </c>
      <c r="R352"/>
      <c r="S352"/>
      <c r="T352"/>
      <c r="U352" s="334"/>
    </row>
    <row r="353" spans="1:22" s="10" customFormat="1" ht="16.5" customHeight="1" x14ac:dyDescent="0.25">
      <c r="A353" s="119"/>
      <c r="B353" s="190" t="s">
        <v>101</v>
      </c>
      <c r="C353" s="77">
        <f t="shared" ref="C353:O353" si="63">SUM(C36+C71+C105+C139+C172+C204+C248+C280+C315+C350)</f>
        <v>15572.5</v>
      </c>
      <c r="D353" s="17">
        <f t="shared" si="63"/>
        <v>583.79499999999985</v>
      </c>
      <c r="E353" s="17">
        <f t="shared" si="63"/>
        <v>455.36500000000001</v>
      </c>
      <c r="F353" s="17">
        <f t="shared" si="63"/>
        <v>1746.895</v>
      </c>
      <c r="G353" s="17">
        <f t="shared" si="63"/>
        <v>13528.560000000001</v>
      </c>
      <c r="H353" s="17">
        <f t="shared" si="63"/>
        <v>7.6619999999999999</v>
      </c>
      <c r="I353" s="17">
        <f t="shared" si="63"/>
        <v>375.78000000000009</v>
      </c>
      <c r="J353" s="17">
        <f t="shared" si="63"/>
        <v>3382.5709999999999</v>
      </c>
      <c r="K353" s="17">
        <f t="shared" si="63"/>
        <v>76.238000000000014</v>
      </c>
      <c r="L353" s="17">
        <f t="shared" si="63"/>
        <v>5785.93</v>
      </c>
      <c r="M353" s="17">
        <f t="shared" si="63"/>
        <v>9940.0899999999983</v>
      </c>
      <c r="N353" s="17">
        <f t="shared" si="63"/>
        <v>2031.2899999999997</v>
      </c>
      <c r="O353" s="17">
        <f t="shared" si="63"/>
        <v>221.98999999999998</v>
      </c>
      <c r="R353"/>
      <c r="S353"/>
      <c r="T353"/>
      <c r="U353" s="310"/>
    </row>
    <row r="354" spans="1:22" s="19" customFormat="1" ht="15.75" x14ac:dyDescent="0.25">
      <c r="A354" s="356" t="s">
        <v>99</v>
      </c>
      <c r="B354" s="356"/>
      <c r="C354" s="356"/>
      <c r="D354" s="356"/>
      <c r="E354" s="356"/>
      <c r="F354" s="356"/>
      <c r="G354" s="356"/>
      <c r="H354" s="356"/>
      <c r="I354" s="356"/>
      <c r="J354" s="356"/>
      <c r="K354" s="356"/>
      <c r="L354" s="356"/>
      <c r="M354" s="356"/>
      <c r="N354" s="356"/>
      <c r="O354" s="356"/>
      <c r="U354" s="347"/>
    </row>
    <row r="355" spans="1:22" ht="15.75" x14ac:dyDescent="0.25">
      <c r="A355" s="365" t="s">
        <v>65</v>
      </c>
      <c r="B355" s="365"/>
      <c r="C355" s="365"/>
      <c r="D355" s="188"/>
      <c r="E355" s="188"/>
      <c r="F355" s="188"/>
      <c r="G355" s="188"/>
      <c r="H355" s="188"/>
      <c r="I355" s="188"/>
      <c r="J355" s="188"/>
      <c r="K355" s="188"/>
      <c r="L355" s="366" t="s">
        <v>66</v>
      </c>
      <c r="M355" s="366"/>
      <c r="N355" s="366"/>
      <c r="O355" s="366"/>
      <c r="S355" s="374"/>
      <c r="T355" s="374"/>
      <c r="U355" s="374"/>
      <c r="V355" s="374"/>
    </row>
    <row r="356" spans="1:22" x14ac:dyDescent="0.25">
      <c r="A356" s="373" t="s">
        <v>102</v>
      </c>
      <c r="B356" s="373"/>
      <c r="C356" s="373"/>
      <c r="D356" s="373"/>
      <c r="E356" s="373"/>
      <c r="F356" s="373"/>
      <c r="G356" s="373"/>
      <c r="H356" s="373"/>
      <c r="I356" s="373"/>
      <c r="J356" s="373"/>
      <c r="K356" s="373"/>
      <c r="L356" s="373"/>
      <c r="M356" s="373"/>
      <c r="N356" s="373"/>
      <c r="O356" s="373"/>
      <c r="S356" s="317"/>
      <c r="T356" s="317"/>
      <c r="U356" s="317"/>
      <c r="V356" s="317"/>
    </row>
    <row r="357" spans="1:22" x14ac:dyDescent="0.25">
      <c r="C357" s="59"/>
      <c r="D357" s="99"/>
      <c r="E357" s="99"/>
      <c r="F357" s="99"/>
      <c r="G357" s="99"/>
      <c r="S357" s="319"/>
      <c r="T357" s="319"/>
      <c r="U357" s="319"/>
      <c r="V357" s="319"/>
    </row>
    <row r="358" spans="1:22" x14ac:dyDescent="0.25">
      <c r="C358" s="59"/>
      <c r="D358" s="99"/>
      <c r="E358" s="99"/>
      <c r="F358" s="99"/>
      <c r="G358" s="99"/>
      <c r="S358" s="55"/>
      <c r="T358" s="55"/>
      <c r="U358" s="55"/>
      <c r="V358" s="55"/>
    </row>
    <row r="359" spans="1:22" ht="13.5" customHeight="1" x14ac:dyDescent="0.25">
      <c r="C359" s="59"/>
      <c r="D359" s="96"/>
      <c r="E359" s="96"/>
      <c r="F359" s="96"/>
      <c r="G359" s="96"/>
      <c r="P359" s="75"/>
      <c r="U359"/>
    </row>
    <row r="360" spans="1:22" x14ac:dyDescent="0.25">
      <c r="C360" s="59"/>
      <c r="D360" s="96"/>
      <c r="E360" s="96"/>
      <c r="F360" s="96"/>
      <c r="G360" s="96"/>
      <c r="U360"/>
      <c r="V360" s="334"/>
    </row>
    <row r="361" spans="1:22" x14ac:dyDescent="0.25">
      <c r="C361" s="59"/>
      <c r="D361" s="96"/>
      <c r="E361" s="96"/>
      <c r="F361" s="96"/>
      <c r="G361" s="96"/>
    </row>
    <row r="362" spans="1:22" x14ac:dyDescent="0.25">
      <c r="C362" s="59"/>
      <c r="D362" s="96"/>
      <c r="E362" s="96"/>
      <c r="F362" s="96"/>
      <c r="G362" s="96"/>
    </row>
    <row r="363" spans="1:22" x14ac:dyDescent="0.25">
      <c r="C363" s="59"/>
      <c r="D363" s="96"/>
      <c r="E363" s="96"/>
      <c r="F363" s="96"/>
      <c r="G363" s="96"/>
    </row>
    <row r="364" spans="1:22" x14ac:dyDescent="0.25">
      <c r="C364" s="59"/>
      <c r="D364" s="96"/>
      <c r="E364" s="96"/>
      <c r="F364" s="96"/>
      <c r="G364" s="96"/>
    </row>
  </sheetData>
  <mergeCells count="146">
    <mergeCell ref="C7:D7"/>
    <mergeCell ref="A5:O5"/>
    <mergeCell ref="A356:O356"/>
    <mergeCell ref="A185:B185"/>
    <mergeCell ref="A176:B176"/>
    <mergeCell ref="S355:V355"/>
    <mergeCell ref="A110:B110"/>
    <mergeCell ref="D112:G112"/>
    <mergeCell ref="A111:G111"/>
    <mergeCell ref="A243:B243"/>
    <mergeCell ref="A211:G211"/>
    <mergeCell ref="D212:G212"/>
    <mergeCell ref="A209:B209"/>
    <mergeCell ref="A210:B210"/>
    <mergeCell ref="A144:B144"/>
    <mergeCell ref="A50:B50"/>
    <mergeCell ref="A17:B17"/>
    <mergeCell ref="D8:G8"/>
    <mergeCell ref="D42:G42"/>
    <mergeCell ref="A284:B284"/>
    <mergeCell ref="A285:B285"/>
    <mergeCell ref="M8:M9"/>
    <mergeCell ref="N8:N9"/>
    <mergeCell ref="L78:L79"/>
    <mergeCell ref="A77:G77"/>
    <mergeCell ref="L1:O4"/>
    <mergeCell ref="C6:I6"/>
    <mergeCell ref="C40:J40"/>
    <mergeCell ref="C76:I76"/>
    <mergeCell ref="C110:I110"/>
    <mergeCell ref="J78:J79"/>
    <mergeCell ref="J112:J113"/>
    <mergeCell ref="D322:G322"/>
    <mergeCell ref="O8:O9"/>
    <mergeCell ref="H42:H43"/>
    <mergeCell ref="I42:I43"/>
    <mergeCell ref="J42:J43"/>
    <mergeCell ref="K42:K43"/>
    <mergeCell ref="L42:L43"/>
    <mergeCell ref="M42:M43"/>
    <mergeCell ref="N42:N43"/>
    <mergeCell ref="O42:O43"/>
    <mergeCell ref="A38:O38"/>
    <mergeCell ref="A108:O108"/>
    <mergeCell ref="O78:O79"/>
    <mergeCell ref="H78:H79"/>
    <mergeCell ref="A321:G321"/>
    <mergeCell ref="A145:G145"/>
    <mergeCell ref="D78:G78"/>
    <mergeCell ref="C144:I144"/>
    <mergeCell ref="M146:M147"/>
    <mergeCell ref="N146:N147"/>
    <mergeCell ref="H112:H113"/>
    <mergeCell ref="I112:I113"/>
    <mergeCell ref="H146:H147"/>
    <mergeCell ref="I146:I147"/>
    <mergeCell ref="J146:J147"/>
    <mergeCell ref="M78:M79"/>
    <mergeCell ref="H8:H9"/>
    <mergeCell ref="I8:I9"/>
    <mergeCell ref="K78:K79"/>
    <mergeCell ref="L8:L9"/>
    <mergeCell ref="A109:B109"/>
    <mergeCell ref="K146:K147"/>
    <mergeCell ref="L146:L147"/>
    <mergeCell ref="L178:L179"/>
    <mergeCell ref="A174:O174"/>
    <mergeCell ref="L112:L113"/>
    <mergeCell ref="M112:M113"/>
    <mergeCell ref="C176:I176"/>
    <mergeCell ref="A177:G177"/>
    <mergeCell ref="O178:O179"/>
    <mergeCell ref="J178:J179"/>
    <mergeCell ref="K178:K179"/>
    <mergeCell ref="O112:O113"/>
    <mergeCell ref="O146:O147"/>
    <mergeCell ref="N78:N79"/>
    <mergeCell ref="A143:B143"/>
    <mergeCell ref="D146:G146"/>
    <mergeCell ref="N112:N113"/>
    <mergeCell ref="A75:B75"/>
    <mergeCell ref="A76:B76"/>
    <mergeCell ref="A208:O208"/>
    <mergeCell ref="M178:M179"/>
    <mergeCell ref="N178:N179"/>
    <mergeCell ref="C210:I210"/>
    <mergeCell ref="D178:G178"/>
    <mergeCell ref="H178:H179"/>
    <mergeCell ref="I178:I179"/>
    <mergeCell ref="A355:C355"/>
    <mergeCell ref="L355:O355"/>
    <mergeCell ref="A354:O354"/>
    <mergeCell ref="I253:I254"/>
    <mergeCell ref="J253:J254"/>
    <mergeCell ref="K253:K254"/>
    <mergeCell ref="L253:L254"/>
    <mergeCell ref="M253:M254"/>
    <mergeCell ref="N253:N254"/>
    <mergeCell ref="L322:L323"/>
    <mergeCell ref="M322:M323"/>
    <mergeCell ref="N322:N323"/>
    <mergeCell ref="O322:O323"/>
    <mergeCell ref="H287:H288"/>
    <mergeCell ref="I287:I288"/>
    <mergeCell ref="J287:J288"/>
    <mergeCell ref="K287:K288"/>
    <mergeCell ref="A7:B7"/>
    <mergeCell ref="A41:B41"/>
    <mergeCell ref="A329:B329"/>
    <mergeCell ref="C320:I320"/>
    <mergeCell ref="A153:B153"/>
    <mergeCell ref="M212:M213"/>
    <mergeCell ref="N212:N213"/>
    <mergeCell ref="O212:O213"/>
    <mergeCell ref="H212:H213"/>
    <mergeCell ref="I212:I213"/>
    <mergeCell ref="J212:J213"/>
    <mergeCell ref="K212:K213"/>
    <mergeCell ref="L212:L213"/>
    <mergeCell ref="C285:J285"/>
    <mergeCell ref="M287:M288"/>
    <mergeCell ref="N287:N288"/>
    <mergeCell ref="O287:O288"/>
    <mergeCell ref="H322:H323"/>
    <mergeCell ref="J8:J9"/>
    <mergeCell ref="K8:K9"/>
    <mergeCell ref="I78:I79"/>
    <mergeCell ref="K112:K113"/>
    <mergeCell ref="D253:G253"/>
    <mergeCell ref="H253:H254"/>
    <mergeCell ref="A242:B242"/>
    <mergeCell ref="A250:B250"/>
    <mergeCell ref="A251:B251"/>
    <mergeCell ref="A247:B247"/>
    <mergeCell ref="C251:I251"/>
    <mergeCell ref="A252:G252"/>
    <mergeCell ref="K322:K323"/>
    <mergeCell ref="A282:O282"/>
    <mergeCell ref="A319:B319"/>
    <mergeCell ref="A320:B320"/>
    <mergeCell ref="A286:G286"/>
    <mergeCell ref="D287:G287"/>
    <mergeCell ref="L287:L288"/>
    <mergeCell ref="O253:O254"/>
    <mergeCell ref="I322:I323"/>
    <mergeCell ref="J322:J3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0" manualBreakCount="10">
    <brk id="38" max="21" man="1"/>
    <brk id="74" max="21" man="1"/>
    <brk id="108" max="21" man="1"/>
    <brk id="142" max="21" man="1"/>
    <brk id="174" max="21" man="1"/>
    <brk id="208" max="21" man="1"/>
    <brk id="249" max="21" man="1"/>
    <brk id="282" max="21" man="1"/>
    <brk id="317" max="21" man="1"/>
    <brk id="356" max="21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user</cp:lastModifiedBy>
  <cp:lastPrinted>2023-07-04T08:16:34Z</cp:lastPrinted>
  <dcterms:created xsi:type="dcterms:W3CDTF">2021-08-30T06:32:56Z</dcterms:created>
  <dcterms:modified xsi:type="dcterms:W3CDTF">2023-07-04T11:20:53Z</dcterms:modified>
</cp:coreProperties>
</file>